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8_{F1EF6930-23E3-4F40-A3C7-EC9639F97455}" xr6:coauthVersionLast="47" xr6:coauthVersionMax="47" xr10:uidLastSave="{00000000-0000-0000-0000-000000000000}"/>
  <bookViews>
    <workbookView xWindow="3690" yWindow="3675" windowWidth="17250" windowHeight="8910" activeTab="1" xr2:uid="{BE57A7AA-0C9A-40A0-8AC2-ADC457CD09AF}"/>
  </bookViews>
  <sheets>
    <sheet name="Data" sheetId="8" r:id="rId1"/>
    <sheet name="환경설정" sheetId="7" r:id="rId2"/>
    <sheet name="고유어1" sheetId="10" r:id="rId3"/>
    <sheet name="고유어2" sheetId="1" r:id="rId4"/>
    <sheet name="고유어3" sheetId="2" r:id="rId5"/>
    <sheet name="외래어1" sheetId="11" r:id="rId6"/>
    <sheet name="외래어2" sheetId="3" r:id="rId7"/>
    <sheet name="외래어3" sheetId="4" r:id="rId8"/>
    <sheet name="가상어1" sheetId="12" r:id="rId9"/>
    <sheet name="가상어2" sheetId="5" r:id="rId10"/>
    <sheet name="가상어3" sheetId="6" r:id="rId11"/>
    <sheet name="ref" sheetId="9" r:id="rId12"/>
  </sheets>
  <definedNames>
    <definedName name="음절">환경설정!$V$3:$V$69</definedName>
    <definedName name="종성">환경설정!$S$3:$S$29</definedName>
    <definedName name="중성">환경설정!$R$3:$R$23</definedName>
    <definedName name="초성">환경설정!$Q$3:$Q$21</definedName>
    <definedName name="초중성">환경설정!$Q$3:$S$29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2" i="8" l="1" a="1"/>
  <c r="AE42" i="8"/>
  <c r="AC45" i="8" a="1"/>
  <c r="AC45" i="8" s="1"/>
  <c r="AE45" i="8" a="1"/>
  <c r="AE45" i="8" s="1"/>
  <c r="AC61" i="8" a="1"/>
  <c r="AC61" i="8"/>
  <c r="AE61" i="8" a="1"/>
  <c r="AE61" i="8" s="1"/>
  <c r="AC116" i="8" a="1"/>
  <c r="AC116" i="8"/>
  <c r="AE116" i="8" a="1"/>
  <c r="AE116" i="8" s="1"/>
  <c r="AC125" i="8" a="1"/>
  <c r="AC125" i="8" s="1"/>
  <c r="AE125" i="8" a="1"/>
  <c r="AE125" i="8" s="1"/>
  <c r="AC132" i="8" a="1"/>
  <c r="AC132" i="8" s="1"/>
  <c r="AE132" i="8" a="1"/>
  <c r="AE132" i="8"/>
  <c r="AC137" i="8" a="1"/>
  <c r="AC137" i="8" s="1"/>
  <c r="AE137" i="8" a="1"/>
  <c r="AE137" i="8" s="1"/>
  <c r="AC144" i="8" a="1"/>
  <c r="AC144" i="8" s="1"/>
  <c r="AE145" i="8" a="1"/>
  <c r="AE145" i="8" s="1"/>
  <c r="AC148" i="8" a="1"/>
  <c r="AC148" i="8" s="1"/>
  <c r="AC156" i="8" a="1"/>
  <c r="AC156" i="8" s="1"/>
  <c r="AC171" i="8" a="1"/>
  <c r="AC171" i="8" s="1"/>
  <c r="AE171" i="8" a="1"/>
  <c r="AE171" i="8" s="1"/>
  <c r="AC207" i="8" a="1"/>
  <c r="AC207" i="8" s="1"/>
  <c r="AC211" i="8" a="1"/>
  <c r="AC211" i="8" s="1"/>
  <c r="AE217" i="8" a="1"/>
  <c r="AE217" i="8" s="1"/>
  <c r="AC223" i="8" a="1"/>
  <c r="AC223" i="8" s="1"/>
  <c r="AC227" i="8" a="1"/>
  <c r="AC227" i="8"/>
  <c r="AE227" i="8" a="1"/>
  <c r="AE227" i="8" s="1"/>
  <c r="AC229" i="8" a="1"/>
  <c r="AC229" i="8" s="1"/>
  <c r="AC245" i="8" a="1"/>
  <c r="AC245" i="8" s="1"/>
  <c r="A1" i="8" a="1"/>
  <c r="I29" i="8" s="1"/>
  <c r="P29" i="8" s="1" a="1"/>
  <c r="P29" i="8" s="1"/>
  <c r="Y29" i="8" s="1" a="1"/>
  <c r="Y29" i="8" s="1"/>
  <c r="AC241" i="8" l="1" a="1"/>
  <c r="AC241" i="8" s="1"/>
  <c r="AE241" i="8" a="1"/>
  <c r="AE241" i="8" s="1"/>
  <c r="AC206" i="8" a="1"/>
  <c r="AC206" i="8" s="1"/>
  <c r="AB206" i="8" a="1"/>
  <c r="AB206" i="8" s="1"/>
  <c r="J235" i="8"/>
  <c r="AB187" i="8" a="1"/>
  <c r="AB187" i="8" s="1"/>
  <c r="F187" i="8"/>
  <c r="S228" i="8" a="1"/>
  <c r="S228" i="8" s="1"/>
  <c r="R228" i="8" a="1"/>
  <c r="R228" i="8" s="1"/>
  <c r="I273" i="8"/>
  <c r="O273" i="8" s="1" a="1"/>
  <c r="O273" i="8" s="1"/>
  <c r="AC151" i="8" a="1"/>
  <c r="AC151" i="8" s="1"/>
  <c r="AB266" i="8" a="1"/>
  <c r="AB266" i="8" s="1"/>
  <c r="AC79" i="8" a="1"/>
  <c r="AC79" i="8" s="1"/>
  <c r="F224" i="8"/>
  <c r="AC260" i="8" a="1"/>
  <c r="AC260" i="8" s="1"/>
  <c r="J273" i="8"/>
  <c r="AC115" i="8" a="1"/>
  <c r="AC115" i="8" s="1"/>
  <c r="S115" i="8" a="1"/>
  <c r="S115" i="8" s="1"/>
  <c r="AB151" i="8" a="1"/>
  <c r="AB151" i="8" s="1"/>
  <c r="E266" i="8" a="1"/>
  <c r="E266" i="8" s="1"/>
  <c r="Q261" i="8" a="1"/>
  <c r="Q261" i="8" s="1"/>
  <c r="Z261" i="8" s="1"/>
  <c r="I255" i="8"/>
  <c r="J215" i="8"/>
  <c r="H255" i="8"/>
  <c r="I215" i="8"/>
  <c r="P215" i="8" s="1" a="1"/>
  <c r="P215" i="8" s="1"/>
  <c r="Y215" i="8" s="1" a="1"/>
  <c r="Y215" i="8" s="1"/>
  <c r="S248" i="8" a="1"/>
  <c r="S248" i="8" s="1"/>
  <c r="E137" i="8" a="1"/>
  <c r="E137" i="8" s="1"/>
  <c r="I248" i="8"/>
  <c r="O248" i="8" s="1" a="1"/>
  <c r="O248" i="8" s="1"/>
  <c r="AE234" i="8" a="1"/>
  <c r="AE234" i="8" s="1"/>
  <c r="H215" i="8"/>
  <c r="L215" i="8" s="1" a="1"/>
  <c r="L215" i="8" s="1"/>
  <c r="AB114" i="8" a="1"/>
  <c r="AB114" i="8" s="1"/>
  <c r="S270" i="8" a="1"/>
  <c r="S270" i="8" s="1"/>
  <c r="AC247" i="8" a="1"/>
  <c r="AC247" i="8" s="1"/>
  <c r="R206" i="8" a="1"/>
  <c r="R206" i="8" s="1"/>
  <c r="Q169" i="8" a="1"/>
  <c r="Q169" i="8" s="1"/>
  <c r="Z169" i="8" s="1"/>
  <c r="E78" i="8" a="1"/>
  <c r="E78" i="8" s="1"/>
  <c r="R238" i="8" a="1"/>
  <c r="R238" i="8" s="1"/>
  <c r="H220" i="8"/>
  <c r="J185" i="8"/>
  <c r="Q44" i="8" a="1"/>
  <c r="Q44" i="8" s="1"/>
  <c r="Z44" i="8" s="1"/>
  <c r="R264" i="8" a="1"/>
  <c r="R264" i="8" s="1"/>
  <c r="AB227" i="8" a="1"/>
  <c r="AB227" i="8" s="1"/>
  <c r="I185" i="8"/>
  <c r="N185" i="8" s="1" a="1"/>
  <c r="N185" i="8" s="1"/>
  <c r="W185" i="8" s="1"/>
  <c r="H43" i="8"/>
  <c r="M43" i="8" s="1" a="1"/>
  <c r="M43" i="8" s="1"/>
  <c r="V43" i="8" s="1" a="1"/>
  <c r="V43" i="8" s="1"/>
  <c r="Q264" i="8" a="1"/>
  <c r="Q264" i="8" s="1"/>
  <c r="Z264" i="8" s="1"/>
  <c r="J258" i="8"/>
  <c r="Q238" i="8" a="1"/>
  <c r="Q238" i="8" s="1"/>
  <c r="Z238" i="8" s="1"/>
  <c r="F211" i="8"/>
  <c r="G211" i="8" s="1"/>
  <c r="H185" i="8"/>
  <c r="E113" i="8" a="1"/>
  <c r="E113" i="8" s="1"/>
  <c r="H258" i="8"/>
  <c r="M258" i="8" s="1" a="1"/>
  <c r="M258" i="8" s="1"/>
  <c r="V258" i="8" s="1" a="1"/>
  <c r="V258" i="8" s="1"/>
  <c r="R246" i="8" a="1"/>
  <c r="R246" i="8" s="1"/>
  <c r="Q232" i="8" a="1"/>
  <c r="Q232" i="8" s="1"/>
  <c r="Z232" i="8" s="1"/>
  <c r="S227" i="8" a="1"/>
  <c r="S227" i="8" s="1"/>
  <c r="Q192" i="8" a="1"/>
  <c r="Q192" i="8" s="1"/>
  <c r="Z192" i="8" s="1"/>
  <c r="Q181" i="8" a="1"/>
  <c r="Q181" i="8" s="1"/>
  <c r="Z181" i="8" s="1"/>
  <c r="AE162" i="8" a="1"/>
  <c r="AE162" i="8" s="1"/>
  <c r="J146" i="8"/>
  <c r="R110" i="8" a="1"/>
  <c r="R110" i="8" s="1"/>
  <c r="H71" i="8"/>
  <c r="L71" i="8" s="1" a="1"/>
  <c r="L71" i="8" s="1"/>
  <c r="F264" i="8"/>
  <c r="F258" i="8"/>
  <c r="AE252" i="8" a="1"/>
  <c r="AE252" i="8" s="1"/>
  <c r="J246" i="8"/>
  <c r="AC225" i="8" a="1"/>
  <c r="AC225" i="8" s="1"/>
  <c r="E219" i="8" a="1"/>
  <c r="E219" i="8" s="1"/>
  <c r="E211" i="8" a="1"/>
  <c r="E211" i="8" s="1"/>
  <c r="AC179" i="8" a="1"/>
  <c r="AC179" i="8" s="1"/>
  <c r="I125" i="8"/>
  <c r="O125" i="8" s="1" a="1"/>
  <c r="O125" i="8" s="1"/>
  <c r="E104" i="8" a="1"/>
  <c r="E104" i="8" s="1"/>
  <c r="J63" i="8"/>
  <c r="J29" i="8"/>
  <c r="AE257" i="8" a="1"/>
  <c r="AE257" i="8" s="1"/>
  <c r="S252" i="8" a="1"/>
  <c r="S252" i="8" s="1"/>
  <c r="AE237" i="8" a="1"/>
  <c r="AE237" i="8" s="1"/>
  <c r="J232" i="8"/>
  <c r="AB225" i="8" a="1"/>
  <c r="AB225" i="8" s="1"/>
  <c r="H192" i="8"/>
  <c r="M192" i="8" s="1" a="1"/>
  <c r="M192" i="8" s="1"/>
  <c r="V192" i="8" s="1" a="1"/>
  <c r="V192" i="8" s="1"/>
  <c r="E160" i="8" a="1"/>
  <c r="E160" i="8" s="1"/>
  <c r="H125" i="8"/>
  <c r="K125" i="8" s="1" a="1"/>
  <c r="K125" i="8" s="1"/>
  <c r="T125" i="8" s="1"/>
  <c r="AE103" i="8" a="1"/>
  <c r="AE103" i="8" s="1"/>
  <c r="I9" i="8"/>
  <c r="AE48" i="8" a="1"/>
  <c r="AE48" i="8" s="1"/>
  <c r="S65" i="8" a="1"/>
  <c r="S65" i="8" s="1"/>
  <c r="H83" i="8"/>
  <c r="M83" i="8" s="1" a="1"/>
  <c r="M83" i="8" s="1"/>
  <c r="V83" i="8" s="1" a="1"/>
  <c r="V83" i="8" s="1"/>
  <c r="J104" i="8"/>
  <c r="I141" i="8"/>
  <c r="N141" i="8" s="1" a="1"/>
  <c r="N141" i="8" s="1"/>
  <c r="W141" i="8" s="1"/>
  <c r="J152" i="8"/>
  <c r="E163" i="8" a="1"/>
  <c r="E163" i="8" s="1"/>
  <c r="F172" i="8"/>
  <c r="R181" i="8" a="1"/>
  <c r="R181" i="8" s="1"/>
  <c r="AE187" i="8" a="1"/>
  <c r="AE187" i="8" s="1"/>
  <c r="R193" i="8" a="1"/>
  <c r="R193" i="8" s="1"/>
  <c r="F198" i="8"/>
  <c r="J201" i="8"/>
  <c r="E207" i="8" a="1"/>
  <c r="E207" i="8" s="1"/>
  <c r="I211" i="8"/>
  <c r="N211" i="8" s="1" a="1"/>
  <c r="N211" i="8" s="1"/>
  <c r="W211" i="8" s="1"/>
  <c r="H217" i="8"/>
  <c r="K217" i="8" s="1" a="1"/>
  <c r="K217" i="8" s="1"/>
  <c r="T217" i="8" s="1"/>
  <c r="Q220" i="8" a="1"/>
  <c r="Q220" i="8" s="1"/>
  <c r="Z220" i="8" s="1"/>
  <c r="AE225" i="8" a="1"/>
  <c r="AE225" i="8" s="1"/>
  <c r="AC228" i="8" a="1"/>
  <c r="AC228" i="8" s="1"/>
  <c r="AC232" i="8" a="1"/>
  <c r="AC232" i="8" s="1"/>
  <c r="Q236" i="8" a="1"/>
  <c r="Q236" i="8" s="1"/>
  <c r="Z236" i="8" s="1"/>
  <c r="S239" i="8" a="1"/>
  <c r="S239" i="8" s="1"/>
  <c r="J243" i="8"/>
  <c r="AB255" i="8" a="1"/>
  <c r="AB255" i="8" s="1"/>
  <c r="E259" i="8" a="1"/>
  <c r="E259" i="8" s="1"/>
  <c r="S264" i="8" a="1"/>
  <c r="S264" i="8" s="1"/>
  <c r="F271" i="8"/>
  <c r="S51" i="8" a="1"/>
  <c r="S51" i="8" s="1"/>
  <c r="E120" i="8" a="1"/>
  <c r="E120" i="8" s="1"/>
  <c r="G120" i="8" s="1"/>
  <c r="E155" i="8" a="1"/>
  <c r="E155" i="8" s="1"/>
  <c r="F188" i="8"/>
  <c r="R198" i="8" a="1"/>
  <c r="R198" i="8" s="1"/>
  <c r="R208" i="8" a="1"/>
  <c r="R208" i="8" s="1"/>
  <c r="J222" i="8"/>
  <c r="F253" i="8"/>
  <c r="F262" i="8"/>
  <c r="I272" i="8"/>
  <c r="O272" i="8" s="1" a="1"/>
  <c r="O272" i="8" s="1"/>
  <c r="S70" i="8" a="1"/>
  <c r="S70" i="8" s="1"/>
  <c r="H110" i="8"/>
  <c r="M110" i="8" s="1" a="1"/>
  <c r="M110" i="8" s="1"/>
  <c r="V110" i="8" s="1" a="1"/>
  <c r="V110" i="8" s="1"/>
  <c r="H155" i="8"/>
  <c r="K155" i="8" s="1" a="1"/>
  <c r="K155" i="8" s="1"/>
  <c r="T155" i="8" s="1"/>
  <c r="E183" i="8" a="1"/>
  <c r="E183" i="8" s="1"/>
  <c r="E203" i="8" a="1"/>
  <c r="E203" i="8" s="1"/>
  <c r="S223" i="8" a="1"/>
  <c r="S223" i="8" s="1"/>
  <c r="H240" i="8"/>
  <c r="K240" i="8" s="1" a="1"/>
  <c r="K240" i="8" s="1"/>
  <c r="T240" i="8" s="1"/>
  <c r="E263" i="8" a="1"/>
  <c r="E263" i="8" s="1"/>
  <c r="H18" i="8"/>
  <c r="K18" i="8" s="1" a="1"/>
  <c r="K18" i="8" s="1"/>
  <c r="T18" i="8" s="1"/>
  <c r="I110" i="8"/>
  <c r="N110" i="8" s="1" a="1"/>
  <c r="N110" i="8" s="1"/>
  <c r="W110" i="8" s="1"/>
  <c r="Q156" i="8" a="1"/>
  <c r="Q156" i="8" s="1"/>
  <c r="Z156" i="8" s="1"/>
  <c r="F203" i="8"/>
  <c r="H218" i="8"/>
  <c r="H227" i="8"/>
  <c r="AB236" i="8" a="1"/>
  <c r="AB236" i="8" s="1"/>
  <c r="R259" i="8" a="1"/>
  <c r="R259" i="8" s="1"/>
  <c r="R19" i="8" a="1"/>
  <c r="R19" i="8" s="1"/>
  <c r="H120" i="8"/>
  <c r="L120" i="8" s="1" a="1"/>
  <c r="L120" i="8" s="1"/>
  <c r="R167" i="8" a="1"/>
  <c r="R167" i="8" s="1"/>
  <c r="F199" i="8"/>
  <c r="AC230" i="8" a="1"/>
  <c r="AC230" i="8" s="1"/>
  <c r="AC236" i="8" a="1"/>
  <c r="AC236" i="8" s="1"/>
  <c r="AB245" i="8" a="1"/>
  <c r="AB245" i="8" s="1"/>
  <c r="AE253" i="8" a="1"/>
  <c r="AE253" i="8" s="1"/>
  <c r="F260" i="8"/>
  <c r="AB265" i="8" a="1"/>
  <c r="AB265" i="8" s="1"/>
  <c r="H273" i="8"/>
  <c r="S38" i="8" a="1"/>
  <c r="S38" i="8" s="1"/>
  <c r="Q110" i="8" a="1"/>
  <c r="Q110" i="8" s="1"/>
  <c r="Z110" i="8" s="1"/>
  <c r="I146" i="8"/>
  <c r="O146" i="8" s="1" a="1"/>
  <c r="O146" i="8" s="1"/>
  <c r="AC167" i="8" a="1"/>
  <c r="AC167" i="8" s="1"/>
  <c r="AC189" i="8" a="1"/>
  <c r="AC189" i="8" s="1"/>
  <c r="J204" i="8"/>
  <c r="J9" i="8"/>
  <c r="Q29" i="8" a="1"/>
  <c r="Q29" i="8" s="1"/>
  <c r="Z29" i="8" s="1"/>
  <c r="J49" i="8"/>
  <c r="E66" i="8" a="1"/>
  <c r="E66" i="8" s="1"/>
  <c r="G66" i="8" s="1"/>
  <c r="F84" i="8"/>
  <c r="F105" i="8"/>
  <c r="J129" i="8"/>
  <c r="AE142" i="8" a="1"/>
  <c r="AE142" i="8" s="1"/>
  <c r="AE154" i="8" a="1"/>
  <c r="AE154" i="8" s="1"/>
  <c r="J164" i="8"/>
  <c r="I172" i="8"/>
  <c r="O172" i="8" s="1" a="1"/>
  <c r="O172" i="8" s="1"/>
  <c r="S181" i="8" a="1"/>
  <c r="S181" i="8" s="1"/>
  <c r="S193" i="8" a="1"/>
  <c r="S193" i="8" s="1"/>
  <c r="H198" i="8"/>
  <c r="I202" i="8"/>
  <c r="P202" i="8" s="1" a="1"/>
  <c r="P202" i="8" s="1"/>
  <c r="Y202" i="8" s="1" a="1"/>
  <c r="Y202" i="8" s="1"/>
  <c r="I207" i="8"/>
  <c r="P207" i="8" s="1" a="1"/>
  <c r="P207" i="8" s="1"/>
  <c r="Y207" i="8" s="1" a="1"/>
  <c r="Y207" i="8" s="1"/>
  <c r="I217" i="8"/>
  <c r="O217" i="8" s="1" a="1"/>
  <c r="O217" i="8" s="1"/>
  <c r="S221" i="8" a="1"/>
  <c r="S221" i="8" s="1"/>
  <c r="AE226" i="8" a="1"/>
  <c r="AE226" i="8" s="1"/>
  <c r="AE228" i="8" a="1"/>
  <c r="AE228" i="8" s="1"/>
  <c r="Q233" i="8" a="1"/>
  <c r="Q233" i="8" s="1"/>
  <c r="Z233" i="8" s="1"/>
  <c r="AB239" i="8" a="1"/>
  <c r="AB239" i="8" s="1"/>
  <c r="AB248" i="8" a="1"/>
  <c r="AB248" i="8" s="1"/>
  <c r="E253" i="8" a="1"/>
  <c r="E253" i="8" s="1"/>
  <c r="G253" i="8" s="1"/>
  <c r="AC255" i="8" a="1"/>
  <c r="AC255" i="8" s="1"/>
  <c r="F259" i="8"/>
  <c r="AE261" i="8" a="1"/>
  <c r="AE261" i="8" s="1"/>
  <c r="AE267" i="8" a="1"/>
  <c r="AE267" i="8" s="1"/>
  <c r="AB271" i="8" a="1"/>
  <c r="AB271" i="8" s="1"/>
  <c r="S11" i="8" a="1"/>
  <c r="S11" i="8" s="1"/>
  <c r="R175" i="8" a="1"/>
  <c r="R175" i="8" s="1"/>
  <c r="I213" i="8"/>
  <c r="N213" i="8" s="1" a="1"/>
  <c r="N213" i="8" s="1"/>
  <c r="W213" i="8" s="1"/>
  <c r="H230" i="8"/>
  <c r="M230" i="8" s="1" a="1"/>
  <c r="M230" i="8" s="1"/>
  <c r="V230" i="8" s="1" a="1"/>
  <c r="V230" i="8" s="1"/>
  <c r="H249" i="8"/>
  <c r="L249" i="8" s="1" a="1"/>
  <c r="L249" i="8" s="1"/>
  <c r="J259" i="8"/>
  <c r="J268" i="8"/>
  <c r="S34" i="8" a="1"/>
  <c r="S34" i="8" s="1"/>
  <c r="F120" i="8"/>
  <c r="Q189" i="8" a="1"/>
  <c r="Q189" i="8" s="1"/>
  <c r="Z189" i="8" s="1"/>
  <c r="J213" i="8"/>
  <c r="J230" i="8"/>
  <c r="S236" i="8" a="1"/>
  <c r="S236" i="8" s="1"/>
  <c r="AE244" i="8" a="1"/>
  <c r="AE244" i="8" s="1"/>
  <c r="J253" i="8"/>
  <c r="R265" i="8" a="1"/>
  <c r="R265" i="8" s="1"/>
  <c r="J272" i="8"/>
  <c r="AC52" i="8" a="1"/>
  <c r="AC52" i="8" s="1"/>
  <c r="AC164" i="8" a="1"/>
  <c r="AC164" i="8" s="1"/>
  <c r="F183" i="8"/>
  <c r="S198" i="8" a="1"/>
  <c r="S198" i="8" s="1"/>
  <c r="R214" i="8" a="1"/>
  <c r="R214" i="8" s="1"/>
  <c r="I240" i="8"/>
  <c r="O240" i="8" s="1" a="1"/>
  <c r="O240" i="8" s="1"/>
  <c r="AB253" i="8" a="1"/>
  <c r="AB253" i="8" s="1"/>
  <c r="S265" i="8" a="1"/>
  <c r="S265" i="8" s="1"/>
  <c r="Q35" i="8" a="1"/>
  <c r="Q35" i="8" s="1"/>
  <c r="Z35" i="8" s="1"/>
  <c r="AB70" i="8" a="1"/>
  <c r="AB70" i="8" s="1"/>
  <c r="J110" i="8"/>
  <c r="AC184" i="8" a="1"/>
  <c r="AC184" i="8" s="1"/>
  <c r="AB194" i="8" a="1"/>
  <c r="AB194" i="8" s="1"/>
  <c r="AE208" i="8" a="1"/>
  <c r="AE208" i="8" s="1"/>
  <c r="I227" i="8"/>
  <c r="O227" i="8" s="1" a="1"/>
  <c r="O227" i="8" s="1"/>
  <c r="J240" i="8"/>
  <c r="AB256" i="8" a="1"/>
  <c r="AB256" i="8" s="1"/>
  <c r="F263" i="8"/>
  <c r="I269" i="8"/>
  <c r="S19" i="8" a="1"/>
  <c r="S19" i="8" s="1"/>
  <c r="AE70" i="8" a="1"/>
  <c r="AE70" i="8" s="1"/>
  <c r="AC95" i="8" a="1"/>
  <c r="AC95" i="8" s="1"/>
  <c r="H133" i="8"/>
  <c r="M133" i="8" s="1" a="1"/>
  <c r="M133" i="8" s="1"/>
  <c r="V133" i="8" s="1" a="1"/>
  <c r="V133" i="8" s="1"/>
  <c r="F178" i="8"/>
  <c r="I195" i="8"/>
  <c r="P195" i="8" s="1" a="1"/>
  <c r="P195" i="8" s="1"/>
  <c r="Y195" i="8" s="1" a="1"/>
  <c r="Y195" i="8" s="1"/>
  <c r="J209" i="8"/>
  <c r="R11" i="8" a="1"/>
  <c r="R11" i="8" s="1"/>
  <c r="AB29" i="8" a="1"/>
  <c r="AB29" i="8" s="1"/>
  <c r="AB49" i="8" a="1"/>
  <c r="AB49" i="8" s="1"/>
  <c r="F66" i="8"/>
  <c r="R84" i="8" a="1"/>
  <c r="R84" i="8" s="1"/>
  <c r="I105" i="8"/>
  <c r="P105" i="8" s="1" a="1"/>
  <c r="P105" i="8" s="1"/>
  <c r="Y105" i="8" s="1" a="1"/>
  <c r="Y105" i="8" s="1"/>
  <c r="AE130" i="8" a="1"/>
  <c r="AE130" i="8" s="1"/>
  <c r="S164" i="8" a="1"/>
  <c r="S164" i="8" s="1"/>
  <c r="Q172" i="8" a="1"/>
  <c r="Q172" i="8" s="1"/>
  <c r="Z172" i="8" s="1"/>
  <c r="AB181" i="8" a="1"/>
  <c r="AB181" i="8" s="1"/>
  <c r="E188" i="8" a="1"/>
  <c r="E188" i="8" s="1"/>
  <c r="E194" i="8" a="1"/>
  <c r="E194" i="8" s="1"/>
  <c r="I198" i="8"/>
  <c r="N198" i="8" s="1" a="1"/>
  <c r="N198" i="8" s="1"/>
  <c r="W198" i="8" s="1"/>
  <c r="AB202" i="8" a="1"/>
  <c r="AB202" i="8" s="1"/>
  <c r="H213" i="8"/>
  <c r="M213" i="8" s="1" a="1"/>
  <c r="M213" i="8" s="1"/>
  <c r="V213" i="8" s="1" a="1"/>
  <c r="V213" i="8" s="1"/>
  <c r="J217" i="8"/>
  <c r="R233" i="8" a="1"/>
  <c r="R233" i="8" s="1"/>
  <c r="R236" i="8" a="1"/>
  <c r="R236" i="8" s="1"/>
  <c r="E240" i="8" a="1"/>
  <c r="E240" i="8" s="1"/>
  <c r="F249" i="8"/>
  <c r="I259" i="8"/>
  <c r="N259" i="8" s="1" a="1"/>
  <c r="N259" i="8" s="1"/>
  <c r="W259" i="8" s="1"/>
  <c r="E262" i="8" a="1"/>
  <c r="E262" i="8" s="1"/>
  <c r="G262" i="8" s="1"/>
  <c r="Q265" i="8" a="1"/>
  <c r="Q265" i="8" s="1"/>
  <c r="Z265" i="8" s="1"/>
  <c r="I268" i="8"/>
  <c r="P268" i="8" s="1" a="1"/>
  <c r="P268" i="8" s="1"/>
  <c r="Y268" i="8" s="1" a="1"/>
  <c r="Y268" i="8" s="1"/>
  <c r="AE271" i="8" a="1"/>
  <c r="AE271" i="8" s="1"/>
  <c r="E34" i="8" a="1"/>
  <c r="E34" i="8" s="1"/>
  <c r="J66" i="8"/>
  <c r="J86" i="8"/>
  <c r="AC109" i="8" a="1"/>
  <c r="AC109" i="8" s="1"/>
  <c r="J132" i="8"/>
  <c r="F143" i="8"/>
  <c r="AB164" i="8" a="1"/>
  <c r="AB164" i="8" s="1"/>
  <c r="AC181" i="8" a="1"/>
  <c r="AC181" i="8" s="1"/>
  <c r="F194" i="8"/>
  <c r="AC202" i="8" a="1"/>
  <c r="AC202" i="8" s="1"/>
  <c r="E227" i="8" a="1"/>
  <c r="E227" i="8" s="1"/>
  <c r="F240" i="8"/>
  <c r="AC244" i="8" a="1"/>
  <c r="AC244" i="8" s="1"/>
  <c r="R256" i="8" a="1"/>
  <c r="R256" i="8" s="1"/>
  <c r="F18" i="8"/>
  <c r="Q90" i="8" a="1"/>
  <c r="Q90" i="8" s="1"/>
  <c r="Z90" i="8" s="1"/>
  <c r="AB175" i="8" a="1"/>
  <c r="AB175" i="8" s="1"/>
  <c r="R194" i="8" a="1"/>
  <c r="R194" i="8" s="1"/>
  <c r="AB208" i="8" a="1"/>
  <c r="AB208" i="8" s="1"/>
  <c r="F218" i="8"/>
  <c r="S233" i="8" a="1"/>
  <c r="S233" i="8" s="1"/>
  <c r="I249" i="8"/>
  <c r="Q259" i="8" a="1"/>
  <c r="Q259" i="8" s="1"/>
  <c r="Z259" i="8" s="1"/>
  <c r="F269" i="8"/>
  <c r="I35" i="8"/>
  <c r="AB90" i="8" a="1"/>
  <c r="AB90" i="8" s="1"/>
  <c r="R145" i="8" a="1"/>
  <c r="R145" i="8" s="1"/>
  <c r="S176" i="8" a="1"/>
  <c r="S176" i="8" s="1"/>
  <c r="S194" i="8" a="1"/>
  <c r="S194" i="8" s="1"/>
  <c r="AC208" i="8" a="1"/>
  <c r="AC208" i="8" s="1"/>
  <c r="AB223" i="8" a="1"/>
  <c r="AB223" i="8" s="1"/>
  <c r="AB233" i="8" a="1"/>
  <c r="AB233" i="8" s="1"/>
  <c r="E245" i="8" a="1"/>
  <c r="E245" i="8" s="1"/>
  <c r="S256" i="8" a="1"/>
  <c r="S256" i="8" s="1"/>
  <c r="H269" i="8"/>
  <c r="M269" i="8" s="1" a="1"/>
  <c r="M269" i="8" s="1"/>
  <c r="V269" i="8" s="1" a="1"/>
  <c r="V269" i="8" s="1"/>
  <c r="F273" i="8"/>
  <c r="AE56" i="8" a="1"/>
  <c r="AE56" i="8" s="1"/>
  <c r="S91" i="8" a="1"/>
  <c r="S91" i="8" s="1"/>
  <c r="H177" i="8"/>
  <c r="K177" i="8" s="1" a="1"/>
  <c r="K177" i="8" s="1"/>
  <c r="T177" i="8" s="1"/>
  <c r="R189" i="8" a="1"/>
  <c r="R189" i="8" s="1"/>
  <c r="J203" i="8"/>
  <c r="I218" i="8"/>
  <c r="P218" i="8" s="1" a="1"/>
  <c r="P218" i="8" s="1"/>
  <c r="Y218" i="8" s="1" a="1"/>
  <c r="Y218" i="8" s="1"/>
  <c r="AC233" i="8" a="1"/>
  <c r="AC233" i="8" s="1"/>
  <c r="Q58" i="8" a="1"/>
  <c r="Q58" i="8" s="1"/>
  <c r="Z58" i="8" s="1"/>
  <c r="Q120" i="8" a="1"/>
  <c r="Q120" i="8" s="1"/>
  <c r="Z120" i="8" s="1"/>
  <c r="AC158" i="8" a="1"/>
  <c r="AC158" i="8" s="1"/>
  <c r="E185" i="8" a="1"/>
  <c r="E185" i="8" s="1"/>
  <c r="H199" i="8"/>
  <c r="M199" i="8" s="1" a="1"/>
  <c r="M199" i="8" s="1"/>
  <c r="V199" i="8" s="1" a="1"/>
  <c r="V199" i="8" s="1"/>
  <c r="E257" i="8" a="1"/>
  <c r="E257" i="8" s="1"/>
  <c r="G257" i="8" s="1"/>
  <c r="AC235" i="8" a="1"/>
  <c r="AC235" i="8" s="1"/>
  <c r="AE216" i="8" a="1"/>
  <c r="AE216" i="8" s="1"/>
  <c r="Q190" i="8" a="1"/>
  <c r="Q190" i="8" s="1"/>
  <c r="Z190" i="8" s="1"/>
  <c r="I179" i="8"/>
  <c r="O179" i="8" s="1" a="1"/>
  <c r="O179" i="8" s="1"/>
  <c r="AB98" i="8" a="1"/>
  <c r="AB98" i="8" s="1"/>
  <c r="AC261" i="8" a="1"/>
  <c r="AC261" i="8" s="1"/>
  <c r="E243" i="8" a="1"/>
  <c r="E243" i="8" s="1"/>
  <c r="E231" i="8" a="1"/>
  <c r="E231" i="8" s="1"/>
  <c r="H225" i="8"/>
  <c r="K225" i="8" s="1" a="1"/>
  <c r="K225" i="8" s="1"/>
  <c r="T225" i="8" s="1"/>
  <c r="AC216" i="8" a="1"/>
  <c r="AC216" i="8" s="1"/>
  <c r="Q209" i="8" a="1"/>
  <c r="Q209" i="8" s="1"/>
  <c r="Z209" i="8" s="1"/>
  <c r="H200" i="8"/>
  <c r="M200" i="8" s="1" a="1"/>
  <c r="M200" i="8" s="1"/>
  <c r="V200" i="8" s="1" a="1"/>
  <c r="V200" i="8" s="1"/>
  <c r="H190" i="8"/>
  <c r="K190" i="8" s="1" a="1"/>
  <c r="K190" i="8" s="1"/>
  <c r="T190" i="8" s="1"/>
  <c r="H179" i="8"/>
  <c r="AB159" i="8" a="1"/>
  <c r="AB159" i="8" s="1"/>
  <c r="F138" i="8"/>
  <c r="F98" i="8"/>
  <c r="I59" i="8"/>
  <c r="O59" i="8" s="1" a="1"/>
  <c r="O59" i="8" s="1"/>
  <c r="E23" i="8" a="1"/>
  <c r="E23" i="8" s="1"/>
  <c r="S78" i="8" a="1"/>
  <c r="S78" i="8" s="1"/>
  <c r="F255" i="8"/>
  <c r="R185" i="8" a="1"/>
  <c r="R185" i="8" s="1"/>
  <c r="S150" i="8" a="1"/>
  <c r="S150" i="8" s="1"/>
  <c r="H45" i="8"/>
  <c r="L45" i="8" s="1" a="1"/>
  <c r="L45" i="8" s="1"/>
  <c r="R260" i="8" a="1"/>
  <c r="R260" i="8" s="1"/>
  <c r="J254" i="8"/>
  <c r="R239" i="8" a="1"/>
  <c r="R239" i="8" s="1"/>
  <c r="AB214" i="8" a="1"/>
  <c r="AB214" i="8" s="1"/>
  <c r="Q185" i="8" a="1"/>
  <c r="Q185" i="8" s="1"/>
  <c r="Z185" i="8" s="1"/>
  <c r="F45" i="8"/>
  <c r="I254" i="8"/>
  <c r="N254" i="8" s="1" a="1"/>
  <c r="N254" i="8" s="1"/>
  <c r="W254" i="8" s="1"/>
  <c r="AE233" i="8" a="1"/>
  <c r="AE233" i="8" s="1"/>
  <c r="J205" i="8"/>
  <c r="E168" i="8" a="1"/>
  <c r="E168" i="8" s="1"/>
  <c r="AE77" i="8" a="1"/>
  <c r="AE77" i="8" s="1"/>
  <c r="Q260" i="8" a="1"/>
  <c r="Q260" i="8" s="1"/>
  <c r="Z260" i="8" s="1"/>
  <c r="R204" i="8" a="1"/>
  <c r="R204" i="8" s="1"/>
  <c r="Q73" i="8" a="1"/>
  <c r="Q73" i="8" s="1"/>
  <c r="Z73" i="8" s="1"/>
  <c r="Q247" i="8" a="1"/>
  <c r="Q247" i="8" s="1"/>
  <c r="Z247" i="8" s="1"/>
  <c r="F219" i="8"/>
  <c r="G219" i="8" s="1"/>
  <c r="H196" i="8"/>
  <c r="S147" i="8" a="1"/>
  <c r="S147" i="8" s="1"/>
  <c r="E254" i="8" a="1"/>
  <c r="E254" i="8" s="1"/>
  <c r="I243" i="8"/>
  <c r="N243" i="8" s="1" a="1"/>
  <c r="N243" i="8" s="1"/>
  <c r="W243" i="8" s="1"/>
  <c r="H141" i="8"/>
  <c r="K141" i="8" s="1" a="1"/>
  <c r="K141" i="8" s="1"/>
  <c r="T141" i="8" s="1"/>
  <c r="AB103" i="8" a="1"/>
  <c r="AB103" i="8" s="1"/>
  <c r="H267" i="8"/>
  <c r="L267" i="8" s="1" a="1"/>
  <c r="L267" i="8" s="1"/>
  <c r="AC257" i="8" a="1"/>
  <c r="AC257" i="8" s="1"/>
  <c r="AE236" i="8" a="1"/>
  <c r="AE236" i="8" s="1"/>
  <c r="S225" i="8" a="1"/>
  <c r="S225" i="8" s="1"/>
  <c r="AC210" i="8" a="1"/>
  <c r="AC210" i="8" s="1"/>
  <c r="J200" i="8"/>
  <c r="J179" i="8"/>
  <c r="AB139" i="8" a="1"/>
  <c r="AB139" i="8" s="1"/>
  <c r="J102" i="8"/>
  <c r="F243" i="8"/>
  <c r="R225" i="8" a="1"/>
  <c r="R225" i="8" s="1"/>
  <c r="I200" i="8"/>
  <c r="AC159" i="8" a="1"/>
  <c r="AC159" i="8" s="1"/>
  <c r="AE266" i="8" a="1"/>
  <c r="AE266" i="8" s="1"/>
  <c r="AC256" i="8" a="1"/>
  <c r="AC256" i="8" s="1"/>
  <c r="F242" i="8"/>
  <c r="S235" i="8" a="1"/>
  <c r="S235" i="8" s="1"/>
  <c r="Q224" i="8" a="1"/>
  <c r="Q224" i="8" s="1"/>
  <c r="Z224" i="8" s="1"/>
  <c r="I199" i="8"/>
  <c r="P199" i="8" s="1" a="1"/>
  <c r="P199" i="8" s="1"/>
  <c r="Y199" i="8" s="1" a="1"/>
  <c r="Y199" i="8" s="1"/>
  <c r="F190" i="8"/>
  <c r="F179" i="8"/>
  <c r="AE95" i="8" a="1"/>
  <c r="AE95" i="8" s="1"/>
  <c r="AB58" i="8" a="1"/>
  <c r="AB58" i="8" s="1"/>
  <c r="R20" i="8" a="1"/>
  <c r="R20" i="8" s="1"/>
  <c r="AE270" i="8" a="1"/>
  <c r="AE270" i="8" s="1"/>
  <c r="S260" i="8" a="1"/>
  <c r="S260" i="8" s="1"/>
  <c r="J241" i="8"/>
  <c r="S206" i="8" a="1"/>
  <c r="S206" i="8" s="1"/>
  <c r="R169" i="8" a="1"/>
  <c r="R169" i="8" s="1"/>
  <c r="AE265" i="8" a="1"/>
  <c r="AE265" i="8" s="1"/>
  <c r="J234" i="8"/>
  <c r="R150" i="8" a="1"/>
  <c r="R150" i="8" s="1"/>
  <c r="S114" i="8" a="1"/>
  <c r="S114" i="8" s="1"/>
  <c r="R247" i="8" a="1"/>
  <c r="R247" i="8" s="1"/>
  <c r="S214" i="8" a="1"/>
  <c r="S214" i="8" s="1"/>
  <c r="J196" i="8"/>
  <c r="Q149" i="8" a="1"/>
  <c r="Q149" i="8" s="1"/>
  <c r="Z149" i="8" s="1"/>
  <c r="I114" i="8"/>
  <c r="O114" i="8" s="1" a="1"/>
  <c r="O114" i="8" s="1"/>
  <c r="R270" i="8" a="1"/>
  <c r="R270" i="8" s="1"/>
  <c r="H254" i="8"/>
  <c r="K254" i="8" s="1" a="1"/>
  <c r="K254" i="8" s="1"/>
  <c r="T254" i="8" s="1"/>
  <c r="AB232" i="8" a="1"/>
  <c r="AB232" i="8" s="1"/>
  <c r="H219" i="8"/>
  <c r="K219" i="8" s="1" a="1"/>
  <c r="K219" i="8" s="1"/>
  <c r="T219" i="8" s="1"/>
  <c r="I196" i="8"/>
  <c r="N196" i="8" s="1" a="1"/>
  <c r="N196" i="8" s="1"/>
  <c r="W196" i="8" s="1"/>
  <c r="AE128" i="8" a="1"/>
  <c r="AE128" i="8" s="1"/>
  <c r="H114" i="8"/>
  <c r="L114" i="8" s="1" a="1"/>
  <c r="L114" i="8" s="1"/>
  <c r="Q269" i="8" a="1"/>
  <c r="Q269" i="8" s="1"/>
  <c r="Z269" i="8" s="1"/>
  <c r="F254" i="8"/>
  <c r="S232" i="8" a="1"/>
  <c r="S232" i="8" s="1"/>
  <c r="Q204" i="8" a="1"/>
  <c r="Q204" i="8" s="1"/>
  <c r="Z204" i="8" s="1"/>
  <c r="AE167" i="8" a="1"/>
  <c r="AE167" i="8" s="1"/>
  <c r="I71" i="8"/>
  <c r="O71" i="8" s="1" a="1"/>
  <c r="O71" i="8" s="1"/>
  <c r="J264" i="8"/>
  <c r="F238" i="8"/>
  <c r="J269" i="8"/>
  <c r="S263" i="8" a="1"/>
  <c r="S263" i="8" s="1"/>
  <c r="E252" i="8" a="1"/>
  <c r="E252" i="8" s="1"/>
  <c r="AC237" i="8" a="1"/>
  <c r="AC237" i="8" s="1"/>
  <c r="I232" i="8"/>
  <c r="O232" i="8" s="1" a="1"/>
  <c r="O232" i="8" s="1"/>
  <c r="AE210" i="8" a="1"/>
  <c r="AE210" i="8" s="1"/>
  <c r="F192" i="8"/>
  <c r="S123" i="8" a="1"/>
  <c r="S123" i="8" s="1"/>
  <c r="H29" i="8"/>
  <c r="L29" i="8" s="1" a="1"/>
  <c r="L29" i="8" s="1"/>
  <c r="J263" i="8"/>
  <c r="S251" i="8" a="1"/>
  <c r="S251" i="8" s="1"/>
  <c r="H243" i="8"/>
  <c r="L243" i="8" s="1" a="1"/>
  <c r="L243" i="8" s="1"/>
  <c r="AB231" i="8" a="1"/>
  <c r="AB231" i="8" s="1"/>
  <c r="J191" i="8"/>
  <c r="AE159" i="8" a="1"/>
  <c r="AE159" i="8" s="1"/>
  <c r="R123" i="8" a="1"/>
  <c r="R123" i="8" s="1"/>
  <c r="Q27" i="8" a="1"/>
  <c r="Q27" i="8" s="1"/>
  <c r="Z27" i="8" s="1"/>
  <c r="Q250" i="8" a="1"/>
  <c r="Q250" i="8" s="1"/>
  <c r="Z250" i="8" s="1"/>
  <c r="S231" i="8" a="1"/>
  <c r="S231" i="8" s="1"/>
  <c r="AB210" i="8" a="1"/>
  <c r="AB210" i="8" s="1"/>
  <c r="J138" i="8"/>
  <c r="AE59" i="8" a="1"/>
  <c r="AE59" i="8" s="1"/>
  <c r="AE256" i="8" a="1"/>
  <c r="AE256" i="8" s="1"/>
  <c r="J250" i="8"/>
  <c r="AB235" i="8" a="1"/>
  <c r="AB235" i="8" s="1"/>
  <c r="R261" i="8" a="1"/>
  <c r="R261" i="8" s="1"/>
  <c r="I250" i="8"/>
  <c r="AC266" i="8" a="1"/>
  <c r="AC266" i="8" s="1"/>
  <c r="R255" i="8" a="1"/>
  <c r="R255" i="8" s="1"/>
  <c r="H250" i="8"/>
  <c r="K250" i="8" s="1" a="1"/>
  <c r="K250" i="8" s="1"/>
  <c r="T250" i="8" s="1"/>
  <c r="E242" i="8" a="1"/>
  <c r="E242" i="8" s="1"/>
  <c r="R235" i="8" a="1"/>
  <c r="R235" i="8" s="1"/>
  <c r="AB228" i="8" a="1"/>
  <c r="AB228" i="8" s="1"/>
  <c r="H224" i="8"/>
  <c r="K224" i="8" s="1" a="1"/>
  <c r="K224" i="8" s="1"/>
  <c r="T224" i="8" s="1"/>
  <c r="S215" i="8" a="1"/>
  <c r="S215" i="8" s="1"/>
  <c r="AE206" i="8" a="1"/>
  <c r="AE206" i="8" s="1"/>
  <c r="Q196" i="8" a="1"/>
  <c r="Q196" i="8" s="1"/>
  <c r="Z196" i="8" s="1"/>
  <c r="AC187" i="8" a="1"/>
  <c r="AC187" i="8" s="1"/>
  <c r="E172" i="8" a="1"/>
  <c r="E172" i="8" s="1"/>
  <c r="R58" i="8" a="1"/>
  <c r="R58" i="8" s="1"/>
  <c r="F20" i="8"/>
  <c r="N202" i="8" a="1"/>
  <c r="N202" i="8" s="1"/>
  <c r="W202" i="8" s="1"/>
  <c r="O202" i="8" a="1"/>
  <c r="O202" i="8" s="1"/>
  <c r="K185" i="8" a="1"/>
  <c r="K185" i="8" s="1"/>
  <c r="T185" i="8" s="1"/>
  <c r="L185" i="8" a="1"/>
  <c r="L185" i="8" s="1"/>
  <c r="M185" i="8" a="1"/>
  <c r="M185" i="8" s="1"/>
  <c r="V185" i="8" s="1" a="1"/>
  <c r="V185" i="8" s="1"/>
  <c r="K198" i="8" a="1"/>
  <c r="K198" i="8" s="1"/>
  <c r="T198" i="8" s="1"/>
  <c r="L198" i="8" a="1"/>
  <c r="L198" i="8" s="1"/>
  <c r="M198" i="8" a="1"/>
  <c r="M198" i="8" s="1"/>
  <c r="V198" i="8" s="1" a="1"/>
  <c r="V198" i="8" s="1"/>
  <c r="P272" i="8" a="1"/>
  <c r="P272" i="8" s="1"/>
  <c r="Y272" i="8" s="1" a="1"/>
  <c r="Y272" i="8" s="1"/>
  <c r="N272" i="8" a="1"/>
  <c r="N272" i="8" s="1"/>
  <c r="W272" i="8" s="1"/>
  <c r="K45" i="8" a="1"/>
  <c r="K45" i="8" s="1"/>
  <c r="T45" i="8" s="1"/>
  <c r="M45" i="8" a="1"/>
  <c r="M45" i="8" s="1"/>
  <c r="V45" i="8" s="1" a="1"/>
  <c r="V45" i="8" s="1"/>
  <c r="N255" i="8" a="1"/>
  <c r="N255" i="8" s="1"/>
  <c r="W255" i="8" s="1"/>
  <c r="O255" i="8" a="1"/>
  <c r="O255" i="8" s="1"/>
  <c r="P255" i="8" a="1"/>
  <c r="P255" i="8" s="1"/>
  <c r="Y255" i="8" s="1" a="1"/>
  <c r="Y255" i="8" s="1"/>
  <c r="L43" i="8" a="1"/>
  <c r="L43" i="8" s="1"/>
  <c r="K43" i="8" a="1"/>
  <c r="K43" i="8" s="1"/>
  <c r="T43" i="8" s="1"/>
  <c r="N29" i="8" a="1"/>
  <c r="N29" i="8" s="1"/>
  <c r="W29" i="8" s="1"/>
  <c r="O29" i="8" a="1"/>
  <c r="O29" i="8" s="1"/>
  <c r="G168" i="8"/>
  <c r="P243" i="8" a="1"/>
  <c r="P243" i="8" s="1"/>
  <c r="Y243" i="8" s="1" a="1"/>
  <c r="Y243" i="8" s="1"/>
  <c r="M217" i="8" a="1"/>
  <c r="M217" i="8" s="1"/>
  <c r="V217" i="8" s="1" a="1"/>
  <c r="V217" i="8" s="1"/>
  <c r="L217" i="8" a="1"/>
  <c r="L217" i="8" s="1"/>
  <c r="O195" i="8" a="1"/>
  <c r="O195" i="8" s="1"/>
  <c r="N195" i="8" a="1"/>
  <c r="N195" i="8" s="1"/>
  <c r="W195" i="8" s="1"/>
  <c r="A1" i="8"/>
  <c r="E3" i="8" a="1"/>
  <c r="E3" i="8" s="1"/>
  <c r="AB3" i="8" a="1"/>
  <c r="AB3" i="8" s="1"/>
  <c r="R4" i="8" a="1"/>
  <c r="R4" i="8" s="1"/>
  <c r="I6" i="8"/>
  <c r="N6" i="8" s="1" a="1"/>
  <c r="N6" i="8" s="1"/>
  <c r="W6" i="8" s="1"/>
  <c r="I7" i="8"/>
  <c r="O7" i="8" s="1" a="1"/>
  <c r="O7" i="8" s="1"/>
  <c r="F9" i="8"/>
  <c r="F10" i="8"/>
  <c r="E11" i="8" a="1"/>
  <c r="E11" i="8" s="1"/>
  <c r="R14" i="8" a="1"/>
  <c r="R14" i="8" s="1"/>
  <c r="R15" i="8" a="1"/>
  <c r="R15" i="8" s="1"/>
  <c r="R17" i="8" a="1"/>
  <c r="R17" i="8" s="1"/>
  <c r="AB18" i="8" a="1"/>
  <c r="AB18" i="8" s="1"/>
  <c r="AC19" i="8" a="1"/>
  <c r="AC19" i="8" s="1"/>
  <c r="S21" i="8" a="1"/>
  <c r="S21" i="8" s="1"/>
  <c r="Q22" i="8" a="1"/>
  <c r="Q22" i="8" s="1"/>
  <c r="Z22" i="8" s="1"/>
  <c r="I26" i="8"/>
  <c r="E27" i="8" a="1"/>
  <c r="E27" i="8" s="1"/>
  <c r="E28" i="8" a="1"/>
  <c r="E28" i="8" s="1"/>
  <c r="S29" i="8" a="1"/>
  <c r="S29" i="8" s="1"/>
  <c r="S30" i="8" a="1"/>
  <c r="S30" i="8" s="1"/>
  <c r="AB31" i="8" a="1"/>
  <c r="AB31" i="8" s="1"/>
  <c r="H33" i="8"/>
  <c r="I34" i="8"/>
  <c r="P34" i="8" s="1" a="1"/>
  <c r="P34" i="8" s="1"/>
  <c r="Y34" i="8" s="1" a="1"/>
  <c r="Y34" i="8" s="1"/>
  <c r="J36" i="8"/>
  <c r="F38" i="8"/>
  <c r="F39" i="8"/>
  <c r="F40" i="8"/>
  <c r="AB40" i="8" a="1"/>
  <c r="AB40" i="8" s="1"/>
  <c r="I44" i="8"/>
  <c r="E45" i="8" a="1"/>
  <c r="E45" i="8" s="1"/>
  <c r="AB45" i="8" a="1"/>
  <c r="AB45" i="8" s="1"/>
  <c r="I48" i="8"/>
  <c r="N48" i="8" s="1" a="1"/>
  <c r="N48" i="8" s="1"/>
  <c r="W48" i="8" s="1"/>
  <c r="F49" i="8"/>
  <c r="R50" i="8" a="1"/>
  <c r="R50" i="8" s="1"/>
  <c r="Q52" i="8" a="1"/>
  <c r="Q52" i="8" s="1"/>
  <c r="Z52" i="8" s="1"/>
  <c r="Q53" i="8" a="1"/>
  <c r="Q53" i="8" s="1"/>
  <c r="Z53" i="8" s="1"/>
  <c r="H55" i="8"/>
  <c r="K55" i="8" s="1" a="1"/>
  <c r="K55" i="8" s="1"/>
  <c r="T55" i="8" s="1"/>
  <c r="I56" i="8"/>
  <c r="H57" i="8"/>
  <c r="K57" i="8" s="1" a="1"/>
  <c r="K57" i="8" s="1"/>
  <c r="T57" i="8" s="1"/>
  <c r="H58" i="8"/>
  <c r="AE58" i="8" a="1"/>
  <c r="AE58" i="8" s="1"/>
  <c r="F60" i="8"/>
  <c r="AB60" i="8" a="1"/>
  <c r="AB60" i="8" s="1"/>
  <c r="R61" i="8" a="1"/>
  <c r="R61" i="8" s="1"/>
  <c r="J62" i="8"/>
  <c r="I69" i="8"/>
  <c r="O69" i="8" s="1" a="1"/>
  <c r="O69" i="8" s="1"/>
  <c r="AE69" i="8" a="1"/>
  <c r="AE69" i="8" s="1"/>
  <c r="I72" i="8"/>
  <c r="AE72" i="8" a="1"/>
  <c r="AE72" i="8" s="1"/>
  <c r="S73" i="8" a="1"/>
  <c r="S73" i="8" s="1"/>
  <c r="Q74" i="8" a="1"/>
  <c r="Q74" i="8" s="1"/>
  <c r="Z74" i="8" s="1"/>
  <c r="J75" i="8"/>
  <c r="E76" i="8" a="1"/>
  <c r="E76" i="8" s="1"/>
  <c r="F3" i="8"/>
  <c r="AC3" i="8" a="1"/>
  <c r="AC3" i="8" s="1"/>
  <c r="J6" i="8"/>
  <c r="J7" i="8"/>
  <c r="H9" i="8"/>
  <c r="K9" i="8" s="1" a="1"/>
  <c r="K9" i="8" s="1"/>
  <c r="T9" i="8" s="1"/>
  <c r="F11" i="8"/>
  <c r="F12" i="8"/>
  <c r="E13" i="8" a="1"/>
  <c r="E13" i="8" s="1"/>
  <c r="G13" i="8" s="1"/>
  <c r="S13" i="8" a="1"/>
  <c r="S13" i="8" s="1"/>
  <c r="S14" i="8" a="1"/>
  <c r="S14" i="8" s="1"/>
  <c r="Q16" i="8" a="1"/>
  <c r="Q16" i="8" s="1"/>
  <c r="Z16" i="8" s="1"/>
  <c r="S17" i="8" a="1"/>
  <c r="S17" i="8" s="1"/>
  <c r="AC18" i="8" a="1"/>
  <c r="AC18" i="8" s="1"/>
  <c r="AE19" i="8" a="1"/>
  <c r="AE19" i="8" s="1"/>
  <c r="E21" i="8" a="1"/>
  <c r="E21" i="8" s="1"/>
  <c r="R22" i="8" a="1"/>
  <c r="R22" i="8" s="1"/>
  <c r="Q23" i="8" a="1"/>
  <c r="Q23" i="8" s="1"/>
  <c r="Z23" i="8" s="1"/>
  <c r="J26" i="8"/>
  <c r="F27" i="8"/>
  <c r="F28" i="8"/>
  <c r="AE28" i="8" a="1"/>
  <c r="AE28" i="8" s="1"/>
  <c r="AB30" i="8" a="1"/>
  <c r="AB30" i="8" s="1"/>
  <c r="AC31" i="8" a="1"/>
  <c r="AC31" i="8" s="1"/>
  <c r="I33" i="8"/>
  <c r="O33" i="8" s="1" a="1"/>
  <c r="O33" i="8" s="1"/>
  <c r="J34" i="8"/>
  <c r="H40" i="8"/>
  <c r="AC40" i="8" a="1"/>
  <c r="AC40" i="8" s="1"/>
  <c r="S41" i="8" a="1"/>
  <c r="S41" i="8" s="1"/>
  <c r="S42" i="8" a="1"/>
  <c r="S42" i="8" s="1"/>
  <c r="J44" i="8"/>
  <c r="Q47" i="8" a="1"/>
  <c r="Q47" i="8" s="1"/>
  <c r="Z47" i="8" s="1"/>
  <c r="J48" i="8"/>
  <c r="H49" i="8"/>
  <c r="L49" i="8" s="1" a="1"/>
  <c r="L49" i="8" s="1"/>
  <c r="H3" i="8"/>
  <c r="E4" i="8" a="1"/>
  <c r="E4" i="8" s="1"/>
  <c r="AB5" i="8" a="1"/>
  <c r="AB5" i="8" s="1"/>
  <c r="H8" i="8"/>
  <c r="E9" i="8" a="1"/>
  <c r="E9" i="8" s="1"/>
  <c r="G9" i="8" s="1"/>
  <c r="H10" i="8"/>
  <c r="M10" i="8" s="1" a="1"/>
  <c r="M10" i="8" s="1"/>
  <c r="V10" i="8" s="1" a="1"/>
  <c r="V10" i="8" s="1"/>
  <c r="J11" i="8"/>
  <c r="I14" i="8"/>
  <c r="O14" i="8" s="1" a="1"/>
  <c r="O14" i="8" s="1"/>
  <c r="J15" i="8"/>
  <c r="AB17" i="8" a="1"/>
  <c r="AB17" i="8" s="1"/>
  <c r="I20" i="8"/>
  <c r="P20" i="8" s="1" a="1"/>
  <c r="P20" i="8" s="1"/>
  <c r="Y20" i="8" s="1" a="1"/>
  <c r="Y20" i="8" s="1"/>
  <c r="H22" i="8"/>
  <c r="M22" i="8" s="1" a="1"/>
  <c r="M22" i="8" s="1"/>
  <c r="V22" i="8" s="1" a="1"/>
  <c r="V22" i="8" s="1"/>
  <c r="I23" i="8"/>
  <c r="R31" i="8" a="1"/>
  <c r="R31" i="8" s="1"/>
  <c r="Q32" i="8" a="1"/>
  <c r="Q32" i="8" s="1"/>
  <c r="Z32" i="8" s="1"/>
  <c r="E37" i="8" a="1"/>
  <c r="E37" i="8" s="1"/>
  <c r="AC37" i="8" a="1"/>
  <c r="AC37" i="8" s="1"/>
  <c r="AE38" i="8" a="1"/>
  <c r="AE38" i="8" s="1"/>
  <c r="I40" i="8"/>
  <c r="F41" i="8"/>
  <c r="E42" i="8" a="1"/>
  <c r="E42" i="8" s="1"/>
  <c r="AE43" i="8" a="1"/>
  <c r="AE43" i="8" s="1"/>
  <c r="AC44" i="8" a="1"/>
  <c r="AC44" i="8" s="1"/>
  <c r="R45" i="8" a="1"/>
  <c r="R45" i="8" s="1"/>
  <c r="AB46" i="8" a="1"/>
  <c r="AB46" i="8" s="1"/>
  <c r="S47" i="8" a="1"/>
  <c r="S47" i="8" s="1"/>
  <c r="Q49" i="8" a="1"/>
  <c r="Q49" i="8" s="1"/>
  <c r="Z49" i="8" s="1"/>
  <c r="E51" i="8" a="1"/>
  <c r="E51" i="8" s="1"/>
  <c r="H52" i="8"/>
  <c r="M52" i="8" s="1" a="1"/>
  <c r="M52" i="8" s="1"/>
  <c r="V52" i="8" s="1" a="1"/>
  <c r="V52" i="8" s="1"/>
  <c r="H53" i="8"/>
  <c r="K53" i="8" s="1" a="1"/>
  <c r="K53" i="8" s="1"/>
  <c r="T53" i="8" s="1"/>
  <c r="I54" i="8"/>
  <c r="F55" i="8"/>
  <c r="H56" i="8"/>
  <c r="M56" i="8" s="1" a="1"/>
  <c r="M56" i="8" s="1"/>
  <c r="V56" i="8" s="1" a="1"/>
  <c r="V56" i="8" s="1"/>
  <c r="I57" i="8"/>
  <c r="O57" i="8" s="1" a="1"/>
  <c r="O57" i="8" s="1"/>
  <c r="J58" i="8"/>
  <c r="F59" i="8"/>
  <c r="F61" i="8"/>
  <c r="Q62" i="8" a="1"/>
  <c r="Q62" i="8" s="1"/>
  <c r="Z62" i="8" s="1"/>
  <c r="AB65" i="8" a="1"/>
  <c r="AB65" i="8" s="1"/>
  <c r="H69" i="8"/>
  <c r="AC70" i="8" a="1"/>
  <c r="AC70" i="8" s="1"/>
  <c r="R71" i="8" a="1"/>
  <c r="R71" i="8" s="1"/>
  <c r="H73" i="8"/>
  <c r="R75" i="8" a="1"/>
  <c r="R75" i="8" s="1"/>
  <c r="AB76" i="8" a="1"/>
  <c r="AB76" i="8" s="1"/>
  <c r="S77" i="8" a="1"/>
  <c r="S77" i="8" s="1"/>
  <c r="J79" i="8"/>
  <c r="F80" i="8"/>
  <c r="AC80" i="8" a="1"/>
  <c r="AC80" i="8" s="1"/>
  <c r="R81" i="8" a="1"/>
  <c r="R81" i="8" s="1"/>
  <c r="Q82" i="8" a="1"/>
  <c r="Q82" i="8" s="1"/>
  <c r="Z82" i="8" s="1"/>
  <c r="H84" i="8"/>
  <c r="K84" i="8" s="1" a="1"/>
  <c r="K84" i="8" s="1"/>
  <c r="T84" i="8" s="1"/>
  <c r="I85" i="8"/>
  <c r="Q86" i="8" a="1"/>
  <c r="Q86" i="8" s="1"/>
  <c r="Z86" i="8" s="1"/>
  <c r="E88" i="8" a="1"/>
  <c r="E88" i="8" s="1"/>
  <c r="E89" i="8" a="1"/>
  <c r="E89" i="8" s="1"/>
  <c r="S89" i="8" a="1"/>
  <c r="S89" i="8" s="1"/>
  <c r="R91" i="8" a="1"/>
  <c r="R91" i="8" s="1"/>
  <c r="F93" i="8"/>
  <c r="H95" i="8"/>
  <c r="E96" i="8" a="1"/>
  <c r="E96" i="8" s="1"/>
  <c r="R99" i="8" a="1"/>
  <c r="R99" i="8" s="1"/>
  <c r="Q102" i="8" a="1"/>
  <c r="Q102" i="8" s="1"/>
  <c r="Z102" i="8" s="1"/>
  <c r="Q104" i="8" a="1"/>
  <c r="Q104" i="8" s="1"/>
  <c r="Z104" i="8" s="1"/>
  <c r="AE105" i="8" a="1"/>
  <c r="AE105" i="8" s="1"/>
  <c r="AC107" i="8" a="1"/>
  <c r="AC107" i="8" s="1"/>
  <c r="S108" i="8" a="1"/>
  <c r="S108" i="8" s="1"/>
  <c r="F110" i="8"/>
  <c r="I113" i="8"/>
  <c r="O113" i="8" s="1" a="1"/>
  <c r="O113" i="8" s="1"/>
  <c r="F114" i="8"/>
  <c r="Q116" i="8" a="1"/>
  <c r="Q116" i="8" s="1"/>
  <c r="Z116" i="8" s="1"/>
  <c r="J117" i="8"/>
  <c r="I3" i="8"/>
  <c r="E5" i="8" a="1"/>
  <c r="E5" i="8" s="1"/>
  <c r="AE6" i="8" a="1"/>
  <c r="AE6" i="8" s="1"/>
  <c r="I8" i="8"/>
  <c r="I10" i="8"/>
  <c r="O10" i="8" s="1" a="1"/>
  <c r="O10" i="8" s="1"/>
  <c r="J14" i="8"/>
  <c r="AC17" i="8" a="1"/>
  <c r="AC17" i="8" s="1"/>
  <c r="E19" i="8" a="1"/>
  <c r="E19" i="8" s="1"/>
  <c r="G19" i="8" s="1"/>
  <c r="J20" i="8"/>
  <c r="I22" i="8"/>
  <c r="N22" i="8" s="1" a="1"/>
  <c r="N22" i="8" s="1"/>
  <c r="W22" i="8" s="1"/>
  <c r="J23" i="8"/>
  <c r="Q28" i="8" a="1"/>
  <c r="Q28" i="8" s="1"/>
  <c r="Z28" i="8" s="1"/>
  <c r="Q30" i="8" a="1"/>
  <c r="Q30" i="8" s="1"/>
  <c r="Z30" i="8" s="1"/>
  <c r="S31" i="8" a="1"/>
  <c r="S31" i="8" s="1"/>
  <c r="AB34" i="8" a="1"/>
  <c r="AB34" i="8" s="1"/>
  <c r="AB35" i="8" a="1"/>
  <c r="AB35" i="8" s="1"/>
  <c r="E39" i="8" a="1"/>
  <c r="E39" i="8" s="1"/>
  <c r="J40" i="8"/>
  <c r="H41" i="8"/>
  <c r="F42" i="8"/>
  <c r="E43" i="8" a="1"/>
  <c r="E43" i="8" s="1"/>
  <c r="S45" i="8" a="1"/>
  <c r="S45" i="8" s="1"/>
  <c r="AC46" i="8" a="1"/>
  <c r="AC46" i="8" s="1"/>
  <c r="Q48" i="8" a="1"/>
  <c r="Q48" i="8" s="1"/>
  <c r="Z48" i="8" s="1"/>
  <c r="R49" i="8" a="1"/>
  <c r="R49" i="8" s="1"/>
  <c r="F51" i="8"/>
  <c r="I52" i="8"/>
  <c r="I53" i="8"/>
  <c r="N53" i="8" s="1" a="1"/>
  <c r="N53" i="8" s="1"/>
  <c r="W53" i="8" s="1"/>
  <c r="J54" i="8"/>
  <c r="J56" i="8"/>
  <c r="J57" i="8"/>
  <c r="H59" i="8"/>
  <c r="L59" i="8" s="1" a="1"/>
  <c r="L59" i="8" s="1"/>
  <c r="R62" i="8" a="1"/>
  <c r="R62" i="8" s="1"/>
  <c r="H64" i="8"/>
  <c r="E65" i="8" a="1"/>
  <c r="E65" i="8" s="1"/>
  <c r="AC65" i="8" a="1"/>
  <c r="AC65" i="8" s="1"/>
  <c r="Q66" i="8" a="1"/>
  <c r="Q66" i="8" s="1"/>
  <c r="Z66" i="8" s="1"/>
  <c r="J69" i="8"/>
  <c r="E70" i="8" a="1"/>
  <c r="E70" i="8" s="1"/>
  <c r="S71" i="8" a="1"/>
  <c r="S71" i="8" s="1"/>
  <c r="I73" i="8"/>
  <c r="F74" i="8"/>
  <c r="AC74" i="8" a="1"/>
  <c r="AC74" i="8" s="1"/>
  <c r="S75" i="8" a="1"/>
  <c r="S75" i="8" s="1"/>
  <c r="AC76" i="8" a="1"/>
  <c r="AC76" i="8" s="1"/>
  <c r="Q78" i="8" a="1"/>
  <c r="Q78" i="8" s="1"/>
  <c r="Z78" i="8" s="1"/>
  <c r="H80" i="8"/>
  <c r="S81" i="8" a="1"/>
  <c r="S81" i="8" s="1"/>
  <c r="R82" i="8" a="1"/>
  <c r="R82" i="8" s="1"/>
  <c r="I84" i="8"/>
  <c r="O84" i="8" s="1" a="1"/>
  <c r="O84" i="8" s="1"/>
  <c r="J3" i="8"/>
  <c r="I4" i="8"/>
  <c r="AB7" i="8" a="1"/>
  <c r="AB7" i="8" s="1"/>
  <c r="E10" i="8" a="1"/>
  <c r="E10" i="8" s="1"/>
  <c r="R12" i="8" a="1"/>
  <c r="R12" i="8" s="1"/>
  <c r="Q13" i="8" a="1"/>
  <c r="Q13" i="8" s="1"/>
  <c r="Z13" i="8" s="1"/>
  <c r="AC14" i="8" a="1"/>
  <c r="AC14" i="8" s="1"/>
  <c r="F16" i="8"/>
  <c r="I17" i="8"/>
  <c r="P17" i="8" s="1" a="1"/>
  <c r="P17" i="8" s="1"/>
  <c r="Y17" i="8" s="1" a="1"/>
  <c r="Y17" i="8" s="1"/>
  <c r="Q20" i="8" a="1"/>
  <c r="Q20" i="8" s="1"/>
  <c r="Z20" i="8" s="1"/>
  <c r="S22" i="8" a="1"/>
  <c r="S22" i="8" s="1"/>
  <c r="AC23" i="8" a="1"/>
  <c r="AC23" i="8" s="1"/>
  <c r="AE24" i="8" a="1"/>
  <c r="AE24" i="8" s="1"/>
  <c r="F26" i="8"/>
  <c r="J27" i="8"/>
  <c r="R28" i="8" a="1"/>
  <c r="R28" i="8" s="1"/>
  <c r="R29" i="8" a="1"/>
  <c r="R29" i="8" s="1"/>
  <c r="AE30" i="8" a="1"/>
  <c r="AE30" i="8" s="1"/>
  <c r="AC32" i="8" a="1"/>
  <c r="AC32" i="8" s="1"/>
  <c r="Q34" i="8" a="1"/>
  <c r="Q34" i="8" s="1"/>
  <c r="Z34" i="8" s="1"/>
  <c r="F37" i="8"/>
  <c r="H38" i="8"/>
  <c r="Q39" i="8" a="1"/>
  <c r="Q39" i="8" s="1"/>
  <c r="Z39" i="8" s="1"/>
  <c r="AB44" i="8" a="1"/>
  <c r="AB44" i="8" s="1"/>
  <c r="AE47" i="8" a="1"/>
  <c r="AE47" i="8" s="1"/>
  <c r="E49" i="8" a="1"/>
  <c r="E49" i="8" s="1"/>
  <c r="H50" i="8"/>
  <c r="F52" i="8"/>
  <c r="R55" i="8" a="1"/>
  <c r="R55" i="8" s="1"/>
  <c r="AC56" i="8" a="1"/>
  <c r="AC56" i="8" s="1"/>
  <c r="AE57" i="8" a="1"/>
  <c r="AE57" i="8" s="1"/>
  <c r="J60" i="8"/>
  <c r="I61" i="8"/>
  <c r="O61" i="8" s="1" a="1"/>
  <c r="O61" i="8" s="1"/>
  <c r="E62" i="8" a="1"/>
  <c r="E62" i="8" s="1"/>
  <c r="AB63" i="8" a="1"/>
  <c r="AB63" i="8" s="1"/>
  <c r="R64" i="8" a="1"/>
  <c r="R64" i="8" s="1"/>
  <c r="Q65" i="8" a="1"/>
  <c r="Q65" i="8" s="1"/>
  <c r="Z65" i="8" s="1"/>
  <c r="H72" i="8"/>
  <c r="H74" i="8"/>
  <c r="AE75" i="8" a="1"/>
  <c r="AE75" i="8" s="1"/>
  <c r="H77" i="8"/>
  <c r="M77" i="8" s="1" a="1"/>
  <c r="M77" i="8" s="1"/>
  <c r="V77" i="8" s="1" a="1"/>
  <c r="V77" i="8" s="1"/>
  <c r="I78" i="8"/>
  <c r="F79" i="8"/>
  <c r="E80" i="8" a="1"/>
  <c r="E80" i="8" s="1"/>
  <c r="G80" i="8" s="1"/>
  <c r="AE80" i="8" a="1"/>
  <c r="AE80" i="8" s="1"/>
  <c r="AE81" i="8" a="1"/>
  <c r="AE81" i="8" s="1"/>
  <c r="AB83" i="8" a="1"/>
  <c r="AB83" i="8" s="1"/>
  <c r="AE84" i="8" a="1"/>
  <c r="AE84" i="8" s="1"/>
  <c r="S85" i="8" a="1"/>
  <c r="S85" i="8" s="1"/>
  <c r="H87" i="8"/>
  <c r="AE87" i="8" a="1"/>
  <c r="AE87" i="8" s="1"/>
  <c r="AB89" i="8" a="1"/>
  <c r="AB89" i="8" s="1"/>
  <c r="AB91" i="8" a="1"/>
  <c r="AB91" i="8" s="1"/>
  <c r="Q93" i="8" a="1"/>
  <c r="Q93" i="8" s="1"/>
  <c r="Z93" i="8" s="1"/>
  <c r="Q94" i="8" a="1"/>
  <c r="Q94" i="8" s="1"/>
  <c r="Z94" i="8" s="1"/>
  <c r="J97" i="8"/>
  <c r="H99" i="8"/>
  <c r="K99" i="8" s="1" a="1"/>
  <c r="K99" i="8" s="1"/>
  <c r="T99" i="8" s="1"/>
  <c r="I100" i="8"/>
  <c r="AE100" i="8" a="1"/>
  <c r="AE100" i="8" s="1"/>
  <c r="Q103" i="8" a="1"/>
  <c r="Q103" i="8" s="1"/>
  <c r="Z103" i="8" s="1"/>
  <c r="R104" i="8" a="1"/>
  <c r="R104" i="8" s="1"/>
  <c r="F107" i="8"/>
  <c r="I108" i="8"/>
  <c r="F109" i="8"/>
  <c r="AB110" i="8" a="1"/>
  <c r="AB110" i="8" s="1"/>
  <c r="AE113" i="8" a="1"/>
  <c r="AE113" i="8" s="1"/>
  <c r="AE114" i="8" a="1"/>
  <c r="AE114" i="8" s="1"/>
  <c r="S120" i="8" a="1"/>
  <c r="S120" i="8" s="1"/>
  <c r="J122" i="8"/>
  <c r="I123" i="8"/>
  <c r="J128" i="8"/>
  <c r="F129" i="8"/>
  <c r="AC129" i="8" a="1"/>
  <c r="AC129" i="8" s="1"/>
  <c r="S130" i="8" a="1"/>
  <c r="S130" i="8" s="1"/>
  <c r="E132" i="8" a="1"/>
  <c r="E132" i="8" s="1"/>
  <c r="E133" i="8" a="1"/>
  <c r="E133" i="8" s="1"/>
  <c r="AE133" i="8" a="1"/>
  <c r="AE133" i="8" s="1"/>
  <c r="S135" i="8" a="1"/>
  <c r="S135" i="8" s="1"/>
  <c r="AB136" i="8" a="1"/>
  <c r="AB136" i="8" s="1"/>
  <c r="S137" i="8" a="1"/>
  <c r="S137" i="8" s="1"/>
  <c r="AB140" i="8" a="1"/>
  <c r="AB140" i="8" s="1"/>
  <c r="S141" i="8" a="1"/>
  <c r="S141" i="8" s="1"/>
  <c r="H143" i="8"/>
  <c r="M143" i="8" s="1" a="1"/>
  <c r="M143" i="8" s="1"/>
  <c r="V143" i="8" s="1" a="1"/>
  <c r="V143" i="8" s="1"/>
  <c r="I144" i="8"/>
  <c r="AB145" i="8" a="1"/>
  <c r="AB145" i="8" s="1"/>
  <c r="S146" i="8" a="1"/>
  <c r="S146" i="8" s="1"/>
  <c r="F150" i="8"/>
  <c r="AC150" i="8" a="1"/>
  <c r="AC150" i="8" s="1"/>
  <c r="AB152" i="8" a="1"/>
  <c r="AB152" i="8" s="1"/>
  <c r="S153" i="8" a="1"/>
  <c r="S153" i="8" s="1"/>
  <c r="S154" i="8" a="1"/>
  <c r="S154" i="8" s="1"/>
  <c r="I156" i="8"/>
  <c r="E157" i="8" a="1"/>
  <c r="E157" i="8" s="1"/>
  <c r="G157" i="8" s="1"/>
  <c r="S157" i="8" a="1"/>
  <c r="S157" i="8" s="1"/>
  <c r="J159" i="8"/>
  <c r="F160" i="8"/>
  <c r="R162" i="8" a="1"/>
  <c r="R162" i="8" s="1"/>
  <c r="J4" i="8"/>
  <c r="Q6" i="8" a="1"/>
  <c r="Q6" i="8" s="1"/>
  <c r="Z6" i="8" s="1"/>
  <c r="AC7" i="8" a="1"/>
  <c r="AC7" i="8" s="1"/>
  <c r="AB8" i="8" a="1"/>
  <c r="AB8" i="8" s="1"/>
  <c r="R13" i="8" a="1"/>
  <c r="R13" i="8" s="1"/>
  <c r="H16" i="8"/>
  <c r="J17" i="8"/>
  <c r="AE18" i="8" a="1"/>
  <c r="AE18" i="8" s="1"/>
  <c r="AB22" i="8" a="1"/>
  <c r="AB22" i="8" s="1"/>
  <c r="AE23" i="8" a="1"/>
  <c r="AE23" i="8" s="1"/>
  <c r="E25" i="8" a="1"/>
  <c r="E25" i="8" s="1"/>
  <c r="G25" i="8" s="1"/>
  <c r="H26" i="8"/>
  <c r="M26" i="8" s="1" a="1"/>
  <c r="M26" i="8" s="1"/>
  <c r="V26" i="8" s="1" a="1"/>
  <c r="V26" i="8" s="1"/>
  <c r="E31" i="8" a="1"/>
  <c r="E31" i="8" s="1"/>
  <c r="AE32" i="8" a="1"/>
  <c r="AE32" i="8" s="1"/>
  <c r="S35" i="8" a="1"/>
  <c r="S35" i="8" s="1"/>
  <c r="H37" i="8"/>
  <c r="K37" i="8" s="1" a="1"/>
  <c r="K37" i="8" s="1"/>
  <c r="T37" i="8" s="1"/>
  <c r="I38" i="8"/>
  <c r="O38" i="8" s="1" a="1"/>
  <c r="O38" i="8" s="1"/>
  <c r="R39" i="8" a="1"/>
  <c r="R39" i="8" s="1"/>
  <c r="Q40" i="8" a="1"/>
  <c r="Q40" i="8" s="1"/>
  <c r="Z40" i="8" s="1"/>
  <c r="R41" i="8" a="1"/>
  <c r="R41" i="8" s="1"/>
  <c r="AC42" i="8" a="1"/>
  <c r="AC42" i="8" s="1"/>
  <c r="AB43" i="8" a="1"/>
  <c r="AB43" i="8" s="1"/>
  <c r="AE44" i="8" a="1"/>
  <c r="AE44" i="8" s="1"/>
  <c r="E46" i="8" a="1"/>
  <c r="E46" i="8" s="1"/>
  <c r="F47" i="8"/>
  <c r="E48" i="8" a="1"/>
  <c r="E48" i="8" s="1"/>
  <c r="I49" i="8"/>
  <c r="I50" i="8"/>
  <c r="AE50" i="8" a="1"/>
  <c r="AE50" i="8" s="1"/>
  <c r="J52" i="8"/>
  <c r="S55" i="8" a="1"/>
  <c r="S55" i="8" s="1"/>
  <c r="E58" i="8" a="1"/>
  <c r="E58" i="8" s="1"/>
  <c r="J61" i="8"/>
  <c r="AC62" i="8" a="1"/>
  <c r="AC62" i="8" s="1"/>
  <c r="AC63" i="8" a="1"/>
  <c r="AC63" i="8" s="1"/>
  <c r="S64" i="8" a="1"/>
  <c r="S64" i="8" s="1"/>
  <c r="R65" i="8" a="1"/>
  <c r="R65" i="8" s="1"/>
  <c r="Q67" i="8" a="1"/>
  <c r="Q67" i="8" s="1"/>
  <c r="Z67" i="8" s="1"/>
  <c r="Q69" i="8" a="1"/>
  <c r="Q69" i="8" s="1"/>
  <c r="Z69" i="8" s="1"/>
  <c r="J72" i="8"/>
  <c r="F73" i="8"/>
  <c r="I74" i="8"/>
  <c r="E75" i="8" a="1"/>
  <c r="E75" i="8" s="1"/>
  <c r="I77" i="8"/>
  <c r="O77" i="8" s="1" a="1"/>
  <c r="O77" i="8" s="1"/>
  <c r="J78" i="8"/>
  <c r="E82" i="8" a="1"/>
  <c r="E82" i="8" s="1"/>
  <c r="AC82" i="8" a="1"/>
  <c r="AC82" i="8" s="1"/>
  <c r="AC83" i="8" a="1"/>
  <c r="AC83" i="8" s="1"/>
  <c r="I87" i="8"/>
  <c r="AC89" i="8" a="1"/>
  <c r="AC89" i="8" s="1"/>
  <c r="AC90" i="8" a="1"/>
  <c r="AC90" i="8" s="1"/>
  <c r="AC91" i="8" a="1"/>
  <c r="AC91" i="8" s="1"/>
  <c r="R94" i="8" a="1"/>
  <c r="R94" i="8" s="1"/>
  <c r="Q95" i="8" a="1"/>
  <c r="Q95" i="8" s="1"/>
  <c r="Z95" i="8" s="1"/>
  <c r="Q96" i="8" a="1"/>
  <c r="Q96" i="8" s="1"/>
  <c r="Z96" i="8" s="1"/>
  <c r="I99" i="8"/>
  <c r="P99" i="8" s="1" a="1"/>
  <c r="P99" i="8" s="1"/>
  <c r="Y99" i="8" s="1" a="1"/>
  <c r="Y99" i="8" s="1"/>
  <c r="J100" i="8"/>
  <c r="AB101" i="8" a="1"/>
  <c r="AB101" i="8" s="1"/>
  <c r="S104" i="8" a="1"/>
  <c r="S104" i="8" s="1"/>
  <c r="H106" i="8"/>
  <c r="M106" i="8" s="1" a="1"/>
  <c r="M106" i="8" s="1"/>
  <c r="V106" i="8" s="1" a="1"/>
  <c r="V106" i="8" s="1"/>
  <c r="H107" i="8"/>
  <c r="K107" i="8" s="1" a="1"/>
  <c r="K107" i="8" s="1"/>
  <c r="T107" i="8" s="1"/>
  <c r="J108" i="8"/>
  <c r="H109" i="8"/>
  <c r="AB109" i="8" a="1"/>
  <c r="AB109" i="8" s="1"/>
  <c r="Q111" i="8" a="1"/>
  <c r="Q111" i="8" s="1"/>
  <c r="Z111" i="8" s="1"/>
  <c r="F113" i="8"/>
  <c r="G113" i="8" s="1"/>
  <c r="E115" i="8" a="1"/>
  <c r="E115" i="8" s="1"/>
  <c r="Q115" i="8" a="1"/>
  <c r="Q115" i="8" s="1"/>
  <c r="Z115" i="8" s="1"/>
  <c r="R116" i="8" a="1"/>
  <c r="R116" i="8" s="1"/>
  <c r="F119" i="8"/>
  <c r="AE119" i="8" a="1"/>
  <c r="AE119" i="8" s="1"/>
  <c r="AB120" i="8" a="1"/>
  <c r="AB120" i="8" s="1"/>
  <c r="Q121" i="8" a="1"/>
  <c r="Q121" i="8" s="1"/>
  <c r="Z121" i="8" s="1"/>
  <c r="J123" i="8"/>
  <c r="AE123" i="8" a="1"/>
  <c r="AE123" i="8" s="1"/>
  <c r="AE124" i="8" a="1"/>
  <c r="AE124" i="8" s="1"/>
  <c r="E126" i="8" a="1"/>
  <c r="E126" i="8" s="1"/>
  <c r="S126" i="8" a="1"/>
  <c r="S126" i="8" s="1"/>
  <c r="Q127" i="8" a="1"/>
  <c r="Q127" i="8" s="1"/>
  <c r="Z127" i="8" s="1"/>
  <c r="E134" i="8" a="1"/>
  <c r="E134" i="8" s="1"/>
  <c r="AB134" i="8" a="1"/>
  <c r="AB134" i="8" s="1"/>
  <c r="AB135" i="8" a="1"/>
  <c r="AB135" i="8" s="1"/>
  <c r="AB137" i="8" a="1"/>
  <c r="AB137" i="8" s="1"/>
  <c r="Q138" i="8" a="1"/>
  <c r="Q138" i="8" s="1"/>
  <c r="Z138" i="8" s="1"/>
  <c r="F140" i="8"/>
  <c r="AC140" i="8" a="1"/>
  <c r="AC140" i="8" s="1"/>
  <c r="AB141" i="8" a="1"/>
  <c r="AB141" i="8" s="1"/>
  <c r="I143" i="8"/>
  <c r="P143" i="8" s="1" a="1"/>
  <c r="P143" i="8" s="1"/>
  <c r="Y143" i="8" s="1" a="1"/>
  <c r="Y143" i="8" s="1"/>
  <c r="J144" i="8"/>
  <c r="E145" i="8" a="1"/>
  <c r="E145" i="8" s="1"/>
  <c r="AC145" i="8" a="1"/>
  <c r="AC145" i="8" s="1"/>
  <c r="AB146" i="8" a="1"/>
  <c r="AB146" i="8" s="1"/>
  <c r="H148" i="8"/>
  <c r="F149" i="8"/>
  <c r="H150" i="8"/>
  <c r="AE150" i="8" a="1"/>
  <c r="AE150" i="8" s="1"/>
  <c r="AE151" i="8" a="1"/>
  <c r="AE151" i="8" s="1"/>
  <c r="AB154" i="8" a="1"/>
  <c r="AB154" i="8" s="1"/>
  <c r="J156" i="8"/>
  <c r="AB157" i="8" a="1"/>
  <c r="AB157" i="8" s="1"/>
  <c r="R158" i="8" a="1"/>
  <c r="R158" i="8" s="1"/>
  <c r="F161" i="8"/>
  <c r="AC161" i="8" a="1"/>
  <c r="AC161" i="8" s="1"/>
  <c r="S162" i="8" a="1"/>
  <c r="S162" i="8" s="1"/>
  <c r="H164" i="8"/>
  <c r="E165" i="8" a="1"/>
  <c r="E165" i="8" s="1"/>
  <c r="AB9" i="8" a="1"/>
  <c r="AB9" i="8" s="1"/>
  <c r="H11" i="8"/>
  <c r="S12" i="8" a="1"/>
  <c r="S12" i="8" s="1"/>
  <c r="AB13" i="8" a="1"/>
  <c r="AB13" i="8" s="1"/>
  <c r="H15" i="8"/>
  <c r="K15" i="8" s="1" a="1"/>
  <c r="K15" i="8" s="1"/>
  <c r="T15" i="8" s="1"/>
  <c r="S16" i="8" a="1"/>
  <c r="S16" i="8" s="1"/>
  <c r="I18" i="8"/>
  <c r="N18" i="8" s="1" a="1"/>
  <c r="N18" i="8" s="1"/>
  <c r="W18" i="8" s="1"/>
  <c r="E20" i="8" a="1"/>
  <c r="E20" i="8" s="1"/>
  <c r="G20" i="8" s="1"/>
  <c r="AC22" i="8" a="1"/>
  <c r="AC22" i="8" s="1"/>
  <c r="F24" i="8"/>
  <c r="Q25" i="8" a="1"/>
  <c r="Q25" i="8" s="1"/>
  <c r="Z25" i="8" s="1"/>
  <c r="H28" i="8"/>
  <c r="AC30" i="8" a="1"/>
  <c r="AC30" i="8" s="1"/>
  <c r="J33" i="8"/>
  <c r="E35" i="8" a="1"/>
  <c r="E35" i="8" s="1"/>
  <c r="G35" i="8" s="1"/>
  <c r="S37" i="8" a="1"/>
  <c r="S37" i="8" s="1"/>
  <c r="H39" i="8"/>
  <c r="K39" i="8" s="1" a="1"/>
  <c r="K39" i="8" s="1"/>
  <c r="T39" i="8" s="1"/>
  <c r="AB41" i="8" a="1"/>
  <c r="AB41" i="8" s="1"/>
  <c r="H44" i="8"/>
  <c r="K44" i="8" s="1" a="1"/>
  <c r="K44" i="8" s="1"/>
  <c r="T44" i="8" s="1"/>
  <c r="Q46" i="8" a="1"/>
  <c r="Q46" i="8" s="1"/>
  <c r="Z46" i="8" s="1"/>
  <c r="AC48" i="8" a="1"/>
  <c r="AC48" i="8" s="1"/>
  <c r="F50" i="8"/>
  <c r="H51" i="8"/>
  <c r="M51" i="8" s="1" a="1"/>
  <c r="M51" i="8" s="1"/>
  <c r="V51" i="8" s="1" a="1"/>
  <c r="V51" i="8" s="1"/>
  <c r="E55" i="8" a="1"/>
  <c r="E55" i="8" s="1"/>
  <c r="AB57" i="8" a="1"/>
  <c r="AB57" i="8" s="1"/>
  <c r="AC58" i="8" a="1"/>
  <c r="AC58" i="8" s="1"/>
  <c r="R67" i="8" a="1"/>
  <c r="R67" i="8" s="1"/>
  <c r="AB68" i="8" a="1"/>
  <c r="AB68" i="8" s="1"/>
  <c r="AB69" i="8" a="1"/>
  <c r="AB69" i="8" s="1"/>
  <c r="E71" i="8" a="1"/>
  <c r="E71" i="8" s="1"/>
  <c r="AE71" i="8" a="1"/>
  <c r="AE71" i="8" s="1"/>
  <c r="E74" i="8" a="1"/>
  <c r="E74" i="8" s="1"/>
  <c r="H75" i="8"/>
  <c r="I76" i="8"/>
  <c r="P76" i="8" s="1" a="1"/>
  <c r="P76" i="8" s="1"/>
  <c r="Y76" i="8" s="1" a="1"/>
  <c r="Y76" i="8" s="1"/>
  <c r="R77" i="8" a="1"/>
  <c r="R77" i="8" s="1"/>
  <c r="AC81" i="8" a="1"/>
  <c r="AC81" i="8" s="1"/>
  <c r="AE82" i="8" a="1"/>
  <c r="AE82" i="8" s="1"/>
  <c r="E84" i="8" a="1"/>
  <c r="E84" i="8" s="1"/>
  <c r="AB87" i="8" a="1"/>
  <c r="AB87" i="8" s="1"/>
  <c r="AE88" i="8" a="1"/>
  <c r="AE88" i="8" s="1"/>
  <c r="AE89" i="8" a="1"/>
  <c r="AE89" i="8" s="1"/>
  <c r="E91" i="8" a="1"/>
  <c r="E91" i="8" s="1"/>
  <c r="H92" i="8"/>
  <c r="F94" i="8"/>
  <c r="R97" i="8" a="1"/>
  <c r="R97" i="8" s="1"/>
  <c r="R98" i="8" a="1"/>
  <c r="R98" i="8" s="1"/>
  <c r="Q100" i="8" a="1"/>
  <c r="Q100" i="8" s="1"/>
  <c r="Z100" i="8" s="1"/>
  <c r="J103" i="8"/>
  <c r="AB104" i="8" a="1"/>
  <c r="AB104" i="8" s="1"/>
  <c r="S106" i="8" a="1"/>
  <c r="S106" i="8" s="1"/>
  <c r="AB107" i="8" a="1"/>
  <c r="AB107" i="8" s="1"/>
  <c r="AC108" i="8" a="1"/>
  <c r="AC108" i="8" s="1"/>
  <c r="S109" i="8" a="1"/>
  <c r="S109" i="8" s="1"/>
  <c r="S110" i="8" a="1"/>
  <c r="S110" i="8" s="1"/>
  <c r="S111" i="8" a="1"/>
  <c r="S111" i="8" s="1"/>
  <c r="Q112" i="8" a="1"/>
  <c r="Q112" i="8" s="1"/>
  <c r="Z112" i="8" s="1"/>
  <c r="Q114" i="8" a="1"/>
  <c r="Q114" i="8" s="1"/>
  <c r="Z114" i="8" s="1"/>
  <c r="H116" i="8"/>
  <c r="M116" i="8" s="1" a="1"/>
  <c r="M116" i="8" s="1"/>
  <c r="V116" i="8" s="1" a="1"/>
  <c r="V116" i="8" s="1"/>
  <c r="I120" i="8"/>
  <c r="H121" i="8"/>
  <c r="E122" i="8" a="1"/>
  <c r="E122" i="8" s="1"/>
  <c r="AC123" i="8" a="1"/>
  <c r="AC123" i="8" s="1"/>
  <c r="H126" i="8"/>
  <c r="AE126" i="8" a="1"/>
  <c r="AE126" i="8" s="1"/>
  <c r="AC127" i="8" a="1"/>
  <c r="AC127" i="8" s="1"/>
  <c r="AB128" i="8" a="1"/>
  <c r="AB128" i="8" s="1"/>
  <c r="S129" i="8" a="1"/>
  <c r="S129" i="8" s="1"/>
  <c r="R130" i="8" a="1"/>
  <c r="R130" i="8" s="1"/>
  <c r="H132" i="8"/>
  <c r="K132" i="8" s="1" a="1"/>
  <c r="K132" i="8" s="1"/>
  <c r="T132" i="8" s="1"/>
  <c r="J133" i="8"/>
  <c r="I135" i="8"/>
  <c r="P135" i="8" s="1" a="1"/>
  <c r="P135" i="8" s="1"/>
  <c r="Y135" i="8" s="1" a="1"/>
  <c r="Y135" i="8" s="1"/>
  <c r="R138" i="8" a="1"/>
  <c r="R138" i="8" s="1"/>
  <c r="J141" i="8"/>
  <c r="I142" i="8"/>
  <c r="E143" i="8" a="1"/>
  <c r="E143" i="8" s="1"/>
  <c r="F144" i="8"/>
  <c r="E146" i="8" a="1"/>
  <c r="E146" i="8" s="1"/>
  <c r="AB147" i="8" a="1"/>
  <c r="AB147" i="8" s="1"/>
  <c r="AB148" i="8" a="1"/>
  <c r="AB148" i="8" s="1"/>
  <c r="AE149" i="8" a="1"/>
  <c r="AE149" i="8" s="1"/>
  <c r="AE152" i="8" a="1"/>
  <c r="AE152" i="8" s="1"/>
  <c r="F155" i="8"/>
  <c r="AC155" i="8" a="1"/>
  <c r="AC155" i="8" s="1"/>
  <c r="AB156" i="8" a="1"/>
  <c r="AB156" i="8" s="1"/>
  <c r="S158" i="8" a="1"/>
  <c r="S158" i="8" s="1"/>
  <c r="I163" i="8"/>
  <c r="F165" i="8"/>
  <c r="F166" i="8"/>
  <c r="AC166" i="8" a="1"/>
  <c r="AC166" i="8" s="1"/>
  <c r="S167" i="8" a="1"/>
  <c r="S167" i="8" s="1"/>
  <c r="AC168" i="8" a="1"/>
  <c r="AC168" i="8" s="1"/>
  <c r="AC169" i="8" a="1"/>
  <c r="AC169" i="8" s="1"/>
  <c r="AC170" i="8" a="1"/>
  <c r="AC170" i="8" s="1"/>
  <c r="J172" i="8"/>
  <c r="J173" i="8"/>
  <c r="F175" i="8"/>
  <c r="G175" i="8" s="1"/>
  <c r="AE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"1"/>
  <c r="S5" i="8" a="1"/>
  <c r="S5" i="8" s="1"/>
  <c r="E7" i="8" a="1"/>
  <c r="E7" i="8" s="1"/>
  <c r="Q8" i="8" a="1"/>
  <c r="Q8" i="8" s="1"/>
  <c r="Z8" i="8" s="1"/>
  <c r="AC9" i="8" a="1"/>
  <c r="AC9" i="8" s="1"/>
  <c r="I11" i="8"/>
  <c r="P11" i="8" s="1" a="1"/>
  <c r="P11" i="8" s="1"/>
  <c r="Y11" i="8" s="1" a="1"/>
  <c r="Y11" i="8" s="1"/>
  <c r="AB12" i="8" a="1"/>
  <c r="AB12" i="8" s="1"/>
  <c r="AC13" i="8" a="1"/>
  <c r="AC13" i="8" s="1"/>
  <c r="I15" i="8"/>
  <c r="O15" i="8" s="1" a="1"/>
  <c r="O15" i="8" s="1"/>
  <c r="AB16" i="8" a="1"/>
  <c r="AB16" i="8" s="1"/>
  <c r="J18" i="8"/>
  <c r="AE22" i="8" a="1"/>
  <c r="AE22" i="8" s="1"/>
  <c r="H24" i="8"/>
  <c r="L24" i="8" s="1" a="1"/>
  <c r="L24" i="8" s="1"/>
  <c r="AB26" i="8" a="1"/>
  <c r="AB26" i="8" s="1"/>
  <c r="I28" i="8"/>
  <c r="F35" i="8"/>
  <c r="Q36" i="8" a="1"/>
  <c r="Q36" i="8" s="1"/>
  <c r="Z36" i="8" s="1"/>
  <c r="I39" i="8"/>
  <c r="P39" i="8" s="1" a="1"/>
  <c r="P39" i="8" s="1"/>
  <c r="Y39" i="8" s="1" a="1"/>
  <c r="Y39" i="8" s="1"/>
  <c r="F43" i="8"/>
  <c r="AB47" i="8" a="1"/>
  <c r="AB47" i="8" s="1"/>
  <c r="J50" i="8"/>
  <c r="I51" i="8"/>
  <c r="S52" i="8" a="1"/>
  <c r="S52" i="8" s="1"/>
  <c r="AE53" i="8" a="1"/>
  <c r="AE53" i="8" s="1"/>
  <c r="S56" i="8" a="1"/>
  <c r="S56" i="8" s="1"/>
  <c r="AC57" i="8" a="1"/>
  <c r="AC57" i="8" s="1"/>
  <c r="E59" i="8" a="1"/>
  <c r="E59" i="8" s="1"/>
  <c r="G59" i="8" s="1"/>
  <c r="Q61" i="8" a="1"/>
  <c r="Q61" i="8" s="1"/>
  <c r="Z61" i="8" s="1"/>
  <c r="R66" i="8" a="1"/>
  <c r="R66" i="8" s="1"/>
  <c r="S67" i="8" a="1"/>
  <c r="S67" i="8" s="1"/>
  <c r="AC68" i="8" a="1"/>
  <c r="AC68" i="8" s="1"/>
  <c r="AC69" i="8" a="1"/>
  <c r="AC69" i="8" s="1"/>
  <c r="F71" i="8"/>
  <c r="J74" i="8"/>
  <c r="I75" i="8"/>
  <c r="J76" i="8"/>
  <c r="AB77" i="8" a="1"/>
  <c r="AB77" i="8" s="1"/>
  <c r="AB78" i="8" a="1"/>
  <c r="AB78" i="8" s="1"/>
  <c r="AB79" i="8" a="1"/>
  <c r="AB79" i="8" s="1"/>
  <c r="S80" i="8" a="1"/>
  <c r="S80" i="8" s="1"/>
  <c r="F82" i="8"/>
  <c r="H86" i="8"/>
  <c r="AE86" i="8" a="1"/>
  <c r="AE86" i="8" s="1"/>
  <c r="AC87" i="8" a="1"/>
  <c r="AC87" i="8" s="1"/>
  <c r="F89" i="8"/>
  <c r="E90" i="8" a="1"/>
  <c r="E90" i="8" s="1"/>
  <c r="F91" i="8"/>
  <c r="I92" i="8"/>
  <c r="E93" i="8" a="1"/>
  <c r="E93" i="8" s="1"/>
  <c r="G93" i="8" s="1"/>
  <c r="S97" i="8" a="1"/>
  <c r="S97" i="8" s="1"/>
  <c r="S98" i="8" a="1"/>
  <c r="S98" i="8" s="1"/>
  <c r="AC99" i="8" a="1"/>
  <c r="AC99" i="8" s="1"/>
  <c r="R100" i="8" a="1"/>
  <c r="R100" i="8" s="1"/>
  <c r="R103" i="8" a="1"/>
  <c r="R103" i="8" s="1"/>
  <c r="AC104" i="8" a="1"/>
  <c r="AC104" i="8" s="1"/>
  <c r="Q105" i="8" a="1"/>
  <c r="Q105" i="8" s="1"/>
  <c r="Z105" i="8" s="1"/>
  <c r="AC110" i="8" a="1"/>
  <c r="AC110" i="8" s="1"/>
  <c r="AB111" i="8" a="1"/>
  <c r="AB111" i="8" s="1"/>
  <c r="R114" i="8" a="1"/>
  <c r="R114" i="8" s="1"/>
  <c r="I116" i="8"/>
  <c r="P116" i="8" s="1" a="1"/>
  <c r="P116" i="8" s="1"/>
  <c r="Y116" i="8" s="1" a="1"/>
  <c r="Y116" i="8" s="1"/>
  <c r="Q117" i="8" a="1"/>
  <c r="Q117" i="8" s="1"/>
  <c r="Z117" i="8" s="1"/>
  <c r="J120" i="8"/>
  <c r="I121" i="8"/>
  <c r="O121" i="8" s="1" a="1"/>
  <c r="O121" i="8" s="1"/>
  <c r="F123" i="8"/>
  <c r="F125" i="8"/>
  <c r="I126" i="8"/>
  <c r="AC128" i="8" a="1"/>
  <c r="AC128" i="8" s="1"/>
  <c r="I132" i="8"/>
  <c r="N132" i="8" s="1" a="1"/>
  <c r="N132" i="8" s="1"/>
  <c r="W132" i="8" s="1"/>
  <c r="J135" i="8"/>
  <c r="Q136" i="8" a="1"/>
  <c r="Q136" i="8" s="1"/>
  <c r="Z136" i="8" s="1"/>
  <c r="R137" i="8" a="1"/>
  <c r="R137" i="8" s="1"/>
  <c r="S138" i="8" a="1"/>
  <c r="S138" i="8" s="1"/>
  <c r="J142" i="8"/>
  <c r="H144" i="8"/>
  <c r="M144" i="8" s="1" a="1"/>
  <c r="M144" i="8" s="1"/>
  <c r="V144" i="8" s="1" a="1"/>
  <c r="V144" i="8" s="1"/>
  <c r="F145" i="8"/>
  <c r="F146" i="8"/>
  <c r="F147" i="8"/>
  <c r="AC147" i="8" a="1"/>
  <c r="AC147" i="8" s="1"/>
  <c r="AB150" i="8" a="1"/>
  <c r="AB150" i="8" s="1"/>
  <c r="E152" i="8" a="1"/>
  <c r="E152" i="8" s="1"/>
  <c r="E154" i="8" a="1"/>
  <c r="E154" i="8" s="1"/>
  <c r="AE155" i="8" a="1"/>
  <c r="AE155" i="8" s="1"/>
  <c r="R157" i="8" a="1"/>
  <c r="R157" i="8" s="1"/>
  <c r="J163" i="8"/>
  <c r="F164" i="8"/>
  <c r="H165" i="8"/>
  <c r="K165" i="8" s="1" a="1"/>
  <c r="K165" i="8" s="1"/>
  <c r="T165" i="8" s="1"/>
  <c r="H166" i="8"/>
  <c r="AB167" i="8" a="1"/>
  <c r="AB167" i="8" s="1"/>
  <c r="AE168" i="8" a="1"/>
  <c r="AE168" i="8" s="1"/>
  <c r="AE169" i="8" a="1"/>
  <c r="AE169" i="8" s="1"/>
  <c r="AE170" i="8" a="1"/>
  <c r="AE170" i="8" s="1"/>
  <c r="H175" i="8"/>
  <c r="AC176" i="8" a="1"/>
  <c r="AC176" i="8" s="1"/>
  <c r="S177" i="8" a="1"/>
  <c r="S177" i="8" s="1"/>
  <c r="Q178" i="8" a="1"/>
  <c r="Q178" i="8" s="1"/>
  <c r="Z178" i="8" s="1"/>
  <c r="H180" i="8"/>
  <c r="H181" i="8"/>
  <c r="K181" i="8" s="1" a="1"/>
  <c r="K181" i="8" s="1"/>
  <c r="T181" i="8" s="1"/>
  <c r="J182" i="8"/>
  <c r="AE183" i="8" a="1"/>
  <c r="AE183" i="8" s="1"/>
  <c r="AE184" i="8" a="1"/>
  <c r="AE184" i="8" s="1"/>
  <c r="S4" i="8" a="1"/>
  <c r="S4" i="8" s="1"/>
  <c r="AE5" i="8" a="1"/>
  <c r="AE5" i="8" s="1"/>
  <c r="AE7" i="8" a="1"/>
  <c r="AE7" i="8" s="1"/>
  <c r="AC10" i="8" a="1"/>
  <c r="AC10" i="8" s="1"/>
  <c r="Q12" i="8" a="1"/>
  <c r="Q12" i="8" s="1"/>
  <c r="Z12" i="8" s="1"/>
  <c r="AE13" i="8" a="1"/>
  <c r="AE13" i="8" s="1"/>
  <c r="S15" i="8" a="1"/>
  <c r="S15" i="8" s="1"/>
  <c r="F17" i="8"/>
  <c r="I19" i="8"/>
  <c r="N19" i="8" s="1" a="1"/>
  <c r="N19" i="8" s="1"/>
  <c r="W19" i="8" s="1"/>
  <c r="F21" i="8"/>
  <c r="J22" i="8"/>
  <c r="E24" i="8" a="1"/>
  <c r="E24" i="8" s="1"/>
  <c r="R25" i="8" a="1"/>
  <c r="R25" i="8" s="1"/>
  <c r="AE26" i="8" a="1"/>
  <c r="AE26" i="8" s="1"/>
  <c r="S28" i="8" a="1"/>
  <c r="S28" i="8" s="1"/>
  <c r="F30" i="8"/>
  <c r="AE31" i="8" a="1"/>
  <c r="AE31" i="8" s="1"/>
  <c r="AC34" i="8" a="1"/>
  <c r="AC34" i="8" s="1"/>
  <c r="R36" i="8" a="1"/>
  <c r="R36" i="8" s="1"/>
  <c r="AE37" i="8" a="1"/>
  <c r="AE37" i="8" s="1"/>
  <c r="AB39" i="8" a="1"/>
  <c r="AB39" i="8" s="1"/>
  <c r="I41" i="8"/>
  <c r="O41" i="8" s="1" a="1"/>
  <c r="O41" i="8" s="1"/>
  <c r="Q42" i="8" a="1"/>
  <c r="Q42" i="8" s="1"/>
  <c r="Z42" i="8" s="1"/>
  <c r="S43" i="8" a="1"/>
  <c r="S43" i="8" s="1"/>
  <c r="I45" i="8"/>
  <c r="AC47" i="8" a="1"/>
  <c r="AC47" i="8" s="1"/>
  <c r="R53" i="8" a="1"/>
  <c r="R53" i="8" s="1"/>
  <c r="R56" i="8" a="1"/>
  <c r="R56" i="8" s="1"/>
  <c r="R59" i="8" a="1"/>
  <c r="R59" i="8" s="1"/>
  <c r="F63" i="8"/>
  <c r="I64" i="8"/>
  <c r="AB66" i="8" a="1"/>
  <c r="AB66" i="8" s="1"/>
  <c r="AE67" i="8" a="1"/>
  <c r="AE67" i="8" s="1"/>
  <c r="AB72" i="8" a="1"/>
  <c r="AB72" i="8" s="1"/>
  <c r="AE73" i="8" a="1"/>
  <c r="AE73" i="8" s="1"/>
  <c r="AE76" i="8" a="1"/>
  <c r="AE76" i="8" s="1"/>
  <c r="F78" i="8"/>
  <c r="Q81" i="8" a="1"/>
  <c r="Q81" i="8" s="1"/>
  <c r="Z81" i="8" s="1"/>
  <c r="J84" i="8"/>
  <c r="Q85" i="8" a="1"/>
  <c r="Q85" i="8" s="1"/>
  <c r="Z85" i="8" s="1"/>
  <c r="R88" i="8" a="1"/>
  <c r="R88" i="8" s="1"/>
  <c r="R89" i="8" a="1"/>
  <c r="R89" i="8" s="1"/>
  <c r="I93" i="8"/>
  <c r="AC94" i="8" a="1"/>
  <c r="AC94" i="8" s="1"/>
  <c r="F97" i="8"/>
  <c r="AB99" i="8" a="1"/>
  <c r="AB99" i="8" s="1"/>
  <c r="S100" i="8" a="1"/>
  <c r="S100" i="8" s="1"/>
  <c r="AC101" i="8" a="1"/>
  <c r="AC101" i="8" s="1"/>
  <c r="AC102" i="8" a="1"/>
  <c r="AC102" i="8" s="1"/>
  <c r="F104" i="8"/>
  <c r="Q106" i="8" a="1"/>
  <c r="Q106" i="8" s="1"/>
  <c r="Z106" i="8" s="1"/>
  <c r="S107" i="8" a="1"/>
  <c r="S107" i="8" s="1"/>
  <c r="AE109" i="8" a="1"/>
  <c r="AE109" i="8" s="1"/>
  <c r="I112" i="8"/>
  <c r="S116" i="8" a="1"/>
  <c r="S116" i="8" s="1"/>
  <c r="AC117" i="8" a="1"/>
  <c r="AC117" i="8" s="1"/>
  <c r="AB118" i="8" a="1"/>
  <c r="AB118" i="8" s="1"/>
  <c r="AB119" i="8" a="1"/>
  <c r="AB119" i="8" s="1"/>
  <c r="AE120" i="8" a="1"/>
  <c r="AE120" i="8" s="1"/>
  <c r="E123" i="8" a="1"/>
  <c r="E123" i="8" s="1"/>
  <c r="Q128" i="8" a="1"/>
  <c r="Q128" i="8" s="1"/>
  <c r="Z128" i="8" s="1"/>
  <c r="Q130" i="8" a="1"/>
  <c r="Q130" i="8" s="1"/>
  <c r="Z130" i="8" s="1"/>
  <c r="R132" i="8" a="1"/>
  <c r="R132" i="8" s="1"/>
  <c r="F136" i="8"/>
  <c r="I137" i="8"/>
  <c r="R139" i="8" a="1"/>
  <c r="R139" i="8" s="1"/>
  <c r="Q140" i="8" a="1"/>
  <c r="Q140" i="8" s="1"/>
  <c r="Z140" i="8" s="1"/>
  <c r="R141" i="8" a="1"/>
  <c r="R141" i="8" s="1"/>
  <c r="R142" i="8" a="1"/>
  <c r="R142" i="8" s="1"/>
  <c r="AB144" i="8" a="1"/>
  <c r="AB144" i="8" s="1"/>
  <c r="I147" i="8"/>
  <c r="E148" i="8" a="1"/>
  <c r="E148" i="8" s="1"/>
  <c r="G148" i="8" s="1"/>
  <c r="I149" i="8"/>
  <c r="N149" i="8" s="1" a="1"/>
  <c r="N149" i="8" s="1"/>
  <c r="W149" i="8" s="1"/>
  <c r="R151" i="8" a="1"/>
  <c r="R151" i="8" s="1"/>
  <c r="AE153" i="8" a="1"/>
  <c r="AE153" i="8" s="1"/>
  <c r="I155" i="8"/>
  <c r="H156" i="8"/>
  <c r="I157" i="8"/>
  <c r="J158" i="8"/>
  <c r="H160" i="8"/>
  <c r="K160" i="8" s="1" a="1"/>
  <c r="K160" i="8" s="1"/>
  <c r="T160" i="8" s="1"/>
  <c r="R165" i="8" a="1"/>
  <c r="R165" i="8" s="1"/>
  <c r="S168" i="8" a="1"/>
  <c r="S168" i="8" s="1"/>
  <c r="AC172" i="8" a="1"/>
  <c r="AC172" i="8" s="1"/>
  <c r="H174" i="8"/>
  <c r="AC175" i="8" a="1"/>
  <c r="AC175" i="8" s="1"/>
  <c r="AE176" i="8" a="1"/>
  <c r="AE176" i="8" s="1"/>
  <c r="AE177" i="8" a="1"/>
  <c r="AE177" i="8" s="1"/>
  <c r="Q179" i="8" a="1"/>
  <c r="Q179" i="8" s="1"/>
  <c r="Z179" i="8" s="1"/>
  <c r="S180" i="8" a="1"/>
  <c r="S180" i="8" s="1"/>
  <c r="AE181" i="8" a="1"/>
  <c r="AE181" i="8" s="1"/>
  <c r="AB182" i="8" a="1"/>
  <c r="AB182" i="8" s="1"/>
  <c r="AC186" i="8" a="1"/>
  <c r="AC186" i="8" s="1"/>
  <c r="Q188" i="8" a="1"/>
  <c r="Q188" i="8" s="1"/>
  <c r="Z188" i="8" s="1"/>
  <c r="I190" i="8"/>
  <c r="AC190" i="8" a="1"/>
  <c r="AC190" i="8" s="1"/>
  <c r="R191" i="8" a="1"/>
  <c r="R191" i="8" s="1"/>
  <c r="J193" i="8"/>
  <c r="H194" i="8"/>
  <c r="E195" i="8" a="1"/>
  <c r="E195" i="8" s="1"/>
  <c r="J198" i="8"/>
  <c r="AE198" i="8" a="1"/>
  <c r="AE198" i="8" s="1"/>
  <c r="Q201" i="8" a="1"/>
  <c r="Q201" i="8" s="1"/>
  <c r="Z201" i="8" s="1"/>
  <c r="H203" i="8"/>
  <c r="AE203" i="8" a="1"/>
  <c r="AE203" i="8" s="1"/>
  <c r="AC205" i="8" a="1"/>
  <c r="AC205" i="8" s="1"/>
  <c r="R207" i="8" a="1"/>
  <c r="R207" i="8" s="1"/>
  <c r="F210" i="8"/>
  <c r="I212" i="8"/>
  <c r="E213" i="8" a="1"/>
  <c r="E213" i="8" s="1"/>
  <c r="E214" i="8" a="1"/>
  <c r="E214" i="8" s="1"/>
  <c r="AE214" i="8" a="1"/>
  <c r="AE214" i="8" s="1"/>
  <c r="AB215" i="8" a="1"/>
  <c r="AB215" i="8" s="1"/>
  <c r="S216" i="8" a="1"/>
  <c r="S216" i="8" s="1"/>
  <c r="J218" i="8"/>
  <c r="J219" i="8"/>
  <c r="I220" i="8"/>
  <c r="AE220" i="8" a="1"/>
  <c r="AE220" i="8" s="1"/>
  <c r="E222" i="8" a="1"/>
  <c r="E222" i="8" s="1"/>
  <c r="AE223" i="8" a="1"/>
  <c r="AE223" i="8" s="1"/>
  <c r="AB224" i="8" a="1"/>
  <c r="AB224" i="8" s="1"/>
  <c r="J228" i="8"/>
  <c r="E229" i="8" a="1"/>
  <c r="E229" i="8" s="1"/>
  <c r="E230" i="8" a="1"/>
  <c r="E230" i="8" s="1"/>
  <c r="E232" i="8" a="1"/>
  <c r="E232" i="8" s="1"/>
  <c r="Q234" i="8" a="1"/>
  <c r="Q234" i="8" s="1"/>
  <c r="Z234" i="8" s="1"/>
  <c r="F237" i="8"/>
  <c r="E238" i="8" a="1"/>
  <c r="E238" i="8" s="1"/>
  <c r="AB238" i="8" a="1"/>
  <c r="AB238" i="8" s="1"/>
  <c r="AC239" i="8" a="1"/>
  <c r="AC239" i="8" s="1"/>
  <c r="AC240" i="8" a="1"/>
  <c r="AC240" i="8" s="1"/>
  <c r="R241" i="8" a="1"/>
  <c r="R241" i="8" s="1"/>
  <c r="R242" i="8" a="1"/>
  <c r="R242" i="8" s="1"/>
  <c r="F245" i="8"/>
  <c r="H246" i="8"/>
  <c r="M246" i="8" s="1" a="1"/>
  <c r="M246" i="8" s="1"/>
  <c r="V246" i="8" s="1" a="1"/>
  <c r="V246" i="8" s="1"/>
  <c r="AE246" i="8" a="1"/>
  <c r="AE246" i="8" s="1"/>
  <c r="S247" i="8" a="1"/>
  <c r="S247" i="8" s="1"/>
  <c r="Q248" i="8" a="1"/>
  <c r="Q248" i="8" s="1"/>
  <c r="Z248" i="8" s="1"/>
  <c r="AE249" i="8" a="1"/>
  <c r="AE249" i="8" s="1"/>
  <c r="AC250" i="8" a="1"/>
  <c r="AC250" i="8" s="1"/>
  <c r="Q251" i="8" a="1"/>
  <c r="Q251" i="8" s="1"/>
  <c r="Z251" i="8" s="1"/>
  <c r="H253" i="8"/>
  <c r="M253" i="8" s="1" a="1"/>
  <c r="M253" i="8" s="1"/>
  <c r="V253" i="8" s="1" a="1"/>
  <c r="V253" i="8" s="1"/>
  <c r="AC253" i="8" a="1"/>
  <c r="AC253" i="8" s="1"/>
  <c r="S254" i="8" a="1"/>
  <c r="S254" i="8" s="1"/>
  <c r="Q255" i="8" a="1"/>
  <c r="Q255" i="8" s="1"/>
  <c r="Z255" i="8" s="1"/>
  <c r="AB258" i="8" a="1"/>
  <c r="AB258" i="8" s="1"/>
  <c r="H260" i="8"/>
  <c r="AB261" i="8" a="1"/>
  <c r="AB261" i="8" s="1"/>
  <c r="S262" i="8" a="1"/>
  <c r="S262" i="8" s="1"/>
  <c r="R263" i="8" a="1"/>
  <c r="R263" i="8" s="1"/>
  <c r="AC265" i="8" a="1"/>
  <c r="AC265" i="8" s="1"/>
  <c r="R266" i="8" a="1"/>
  <c r="R266" i="8" s="1"/>
  <c r="AB268" i="8" a="1"/>
  <c r="AB268" i="8" s="1"/>
  <c r="I271" i="8"/>
  <c r="P271" i="8" s="1" a="1"/>
  <c r="P271" i="8" s="1"/>
  <c r="Y271" i="8" s="1" a="1"/>
  <c r="Y271" i="8" s="1"/>
  <c r="F272" i="8"/>
  <c r="AC4" i="8" a="1"/>
  <c r="AC4" i="8" s="1"/>
  <c r="E44" i="8" a="1"/>
  <c r="E44" i="8" s="1"/>
  <c r="AE51" i="8" a="1"/>
  <c r="AE51" i="8" s="1"/>
  <c r="AE54" i="8" a="1"/>
  <c r="AE54" i="8" s="1"/>
  <c r="I58" i="8"/>
  <c r="AE60" i="8" a="1"/>
  <c r="AE60" i="8" s="1"/>
  <c r="I63" i="8"/>
  <c r="F68" i="8"/>
  <c r="AB71" i="8" a="1"/>
  <c r="AB71" i="8" s="1"/>
  <c r="F83" i="8"/>
  <c r="H97" i="8"/>
  <c r="L97" i="8" s="1" a="1"/>
  <c r="L97" i="8" s="1"/>
  <c r="AE99" i="8" a="1"/>
  <c r="AE99" i="8" s="1"/>
  <c r="I104" i="8"/>
  <c r="N104" i="8" s="1" a="1"/>
  <c r="N104" i="8" s="1"/>
  <c r="W104" i="8" s="1"/>
  <c r="R106" i="8" a="1"/>
  <c r="R106" i="8" s="1"/>
  <c r="I109" i="8"/>
  <c r="I111" i="8"/>
  <c r="E118" i="8" a="1"/>
  <c r="E118" i="8" s="1"/>
  <c r="S128" i="8" a="1"/>
  <c r="S128" i="8" s="1"/>
  <c r="Q131" i="8" a="1"/>
  <c r="Q131" i="8" s="1"/>
  <c r="Z131" i="8" s="1"/>
  <c r="Q137" i="8" a="1"/>
  <c r="Q137" i="8" s="1"/>
  <c r="Z137" i="8" s="1"/>
  <c r="AC141" i="8" a="1"/>
  <c r="AC141" i="8" s="1"/>
  <c r="AE144" i="8" a="1"/>
  <c r="AE144" i="8" s="1"/>
  <c r="Q162" i="8" a="1"/>
  <c r="Q162" i="8" s="1"/>
  <c r="Z162" i="8" s="1"/>
  <c r="S165" i="8" a="1"/>
  <c r="S165" i="8" s="1"/>
  <c r="E169" i="8" a="1"/>
  <c r="E169" i="8" s="1"/>
  <c r="J174" i="8"/>
  <c r="E176" i="8" a="1"/>
  <c r="E176" i="8" s="1"/>
  <c r="E178" i="8" a="1"/>
  <c r="E178" i="8" s="1"/>
  <c r="G178" i="8" s="1"/>
  <c r="AC180" i="8" a="1"/>
  <c r="AC180" i="8" s="1"/>
  <c r="AE182" i="8" a="1"/>
  <c r="AE182" i="8" s="1"/>
  <c r="AB4" i="8" a="1"/>
  <c r="AB4" i="8" s="1"/>
  <c r="E6" i="8" a="1"/>
  <c r="E6" i="8" s="1"/>
  <c r="E8" i="8" a="1"/>
  <c r="E8" i="8" s="1"/>
  <c r="Q9" i="8" a="1"/>
  <c r="Q9" i="8" s="1"/>
  <c r="Z9" i="8" s="1"/>
  <c r="E14" i="8" a="1"/>
  <c r="E14" i="8" s="1"/>
  <c r="AB15" i="8" a="1"/>
  <c r="AB15" i="8" s="1"/>
  <c r="H17" i="8"/>
  <c r="M17" i="8" s="1" a="1"/>
  <c r="M17" i="8" s="1"/>
  <c r="V17" i="8" s="1" a="1"/>
  <c r="V17" i="8" s="1"/>
  <c r="J19" i="8"/>
  <c r="S25" i="8" a="1"/>
  <c r="S25" i="8" s="1"/>
  <c r="AB28" i="8" a="1"/>
  <c r="AB28" i="8" s="1"/>
  <c r="H30" i="8"/>
  <c r="E32" i="8" a="1"/>
  <c r="E32" i="8" s="1"/>
  <c r="AB32" i="8" a="1"/>
  <c r="AB32" i="8" s="1"/>
  <c r="AE34" i="8" a="1"/>
  <c r="AE34" i="8" s="1"/>
  <c r="S36" i="8" a="1"/>
  <c r="S36" i="8" s="1"/>
  <c r="E38" i="8" a="1"/>
  <c r="E38" i="8" s="1"/>
  <c r="G38" i="8" s="1"/>
  <c r="J41" i="8"/>
  <c r="R42" i="8" a="1"/>
  <c r="R42" i="8" s="1"/>
  <c r="AC43" i="8" a="1"/>
  <c r="AC43" i="8" s="1"/>
  <c r="J45" i="8"/>
  <c r="R46" i="8" a="1"/>
  <c r="R46" i="8" s="1"/>
  <c r="Q50" i="8" a="1"/>
  <c r="Q50" i="8" s="1"/>
  <c r="Z50" i="8" s="1"/>
  <c r="AC51" i="8" a="1"/>
  <c r="AC51" i="8" s="1"/>
  <c r="S53" i="8" a="1"/>
  <c r="S53" i="8" s="1"/>
  <c r="AC54" i="8" a="1"/>
  <c r="AC54" i="8" s="1"/>
  <c r="F58" i="8"/>
  <c r="S59" i="8" a="1"/>
  <c r="S59" i="8" s="1"/>
  <c r="AC60" i="8" a="1"/>
  <c r="AC60" i="8" s="1"/>
  <c r="H63" i="8"/>
  <c r="J64" i="8"/>
  <c r="AC66" i="8" a="1"/>
  <c r="AC66" i="8" s="1"/>
  <c r="E68" i="8" a="1"/>
  <c r="E68" i="8" s="1"/>
  <c r="G68" i="8" s="1"/>
  <c r="Q70" i="8" a="1"/>
  <c r="Q70" i="8" s="1"/>
  <c r="Z70" i="8" s="1"/>
  <c r="H78" i="8"/>
  <c r="L78" i="8" s="1" a="1"/>
  <c r="L78" i="8" s="1"/>
  <c r="E83" i="8" a="1"/>
  <c r="E83" i="8" s="1"/>
  <c r="S88" i="8" a="1"/>
  <c r="S88" i="8" s="1"/>
  <c r="H91" i="8"/>
  <c r="K91" i="8" s="1" a="1"/>
  <c r="K91" i="8" s="1"/>
  <c r="T91" i="8" s="1"/>
  <c r="J93" i="8"/>
  <c r="AE94" i="8" a="1"/>
  <c r="AE94" i="8" s="1"/>
  <c r="AB100" i="8" a="1"/>
  <c r="AB100" i="8" s="1"/>
  <c r="AE101" i="8" a="1"/>
  <c r="AE101" i="8" s="1"/>
  <c r="AE102" i="8" a="1"/>
  <c r="AE102" i="8" s="1"/>
  <c r="H104" i="8"/>
  <c r="K104" i="8" s="1" a="1"/>
  <c r="K104" i="8" s="1"/>
  <c r="T104" i="8" s="1"/>
  <c r="AE107" i="8" a="1"/>
  <c r="AE107" i="8" s="1"/>
  <c r="E109" i="8" a="1"/>
  <c r="E109" i="8" s="1"/>
  <c r="H111" i="8"/>
  <c r="K111" i="8" s="1" a="1"/>
  <c r="K111" i="8" s="1"/>
  <c r="T111" i="8" s="1"/>
  <c r="J112" i="8"/>
  <c r="H113" i="8"/>
  <c r="AE117" i="8" a="1"/>
  <c r="AE117" i="8" s="1"/>
  <c r="AC118" i="8" a="1"/>
  <c r="AC118" i="8" s="1"/>
  <c r="AC119" i="8" a="1"/>
  <c r="AC119" i="8" s="1"/>
  <c r="E121" i="8" a="1"/>
  <c r="E121" i="8" s="1"/>
  <c r="AE121" i="8" a="1"/>
  <c r="AE121" i="8" s="1"/>
  <c r="H123" i="8"/>
  <c r="F124" i="8"/>
  <c r="R127" i="8" a="1"/>
  <c r="R127" i="8" s="1"/>
  <c r="R128" i="8" a="1"/>
  <c r="R128" i="8" s="1"/>
  <c r="Q129" i="8" a="1"/>
  <c r="Q129" i="8" s="1"/>
  <c r="Z129" i="8" s="1"/>
  <c r="AB130" i="8" a="1"/>
  <c r="AB130" i="8" s="1"/>
  <c r="S132" i="8" a="1"/>
  <c r="S132" i="8" s="1"/>
  <c r="AC133" i="8" a="1"/>
  <c r="AC133" i="8" s="1"/>
  <c r="AE134" i="8" a="1"/>
  <c r="AE134" i="8" s="1"/>
  <c r="H136" i="8"/>
  <c r="K136" i="8" s="1" a="1"/>
  <c r="K136" i="8" s="1"/>
  <c r="T136" i="8" s="1"/>
  <c r="J137" i="8"/>
  <c r="AB138" i="8" a="1"/>
  <c r="AB138" i="8" s="1"/>
  <c r="S142" i="8" a="1"/>
  <c r="S142" i="8" s="1"/>
  <c r="AC143" i="8" a="1"/>
  <c r="AC143" i="8" s="1"/>
  <c r="J147" i="8"/>
  <c r="J149" i="8"/>
  <c r="AC152" i="8" a="1"/>
  <c r="AC152" i="8" s="1"/>
  <c r="F154" i="8"/>
  <c r="G154" i="8" s="1"/>
  <c r="J155" i="8"/>
  <c r="J157" i="8"/>
  <c r="F159" i="8"/>
  <c r="I160" i="8"/>
  <c r="Q166" i="8" a="1"/>
  <c r="Q166" i="8" s="1"/>
  <c r="Z166" i="8" s="1"/>
  <c r="AB168" i="8" a="1"/>
  <c r="AB168" i="8" s="1"/>
  <c r="E170" i="8" a="1"/>
  <c r="E170" i="8" s="1"/>
  <c r="F171" i="8"/>
  <c r="I174" i="8"/>
  <c r="AE174" i="8" a="1"/>
  <c r="AE174" i="8" s="1"/>
  <c r="AE178" i="8" a="1"/>
  <c r="AE178" i="8" s="1"/>
  <c r="R179" i="8" a="1"/>
  <c r="R179" i="8" s="1"/>
  <c r="AB180" i="8" a="1"/>
  <c r="AB180" i="8" s="1"/>
  <c r="E182" i="8" a="1"/>
  <c r="E182" i="8" s="1"/>
  <c r="E184" i="8" a="1"/>
  <c r="E184" i="8" s="1"/>
  <c r="F185" i="8"/>
  <c r="G185" i="8" s="1"/>
  <c r="AE185" i="8" a="1"/>
  <c r="AE185" i="8" s="1"/>
  <c r="Q187" i="8" a="1"/>
  <c r="Q187" i="8" s="1"/>
  <c r="Z187" i="8" s="1"/>
  <c r="R188" i="8" a="1"/>
  <c r="R188" i="8" s="1"/>
  <c r="J190" i="8"/>
  <c r="S191" i="8" a="1"/>
  <c r="S191" i="8" s="1"/>
  <c r="I194" i="8"/>
  <c r="F195" i="8"/>
  <c r="AB195" i="8" a="1"/>
  <c r="AB195" i="8" s="1"/>
  <c r="E199" i="8" a="1"/>
  <c r="E199" i="8" s="1"/>
  <c r="G199" i="8" s="1"/>
  <c r="Q200" i="8" a="1"/>
  <c r="Q200" i="8" s="1"/>
  <c r="Z200" i="8" s="1"/>
  <c r="I203" i="8"/>
  <c r="E204" i="8" a="1"/>
  <c r="E204" i="8" s="1"/>
  <c r="AE204" i="8" a="1"/>
  <c r="AE204" i="8" s="1"/>
  <c r="Q206" i="8" a="1"/>
  <c r="Q206" i="8" s="1"/>
  <c r="Z206" i="8" s="1"/>
  <c r="S207" i="8" a="1"/>
  <c r="S207" i="8" s="1"/>
  <c r="S208" i="8" a="1"/>
  <c r="S208" i="8" s="1"/>
  <c r="H211" i="8"/>
  <c r="L211" i="8" s="1" a="1"/>
  <c r="L211" i="8" s="1"/>
  <c r="J212" i="8"/>
  <c r="F214" i="8"/>
  <c r="E215" i="8" a="1"/>
  <c r="E215" i="8" s="1"/>
  <c r="AB216" i="8" a="1"/>
  <c r="AB216" i="8" s="1"/>
  <c r="J220" i="8"/>
  <c r="E221" i="8" a="1"/>
  <c r="E221" i="8" s="1"/>
  <c r="G221" i="8" s="1"/>
  <c r="AB222" i="8" a="1"/>
  <c r="AB222" i="8" s="1"/>
  <c r="E224" i="8" a="1"/>
  <c r="E224" i="8" s="1"/>
  <c r="G224" i="8" s="1"/>
  <c r="AC224" i="8" a="1"/>
  <c r="AC224" i="8" s="1"/>
  <c r="Q225" i="8" a="1"/>
  <c r="Q225" i="8" s="1"/>
  <c r="Z225" i="8" s="1"/>
  <c r="Q226" i="8" a="1"/>
  <c r="Q226" i="8" s="1"/>
  <c r="Z226" i="8" s="1"/>
  <c r="F230" i="8"/>
  <c r="AE230" i="8" a="1"/>
  <c r="AE230" i="8" s="1"/>
  <c r="F233" i="8"/>
  <c r="R234" i="8" a="1"/>
  <c r="R234" i="8" s="1"/>
  <c r="Q235" i="8" a="1"/>
  <c r="Q235" i="8" s="1"/>
  <c r="Z235" i="8" s="1"/>
  <c r="AC238" i="8" a="1"/>
  <c r="AC238" i="8" s="1"/>
  <c r="AE239" i="8" a="1"/>
  <c r="AE239" i="8" s="1"/>
  <c r="S242" i="8" a="1"/>
  <c r="S242" i="8" s="1"/>
  <c r="H245" i="8"/>
  <c r="I246" i="8"/>
  <c r="E247" i="8" a="1"/>
  <c r="E247" i="8" s="1"/>
  <c r="AB247" i="8" a="1"/>
  <c r="AB247" i="8" s="1"/>
  <c r="E250" i="8" a="1"/>
  <c r="E250" i="8" s="1"/>
  <c r="AE250" i="8" a="1"/>
  <c r="AE250" i="8" s="1"/>
  <c r="R251" i="8" a="1"/>
  <c r="R251" i="8" s="1"/>
  <c r="I253" i="8"/>
  <c r="H257" i="8"/>
  <c r="E258" i="8" a="1"/>
  <c r="E258" i="8" s="1"/>
  <c r="I260" i="8"/>
  <c r="P260" i="8" s="1" a="1"/>
  <c r="P260" i="8" s="1"/>
  <c r="Y260" i="8" s="1" a="1"/>
  <c r="Y260" i="8" s="1"/>
  <c r="E261" i="8" a="1"/>
  <c r="E261" i="8" s="1"/>
  <c r="AB262" i="8" a="1"/>
  <c r="AB262" i="8" s="1"/>
  <c r="F265" i="8"/>
  <c r="S266" i="8" a="1"/>
  <c r="S266" i="8" s="1"/>
  <c r="F268" i="8"/>
  <c r="Q270" i="8" a="1"/>
  <c r="Q270" i="8" s="1"/>
  <c r="Z270" i="8" s="1"/>
  <c r="J271" i="8"/>
  <c r="H272" i="8"/>
  <c r="AB272" i="8" a="1"/>
  <c r="AB272" i="8" s="1"/>
  <c r="Q273" i="8" a="1"/>
  <c r="Q273" i="8" s="1"/>
  <c r="Z273" i="8" s="1"/>
  <c r="F6" i="8"/>
  <c r="R9" i="8" a="1"/>
  <c r="R9" i="8" s="1"/>
  <c r="AE10" i="8" a="1"/>
  <c r="AE10" i="8" s="1"/>
  <c r="AC12" i="8" a="1"/>
  <c r="AC12" i="8" s="1"/>
  <c r="F14" i="8"/>
  <c r="AC15" i="8" a="1"/>
  <c r="AC15" i="8" s="1"/>
  <c r="Q17" i="8" a="1"/>
  <c r="Q17" i="8" s="1"/>
  <c r="Z17" i="8" s="1"/>
  <c r="Q19" i="8" a="1"/>
  <c r="Q19" i="8" s="1"/>
  <c r="Z19" i="8" s="1"/>
  <c r="H21" i="8"/>
  <c r="I24" i="8"/>
  <c r="AB25" i="8" a="1"/>
  <c r="AB25" i="8" s="1"/>
  <c r="H27" i="8"/>
  <c r="I30" i="8"/>
  <c r="N30" i="8" s="1" a="1"/>
  <c r="N30" i="8" s="1"/>
  <c r="W30" i="8" s="1"/>
  <c r="F32" i="8"/>
  <c r="E33" i="8" a="1"/>
  <c r="E33" i="8" s="1"/>
  <c r="H35" i="8"/>
  <c r="J38" i="8"/>
  <c r="AC39" i="8" a="1"/>
  <c r="AC39" i="8" s="1"/>
  <c r="S46" i="8" a="1"/>
  <c r="S46" i="8" s="1"/>
  <c r="S50" i="8" a="1"/>
  <c r="S50" i="8" s="1"/>
  <c r="AB56" i="8" a="1"/>
  <c r="AB56" i="8" s="1"/>
  <c r="F62" i="8"/>
  <c r="R70" i="8" a="1"/>
  <c r="R70" i="8" s="1"/>
  <c r="AC72" i="8" a="1"/>
  <c r="AC72" i="8" s="1"/>
  <c r="E77" i="8" a="1"/>
  <c r="E77" i="8" s="1"/>
  <c r="AB81" i="8" a="1"/>
  <c r="AB81" i="8" s="1"/>
  <c r="Q84" i="8" a="1"/>
  <c r="Q84" i="8" s="1"/>
  <c r="Z84" i="8" s="1"/>
  <c r="R85" i="8" a="1"/>
  <c r="R85" i="8" s="1"/>
  <c r="Q87" i="8" a="1"/>
  <c r="Q87" i="8" s="1"/>
  <c r="Z87" i="8" s="1"/>
  <c r="I91" i="8"/>
  <c r="N91" i="8" s="1" a="1"/>
  <c r="N91" i="8" s="1"/>
  <c r="W91" i="8" s="1"/>
  <c r="R93" i="8" a="1"/>
  <c r="R93" i="8" s="1"/>
  <c r="F96" i="8"/>
  <c r="Q98" i="8" a="1"/>
  <c r="Q98" i="8" s="1"/>
  <c r="Z98" i="8" s="1"/>
  <c r="AC100" i="8" a="1"/>
  <c r="AC100" i="8" s="1"/>
  <c r="E110" i="8" a="1"/>
  <c r="E110" i="8" s="1"/>
  <c r="J113" i="8"/>
  <c r="AB116" i="8" a="1"/>
  <c r="AB116" i="8" s="1"/>
  <c r="R129" i="8" a="1"/>
  <c r="R129" i="8" s="1"/>
  <c r="I136" i="8"/>
  <c r="O136" i="8" s="1" a="1"/>
  <c r="O136" i="8" s="1"/>
  <c r="S139" i="8" a="1"/>
  <c r="S139" i="8" s="1"/>
  <c r="R140" i="8" a="1"/>
  <c r="R140" i="8" s="1"/>
  <c r="AB142" i="8" a="1"/>
  <c r="AB142" i="8" s="1"/>
  <c r="AE143" i="8" a="1"/>
  <c r="AE143" i="8" s="1"/>
  <c r="H146" i="8"/>
  <c r="F148" i="8"/>
  <c r="S151" i="8" a="1"/>
  <c r="S151" i="8" s="1"/>
  <c r="H154" i="8"/>
  <c r="K154" i="8" s="1" a="1"/>
  <c r="K154" i="8" s="1"/>
  <c r="T154" i="8" s="1"/>
  <c r="H159" i="8"/>
  <c r="J160" i="8"/>
  <c r="Q161" i="8" a="1"/>
  <c r="Q161" i="8" s="1"/>
  <c r="Z161" i="8" s="1"/>
  <c r="Q164" i="8" a="1"/>
  <c r="Q164" i="8" s="1"/>
  <c r="Z164" i="8" s="1"/>
  <c r="R166" i="8" a="1"/>
  <c r="R166" i="8" s="1"/>
  <c r="Q167" i="8" a="1"/>
  <c r="Q167" i="8" s="1"/>
  <c r="Z167" i="8" s="1"/>
  <c r="F170" i="8"/>
  <c r="AB171" i="8" a="1"/>
  <c r="AB171" i="8" s="1"/>
  <c r="AE172" i="8" a="1"/>
  <c r="AE172" i="8" s="1"/>
  <c r="E175" i="8" a="1"/>
  <c r="E175" i="8" s="1"/>
  <c r="E177" i="8" a="1"/>
  <c r="E177" i="8" s="1"/>
  <c r="E179" i="8" a="1"/>
  <c r="E179" i="8" s="1"/>
  <c r="S179" i="8" a="1"/>
  <c r="S179" i="8" s="1"/>
  <c r="F182" i="8"/>
  <c r="I5" i="8"/>
  <c r="AC6" i="8" a="1"/>
  <c r="AC6" i="8" s="1"/>
  <c r="AC8" i="8" a="1"/>
  <c r="AC8" i="8" s="1"/>
  <c r="AB10" i="8" a="1"/>
  <c r="AB10" i="8" s="1"/>
  <c r="F19" i="8"/>
  <c r="J21" i="8"/>
  <c r="F23" i="8"/>
  <c r="AC28" i="8" a="1"/>
  <c r="AC28" i="8" s="1"/>
  <c r="F34" i="8"/>
  <c r="I36" i="8"/>
  <c r="O36" i="8" s="1" a="1"/>
  <c r="O36" i="8" s="1"/>
  <c r="Q38" i="8" a="1"/>
  <c r="Q38" i="8" s="1"/>
  <c r="Z38" i="8" s="1"/>
  <c r="I42" i="8"/>
  <c r="N42" i="8" s="1" a="1"/>
  <c r="N42" i="8" s="1"/>
  <c r="W42" i="8" s="1"/>
  <c r="Q43" i="8" a="1"/>
  <c r="Q43" i="8" s="1"/>
  <c r="Z43" i="8" s="1"/>
  <c r="H47" i="8"/>
  <c r="K47" i="8" s="1" a="1"/>
  <c r="K47" i="8" s="1"/>
  <c r="T47" i="8" s="1"/>
  <c r="R48" i="8" a="1"/>
  <c r="R48" i="8" s="1"/>
  <c r="E52" i="8" a="1"/>
  <c r="E52" i="8" s="1"/>
  <c r="E54" i="8" a="1"/>
  <c r="E54" i="8" s="1"/>
  <c r="AC55" i="8" a="1"/>
  <c r="AC55" i="8" s="1"/>
  <c r="R57" i="8" a="1"/>
  <c r="R57" i="8" s="1"/>
  <c r="Q59" i="8" a="1"/>
  <c r="Q59" i="8" s="1"/>
  <c r="Z59" i="8" s="1"/>
  <c r="H61" i="8"/>
  <c r="I65" i="8"/>
  <c r="S66" i="8" a="1"/>
  <c r="S66" i="8" s="1"/>
  <c r="J68" i="8"/>
  <c r="R72" i="8" a="1"/>
  <c r="R72" i="8" s="1"/>
  <c r="AB75" i="8" a="1"/>
  <c r="AB75" i="8" s="1"/>
  <c r="E79" i="8" a="1"/>
  <c r="E79" i="8" s="1"/>
  <c r="Q80" i="8" a="1"/>
  <c r="Q80" i="8" s="1"/>
  <c r="Z80" i="8" s="1"/>
  <c r="R83" i="8" a="1"/>
  <c r="R83" i="8" s="1"/>
  <c r="J85" i="8"/>
  <c r="J89" i="8"/>
  <c r="R90" i="8" a="1"/>
  <c r="R90" i="8" s="1"/>
  <c r="F92" i="8"/>
  <c r="AB93" i="8" a="1"/>
  <c r="AB93" i="8" s="1"/>
  <c r="J95" i="8"/>
  <c r="H98" i="8"/>
  <c r="H101" i="8"/>
  <c r="M101" i="8" s="1" a="1"/>
  <c r="M101" i="8" s="1"/>
  <c r="V101" i="8" s="1" a="1"/>
  <c r="V101" i="8" s="1"/>
  <c r="AC103" i="8" a="1"/>
  <c r="AC103" i="8" s="1"/>
  <c r="J105" i="8"/>
  <c r="AC106" i="8" a="1"/>
  <c r="AC106" i="8" s="1"/>
  <c r="Q109" i="8" a="1"/>
  <c r="Q109" i="8" s="1"/>
  <c r="Z109" i="8" s="1"/>
  <c r="E111" i="8" a="1"/>
  <c r="E111" i="8" s="1"/>
  <c r="R113" i="8" a="1"/>
  <c r="R113" i="8" s="1"/>
  <c r="H115" i="8"/>
  <c r="F116" i="8"/>
  <c r="H119" i="8"/>
  <c r="S121" i="8" a="1"/>
  <c r="S121" i="8" s="1"/>
  <c r="J124" i="8"/>
  <c r="F127" i="8"/>
  <c r="E135" i="8" a="1"/>
  <c r="E135" i="8" s="1"/>
  <c r="G135" i="8" s="1"/>
  <c r="S136" i="8" a="1"/>
  <c r="S136" i="8" s="1"/>
  <c r="H138" i="8"/>
  <c r="E142" i="8" a="1"/>
  <c r="E142" i="8" s="1"/>
  <c r="R144" i="8" a="1"/>
  <c r="R144" i="8" s="1"/>
  <c r="S145" i="8" a="1"/>
  <c r="S145" i="8" s="1"/>
  <c r="H147" i="8"/>
  <c r="AC149" i="8" a="1"/>
  <c r="AC149" i="8" s="1"/>
  <c r="I151" i="8"/>
  <c r="N151" i="8" s="1" a="1"/>
  <c r="N151" i="8" s="1"/>
  <c r="W151" i="8" s="1"/>
  <c r="R152" i="8" a="1"/>
  <c r="R152" i="8" s="1"/>
  <c r="J154" i="8"/>
  <c r="R155" i="8" a="1"/>
  <c r="R155" i="8" s="1"/>
  <c r="S156" i="8" a="1"/>
  <c r="S156" i="8" s="1"/>
  <c r="F158" i="8"/>
  <c r="I159" i="8"/>
  <c r="P159" i="8" s="1" a="1"/>
  <c r="P159" i="8" s="1"/>
  <c r="Y159" i="8" s="1" a="1"/>
  <c r="Y159" i="8" s="1"/>
  <c r="R160" i="8" a="1"/>
  <c r="R160" i="8" s="1"/>
  <c r="AE161" i="8" a="1"/>
  <c r="AE161" i="8" s="1"/>
  <c r="AE165" i="8" a="1"/>
  <c r="AE165" i="8" s="1"/>
  <c r="E167" i="8" a="1"/>
  <c r="E167" i="8" s="1"/>
  <c r="I168" i="8"/>
  <c r="N168" i="8" s="1" a="1"/>
  <c r="N168" i="8" s="1"/>
  <c r="W168" i="8" s="1"/>
  <c r="S169" i="8" a="1"/>
  <c r="S169" i="8" s="1"/>
  <c r="I171" i="8"/>
  <c r="S173" i="8" a="1"/>
  <c r="S173" i="8" s="1"/>
  <c r="AB174" i="8" a="1"/>
  <c r="AB174" i="8" s="1"/>
  <c r="I177" i="8"/>
  <c r="R180" i="8" a="1"/>
  <c r="R180" i="8" s="1"/>
  <c r="I183" i="8"/>
  <c r="P183" i="8" s="1" a="1"/>
  <c r="P183" i="8" s="1"/>
  <c r="Y183" i="8" s="1" a="1"/>
  <c r="Y183" i="8" s="1"/>
  <c r="S186" i="8" a="1"/>
  <c r="S186" i="8" s="1"/>
  <c r="R187" i="8" a="1"/>
  <c r="R187" i="8" s="1"/>
  <c r="AB188" i="8" a="1"/>
  <c r="AB188" i="8" s="1"/>
  <c r="S189" i="8" a="1"/>
  <c r="S189" i="8" s="1"/>
  <c r="I192" i="8"/>
  <c r="H193" i="8"/>
  <c r="J194" i="8"/>
  <c r="J195" i="8"/>
  <c r="AB198" i="8" a="1"/>
  <c r="AB198" i="8" s="1"/>
  <c r="R200" i="8" a="1"/>
  <c r="R200" i="8" s="1"/>
  <c r="AB201" i="8" a="1"/>
  <c r="AB201" i="8" s="1"/>
  <c r="S202" i="8" a="1"/>
  <c r="S202" i="8" s="1"/>
  <c r="R205" i="8" a="1"/>
  <c r="R205" i="8" s="1"/>
  <c r="AB207" i="8" a="1"/>
  <c r="AB207" i="8" s="1"/>
  <c r="S210" i="8" a="1"/>
  <c r="S210" i="8" s="1"/>
  <c r="AB211" i="8" a="1"/>
  <c r="AB211" i="8" s="1"/>
  <c r="AB212" i="8" a="1"/>
  <c r="AB212" i="8" s="1"/>
  <c r="E216" i="8" a="1"/>
  <c r="E216" i="8" s="1"/>
  <c r="E217" i="8" a="1"/>
  <c r="E217" i="8" s="1"/>
  <c r="S217" i="8" a="1"/>
  <c r="S217" i="8" s="1"/>
  <c r="AE218" i="8" a="1"/>
  <c r="AE218" i="8" s="1"/>
  <c r="AB220" i="8" a="1"/>
  <c r="AB220" i="8" s="1"/>
  <c r="F222" i="8"/>
  <c r="E223" i="8" a="1"/>
  <c r="E223" i="8" s="1"/>
  <c r="J224" i="8"/>
  <c r="I225" i="8"/>
  <c r="F226" i="8"/>
  <c r="F227" i="8"/>
  <c r="G227" i="8" s="1"/>
  <c r="H228" i="8"/>
  <c r="F229" i="8"/>
  <c r="I230" i="8"/>
  <c r="J231" i="8"/>
  <c r="R232" i="8" a="1"/>
  <c r="R232" i="8" s="1"/>
  <c r="J237" i="8"/>
  <c r="J239" i="8"/>
  <c r="Q240" i="8" a="1"/>
  <c r="Q240" i="8" s="1"/>
  <c r="Z240" i="8" s="1"/>
  <c r="Q245" i="8" a="1"/>
  <c r="Q245" i="8" s="1"/>
  <c r="Z245" i="8" s="1"/>
  <c r="Q246" i="8" a="1"/>
  <c r="Q246" i="8" s="1"/>
  <c r="Z246" i="8" s="1"/>
  <c r="J249" i="8"/>
  <c r="F250" i="8"/>
  <c r="AE251" i="8" a="1"/>
  <c r="AE251" i="8" s="1"/>
  <c r="AB252" i="8" a="1"/>
  <c r="AB252" i="8" s="1"/>
  <c r="Q253" i="8" a="1"/>
  <c r="Q253" i="8" s="1"/>
  <c r="Z253" i="8" s="1"/>
  <c r="I258" i="8"/>
  <c r="H259" i="8"/>
  <c r="AE259" i="8" a="1"/>
  <c r="AE259" i="8" s="1"/>
  <c r="AB260" i="8" a="1"/>
  <c r="AB260" i="8" s="1"/>
  <c r="S261" i="8" a="1"/>
  <c r="S261" i="8" s="1"/>
  <c r="AC262" i="8" a="1"/>
  <c r="AC262" i="8" s="1"/>
  <c r="AB263" i="8" a="1"/>
  <c r="AB263" i="8" s="1"/>
  <c r="J266" i="8"/>
  <c r="J267" i="8"/>
  <c r="AC268" i="8" a="1"/>
  <c r="AC268" i="8" s="1"/>
  <c r="AB270" i="8" a="1"/>
  <c r="AB270" i="8" s="1"/>
  <c r="J5" i="8"/>
  <c r="F7" i="8"/>
  <c r="AE8" i="8" a="1"/>
  <c r="AE8" i="8" s="1"/>
  <c r="H13" i="8"/>
  <c r="AB14" i="8" a="1"/>
  <c r="AB14" i="8" s="1"/>
  <c r="AC16" i="8" a="1"/>
  <c r="AC16" i="8" s="1"/>
  <c r="H19" i="8"/>
  <c r="L19" i="8" s="1" a="1"/>
  <c r="L19" i="8" s="1"/>
  <c r="AC24" i="8" a="1"/>
  <c r="AC24" i="8" s="1"/>
  <c r="AC26" i="8" a="1"/>
  <c r="AC26" i="8" s="1"/>
  <c r="R30" i="8" a="1"/>
  <c r="R30" i="8" s="1"/>
  <c r="R32" i="8" a="1"/>
  <c r="R32" i="8" s="1"/>
  <c r="H34" i="8"/>
  <c r="M34" i="8" s="1" a="1"/>
  <c r="M34" i="8" s="1"/>
  <c r="V34" i="8" s="1" a="1"/>
  <c r="V34" i="8" s="1"/>
  <c r="AB36" i="8" a="1"/>
  <c r="AB36" i="8" s="1"/>
  <c r="R38" i="8" a="1"/>
  <c r="R38" i="8" s="1"/>
  <c r="J42" i="8"/>
  <c r="R43" i="8" a="1"/>
  <c r="R43" i="8" s="1"/>
  <c r="I47" i="8"/>
  <c r="S48" i="8" a="1"/>
  <c r="S48" i="8" s="1"/>
  <c r="F54" i="8"/>
  <c r="AE55" i="8" a="1"/>
  <c r="AE55" i="8" s="1"/>
  <c r="S57" i="8" a="1"/>
  <c r="S57" i="8" s="1"/>
  <c r="AB59" i="8" a="1"/>
  <c r="AB59" i="8" s="1"/>
  <c r="J65" i="8"/>
  <c r="AE66" i="8" a="1"/>
  <c r="AE66" i="8" s="1"/>
  <c r="S72" i="8" a="1"/>
  <c r="S72" i="8" s="1"/>
  <c r="AC77" i="8" a="1"/>
  <c r="AC77" i="8" s="1"/>
  <c r="H79" i="8"/>
  <c r="R80" i="8" a="1"/>
  <c r="R80" i="8" s="1"/>
  <c r="R86" i="8" a="1"/>
  <c r="R86" i="8" s="1"/>
  <c r="S90" i="8" a="1"/>
  <c r="S90" i="8" s="1"/>
  <c r="J92" i="8"/>
  <c r="AC96" i="8" a="1"/>
  <c r="AC96" i="8" s="1"/>
  <c r="I98" i="8"/>
  <c r="N98" i="8" s="1" a="1"/>
  <c r="N98" i="8" s="1"/>
  <c r="W98" i="8" s="1"/>
  <c r="E100" i="8" a="1"/>
  <c r="E100" i="8" s="1"/>
  <c r="I101" i="8"/>
  <c r="AE106" i="8" a="1"/>
  <c r="AE106" i="8" s="1"/>
  <c r="R109" i="8" a="1"/>
  <c r="R109" i="8" s="1"/>
  <c r="F111" i="8"/>
  <c r="S113" i="8" a="1"/>
  <c r="S113" i="8" s="1"/>
  <c r="I115" i="8"/>
  <c r="F118" i="8"/>
  <c r="I119" i="8"/>
  <c r="N119" i="8" s="1" a="1"/>
  <c r="N119" i="8" s="1"/>
  <c r="W119" i="8" s="1"/>
  <c r="Q124" i="8" a="1"/>
  <c r="Q124" i="8" s="1"/>
  <c r="Z124" i="8" s="1"/>
  <c r="H127" i="8"/>
  <c r="AE129" i="8" a="1"/>
  <c r="AE129" i="8" s="1"/>
  <c r="F131" i="8"/>
  <c r="G131" i="8" s="1"/>
  <c r="F132" i="8"/>
  <c r="S133" i="8" a="1"/>
  <c r="S133" i="8" s="1"/>
  <c r="AC136" i="8" a="1"/>
  <c r="AC136" i="8" s="1"/>
  <c r="I138" i="8"/>
  <c r="S140" i="8" a="1"/>
  <c r="S140" i="8" s="1"/>
  <c r="J143" i="8"/>
  <c r="S144" i="8" a="1"/>
  <c r="S144" i="8" s="1"/>
  <c r="E150" i="8" a="1"/>
  <c r="E150" i="8" s="1"/>
  <c r="J151" i="8"/>
  <c r="S152" i="8" a="1"/>
  <c r="S152" i="8" s="1"/>
  <c r="S155" i="8" a="1"/>
  <c r="S155" i="8" s="1"/>
  <c r="H158" i="8"/>
  <c r="S160" i="8" a="1"/>
  <c r="S160" i="8" s="1"/>
  <c r="H163" i="8"/>
  <c r="R164" i="8" a="1"/>
  <c r="R164" i="8" s="1"/>
  <c r="E166" i="8" a="1"/>
  <c r="E166" i="8" s="1"/>
  <c r="J168" i="8"/>
  <c r="AB169" i="8" a="1"/>
  <c r="AB169" i="8" s="1"/>
  <c r="J171" i="8"/>
  <c r="H172" i="8"/>
  <c r="AB173" i="8" a="1"/>
  <c r="AB173" i="8" s="1"/>
  <c r="F176" i="8"/>
  <c r="J177" i="8"/>
  <c r="J183" i="8"/>
  <c r="AB184" i="8" a="1"/>
  <c r="AB184" i="8" s="1"/>
  <c r="S185" i="8" a="1"/>
  <c r="S185" i="8" s="1"/>
  <c r="AB186" i="8" a="1"/>
  <c r="AB186" i="8" s="1"/>
  <c r="AC188" i="8" a="1"/>
  <c r="AC188" i="8" s="1"/>
  <c r="AB189" i="8" a="1"/>
  <c r="AB189" i="8" s="1"/>
  <c r="J192" i="8"/>
  <c r="Q3" i="8" a="1"/>
  <c r="Q3" i="8" s="1"/>
  <c r="Z3" i="8" s="1"/>
  <c r="Q5" i="8" a="1"/>
  <c r="Q5" i="8" s="1"/>
  <c r="Z5" i="8" s="1"/>
  <c r="S7" i="8" a="1"/>
  <c r="S7" i="8" s="1"/>
  <c r="AE9" i="8" a="1"/>
  <c r="AE9" i="8" s="1"/>
  <c r="AE25" i="8" a="1"/>
  <c r="AE25" i="8" s="1"/>
  <c r="AC27" i="8" a="1"/>
  <c r="AC27" i="8" s="1"/>
  <c r="E30" i="8" a="1"/>
  <c r="E30" i="8" s="1"/>
  <c r="R34" i="8" a="1"/>
  <c r="R34" i="8" s="1"/>
  <c r="I37" i="8"/>
  <c r="I43" i="8"/>
  <c r="E47" i="8" a="1"/>
  <c r="E47" i="8" s="1"/>
  <c r="AB48" i="8" a="1"/>
  <c r="AB48" i="8" s="1"/>
  <c r="AE52" i="8" a="1"/>
  <c r="AE52" i="8" s="1"/>
  <c r="S54" i="8" a="1"/>
  <c r="S54" i="8" s="1"/>
  <c r="E57" i="8" a="1"/>
  <c r="E57" i="8" s="1"/>
  <c r="S58" i="8" a="1"/>
  <c r="S58" i="8" s="1"/>
  <c r="E61" i="8" a="1"/>
  <c r="E61" i="8" s="1"/>
  <c r="E64" i="8" a="1"/>
  <c r="E64" i="8" s="1"/>
  <c r="AE65" i="8" a="1"/>
  <c r="AE65" i="8" s="1"/>
  <c r="Q72" i="8" a="1"/>
  <c r="Q72" i="8" s="1"/>
  <c r="Z72" i="8" s="1"/>
  <c r="R74" i="8" a="1"/>
  <c r="R74" i="8" s="1"/>
  <c r="F76" i="8"/>
  <c r="AE79" i="8" a="1"/>
  <c r="AE79" i="8" s="1"/>
  <c r="J83" i="8"/>
  <c r="F85" i="8"/>
  <c r="S86" i="8" a="1"/>
  <c r="S86" i="8" s="1"/>
  <c r="H88" i="8"/>
  <c r="Q91" i="8" a="1"/>
  <c r="Q91" i="8" s="1"/>
  <c r="Z91" i="8" s="1"/>
  <c r="E95" i="8" a="1"/>
  <c r="E95" i="8" s="1"/>
  <c r="S96" i="8" a="1"/>
  <c r="S96" i="8" s="1"/>
  <c r="J98" i="8"/>
  <c r="H100" i="8"/>
  <c r="I106" i="8"/>
  <c r="J114" i="8"/>
  <c r="AB115" i="8" a="1"/>
  <c r="AB115" i="8" s="1"/>
  <c r="I117" i="8"/>
  <c r="AE3" i="8" a="1"/>
  <c r="AE3" i="8" s="1"/>
  <c r="Q10" i="8" a="1"/>
  <c r="Q10" i="8" s="1"/>
  <c r="Z10" i="8" s="1"/>
  <c r="J12" i="8"/>
  <c r="E17" i="8" a="1"/>
  <c r="E17" i="8" s="1"/>
  <c r="AC21" i="8" a="1"/>
  <c r="AC21" i="8" s="1"/>
  <c r="J24" i="8"/>
  <c r="S32" i="8" a="1"/>
  <c r="S32" i="8" s="1"/>
  <c r="J35" i="8"/>
  <c r="S39" i="8" a="1"/>
  <c r="S39" i="8" s="1"/>
  <c r="AC50" i="8" a="1"/>
  <c r="AC50" i="8" s="1"/>
  <c r="J55" i="8"/>
  <c r="J59" i="8"/>
  <c r="H66" i="8"/>
  <c r="AB67" i="8" a="1"/>
  <c r="AB67" i="8" s="1"/>
  <c r="J71" i="8"/>
  <c r="J73" i="8"/>
  <c r="R76" i="8" a="1"/>
  <c r="R76" i="8" s="1"/>
  <c r="R78" i="8" a="1"/>
  <c r="R78" i="8" s="1"/>
  <c r="J80" i="8"/>
  <c r="H82" i="8"/>
  <c r="Q83" i="8" a="1"/>
  <c r="Q83" i="8" s="1"/>
  <c r="Z83" i="8" s="1"/>
  <c r="H90" i="8"/>
  <c r="I95" i="8"/>
  <c r="N95" i="8" s="1" a="1"/>
  <c r="N95" i="8" s="1"/>
  <c r="W95" i="8" s="1"/>
  <c r="S101" i="8" a="1"/>
  <c r="S101" i="8" s="1"/>
  <c r="H103" i="8"/>
  <c r="M103" i="8" s="1" a="1"/>
  <c r="M103" i="8" s="1"/>
  <c r="V103" i="8" s="1" a="1"/>
  <c r="V103" i="8" s="1"/>
  <c r="AB106" i="8" a="1"/>
  <c r="AB106" i="8" s="1"/>
  <c r="R111" i="8" a="1"/>
  <c r="R111" i="8" s="1"/>
  <c r="AE112" i="8" a="1"/>
  <c r="AE112" i="8" s="1"/>
  <c r="AB117" i="8" a="1"/>
  <c r="AB117" i="8" s="1"/>
  <c r="Q119" i="8" a="1"/>
  <c r="Q119" i="8" s="1"/>
  <c r="Z119" i="8" s="1"/>
  <c r="R120" i="8" a="1"/>
  <c r="R120" i="8" s="1"/>
  <c r="AC5" i="8" a="1"/>
  <c r="AC5" i="8" s="1"/>
  <c r="AE12" i="8" a="1"/>
  <c r="AE12" i="8" s="1"/>
  <c r="AE14" i="8" a="1"/>
  <c r="AE14" i="8" s="1"/>
  <c r="AB19" i="8" a="1"/>
  <c r="AB19" i="8" s="1"/>
  <c r="AE21" i="8" a="1"/>
  <c r="AE21" i="8" s="1"/>
  <c r="Q24" i="8" a="1"/>
  <c r="Q24" i="8" s="1"/>
  <c r="Z24" i="8" s="1"/>
  <c r="Q37" i="8" a="1"/>
  <c r="Q37" i="8" s="1"/>
  <c r="Z37" i="8" s="1"/>
  <c r="Q41" i="8" a="1"/>
  <c r="Q41" i="8" s="1"/>
  <c r="Z41" i="8" s="1"/>
  <c r="Q45" i="8" a="1"/>
  <c r="Q45" i="8" s="1"/>
  <c r="Z45" i="8" s="1"/>
  <c r="S49" i="8" a="1"/>
  <c r="S49" i="8" s="1"/>
  <c r="F53" i="8"/>
  <c r="AC59" i="8" a="1"/>
  <c r="AC59" i="8" s="1"/>
  <c r="I66" i="8"/>
  <c r="AC67" i="8" a="1"/>
  <c r="AC67" i="8" s="1"/>
  <c r="S69" i="8" a="1"/>
  <c r="S69" i="8" s="1"/>
  <c r="S76" i="8" a="1"/>
  <c r="S76" i="8" s="1"/>
  <c r="I82" i="8"/>
  <c r="S83" i="8" a="1"/>
  <c r="S83" i="8" s="1"/>
  <c r="AC86" i="8" a="1"/>
  <c r="AC86" i="8" s="1"/>
  <c r="I90" i="8"/>
  <c r="O90" i="8" s="1" a="1"/>
  <c r="O90" i="8" s="1"/>
  <c r="AE91" i="8" a="1"/>
  <c r="AE91" i="8" s="1"/>
  <c r="H93" i="8"/>
  <c r="M93" i="8" s="1" a="1"/>
  <c r="M93" i="8" s="1"/>
  <c r="V93" i="8" s="1" a="1"/>
  <c r="V93" i="8" s="1"/>
  <c r="E97" i="8" a="1"/>
  <c r="E97" i="8" s="1"/>
  <c r="G97" i="8" s="1"/>
  <c r="AC98" i="8" a="1"/>
  <c r="AC98" i="8" s="1"/>
  <c r="E102" i="8" a="1"/>
  <c r="E102" i="8" s="1"/>
  <c r="I103" i="8"/>
  <c r="N103" i="8" s="1" a="1"/>
  <c r="N103" i="8" s="1"/>
  <c r="W103" i="8" s="1"/>
  <c r="H105" i="8"/>
  <c r="Q108" i="8" a="1"/>
  <c r="Q108" i="8" s="1"/>
  <c r="Z108" i="8" s="1"/>
  <c r="AC111" i="8" a="1"/>
  <c r="AC111" i="8" s="1"/>
  <c r="AC114" i="8" a="1"/>
  <c r="AC114" i="8" s="1"/>
  <c r="E116" i="8" a="1"/>
  <c r="E116" i="8" s="1"/>
  <c r="H118" i="8"/>
  <c r="AC120" i="8" a="1"/>
  <c r="AC120" i="8" s="1"/>
  <c r="Q123" i="8" a="1"/>
  <c r="Q123" i="8" s="1"/>
  <c r="Z123" i="8" s="1"/>
  <c r="Q125" i="8" a="1"/>
  <c r="Q125" i="8" s="1"/>
  <c r="Z125" i="8" s="1"/>
  <c r="AC126" i="8" a="1"/>
  <c r="AC126" i="8" s="1"/>
  <c r="I128" i="8"/>
  <c r="J131" i="8"/>
  <c r="AB132" i="8" a="1"/>
  <c r="AB132" i="8" s="1"/>
  <c r="AE135" i="8" a="1"/>
  <c r="AE135" i="8" s="1"/>
  <c r="E138" i="8" a="1"/>
  <c r="E138" i="8" s="1"/>
  <c r="J139" i="8"/>
  <c r="S143" i="8" a="1"/>
  <c r="S143" i="8" s="1"/>
  <c r="I145" i="8"/>
  <c r="P145" i="8" s="1" a="1"/>
  <c r="P145" i="8" s="1"/>
  <c r="Y145" i="8" s="1" a="1"/>
  <c r="Y145" i="8" s="1"/>
  <c r="Q146" i="8" a="1"/>
  <c r="Q146" i="8" s="1"/>
  <c r="Z146" i="8" s="1"/>
  <c r="AE147" i="8" a="1"/>
  <c r="AE147" i="8" s="1"/>
  <c r="S149" i="8" a="1"/>
  <c r="S149" i="8" s="1"/>
  <c r="H153" i="8"/>
  <c r="H4" i="8"/>
  <c r="H6" i="8"/>
  <c r="K6" i="8" s="1" a="1"/>
  <c r="K6" i="8" s="1"/>
  <c r="T6" i="8" s="1"/>
  <c r="S10" i="8" a="1"/>
  <c r="S10" i="8" s="1"/>
  <c r="I13" i="8"/>
  <c r="AE17" i="8" a="1"/>
  <c r="AE17" i="8" s="1"/>
  <c r="H20" i="8"/>
  <c r="M20" i="8" s="1" a="1"/>
  <c r="M20" i="8" s="1"/>
  <c r="V20" i="8" s="1" a="1"/>
  <c r="V20" i="8" s="1"/>
  <c r="F22" i="8"/>
  <c r="R24" i="8" a="1"/>
  <c r="R24" i="8" s="1"/>
  <c r="R26" i="8" a="1"/>
  <c r="R26" i="8" s="1"/>
  <c r="E29" i="8" a="1"/>
  <c r="E29" i="8" s="1"/>
  <c r="H31" i="8"/>
  <c r="K31" i="8" s="1" a="1"/>
  <c r="K31" i="8" s="1"/>
  <c r="T31" i="8" s="1"/>
  <c r="R37" i="8" a="1"/>
  <c r="R37" i="8" s="1"/>
  <c r="AE41" i="8" a="1"/>
  <c r="AE41" i="8" s="1"/>
  <c r="R47" i="8" a="1"/>
  <c r="R47" i="8" s="1"/>
  <c r="J53" i="8"/>
  <c r="S61" i="8" a="1"/>
  <c r="S61" i="8" s="1"/>
  <c r="AE62" i="8" a="1"/>
  <c r="AE62" i="8" s="1"/>
  <c r="AB64" i="8" a="1"/>
  <c r="AB64" i="8" s="1"/>
  <c r="H68" i="8"/>
  <c r="F70" i="8"/>
  <c r="Q71" i="8" a="1"/>
  <c r="Q71" i="8" s="1"/>
  <c r="Z71" i="8" s="1"/>
  <c r="F77" i="8"/>
  <c r="AE83" i="8" a="1"/>
  <c r="AE83" i="8" s="1"/>
  <c r="E87" i="8" a="1"/>
  <c r="E87" i="8" s="1"/>
  <c r="G87" i="8" s="1"/>
  <c r="Q88" i="8" a="1"/>
  <c r="Q88" i="8" s="1"/>
  <c r="Z88" i="8" s="1"/>
  <c r="E92" i="8" a="1"/>
  <c r="E92" i="8" s="1"/>
  <c r="AC93" i="8" a="1"/>
  <c r="AC93" i="8" s="1"/>
  <c r="S95" i="8" a="1"/>
  <c r="S95" i="8" s="1"/>
  <c r="I97" i="8"/>
  <c r="P97" i="8" s="1" a="1"/>
  <c r="P97" i="8" s="1"/>
  <c r="Y97" i="8" s="1" a="1"/>
  <c r="Y97" i="8" s="1"/>
  <c r="AE98" i="8" a="1"/>
  <c r="AE98" i="8" s="1"/>
  <c r="H102" i="8"/>
  <c r="R3" i="8" a="1"/>
  <c r="R3" i="8" s="1"/>
  <c r="R6" i="8" a="1"/>
  <c r="R6" i="8" s="1"/>
  <c r="H12" i="8"/>
  <c r="K12" i="8" s="1" a="1"/>
  <c r="K12" i="8" s="1"/>
  <c r="T12" i="8" s="1"/>
  <c r="Q15" i="8" a="1"/>
  <c r="Q15" i="8" s="1"/>
  <c r="Z15" i="8" s="1"/>
  <c r="Q18" i="8" a="1"/>
  <c r="Q18" i="8" s="1"/>
  <c r="Z18" i="8" s="1"/>
  <c r="AB21" i="8" a="1"/>
  <c r="AB21" i="8" s="1"/>
  <c r="R27" i="8" a="1"/>
  <c r="R27" i="8" s="1"/>
  <c r="J30" i="8"/>
  <c r="Q33" i="8" a="1"/>
  <c r="Q33" i="8" s="1"/>
  <c r="Z33" i="8" s="1"/>
  <c r="F36" i="8"/>
  <c r="J39" i="8"/>
  <c r="R44" i="8" a="1"/>
  <c r="R44" i="8" s="1"/>
  <c r="AC49" i="8" a="1"/>
  <c r="AC49" i="8" s="1"/>
  <c r="AB51" i="8" a="1"/>
  <c r="AB51" i="8" s="1"/>
  <c r="R54" i="8" a="1"/>
  <c r="R54" i="8" s="1"/>
  <c r="I62" i="8"/>
  <c r="AC64" i="8" a="1"/>
  <c r="AC64" i="8" s="1"/>
  <c r="E67" i="8" a="1"/>
  <c r="E67" i="8" s="1"/>
  <c r="F69" i="8"/>
  <c r="AC71" i="8" a="1"/>
  <c r="AC71" i="8" s="1"/>
  <c r="R73" i="8" a="1"/>
  <c r="R73" i="8" s="1"/>
  <c r="AC78" i="8" a="1"/>
  <c r="AC78" i="8" s="1"/>
  <c r="F81" i="8"/>
  <c r="I83" i="8"/>
  <c r="AC85" i="8" a="1"/>
  <c r="AC85" i="8" s="1"/>
  <c r="H94" i="8"/>
  <c r="K94" i="8" s="1" a="1"/>
  <c r="K94" i="8" s="1"/>
  <c r="T94" i="8" s="1"/>
  <c r="R96" i="8" a="1"/>
  <c r="R96" i="8" s="1"/>
  <c r="F101" i="8"/>
  <c r="E103" i="8" a="1"/>
  <c r="E103" i="8" s="1"/>
  <c r="R105" i="8" a="1"/>
  <c r="R105" i="8" s="1"/>
  <c r="Q107" i="8" a="1"/>
  <c r="Q107" i="8" s="1"/>
  <c r="Z107" i="8" s="1"/>
  <c r="AE118" i="8" a="1"/>
  <c r="AE118" i="8" s="1"/>
  <c r="Q122" i="8" a="1"/>
  <c r="Q122" i="8" s="1"/>
  <c r="Z122" i="8" s="1"/>
  <c r="AB123" i="8" a="1"/>
  <c r="AB123" i="8" s="1"/>
  <c r="J127" i="8"/>
  <c r="E129" i="8" a="1"/>
  <c r="E129" i="8" s="1"/>
  <c r="R133" i="8" a="1"/>
  <c r="R133" i="8" s="1"/>
  <c r="F137" i="8"/>
  <c r="E139" i="8" a="1"/>
  <c r="E139" i="8" s="1"/>
  <c r="J140" i="8"/>
  <c r="F142" i="8"/>
  <c r="R143" i="8" a="1"/>
  <c r="R143" i="8" s="1"/>
  <c r="J145" i="8"/>
  <c r="AC146" i="8" a="1"/>
  <c r="AC146" i="8" s="1"/>
  <c r="J148" i="8"/>
  <c r="J150" i="8"/>
  <c r="Q153" i="8" a="1"/>
  <c r="Q153" i="8" s="1"/>
  <c r="Z153" i="8" s="1"/>
  <c r="R156" i="8" a="1"/>
  <c r="R156" i="8" s="1"/>
  <c r="E158" i="8" a="1"/>
  <c r="E158" i="8" s="1"/>
  <c r="G158" i="8" s="1"/>
  <c r="E161" i="8" a="1"/>
  <c r="E161" i="8" s="1"/>
  <c r="G161" i="8" s="1"/>
  <c r="AB166" i="8" a="1"/>
  <c r="AB166" i="8" s="1"/>
  <c r="H168" i="8"/>
  <c r="I170" i="8"/>
  <c r="N170" i="8" s="1" a="1"/>
  <c r="N170" i="8" s="1"/>
  <c r="W170" i="8" s="1"/>
  <c r="S172" i="8" a="1"/>
  <c r="S172" i="8" s="1"/>
  <c r="S3" i="8" a="1"/>
  <c r="S3" i="8" s="1"/>
  <c r="S9" i="8" a="1"/>
  <c r="S9" i="8" s="1"/>
  <c r="I12" i="8"/>
  <c r="O12" i="8" s="1" a="1"/>
  <c r="O12" i="8" s="1"/>
  <c r="R18" i="8" a="1"/>
  <c r="R18" i="8" s="1"/>
  <c r="AB24" i="8" a="1"/>
  <c r="AB24" i="8" s="1"/>
  <c r="S27" i="8" a="1"/>
  <c r="S27" i="8" s="1"/>
  <c r="R33" i="8" a="1"/>
  <c r="R33" i="8" s="1"/>
  <c r="H36" i="8"/>
  <c r="S44" i="8" a="1"/>
  <c r="S44" i="8" s="1"/>
  <c r="AB54" i="8" a="1"/>
  <c r="AB54" i="8" s="1"/>
  <c r="Q60" i="8" a="1"/>
  <c r="Q60" i="8" s="1"/>
  <c r="Z60" i="8" s="1"/>
  <c r="F67" i="8"/>
  <c r="AB73" i="8" a="1"/>
  <c r="AB73" i="8" s="1"/>
  <c r="H76" i="8"/>
  <c r="M76" i="8" s="1" a="1"/>
  <c r="M76" i="8" s="1"/>
  <c r="V76" i="8" s="1" a="1"/>
  <c r="V76" i="8" s="1"/>
  <c r="AE78" i="8" a="1"/>
  <c r="AE78" i="8" s="1"/>
  <c r="H81" i="8"/>
  <c r="K81" i="8" s="1" a="1"/>
  <c r="K81" i="8" s="1"/>
  <c r="T81" i="8" s="1"/>
  <c r="AE85" i="8" a="1"/>
  <c r="AE85" i="8" s="1"/>
  <c r="R87" i="8" a="1"/>
  <c r="R87" i="8" s="1"/>
  <c r="Q89" i="8" a="1"/>
  <c r="Q89" i="8" s="1"/>
  <c r="Z89" i="8" s="1"/>
  <c r="I94" i="8"/>
  <c r="O94" i="8" s="1" a="1"/>
  <c r="O94" i="8" s="1"/>
  <c r="AB96" i="8" a="1"/>
  <c r="AB96" i="8" s="1"/>
  <c r="E99" i="8" a="1"/>
  <c r="E99" i="8" s="1"/>
  <c r="J101" i="8"/>
  <c r="F103" i="8"/>
  <c r="S105" i="8" a="1"/>
  <c r="S105" i="8" s="1"/>
  <c r="F117" i="8"/>
  <c r="E119" i="8" a="1"/>
  <c r="E119" i="8" s="1"/>
  <c r="G119" i="8" s="1"/>
  <c r="F121" i="8"/>
  <c r="R122" i="8" a="1"/>
  <c r="R122" i="8" s="1"/>
  <c r="E124" i="8" a="1"/>
  <c r="E124" i="8" s="1"/>
  <c r="AC131" i="8" a="1"/>
  <c r="AC131" i="8" s="1"/>
  <c r="AB133" i="8" a="1"/>
  <c r="AB133" i="8" s="1"/>
  <c r="Q135" i="8" a="1"/>
  <c r="Q135" i="8" s="1"/>
  <c r="Z135" i="8" s="1"/>
  <c r="F139" i="8"/>
  <c r="H142" i="8"/>
  <c r="AB143" i="8" a="1"/>
  <c r="AB143" i="8" s="1"/>
  <c r="AE146" i="8" a="1"/>
  <c r="AE146" i="8" s="1"/>
  <c r="Q148" i="8" a="1"/>
  <c r="Q148" i="8" s="1"/>
  <c r="Z148" i="8" s="1"/>
  <c r="F152" i="8"/>
  <c r="R153" i="8" a="1"/>
  <c r="R153" i="8" s="1"/>
  <c r="I158" i="8"/>
  <c r="Q159" i="8" a="1"/>
  <c r="Q159" i="8" s="1"/>
  <c r="Z159" i="8" s="1"/>
  <c r="AB162" i="8" a="1"/>
  <c r="AB162" i="8" s="1"/>
  <c r="AE163" i="8" a="1"/>
  <c r="AE163" i="8" s="1"/>
  <c r="AE166" i="8" a="1"/>
  <c r="AE166" i="8" s="1"/>
  <c r="Q168" i="8" a="1"/>
  <c r="Q168" i="8" s="1"/>
  <c r="Z168" i="8" s="1"/>
  <c r="J170" i="8"/>
  <c r="AB172" i="8" a="1"/>
  <c r="AB172" i="8" s="1"/>
  <c r="Q174" i="8" a="1"/>
  <c r="Q174" i="8" s="1"/>
  <c r="Z174" i="8" s="1"/>
  <c r="Q175" i="8" a="1"/>
  <c r="Q175" i="8" s="1"/>
  <c r="Z175" i="8" s="1"/>
  <c r="F177" i="8"/>
  <c r="F4" i="8"/>
  <c r="S6" i="8" a="1"/>
  <c r="S6" i="8" s="1"/>
  <c r="F13" i="8"/>
  <c r="AE15" i="8" a="1"/>
  <c r="AE15" i="8" s="1"/>
  <c r="S18" i="8" a="1"/>
  <c r="S18" i="8" s="1"/>
  <c r="E22" i="8" a="1"/>
  <c r="E22" i="8" s="1"/>
  <c r="F25" i="8"/>
  <c r="F31" i="8"/>
  <c r="AC36" i="8" a="1"/>
  <c r="AC36" i="8" s="1"/>
  <c r="AE39" i="8" a="1"/>
  <c r="AE39" i="8" s="1"/>
  <c r="J47" i="8"/>
  <c r="AE49" i="8" a="1"/>
  <c r="AE49" i="8" s="1"/>
  <c r="R52" i="8" a="1"/>
  <c r="R52" i="8" s="1"/>
  <c r="I55" i="8"/>
  <c r="O55" i="8" s="1" a="1"/>
  <c r="O55" i="8" s="1"/>
  <c r="S62" i="8" a="1"/>
  <c r="S62" i="8" s="1"/>
  <c r="AE64" i="8" a="1"/>
  <c r="AE64" i="8" s="1"/>
  <c r="H67" i="8"/>
  <c r="R69" i="8" a="1"/>
  <c r="R69" i="8" s="1"/>
  <c r="E72" i="8" a="1"/>
  <c r="E72" i="8" s="1"/>
  <c r="AC73" i="8" a="1"/>
  <c r="AC73" i="8" s="1"/>
  <c r="Q76" i="8" a="1"/>
  <c r="Q76" i="8" s="1"/>
  <c r="Z76" i="8" s="1"/>
  <c r="I81" i="8"/>
  <c r="E86" i="8" a="1"/>
  <c r="E86" i="8" s="1"/>
  <c r="S87" i="8" a="1"/>
  <c r="S87" i="8" s="1"/>
  <c r="F90" i="8"/>
  <c r="J94" i="8"/>
  <c r="AE96" i="8" a="1"/>
  <c r="AE96" i="8" s="1"/>
  <c r="F99" i="8"/>
  <c r="R107" i="8" a="1"/>
  <c r="R107" i="8" s="1"/>
  <c r="AE111" i="8" a="1"/>
  <c r="AE111" i="8" s="1"/>
  <c r="J119" i="8"/>
  <c r="H124" i="8"/>
  <c r="M124" i="8" s="1" a="1"/>
  <c r="M124" i="8" s="1"/>
  <c r="V124" i="8" s="1" a="1"/>
  <c r="V124" i="8" s="1"/>
  <c r="F126" i="8"/>
  <c r="S127" i="8" a="1"/>
  <c r="S127" i="8" s="1"/>
  <c r="H129" i="8"/>
  <c r="F134" i="8"/>
  <c r="R135" i="8" a="1"/>
  <c r="R135" i="8" s="1"/>
  <c r="H137" i="8"/>
  <c r="K137" i="8" s="1" a="1"/>
  <c r="K137" i="8" s="1"/>
  <c r="T137" i="8" s="1"/>
  <c r="H139" i="8"/>
  <c r="H152" i="8"/>
  <c r="AB153" i="8" a="1"/>
  <c r="AB153" i="8" s="1"/>
  <c r="R159" i="8" a="1"/>
  <c r="R159" i="8" s="1"/>
  <c r="H161" i="8"/>
  <c r="AC162" i="8" a="1"/>
  <c r="AC162" i="8" s="1"/>
  <c r="Q165" i="8" a="1"/>
  <c r="Q165" i="8" s="1"/>
  <c r="Z165" i="8" s="1"/>
  <c r="E173" i="8" a="1"/>
  <c r="E173" i="8" s="1"/>
  <c r="AB6" i="8" a="1"/>
  <c r="AB6" i="8" s="1"/>
  <c r="J13" i="8"/>
  <c r="E16" i="8" a="1"/>
  <c r="E16" i="8" s="1"/>
  <c r="H25" i="8"/>
  <c r="AB27" i="8" a="1"/>
  <c r="AB27" i="8" s="1"/>
  <c r="I31" i="8"/>
  <c r="O31" i="8" s="1" a="1"/>
  <c r="O31" i="8" s="1"/>
  <c r="S33" i="8" a="1"/>
  <c r="S33" i="8" s="1"/>
  <c r="AE36" i="8" a="1"/>
  <c r="AE36" i="8" s="1"/>
  <c r="E40" i="8" a="1"/>
  <c r="E40" i="8" s="1"/>
  <c r="AB42" i="8" a="1"/>
  <c r="AB42" i="8" s="1"/>
  <c r="E50" i="8" a="1"/>
  <c r="E50" i="8" s="1"/>
  <c r="AB52" i="8" a="1"/>
  <c r="AB52" i="8" s="1"/>
  <c r="Q55" i="8" a="1"/>
  <c r="Q55" i="8" s="1"/>
  <c r="Z55" i="8" s="1"/>
  <c r="R60" i="8" a="1"/>
  <c r="R60" i="8" s="1"/>
  <c r="AB62" i="8" a="1"/>
  <c r="AB62" i="8" s="1"/>
  <c r="F65" i="8"/>
  <c r="I67" i="8"/>
  <c r="I79" i="8"/>
  <c r="J81" i="8"/>
  <c r="J90" i="8"/>
  <c r="S94" i="8" a="1"/>
  <c r="S94" i="8" s="1"/>
  <c r="J99" i="8"/>
  <c r="S103" i="8" a="1"/>
  <c r="S103" i="8" s="1"/>
  <c r="E108" i="8" a="1"/>
  <c r="E108" i="8" s="1"/>
  <c r="Q113" i="8" a="1"/>
  <c r="Q113" i="8" s="1"/>
  <c r="Z113" i="8" s="1"/>
  <c r="H117" i="8"/>
  <c r="K117" i="8" s="1" a="1"/>
  <c r="K117" i="8" s="1"/>
  <c r="T117" i="8" s="1"/>
  <c r="R119" i="8" a="1"/>
  <c r="R119" i="8" s="1"/>
  <c r="J121" i="8"/>
  <c r="S122" i="8" a="1"/>
  <c r="S122" i="8" s="1"/>
  <c r="I124" i="8"/>
  <c r="O124" i="8" s="1" a="1"/>
  <c r="O124" i="8" s="1"/>
  <c r="J126" i="8"/>
  <c r="I129" i="8"/>
  <c r="P129" i="8" s="1" a="1"/>
  <c r="P129" i="8" s="1"/>
  <c r="Y129" i="8" s="1" a="1"/>
  <c r="Y129" i="8" s="1"/>
  <c r="AC130" i="8" a="1"/>
  <c r="AC130" i="8" s="1"/>
  <c r="AE131" i="8" a="1"/>
  <c r="AE131" i="8" s="1"/>
  <c r="H134" i="8"/>
  <c r="I139" i="8"/>
  <c r="E144" i="8" a="1"/>
  <c r="E144" i="8" s="1"/>
  <c r="E147" i="8" a="1"/>
  <c r="E147" i="8" s="1"/>
  <c r="R148" i="8" a="1"/>
  <c r="R148" i="8" s="1"/>
  <c r="I152" i="8"/>
  <c r="P152" i="8" s="1" a="1"/>
  <c r="P152" i="8" s="1"/>
  <c r="Y152" i="8" s="1" a="1"/>
  <c r="Y152" i="8" s="1"/>
  <c r="AC153" i="8" a="1"/>
  <c r="AC153" i="8" s="1"/>
  <c r="Q155" i="8" a="1"/>
  <c r="Q155" i="8" s="1"/>
  <c r="Z155" i="8" s="1"/>
  <c r="AE156" i="8" a="1"/>
  <c r="AE156" i="8" s="1"/>
  <c r="S159" i="8" a="1"/>
  <c r="S159" i="8" s="1"/>
  <c r="I161" i="8"/>
  <c r="E164" i="8" a="1"/>
  <c r="E164" i="8" s="1"/>
  <c r="AB165" i="8" a="1"/>
  <c r="AB165" i="8" s="1"/>
  <c r="F167" i="8"/>
  <c r="R168" i="8" a="1"/>
  <c r="R168" i="8" s="1"/>
  <c r="Q171" i="8" a="1"/>
  <c r="Q171" i="8" s="1"/>
  <c r="Z171" i="8" s="1"/>
  <c r="F173" i="8"/>
  <c r="S175" i="8" a="1"/>
  <c r="S175" i="8" s="1"/>
  <c r="S178" i="8" a="1"/>
  <c r="S178" i="8" s="1"/>
  <c r="F8" i="8"/>
  <c r="AB11" i="8" a="1"/>
  <c r="AB11" i="8" s="1"/>
  <c r="S20" i="8" a="1"/>
  <c r="S20" i="8" s="1"/>
  <c r="S23" i="8" a="1"/>
  <c r="S23" i="8" s="1"/>
  <c r="AE27" i="8" a="1"/>
  <c r="AE27" i="8" s="1"/>
  <c r="H32" i="8"/>
  <c r="R35" i="8" a="1"/>
  <c r="R35" i="8" s="1"/>
  <c r="J43" i="8"/>
  <c r="J46" i="8"/>
  <c r="AB53" i="8" a="1"/>
  <c r="AB53" i="8" s="1"/>
  <c r="S60" i="8" a="1"/>
  <c r="S60" i="8" s="1"/>
  <c r="Q63" i="8" a="1"/>
  <c r="Q63" i="8" s="1"/>
  <c r="Z63" i="8" s="1"/>
  <c r="H70" i="8"/>
  <c r="L70" i="8" s="1" a="1"/>
  <c r="L70" i="8" s="1"/>
  <c r="F88" i="8"/>
  <c r="Q97" i="8" a="1"/>
  <c r="Q97" i="8" s="1"/>
  <c r="Z97" i="8" s="1"/>
  <c r="F100" i="8"/>
  <c r="R102" i="8" a="1"/>
  <c r="R102" i="8" s="1"/>
  <c r="AB105" i="8" a="1"/>
  <c r="AB105" i="8" s="1"/>
  <c r="R108" i="8" a="1"/>
  <c r="R108" i="8" s="1"/>
  <c r="AE110" i="8" a="1"/>
  <c r="AE110" i="8" s="1"/>
  <c r="AB113" i="8" a="1"/>
  <c r="AB113" i="8" s="1"/>
  <c r="AE115" i="8" a="1"/>
  <c r="AE115" i="8" s="1"/>
  <c r="Q118" i="8" a="1"/>
  <c r="Q118" i="8" s="1"/>
  <c r="Z118" i="8" s="1"/>
  <c r="J125" i="8"/>
  <c r="I133" i="8"/>
  <c r="P133" i="8" s="1" a="1"/>
  <c r="P133" i="8" s="1"/>
  <c r="Y133" i="8" s="1" a="1"/>
  <c r="Y133" i="8" s="1"/>
  <c r="E136" i="8" a="1"/>
  <c r="E136" i="8" s="1"/>
  <c r="Q144" i="8" a="1"/>
  <c r="Q144" i="8" s="1"/>
  <c r="Z144" i="8" s="1"/>
  <c r="E151" i="8" a="1"/>
  <c r="E151" i="8" s="1"/>
  <c r="AE158" i="8" a="1"/>
  <c r="AE158" i="8" s="1"/>
  <c r="J161" i="8"/>
  <c r="F163" i="8"/>
  <c r="AE164" i="8" a="1"/>
  <c r="AE164" i="8" s="1"/>
  <c r="J169" i="8"/>
  <c r="H171" i="8"/>
  <c r="AC174" i="8" a="1"/>
  <c r="AC174" i="8" s="1"/>
  <c r="I178" i="8"/>
  <c r="E181" i="8" a="1"/>
  <c r="E181" i="8" s="1"/>
  <c r="AC183" i="8" a="1"/>
  <c r="AC183" i="8" s="1"/>
  <c r="J186" i="8"/>
  <c r="S190" i="8" a="1"/>
  <c r="S190" i="8" s="1"/>
  <c r="AC191" i="8" a="1"/>
  <c r="AC191" i="8" s="1"/>
  <c r="AC192" i="8" a="1"/>
  <c r="AC192" i="8" s="1"/>
  <c r="AB193" i="8" a="1"/>
  <c r="AB193" i="8" s="1"/>
  <c r="AC194" i="8" a="1"/>
  <c r="AC194" i="8" s="1"/>
  <c r="S196" i="8" a="1"/>
  <c r="S196" i="8" s="1"/>
  <c r="AB197" i="8" a="1"/>
  <c r="AB197" i="8" s="1"/>
  <c r="S199" i="8" a="1"/>
  <c r="S199" i="8" s="1"/>
  <c r="AB200" i="8" a="1"/>
  <c r="AB200" i="8" s="1"/>
  <c r="E202" i="8" a="1"/>
  <c r="E202" i="8" s="1"/>
  <c r="AE202" i="8" a="1"/>
  <c r="AE202" i="8" s="1"/>
  <c r="AB203" i="8" a="1"/>
  <c r="AB203" i="8" s="1"/>
  <c r="E205" i="8" a="1"/>
  <c r="E205" i="8" s="1"/>
  <c r="F206" i="8"/>
  <c r="I208" i="8"/>
  <c r="P208" i="8" s="1" a="1"/>
  <c r="P208" i="8" s="1"/>
  <c r="Y208" i="8" s="1" a="1"/>
  <c r="Y208" i="8" s="1"/>
  <c r="I210" i="8"/>
  <c r="P210" i="8" s="1" a="1"/>
  <c r="P210" i="8" s="1"/>
  <c r="Y210" i="8" s="1" a="1"/>
  <c r="Y210" i="8" s="1"/>
  <c r="Q212" i="8" a="1"/>
  <c r="Q212" i="8" s="1"/>
  <c r="Z212" i="8" s="1"/>
  <c r="AB213" i="8" a="1"/>
  <c r="AB213" i="8" s="1"/>
  <c r="AC214" i="8" a="1"/>
  <c r="AC214" i="8" s="1"/>
  <c r="F216" i="8"/>
  <c r="F217" i="8"/>
  <c r="J8" i="8"/>
  <c r="AC11" i="8" a="1"/>
  <c r="AC11" i="8" s="1"/>
  <c r="I16" i="8"/>
  <c r="AB20" i="8" a="1"/>
  <c r="AB20" i="8" s="1"/>
  <c r="AB23" i="8" a="1"/>
  <c r="AB23" i="8" s="1"/>
  <c r="J28" i="8"/>
  <c r="I32" i="8"/>
  <c r="AC35" i="8" a="1"/>
  <c r="AC35" i="8" s="1"/>
  <c r="AC53" i="8" a="1"/>
  <c r="AC53" i="8" s="1"/>
  <c r="R63" i="8" a="1"/>
  <c r="R63" i="8" s="1"/>
  <c r="I70" i="8"/>
  <c r="Q75" i="8" a="1"/>
  <c r="Q75" i="8" s="1"/>
  <c r="Z75" i="8" s="1"/>
  <c r="Q79" i="8" a="1"/>
  <c r="Q79" i="8" s="1"/>
  <c r="Z79" i="8" s="1"/>
  <c r="H85" i="8"/>
  <c r="I88" i="8"/>
  <c r="P88" i="8" s="1" a="1"/>
  <c r="P88" i="8" s="1"/>
  <c r="Y88" i="8" s="1" a="1"/>
  <c r="Y88" i="8" s="1"/>
  <c r="AE90" i="8" a="1"/>
  <c r="AE90" i="8" s="1"/>
  <c r="AE93" i="8" a="1"/>
  <c r="AE93" i="8" s="1"/>
  <c r="AB97" i="8" a="1"/>
  <c r="AB97" i="8" s="1"/>
  <c r="AC105" i="8" a="1"/>
  <c r="AC105" i="8" s="1"/>
  <c r="AB108" i="8" a="1"/>
  <c r="AB108" i="8" s="1"/>
  <c r="AC113" i="8" a="1"/>
  <c r="AC113" i="8" s="1"/>
  <c r="R118" i="8" a="1"/>
  <c r="R118" i="8" s="1"/>
  <c r="R125" i="8" a="1"/>
  <c r="R125" i="8" s="1"/>
  <c r="I127" i="8"/>
  <c r="P127" i="8" s="1" a="1"/>
  <c r="P127" i="8" s="1"/>
  <c r="Y127" i="8" s="1" a="1"/>
  <c r="Y127" i="8" s="1"/>
  <c r="Q133" i="8" a="1"/>
  <c r="Q133" i="8" s="1"/>
  <c r="Z133" i="8" s="1"/>
  <c r="H140" i="8"/>
  <c r="Q142" i="8" a="1"/>
  <c r="Q142" i="8" s="1"/>
  <c r="Z142" i="8" s="1"/>
  <c r="AE148" i="8" a="1"/>
  <c r="AE148" i="8" s="1"/>
  <c r="F151" i="8"/>
  <c r="I165" i="8"/>
  <c r="H167" i="8"/>
  <c r="M167" i="8" s="1" a="1"/>
  <c r="M167" i="8" s="1"/>
  <c r="V167" i="8" s="1" a="1"/>
  <c r="V167" i="8" s="1"/>
  <c r="H173" i="8"/>
  <c r="L173" i="8" s="1" a="1"/>
  <c r="L173" i="8" s="1"/>
  <c r="J178" i="8"/>
  <c r="I181" i="8"/>
  <c r="Q182" i="8" a="1"/>
  <c r="Q182" i="8" s="1"/>
  <c r="Z182" i="8" s="1"/>
  <c r="AE189" i="8" a="1"/>
  <c r="AE189" i="8" s="1"/>
  <c r="AC193" i="8" a="1"/>
  <c r="AC193" i="8" s="1"/>
  <c r="AC195" i="8" a="1"/>
  <c r="AC195" i="8" s="1"/>
  <c r="AB196" i="8" a="1"/>
  <c r="AB196" i="8" s="1"/>
  <c r="AC197" i="8" a="1"/>
  <c r="AC197" i="8" s="1"/>
  <c r="AB199" i="8" a="1"/>
  <c r="AB199" i="8" s="1"/>
  <c r="AC200" i="8" a="1"/>
  <c r="AC200" i="8" s="1"/>
  <c r="AC203" i="8" a="1"/>
  <c r="AC203" i="8" s="1"/>
  <c r="H206" i="8"/>
  <c r="F207" i="8"/>
  <c r="J208" i="8"/>
  <c r="J210" i="8"/>
  <c r="R211" i="8" a="1"/>
  <c r="R211" i="8" s="1"/>
  <c r="R212" i="8" a="1"/>
  <c r="R212" i="8" s="1"/>
  <c r="AC213" i="8" a="1"/>
  <c r="AC213" i="8" s="1"/>
  <c r="F215" i="8"/>
  <c r="Q4" i="8" a="1"/>
  <c r="Q4" i="8" s="1"/>
  <c r="Z4" i="8" s="1"/>
  <c r="AE11" i="8" a="1"/>
  <c r="AE11" i="8" s="1"/>
  <c r="J16" i="8"/>
  <c r="AC20" i="8" a="1"/>
  <c r="AC20" i="8" s="1"/>
  <c r="J32" i="8"/>
  <c r="AE35" i="8" a="1"/>
  <c r="AE35" i="8" s="1"/>
  <c r="F57" i="8"/>
  <c r="S63" i="8" a="1"/>
  <c r="S63" i="8" s="1"/>
  <c r="J70" i="8"/>
  <c r="E73" i="8" a="1"/>
  <c r="E73" i="8" s="1"/>
  <c r="R79" i="8" a="1"/>
  <c r="R79" i="8" s="1"/>
  <c r="J88" i="8"/>
  <c r="J91" i="8"/>
  <c r="AC97" i="8" a="1"/>
  <c r="AC97" i="8" s="1"/>
  <c r="S102" i="8" a="1"/>
  <c r="S102" i="8" s="1"/>
  <c r="E106" i="8" a="1"/>
  <c r="E106" i="8" s="1"/>
  <c r="AE108" i="8" a="1"/>
  <c r="AE108" i="8" s="1"/>
  <c r="J111" i="8"/>
  <c r="J116" i="8"/>
  <c r="S118" i="8" a="1"/>
  <c r="S118" i="8" s="1"/>
  <c r="S125" i="8" a="1"/>
  <c r="S125" i="8" s="1"/>
  <c r="AB127" i="8" a="1"/>
  <c r="AB127" i="8" s="1"/>
  <c r="I134" i="8"/>
  <c r="J136" i="8"/>
  <c r="I140" i="8"/>
  <c r="N140" i="8" s="1" a="1"/>
  <c r="N140" i="8" s="1"/>
  <c r="W140" i="8" s="1"/>
  <c r="R146" i="8" a="1"/>
  <c r="R146" i="8" s="1"/>
  <c r="H151" i="8"/>
  <c r="K151" i="8" s="1" a="1"/>
  <c r="K151" i="8" s="1"/>
  <c r="T151" i="8" s="1"/>
  <c r="AB155" i="8" a="1"/>
  <c r="AB155" i="8" s="1"/>
  <c r="E159" i="8" a="1"/>
  <c r="E159" i="8" s="1"/>
  <c r="R161" i="8" a="1"/>
  <c r="R161" i="8" s="1"/>
  <c r="J165" i="8"/>
  <c r="I167" i="8"/>
  <c r="P167" i="8" s="1" a="1"/>
  <c r="P167" i="8" s="1"/>
  <c r="Y167" i="8" s="1" a="1"/>
  <c r="Y167" i="8" s="1"/>
  <c r="I173" i="8"/>
  <c r="P173" i="8" s="1" a="1"/>
  <c r="P173" i="8" s="1"/>
  <c r="Y173" i="8" s="1" a="1"/>
  <c r="Y173" i="8" s="1"/>
  <c r="I175" i="8"/>
  <c r="P175" i="8" s="1" a="1"/>
  <c r="P175" i="8" s="1"/>
  <c r="Y175" i="8" s="1" a="1"/>
  <c r="Y175" i="8" s="1"/>
  <c r="J181" i="8"/>
  <c r="R182" i="8" a="1"/>
  <c r="R182" i="8" s="1"/>
  <c r="F184" i="8"/>
  <c r="AE188" i="8" a="1"/>
  <c r="AE188" i="8" s="1"/>
  <c r="AB190" i="8" a="1"/>
  <c r="AB190" i="8" s="1"/>
  <c r="AE191" i="8" a="1"/>
  <c r="AE191" i="8" s="1"/>
  <c r="AE192" i="8" a="1"/>
  <c r="AE192" i="8" s="1"/>
  <c r="AE193" i="8" a="1"/>
  <c r="AE193" i="8" s="1"/>
  <c r="AE194" i="8" a="1"/>
  <c r="AE194" i="8" s="1"/>
  <c r="AC196" i="8" a="1"/>
  <c r="AC196" i="8" s="1"/>
  <c r="AE197" i="8" a="1"/>
  <c r="AE197" i="8" s="1"/>
  <c r="AC198" i="8" a="1"/>
  <c r="AC198" i="8" s="1"/>
  <c r="AC199" i="8" a="1"/>
  <c r="AC199" i="8" s="1"/>
  <c r="AE4" i="8" a="1"/>
  <c r="AE4" i="8" s="1"/>
  <c r="R8" i="8" a="1"/>
  <c r="R8" i="8" s="1"/>
  <c r="E12" i="8" a="1"/>
  <c r="E12" i="8" s="1"/>
  <c r="S24" i="8" a="1"/>
  <c r="S24" i="8" s="1"/>
  <c r="F29" i="8"/>
  <c r="E36" i="8" a="1"/>
  <c r="E36" i="8" s="1"/>
  <c r="R40" i="8" a="1"/>
  <c r="R40" i="8" s="1"/>
  <c r="F44" i="8"/>
  <c r="AE46" i="8" a="1"/>
  <c r="AE46" i="8" s="1"/>
  <c r="H54" i="8"/>
  <c r="Q57" i="8" a="1"/>
  <c r="Q57" i="8" s="1"/>
  <c r="Z57" i="8" s="1"/>
  <c r="AE63" i="8" a="1"/>
  <c r="AE63" i="8" s="1"/>
  <c r="AC75" i="8" a="1"/>
  <c r="AC75" i="8" s="1"/>
  <c r="S79" i="8" a="1"/>
  <c r="S79" i="8" s="1"/>
  <c r="AB85" i="8" a="1"/>
  <c r="AB85" i="8" s="1"/>
  <c r="E94" i="8" a="1"/>
  <c r="E94" i="8" s="1"/>
  <c r="AE97" i="8" a="1"/>
  <c r="AE97" i="8" s="1"/>
  <c r="AB102" i="8" a="1"/>
  <c r="AB102" i="8" s="1"/>
  <c r="J109" i="8"/>
  <c r="E114" i="8" a="1"/>
  <c r="E114" i="8" s="1"/>
  <c r="AB125" i="8" a="1"/>
  <c r="AB125" i="8" s="1"/>
  <c r="AB129" i="8" a="1"/>
  <c r="AB129" i="8" s="1"/>
  <c r="R131" i="8" a="1"/>
  <c r="R131" i="8" s="1"/>
  <c r="J134" i="8"/>
  <c r="AE140" i="8" a="1"/>
  <c r="AE140" i="8" s="1"/>
  <c r="AC142" i="8" a="1"/>
  <c r="AC142" i="8" s="1"/>
  <c r="E149" i="8" a="1"/>
  <c r="E149" i="8" s="1"/>
  <c r="G149" i="8" s="1"/>
  <c r="Q151" i="8" a="1"/>
  <c r="Q151" i="8" s="1"/>
  <c r="Z151" i="8" s="1"/>
  <c r="E156" i="8" a="1"/>
  <c r="E156" i="8" s="1"/>
  <c r="Q163" i="8" a="1"/>
  <c r="Q163" i="8" s="1"/>
  <c r="Z163" i="8" s="1"/>
  <c r="J167" i="8"/>
  <c r="Q173" i="8" a="1"/>
  <c r="Q173" i="8" s="1"/>
  <c r="Z173" i="8" s="1"/>
  <c r="J175" i="8"/>
  <c r="Q176" i="8" a="1"/>
  <c r="Q176" i="8" s="1"/>
  <c r="Z176" i="8" s="1"/>
  <c r="AB179" i="8" a="1"/>
  <c r="AB179" i="8" s="1"/>
  <c r="H184" i="8"/>
  <c r="M184" i="8" s="1" a="1"/>
  <c r="M184" i="8" s="1"/>
  <c r="V184" i="8" s="1" a="1"/>
  <c r="V184" i="8" s="1"/>
  <c r="Q186" i="8" a="1"/>
  <c r="Q186" i="8" s="1"/>
  <c r="Z186" i="8" s="1"/>
  <c r="S187" i="8" a="1"/>
  <c r="S187" i="8" s="1"/>
  <c r="E190" i="8" a="1"/>
  <c r="E190" i="8" s="1"/>
  <c r="G190" i="8" s="1"/>
  <c r="AE190" i="8" a="1"/>
  <c r="AE190" i="8" s="1"/>
  <c r="H195" i="8"/>
  <c r="AE195" i="8" a="1"/>
  <c r="AE195" i="8" s="1"/>
  <c r="AE196" i="8" a="1"/>
  <c r="AE196" i="8" s="1"/>
  <c r="E198" i="8" a="1"/>
  <c r="E198" i="8" s="1"/>
  <c r="AE200" i="8" a="1"/>
  <c r="AE200" i="8" s="1"/>
  <c r="F204" i="8"/>
  <c r="H205" i="8"/>
  <c r="K205" i="8" s="1" a="1"/>
  <c r="K205" i="8" s="1"/>
  <c r="T205" i="8" s="1"/>
  <c r="J206" i="8"/>
  <c r="H207" i="8"/>
  <c r="L207" i="8" s="1" a="1"/>
  <c r="L207" i="8" s="1"/>
  <c r="Q208" i="8" a="1"/>
  <c r="Q208" i="8" s="1"/>
  <c r="Z208" i="8" s="1"/>
  <c r="F5" i="8"/>
  <c r="J10" i="8"/>
  <c r="AE20" i="8" a="1"/>
  <c r="AE20" i="8" s="1"/>
  <c r="J31" i="8"/>
  <c r="J37" i="8"/>
  <c r="AB55" i="8" a="1"/>
  <c r="AB55" i="8" s="1"/>
  <c r="E60" i="8" a="1"/>
  <c r="E60" i="8" s="1"/>
  <c r="G60" i="8" s="1"/>
  <c r="I68" i="8"/>
  <c r="F72" i="8"/>
  <c r="S84" i="8" a="1"/>
  <c r="S84" i="8" s="1"/>
  <c r="AB88" i="8" a="1"/>
  <c r="AB88" i="8" s="1"/>
  <c r="Q92" i="8" a="1"/>
  <c r="Q92" i="8" s="1"/>
  <c r="Z92" i="8" s="1"/>
  <c r="H96" i="8"/>
  <c r="F108" i="8"/>
  <c r="E112" i="8" a="1"/>
  <c r="E112" i="8" s="1"/>
  <c r="R121" i="8" a="1"/>
  <c r="R121" i="8" s="1"/>
  <c r="R124" i="8" a="1"/>
  <c r="R124" i="8" s="1"/>
  <c r="E130" i="8" a="1"/>
  <c r="E130" i="8" s="1"/>
  <c r="F135" i="8"/>
  <c r="AC138" i="8" a="1"/>
  <c r="AC138" i="8" s="1"/>
  <c r="R149" i="8" a="1"/>
  <c r="R149" i="8" s="1"/>
  <c r="Q152" i="8" a="1"/>
  <c r="Q152" i="8" s="1"/>
  <c r="Z152" i="8" s="1"/>
  <c r="AE157" i="8" a="1"/>
  <c r="AE157" i="8" s="1"/>
  <c r="J166" i="8"/>
  <c r="F168" i="8"/>
  <c r="E171" i="8" a="1"/>
  <c r="E171" i="8" s="1"/>
  <c r="E174" i="8" a="1"/>
  <c r="E174" i="8" s="1"/>
  <c r="H176" i="8"/>
  <c r="M176" i="8" s="1" a="1"/>
  <c r="M176" i="8" s="1"/>
  <c r="V176" i="8" s="1" a="1"/>
  <c r="V176" i="8" s="1"/>
  <c r="H178" i="8"/>
  <c r="E180" i="8" a="1"/>
  <c r="E180" i="8" s="1"/>
  <c r="G180" i="8" s="1"/>
  <c r="H182" i="8"/>
  <c r="AB185" i="8" a="1"/>
  <c r="AB185" i="8" s="1"/>
  <c r="H187" i="8"/>
  <c r="S188" i="8" a="1"/>
  <c r="S188" i="8" s="1"/>
  <c r="AB192" i="8" a="1"/>
  <c r="AB192" i="8" s="1"/>
  <c r="R196" i="8" a="1"/>
  <c r="R196" i="8" s="1"/>
  <c r="S200" i="8" a="1"/>
  <c r="S200" i="8" s="1"/>
  <c r="J202" i="8"/>
  <c r="S204" i="8" a="1"/>
  <c r="S204" i="8" s="1"/>
  <c r="E206" i="8" a="1"/>
  <c r="E206" i="8" s="1"/>
  <c r="J207" i="8"/>
  <c r="AC209" i="8" a="1"/>
  <c r="AC209" i="8" s="1"/>
  <c r="J211" i="8"/>
  <c r="H214" i="8"/>
  <c r="M214" i="8" s="1" a="1"/>
  <c r="M214" i="8" s="1"/>
  <c r="V214" i="8" s="1" a="1"/>
  <c r="V214" i="8" s="1"/>
  <c r="Q218" i="8" a="1"/>
  <c r="Q218" i="8" s="1"/>
  <c r="Z218" i="8" s="1"/>
  <c r="AB221" i="8" a="1"/>
  <c r="AB221" i="8" s="1"/>
  <c r="AC222" i="8" a="1"/>
  <c r="AC222" i="8" s="1"/>
  <c r="I224" i="8"/>
  <c r="J225" i="8"/>
  <c r="I226" i="8"/>
  <c r="P226" i="8" s="1" a="1"/>
  <c r="P226" i="8" s="1"/>
  <c r="Y226" i="8" s="1" a="1"/>
  <c r="Y226" i="8" s="1"/>
  <c r="J227" i="8"/>
  <c r="AC231" i="8" a="1"/>
  <c r="AC231" i="8" s="1"/>
  <c r="H233" i="8"/>
  <c r="E234" i="8" a="1"/>
  <c r="E234" i="8" s="1"/>
  <c r="G234" i="8" s="1"/>
  <c r="E235" i="8" a="1"/>
  <c r="E235" i="8" s="1"/>
  <c r="H236" i="8"/>
  <c r="E237" i="8" a="1"/>
  <c r="E237" i="8" s="1"/>
  <c r="H238" i="8"/>
  <c r="M238" i="8" s="1" a="1"/>
  <c r="M238" i="8" s="1"/>
  <c r="V238" i="8" s="1" a="1"/>
  <c r="V238" i="8" s="1"/>
  <c r="H239" i="8"/>
  <c r="S243" i="8" a="1"/>
  <c r="S243" i="8" s="1"/>
  <c r="Q244" i="8" a="1"/>
  <c r="Q244" i="8" s="1"/>
  <c r="Z244" i="8" s="1"/>
  <c r="AE247" i="8" a="1"/>
  <c r="AE247" i="8" s="1"/>
  <c r="AC248" i="8" a="1"/>
  <c r="AC248" i="8" s="1"/>
  <c r="R249" i="8" a="1"/>
  <c r="R249" i="8" s="1"/>
  <c r="R250" i="8" a="1"/>
  <c r="R250" i="8" s="1"/>
  <c r="R252" i="8" a="1"/>
  <c r="R252" i="8" s="1"/>
  <c r="J255" i="8"/>
  <c r="H262" i="8"/>
  <c r="H263" i="8"/>
  <c r="K263" i="8" s="1" a="1"/>
  <c r="K263" i="8" s="1"/>
  <c r="T263" i="8" s="1"/>
  <c r="H264" i="8"/>
  <c r="E267" i="8" a="1"/>
  <c r="E267" i="8" s="1"/>
  <c r="G267" i="8" s="1"/>
  <c r="AB267" i="8" a="1"/>
  <c r="AB267" i="8" s="1"/>
  <c r="R269" i="8" a="1"/>
  <c r="R269" i="8" s="1"/>
  <c r="AC270" i="8" a="1"/>
  <c r="AC270" i="8" s="1"/>
  <c r="AC271" i="8" a="1"/>
  <c r="AC271" i="8" s="1"/>
  <c r="R272" i="8" a="1"/>
  <c r="R272" i="8" s="1"/>
  <c r="H265" i="8"/>
  <c r="S268" i="8" a="1"/>
  <c r="S268" i="8" s="1"/>
  <c r="R273" i="8" a="1"/>
  <c r="R273" i="8" s="1"/>
  <c r="R10" i="8" a="1"/>
  <c r="R10" i="8" s="1"/>
  <c r="AE138" i="8" a="1"/>
  <c r="AE138" i="8" s="1"/>
  <c r="AB160" i="8" a="1"/>
  <c r="AB160" i="8" s="1"/>
  <c r="R195" i="8" a="1"/>
  <c r="R195" i="8" s="1"/>
  <c r="E201" i="8" a="1"/>
  <c r="E201" i="8" s="1"/>
  <c r="Q211" i="8" a="1"/>
  <c r="Q211" i="8" s="1"/>
  <c r="Z211" i="8" s="1"/>
  <c r="J214" i="8"/>
  <c r="S218" i="8" a="1"/>
  <c r="S218" i="8" s="1"/>
  <c r="AE221" i="8" a="1"/>
  <c r="AE221" i="8" s="1"/>
  <c r="F223" i="8"/>
  <c r="R230" i="8" a="1"/>
  <c r="R230" i="8" s="1"/>
  <c r="J233" i="8"/>
  <c r="F235" i="8"/>
  <c r="H237" i="8"/>
  <c r="M237" i="8" s="1" a="1"/>
  <c r="M237" i="8" s="1"/>
  <c r="V237" i="8" s="1" a="1"/>
  <c r="V237" i="8" s="1"/>
  <c r="J238" i="8"/>
  <c r="Q241" i="8" a="1"/>
  <c r="Q241" i="8" s="1"/>
  <c r="Z241" i="8" s="1"/>
  <c r="AC243" i="8" a="1"/>
  <c r="AC243" i="8" s="1"/>
  <c r="E248" i="8" a="1"/>
  <c r="E248" i="8" s="1"/>
  <c r="S249" i="8" a="1"/>
  <c r="S249" i="8" s="1"/>
  <c r="H5" i="8"/>
  <c r="Q14" i="8" a="1"/>
  <c r="Q14" i="8" s="1"/>
  <c r="Z14" i="8" s="1"/>
  <c r="I21" i="8"/>
  <c r="E26" i="8" a="1"/>
  <c r="E26" i="8" s="1"/>
  <c r="F46" i="8"/>
  <c r="G46" i="8" s="1"/>
  <c r="AB50" i="8" a="1"/>
  <c r="AB50" i="8" s="1"/>
  <c r="E56" i="8" a="1"/>
  <c r="E56" i="8" s="1"/>
  <c r="H60" i="8"/>
  <c r="J77" i="8"/>
  <c r="AB80" i="8" a="1"/>
  <c r="AB80" i="8" s="1"/>
  <c r="AB84" i="8" a="1"/>
  <c r="AB84" i="8" s="1"/>
  <c r="AC88" i="8" a="1"/>
  <c r="AC88" i="8" s="1"/>
  <c r="R92" i="8" a="1"/>
  <c r="R92" i="8" s="1"/>
  <c r="I96" i="8"/>
  <c r="O96" i="8" s="1" a="1"/>
  <c r="O96" i="8" s="1"/>
  <c r="H108" i="8"/>
  <c r="F115" i="8"/>
  <c r="S124" i="8" a="1"/>
  <c r="S124" i="8" s="1"/>
  <c r="AB126" i="8" a="1"/>
  <c r="AB126" i="8" s="1"/>
  <c r="F130" i="8"/>
  <c r="Q132" i="8" a="1"/>
  <c r="Q132" i="8" s="1"/>
  <c r="Z132" i="8" s="1"/>
  <c r="H135" i="8"/>
  <c r="L135" i="8" s="1" a="1"/>
  <c r="L135" i="8" s="1"/>
  <c r="AB149" i="8" a="1"/>
  <c r="AB149" i="8" s="1"/>
  <c r="E153" i="8" a="1"/>
  <c r="E153" i="8" s="1"/>
  <c r="Q160" i="8" a="1"/>
  <c r="Q160" i="8" s="1"/>
  <c r="Z160" i="8" s="1"/>
  <c r="R163" i="8" a="1"/>
  <c r="R163" i="8" s="1"/>
  <c r="R171" i="8" a="1"/>
  <c r="R171" i="8" s="1"/>
  <c r="F174" i="8"/>
  <c r="I176" i="8"/>
  <c r="I180" i="8"/>
  <c r="N180" i="8" s="1" a="1"/>
  <c r="N180" i="8" s="1"/>
  <c r="W180" i="8" s="1"/>
  <c r="I184" i="8"/>
  <c r="N184" i="8" s="1" a="1"/>
  <c r="N184" i="8" s="1"/>
  <c r="W184" i="8" s="1"/>
  <c r="AC185" i="8" a="1"/>
  <c r="AC185" i="8" s="1"/>
  <c r="I187" i="8"/>
  <c r="E189" i="8" a="1"/>
  <c r="E189" i="8" s="1"/>
  <c r="E193" i="8" a="1"/>
  <c r="E193" i="8" s="1"/>
  <c r="Q195" i="8" a="1"/>
  <c r="Q195" i="8" s="1"/>
  <c r="Z195" i="8" s="1"/>
  <c r="I206" i="8"/>
  <c r="E209" i="8" a="1"/>
  <c r="E209" i="8" s="1"/>
  <c r="G209" i="8" s="1"/>
  <c r="AE209" i="8" a="1"/>
  <c r="AE209" i="8" s="1"/>
  <c r="S212" i="8" a="1"/>
  <c r="S212" i="8" s="1"/>
  <c r="I214" i="8"/>
  <c r="R218" i="8" a="1"/>
  <c r="R218" i="8" s="1"/>
  <c r="AB219" i="8" a="1"/>
  <c r="AB219" i="8" s="1"/>
  <c r="R220" i="8" a="1"/>
  <c r="R220" i="8" s="1"/>
  <c r="AC221" i="8" a="1"/>
  <c r="AC221" i="8" s="1"/>
  <c r="AE222" i="8" a="1"/>
  <c r="AE222" i="8" s="1"/>
  <c r="J226" i="8"/>
  <c r="Q229" i="8" a="1"/>
  <c r="Q229" i="8" s="1"/>
  <c r="Z229" i="8" s="1"/>
  <c r="Q230" i="8" a="1"/>
  <c r="Q230" i="8" s="1"/>
  <c r="Z230" i="8" s="1"/>
  <c r="AE231" i="8" a="1"/>
  <c r="AE231" i="8" s="1"/>
  <c r="I233" i="8"/>
  <c r="F234" i="8"/>
  <c r="I236" i="8"/>
  <c r="I238" i="8"/>
  <c r="I239" i="8"/>
  <c r="O239" i="8" s="1" a="1"/>
  <c r="O239" i="8" s="1"/>
  <c r="R240" i="8" a="1"/>
  <c r="R240" i="8" s="1"/>
  <c r="AB242" i="8" a="1"/>
  <c r="AB242" i="8" s="1"/>
  <c r="AB243" i="8" a="1"/>
  <c r="AB243" i="8" s="1"/>
  <c r="R244" i="8" a="1"/>
  <c r="R244" i="8" s="1"/>
  <c r="AE245" i="8" a="1"/>
  <c r="AE245" i="8" s="1"/>
  <c r="AC246" i="8" a="1"/>
  <c r="AC246" i="8" s="1"/>
  <c r="Q257" i="8" a="1"/>
  <c r="Q257" i="8" s="1"/>
  <c r="Z257" i="8" s="1"/>
  <c r="J260" i="8"/>
  <c r="H261" i="8"/>
  <c r="K261" i="8" s="1" a="1"/>
  <c r="K261" i="8" s="1"/>
  <c r="T261" i="8" s="1"/>
  <c r="I262" i="8"/>
  <c r="N262" i="8" s="1" a="1"/>
  <c r="N262" i="8" s="1"/>
  <c r="W262" i="8" s="1"/>
  <c r="I263" i="8"/>
  <c r="N263" i="8" s="1" a="1"/>
  <c r="N263" i="8" s="1"/>
  <c r="W263" i="8" s="1"/>
  <c r="I264" i="8"/>
  <c r="F266" i="8"/>
  <c r="G266" i="8" s="1"/>
  <c r="F267" i="8"/>
  <c r="AC267" i="8" a="1"/>
  <c r="AC267" i="8" s="1"/>
  <c r="S269" i="8" a="1"/>
  <c r="S269" i="8" s="1"/>
  <c r="E15" i="8" a="1"/>
  <c r="E15" i="8" s="1"/>
  <c r="Q21" i="8" a="1"/>
  <c r="Q21" i="8" s="1"/>
  <c r="Z21" i="8" s="1"/>
  <c r="Q26" i="8" a="1"/>
  <c r="Q26" i="8" s="1"/>
  <c r="Z26" i="8" s="1"/>
  <c r="Q31" i="8" a="1"/>
  <c r="Q31" i="8" s="1"/>
  <c r="Z31" i="8" s="1"/>
  <c r="AC41" i="8" a="1"/>
  <c r="AC41" i="8" s="1"/>
  <c r="H46" i="8"/>
  <c r="I60" i="8"/>
  <c r="F64" i="8"/>
  <c r="Q68" i="8" a="1"/>
  <c r="Q68" i="8" s="1"/>
  <c r="Z68" i="8" s="1"/>
  <c r="E81" i="8" a="1"/>
  <c r="E81" i="8" s="1"/>
  <c r="AC84" i="8" a="1"/>
  <c r="AC84" i="8" s="1"/>
  <c r="S92" i="8" a="1"/>
  <c r="S92" i="8" s="1"/>
  <c r="J96" i="8"/>
  <c r="F112" i="8"/>
  <c r="AB121" i="8" a="1"/>
  <c r="AB121" i="8" s="1"/>
  <c r="AC135" i="8" a="1"/>
  <c r="AC135" i="8" s="1"/>
  <c r="F153" i="8"/>
  <c r="F156" i="8"/>
  <c r="S163" i="8" a="1"/>
  <c r="S163" i="8" s="1"/>
  <c r="F169" i="8"/>
  <c r="J176" i="8"/>
  <c r="R178" i="8" a="1"/>
  <c r="R178" i="8" s="1"/>
  <c r="J180" i="8"/>
  <c r="J184" i="8"/>
  <c r="J187" i="8"/>
  <c r="E197" i="8" a="1"/>
  <c r="E197" i="8" s="1"/>
  <c r="Q199" i="8" a="1"/>
  <c r="Q199" i="8" s="1"/>
  <c r="Z199" i="8" s="1"/>
  <c r="AB204" i="8" a="1"/>
  <c r="AB204" i="8" s="1"/>
  <c r="Q207" i="8" a="1"/>
  <c r="Q207" i="8" s="1"/>
  <c r="Z207" i="8" s="1"/>
  <c r="AC212" i="8" a="1"/>
  <c r="AC212" i="8" s="1"/>
  <c r="J236" i="8"/>
  <c r="AC242" i="8" a="1"/>
  <c r="AC242" i="8" s="1"/>
  <c r="S244" i="8" a="1"/>
  <c r="S244" i="8" s="1"/>
  <c r="F247" i="8"/>
  <c r="AE248" i="8" a="1"/>
  <c r="AE248" i="8" s="1"/>
  <c r="F15" i="8"/>
  <c r="R21" i="8" a="1"/>
  <c r="R21" i="8" s="1"/>
  <c r="S26" i="8" a="1"/>
  <c r="S26" i="8" s="1"/>
  <c r="H42" i="8"/>
  <c r="M42" i="8" s="1" a="1"/>
  <c r="M42" i="8" s="1"/>
  <c r="V42" i="8" s="1" a="1"/>
  <c r="V42" i="8" s="1"/>
  <c r="I46" i="8"/>
  <c r="J51" i="8"/>
  <c r="F56" i="8"/>
  <c r="Q64" i="8" a="1"/>
  <c r="Q64" i="8" s="1"/>
  <c r="Z64" i="8" s="1"/>
  <c r="R68" i="8" a="1"/>
  <c r="R68" i="8" s="1"/>
  <c r="E85" i="8" a="1"/>
  <c r="E85" i="8" s="1"/>
  <c r="H89" i="8"/>
  <c r="AB92" i="8" a="1"/>
  <c r="AB92" i="8" s="1"/>
  <c r="E101" i="8" a="1"/>
  <c r="E101" i="8" s="1"/>
  <c r="H112" i="8"/>
  <c r="J115" i="8"/>
  <c r="AC121" i="8" a="1"/>
  <c r="AC121" i="8" s="1"/>
  <c r="AB124" i="8" a="1"/>
  <c r="AB124" i="8" s="1"/>
  <c r="E127" i="8" a="1"/>
  <c r="E127" i="8" s="1"/>
  <c r="H130" i="8"/>
  <c r="Q147" i="8" a="1"/>
  <c r="Q147" i="8" s="1"/>
  <c r="Z147" i="8" s="1"/>
  <c r="I150" i="8"/>
  <c r="I153" i="8"/>
  <c r="O153" i="8" s="1" a="1"/>
  <c r="O153" i="8" s="1"/>
  <c r="Q158" i="8" a="1"/>
  <c r="Q158" i="8" s="1"/>
  <c r="Z158" i="8" s="1"/>
  <c r="AC160" i="8" a="1"/>
  <c r="AC160" i="8" s="1"/>
  <c r="AB163" i="8" a="1"/>
  <c r="AB163" i="8" s="1"/>
  <c r="H169" i="8"/>
  <c r="S171" i="8" a="1"/>
  <c r="S171" i="8" s="1"/>
  <c r="AB178" i="8" a="1"/>
  <c r="AB178" i="8" s="1"/>
  <c r="Q184" i="8" a="1"/>
  <c r="Q184" i="8" s="1"/>
  <c r="Z184" i="8" s="1"/>
  <c r="E186" i="8" a="1"/>
  <c r="E186" i="8" s="1"/>
  <c r="F189" i="8"/>
  <c r="Q191" i="8" a="1"/>
  <c r="Q191" i="8" s="1"/>
  <c r="Z191" i="8" s="1"/>
  <c r="F193" i="8"/>
  <c r="S195" i="8" a="1"/>
  <c r="S195" i="8" s="1"/>
  <c r="F197" i="8"/>
  <c r="F201" i="8"/>
  <c r="AC204" i="8" a="1"/>
  <c r="AC204" i="8" s="1"/>
  <c r="F209" i="8"/>
  <c r="E210" i="8" a="1"/>
  <c r="E210" i="8" s="1"/>
  <c r="S211" i="8" a="1"/>
  <c r="S211" i="8" s="1"/>
  <c r="Q215" i="8" a="1"/>
  <c r="Q215" i="8" s="1"/>
  <c r="Z215" i="8" s="1"/>
  <c r="Q216" i="8" a="1"/>
  <c r="Q216" i="8" s="1"/>
  <c r="Z216" i="8" s="1"/>
  <c r="AB218" i="8" a="1"/>
  <c r="AB218" i="8" s="1"/>
  <c r="AC219" i="8" a="1"/>
  <c r="AC219" i="8" s="1"/>
  <c r="S220" i="8" a="1"/>
  <c r="S220" i="8" s="1"/>
  <c r="H223" i="8"/>
  <c r="K223" i="8" s="1" a="1"/>
  <c r="K223" i="8" s="1"/>
  <c r="T223" i="8" s="1"/>
  <c r="Q227" i="8" a="1"/>
  <c r="Q227" i="8" s="1"/>
  <c r="Z227" i="8" s="1"/>
  <c r="R229" i="8" a="1"/>
  <c r="R229" i="8" s="1"/>
  <c r="S230" i="8" a="1"/>
  <c r="S230" i="8" s="1"/>
  <c r="F232" i="8"/>
  <c r="H234" i="8"/>
  <c r="H235" i="8"/>
  <c r="L235" i="8" s="1" a="1"/>
  <c r="L235" i="8" s="1"/>
  <c r="I237" i="8"/>
  <c r="P237" i="8" s="1" a="1"/>
  <c r="P237" i="8" s="1"/>
  <c r="Y237" i="8" s="1" a="1"/>
  <c r="Y237" i="8" s="1"/>
  <c r="S240" i="8" a="1"/>
  <c r="S240" i="8" s="1"/>
  <c r="S241" i="8" a="1"/>
  <c r="S241" i="8" s="1"/>
  <c r="E246" i="8" a="1"/>
  <c r="E246" i="8" s="1"/>
  <c r="H247" i="8"/>
  <c r="F248" i="8"/>
  <c r="AB250" i="8" a="1"/>
  <c r="AB250" i="8" s="1"/>
  <c r="AB251" i="8" a="1"/>
  <c r="AB251" i="8" s="1"/>
  <c r="Q256" i="8" a="1"/>
  <c r="Q256" i="8" s="1"/>
  <c r="Z256" i="8" s="1"/>
  <c r="R257" i="8" a="1"/>
  <c r="R257" i="8" s="1"/>
  <c r="Q258" i="8" a="1"/>
  <c r="Q258" i="8" s="1"/>
  <c r="Z258" i="8" s="1"/>
  <c r="J261" i="8"/>
  <c r="J265" i="8"/>
  <c r="H266" i="8"/>
  <c r="M266" i="8" s="1" a="1"/>
  <c r="M266" i="8" s="1"/>
  <c r="V266" i="8" s="1" a="1"/>
  <c r="V266" i="8" s="1"/>
  <c r="I267" i="8"/>
  <c r="E268" i="8" a="1"/>
  <c r="E268" i="8" s="1"/>
  <c r="AE268" i="8" a="1"/>
  <c r="AE268" i="8" s="1"/>
  <c r="AC269" i="8" a="1"/>
  <c r="AC269" i="8" s="1"/>
  <c r="Q56" i="8" a="1"/>
  <c r="Q56" i="8" s="1"/>
  <c r="Z56" i="8" s="1"/>
  <c r="I86" i="8"/>
  <c r="AE92" i="8" a="1"/>
  <c r="AE92" i="8" s="1"/>
  <c r="Q101" i="8" a="1"/>
  <c r="Q101" i="8" s="1"/>
  <c r="Z101" i="8" s="1"/>
  <c r="H122" i="8"/>
  <c r="J130" i="8"/>
  <c r="AE141" i="8" a="1"/>
  <c r="AE141" i="8" s="1"/>
  <c r="Q150" i="8" a="1"/>
  <c r="Q150" i="8" s="1"/>
  <c r="Z150" i="8" s="1"/>
  <c r="I154" i="8"/>
  <c r="N154" i="8" s="1" a="1"/>
  <c r="N154" i="8" s="1"/>
  <c r="W154" i="8" s="1"/>
  <c r="I164" i="8"/>
  <c r="N164" i="8" s="1" a="1"/>
  <c r="N164" i="8" s="1"/>
  <c r="W164" i="8" s="1"/>
  <c r="R176" i="8" a="1"/>
  <c r="R176" i="8" s="1"/>
  <c r="S182" i="8" a="1"/>
  <c r="S182" i="8" s="1"/>
  <c r="F186" i="8"/>
  <c r="I197" i="8"/>
  <c r="AE199" i="8" a="1"/>
  <c r="AE199" i="8" s="1"/>
  <c r="R202" i="8" a="1"/>
  <c r="R202" i="8" s="1"/>
  <c r="I205" i="8"/>
  <c r="Q210" i="8" a="1"/>
  <c r="Q210" i="8" s="1"/>
  <c r="Z210" i="8" s="1"/>
  <c r="F213" i="8"/>
  <c r="R215" i="8" a="1"/>
  <c r="R215" i="8" s="1"/>
  <c r="Q217" i="8" a="1"/>
  <c r="Q217" i="8" s="1"/>
  <c r="Z217" i="8" s="1"/>
  <c r="E220" i="8" a="1"/>
  <c r="E220" i="8" s="1"/>
  <c r="G220" i="8" s="1"/>
  <c r="J223" i="8"/>
  <c r="R5" i="8" a="1"/>
  <c r="R5" i="8" s="1"/>
  <c r="Q11" i="8" a="1"/>
  <c r="Q11" i="8" s="1"/>
  <c r="Z11" i="8" s="1"/>
  <c r="R16" i="8" a="1"/>
  <c r="R16" i="8" s="1"/>
  <c r="AB37" i="8" a="1"/>
  <c r="AB37" i="8" s="1"/>
  <c r="Q51" i="8" a="1"/>
  <c r="Q51" i="8" s="1"/>
  <c r="Z51" i="8" s="1"/>
  <c r="H65" i="8"/>
  <c r="S68" i="8" a="1"/>
  <c r="S68" i="8" s="1"/>
  <c r="Q77" i="8" a="1"/>
  <c r="Q77" i="8" s="1"/>
  <c r="Z77" i="8" s="1"/>
  <c r="F86" i="8"/>
  <c r="I89" i="8"/>
  <c r="AC92" i="8" a="1"/>
  <c r="AC92" i="8" s="1"/>
  <c r="AE104" i="8" a="1"/>
  <c r="AE104" i="8" s="1"/>
  <c r="R115" i="8" a="1"/>
  <c r="R115" i="8" s="1"/>
  <c r="F122" i="8"/>
  <c r="AC124" i="8" a="1"/>
  <c r="AC124" i="8" s="1"/>
  <c r="AE127" i="8" a="1"/>
  <c r="AE127" i="8" s="1"/>
  <c r="I130" i="8"/>
  <c r="P130" i="8" s="1" a="1"/>
  <c r="P130" i="8" s="1"/>
  <c r="Y130" i="8" s="1" a="1"/>
  <c r="Y130" i="8" s="1"/>
  <c r="R136" i="8" a="1"/>
  <c r="R136" i="8" s="1"/>
  <c r="Q141" i="8" a="1"/>
  <c r="Q141" i="8" s="1"/>
  <c r="Z141" i="8" s="1"/>
  <c r="R147" i="8" a="1"/>
  <c r="R147" i="8" s="1"/>
  <c r="J153" i="8"/>
  <c r="AE160" i="8" a="1"/>
  <c r="AE160" i="8" s="1"/>
  <c r="AC163" i="8" a="1"/>
  <c r="AC163" i="8" s="1"/>
  <c r="I169" i="8"/>
  <c r="AC178" i="8" a="1"/>
  <c r="AC178" i="8" s="1"/>
  <c r="R184" i="8" a="1"/>
  <c r="R184" i="8" s="1"/>
  <c r="H189" i="8"/>
  <c r="K189" i="8" s="1" a="1"/>
  <c r="K189" i="8" s="1"/>
  <c r="T189" i="8" s="1"/>
  <c r="AB191" i="8" a="1"/>
  <c r="AB191" i="8" s="1"/>
  <c r="I193" i="8"/>
  <c r="H197" i="8"/>
  <c r="K197" i="8" s="1" a="1"/>
  <c r="K197" i="8" s="1"/>
  <c r="T197" i="8" s="1"/>
  <c r="R199" i="8" a="1"/>
  <c r="R199" i="8" s="1"/>
  <c r="H201" i="8"/>
  <c r="K201" i="8" s="1" a="1"/>
  <c r="K201" i="8" s="1"/>
  <c r="T201" i="8" s="1"/>
  <c r="Q202" i="8" a="1"/>
  <c r="Q202" i="8" s="1"/>
  <c r="Z202" i="8" s="1"/>
  <c r="Q203" i="8" a="1"/>
  <c r="Q203" i="8" s="1"/>
  <c r="Z203" i="8" s="1"/>
  <c r="F205" i="8"/>
  <c r="AE207" i="8" a="1"/>
  <c r="AE207" i="8" s="1"/>
  <c r="H209" i="8"/>
  <c r="H210" i="8"/>
  <c r="K210" i="8" s="1" a="1"/>
  <c r="K210" i="8" s="1"/>
  <c r="T210" i="8" s="1"/>
  <c r="AE212" i="8" a="1"/>
  <c r="AE212" i="8" s="1"/>
  <c r="R216" i="8" a="1"/>
  <c r="R216" i="8" s="1"/>
  <c r="AC218" i="8" a="1"/>
  <c r="AC218" i="8" s="1"/>
  <c r="AE219" i="8" a="1"/>
  <c r="AE219" i="8" s="1"/>
  <c r="AC220" i="8" a="1"/>
  <c r="AC220" i="8" s="1"/>
  <c r="H222" i="8"/>
  <c r="M222" i="8" s="1" a="1"/>
  <c r="M222" i="8" s="1"/>
  <c r="V222" i="8" s="1" a="1"/>
  <c r="V222" i="8" s="1"/>
  <c r="I223" i="8"/>
  <c r="O223" i="8" s="1" a="1"/>
  <c r="O223" i="8" s="1"/>
  <c r="R226" i="8" a="1"/>
  <c r="R226" i="8" s="1"/>
  <c r="R227" i="8" a="1"/>
  <c r="R227" i="8" s="1"/>
  <c r="Q228" i="8" a="1"/>
  <c r="Q228" i="8" s="1"/>
  <c r="Z228" i="8" s="1"/>
  <c r="S229" i="8" a="1"/>
  <c r="S229" i="8" s="1"/>
  <c r="AB230" i="8" a="1"/>
  <c r="AB230" i="8" s="1"/>
  <c r="H232" i="8"/>
  <c r="L232" i="8" s="1" a="1"/>
  <c r="L232" i="8" s="1"/>
  <c r="I234" i="8"/>
  <c r="P234" i="8" s="1" a="1"/>
  <c r="P234" i="8" s="1"/>
  <c r="Y234" i="8" s="1" a="1"/>
  <c r="Y234" i="8" s="1"/>
  <c r="I235" i="8"/>
  <c r="AB241" i="8" a="1"/>
  <c r="AB241" i="8" s="1"/>
  <c r="AE242" i="8" a="1"/>
  <c r="AE242" i="8" s="1"/>
  <c r="AE243" i="8" a="1"/>
  <c r="AE243" i="8" s="1"/>
  <c r="AB244" i="8" a="1"/>
  <c r="AB244" i="8" s="1"/>
  <c r="F246" i="8"/>
  <c r="I247" i="8"/>
  <c r="N247" i="8" s="1" a="1"/>
  <c r="N247" i="8" s="1"/>
  <c r="W247" i="8" s="1"/>
  <c r="H248" i="8"/>
  <c r="K248" i="8" s="1" a="1"/>
  <c r="K248" i="8" s="1"/>
  <c r="T248" i="8" s="1"/>
  <c r="E249" i="8" a="1"/>
  <c r="E249" i="8" s="1"/>
  <c r="AB249" i="8" a="1"/>
  <c r="AB249" i="8" s="1"/>
  <c r="AC251" i="8" a="1"/>
  <c r="AC251" i="8" s="1"/>
  <c r="AC252" i="8" a="1"/>
  <c r="AC252" i="8" s="1"/>
  <c r="R253" i="8" a="1"/>
  <c r="R253" i="8" s="1"/>
  <c r="R254" i="8" a="1"/>
  <c r="R254" i="8" s="1"/>
  <c r="S255" i="8" a="1"/>
  <c r="S255" i="8" s="1"/>
  <c r="S257" i="8" a="1"/>
  <c r="S257" i="8" s="1"/>
  <c r="R258" i="8" a="1"/>
  <c r="R258" i="8" s="1"/>
  <c r="Q263" i="8" a="1"/>
  <c r="Q263" i="8" s="1"/>
  <c r="Z263" i="8" s="1"/>
  <c r="I266" i="8"/>
  <c r="H268" i="8"/>
  <c r="AE269" i="8" a="1"/>
  <c r="AE269" i="8" s="1"/>
  <c r="E271" i="8" a="1"/>
  <c r="E271" i="8" s="1"/>
  <c r="E272" i="8" a="1"/>
  <c r="E272" i="8" s="1"/>
  <c r="AC272" i="8" a="1"/>
  <c r="AC272" i="8" s="1"/>
  <c r="AB273" i="8" a="1"/>
  <c r="AB273" i="8" s="1"/>
  <c r="AE16" i="8" a="1"/>
  <c r="AE16" i="8" s="1"/>
  <c r="I27" i="8"/>
  <c r="R51" i="8" a="1"/>
  <c r="R51" i="8" s="1"/>
  <c r="AE68" i="8" a="1"/>
  <c r="AE68" i="8" s="1"/>
  <c r="E98" i="8" a="1"/>
  <c r="E98" i="8" s="1"/>
  <c r="E105" i="8" a="1"/>
  <c r="E105" i="8" s="1"/>
  <c r="S119" i="8" a="1"/>
  <c r="S119" i="8" s="1"/>
  <c r="E125" i="8" a="1"/>
  <c r="E125" i="8" s="1"/>
  <c r="G125" i="8" s="1"/>
  <c r="F133" i="8"/>
  <c r="Q139" i="8" a="1"/>
  <c r="Q139" i="8" s="1"/>
  <c r="Z139" i="8" s="1"/>
  <c r="S161" i="8" a="1"/>
  <c r="S161" i="8" s="1"/>
  <c r="R174" i="8" a="1"/>
  <c r="R174" i="8" s="1"/>
  <c r="S184" i="8" a="1"/>
  <c r="S184" i="8" s="1"/>
  <c r="I189" i="8"/>
  <c r="E192" i="8" a="1"/>
  <c r="E192" i="8" s="1"/>
  <c r="Q194" i="8" a="1"/>
  <c r="Q194" i="8" s="1"/>
  <c r="Z194" i="8" s="1"/>
  <c r="E196" i="8" a="1"/>
  <c r="E196" i="8" s="1"/>
  <c r="Q198" i="8" a="1"/>
  <c r="Q198" i="8" s="1"/>
  <c r="Z198" i="8" s="1"/>
  <c r="I201" i="8"/>
  <c r="R203" i="8" a="1"/>
  <c r="R203" i="8" s="1"/>
  <c r="I209" i="8"/>
  <c r="I222" i="8"/>
  <c r="H256" i="8"/>
  <c r="S234" i="8" a="1"/>
  <c r="S234" i="8" s="1"/>
  <c r="F228" i="8"/>
  <c r="Q221" i="8" a="1"/>
  <c r="Q221" i="8" s="1"/>
  <c r="Z221" i="8" s="1"/>
  <c r="AE205" i="8" a="1"/>
  <c r="AE205" i="8" s="1"/>
  <c r="Q197" i="8" a="1"/>
  <c r="Q197" i="8" s="1"/>
  <c r="Z197" i="8" s="1"/>
  <c r="AE186" i="8" a="1"/>
  <c r="AE186" i="8" s="1"/>
  <c r="H162" i="8"/>
  <c r="AE273" i="8" a="1"/>
  <c r="AE273" i="8" s="1"/>
  <c r="Q271" i="8" a="1"/>
  <c r="Q271" i="8" s="1"/>
  <c r="Z271" i="8" s="1"/>
  <c r="H270" i="8"/>
  <c r="R268" i="8" a="1"/>
  <c r="R268" i="8" s="1"/>
  <c r="E265" i="8" a="1"/>
  <c r="E265" i="8" s="1"/>
  <c r="AE263" i="8" a="1"/>
  <c r="AE263" i="8" s="1"/>
  <c r="R262" i="8" a="1"/>
  <c r="R262" i="8" s="1"/>
  <c r="F261" i="8"/>
  <c r="AC259" i="8" a="1"/>
  <c r="AC259" i="8" s="1"/>
  <c r="AC258" i="8" a="1"/>
  <c r="AC258" i="8" s="1"/>
  <c r="F256" i="8"/>
  <c r="I252" i="8"/>
  <c r="P252" i="8" s="1" a="1"/>
  <c r="P252" i="8" s="1"/>
  <c r="Y252" i="8" s="1" a="1"/>
  <c r="Y252" i="8" s="1"/>
  <c r="H251" i="8"/>
  <c r="Q249" i="8" a="1"/>
  <c r="Q249" i="8" s="1"/>
  <c r="Z249" i="8" s="1"/>
  <c r="AB246" i="8" a="1"/>
  <c r="AB246" i="8" s="1"/>
  <c r="F244" i="8"/>
  <c r="J242" i="8"/>
  <c r="E241" i="8" a="1"/>
  <c r="E241" i="8" s="1"/>
  <c r="AE238" i="8" a="1"/>
  <c r="AE238" i="8" s="1"/>
  <c r="E236" i="8" a="1"/>
  <c r="E236" i="8" s="1"/>
  <c r="E233" i="8" a="1"/>
  <c r="E233" i="8" s="1"/>
  <c r="AB229" i="8" a="1"/>
  <c r="AB229" i="8" s="1"/>
  <c r="E228" i="8" a="1"/>
  <c r="E228" i="8" s="1"/>
  <c r="S226" i="8" a="1"/>
  <c r="S226" i="8" s="1"/>
  <c r="AE224" i="8" a="1"/>
  <c r="AE224" i="8" s="1"/>
  <c r="S222" i="8" a="1"/>
  <c r="S222" i="8" s="1"/>
  <c r="J221" i="8"/>
  <c r="Q219" i="8" a="1"/>
  <c r="Q219" i="8" s="1"/>
  <c r="Z219" i="8" s="1"/>
  <c r="AB217" i="8" a="1"/>
  <c r="AB217" i="8" s="1"/>
  <c r="H216" i="8"/>
  <c r="K216" i="8" s="1" a="1"/>
  <c r="K216" i="8" s="1"/>
  <c r="T216" i="8" s="1"/>
  <c r="AE213" i="8" a="1"/>
  <c r="AE213" i="8" s="1"/>
  <c r="H212" i="8"/>
  <c r="F208" i="8"/>
  <c r="AB205" i="8" a="1"/>
  <c r="AB205" i="8" s="1"/>
  <c r="AC201" i="8" a="1"/>
  <c r="AC201" i="8" s="1"/>
  <c r="F191" i="8"/>
  <c r="J188" i="8"/>
  <c r="R186" i="8" a="1"/>
  <c r="R186" i="8" s="1"/>
  <c r="R183" i="8" a="1"/>
  <c r="R183" i="8" s="1"/>
  <c r="Q180" i="8" a="1"/>
  <c r="Q180" i="8" s="1"/>
  <c r="Z180" i="8" s="1"/>
  <c r="AE173" i="8" a="1"/>
  <c r="AE173" i="8" s="1"/>
  <c r="I166" i="8"/>
  <c r="F162" i="8"/>
  <c r="S148" i="8" a="1"/>
  <c r="S148" i="8" s="1"/>
  <c r="S134" i="8" a="1"/>
  <c r="S134" i="8" s="1"/>
  <c r="R126" i="8" a="1"/>
  <c r="R126" i="8" s="1"/>
  <c r="AC122" i="8" a="1"/>
  <c r="AC122" i="8" s="1"/>
  <c r="S117" i="8" a="1"/>
  <c r="S117" i="8" s="1"/>
  <c r="E107" i="8" a="1"/>
  <c r="E107" i="8" s="1"/>
  <c r="J87" i="8"/>
  <c r="J82" i="8"/>
  <c r="AB74" i="8" a="1"/>
  <c r="AB74" i="8" s="1"/>
  <c r="H48" i="8"/>
  <c r="F33" i="8"/>
  <c r="R23" i="8" a="1"/>
  <c r="R23" i="8" s="1"/>
  <c r="H14" i="8"/>
  <c r="Q7" i="8" a="1"/>
  <c r="Q7" i="8" s="1"/>
  <c r="Z7" i="8" s="1"/>
  <c r="S271" i="8" a="1"/>
  <c r="S271" i="8" s="1"/>
  <c r="S267" i="8" a="1"/>
  <c r="S267" i="8" s="1"/>
  <c r="E255" i="8" a="1"/>
  <c r="E255" i="8" s="1"/>
  <c r="R248" i="8" a="1"/>
  <c r="R248" i="8" s="1"/>
  <c r="J244" i="8"/>
  <c r="I241" i="8"/>
  <c r="R231" i="8" a="1"/>
  <c r="R231" i="8" s="1"/>
  <c r="R221" i="8" a="1"/>
  <c r="R221" i="8" s="1"/>
  <c r="H202" i="8"/>
  <c r="F196" i="8"/>
  <c r="J162" i="8"/>
  <c r="F141" i="8"/>
  <c r="H128" i="8"/>
  <c r="K128" i="8" s="1" a="1"/>
  <c r="K128" i="8" s="1"/>
  <c r="T128" i="8" s="1"/>
  <c r="AC112" i="8" a="1"/>
  <c r="AC112" i="8" s="1"/>
  <c r="AB95" i="8" a="1"/>
  <c r="AB95" i="8" s="1"/>
  <c r="E18" i="8" a="1"/>
  <c r="E18" i="8" s="1"/>
  <c r="G18" i="8" s="1"/>
  <c r="J270" i="8"/>
  <c r="E260" i="8" a="1"/>
  <c r="E260" i="8" s="1"/>
  <c r="Q231" i="8" a="1"/>
  <c r="Q231" i="8" s="1"/>
  <c r="Z231" i="8" s="1"/>
  <c r="R197" i="8" a="1"/>
  <c r="R197" i="8" s="1"/>
  <c r="H191" i="8"/>
  <c r="AC157" i="8" a="1"/>
  <c r="AC157" i="8" s="1"/>
  <c r="E141" i="8" a="1"/>
  <c r="E141" i="8" s="1"/>
  <c r="F128" i="8"/>
  <c r="F102" i="8"/>
  <c r="I270" i="8"/>
  <c r="O270" i="8" s="1" a="1"/>
  <c r="O270" i="8" s="1"/>
  <c r="R245" i="8" a="1"/>
  <c r="R245" i="8" s="1"/>
  <c r="S237" i="8" a="1"/>
  <c r="S237" i="8" s="1"/>
  <c r="AB226" i="8" a="1"/>
  <c r="AB226" i="8" s="1"/>
  <c r="R219" i="8" a="1"/>
  <c r="R219" i="8" s="1"/>
  <c r="S183" i="8" a="1"/>
  <c r="S183" i="8" s="1"/>
  <c r="AE180" i="8" a="1"/>
  <c r="AE180" i="8" s="1"/>
  <c r="Q177" i="8" a="1"/>
  <c r="Q177" i="8" s="1"/>
  <c r="Z177" i="8" s="1"/>
  <c r="S170" i="8" a="1"/>
  <c r="S170" i="8" s="1"/>
  <c r="Q157" i="8" a="1"/>
  <c r="Q157" i="8" s="1"/>
  <c r="Z157" i="8" s="1"/>
  <c r="R154" i="8" a="1"/>
  <c r="R154" i="8" s="1"/>
  <c r="H145" i="8"/>
  <c r="E140" i="8" a="1"/>
  <c r="E140" i="8" s="1"/>
  <c r="G140" i="8" s="1"/>
  <c r="AC134" i="8" a="1"/>
  <c r="AC134" i="8" s="1"/>
  <c r="S131" i="8" a="1"/>
  <c r="S131" i="8" s="1"/>
  <c r="E128" i="8" a="1"/>
  <c r="E128" i="8" s="1"/>
  <c r="G128" i="8" s="1"/>
  <c r="AE122" i="8" a="1"/>
  <c r="AE122" i="8" s="1"/>
  <c r="I118" i="8"/>
  <c r="S112" i="8" a="1"/>
  <c r="S112" i="8" s="1"/>
  <c r="R101" i="8" a="1"/>
  <c r="R101" i="8" s="1"/>
  <c r="F95" i="8"/>
  <c r="S82" i="8" a="1"/>
  <c r="S82" i="8" s="1"/>
  <c r="AE74" i="8" a="1"/>
  <c r="AE74" i="8" s="1"/>
  <c r="E69" i="8" a="1"/>
  <c r="E69" i="8" s="1"/>
  <c r="AE40" i="8" a="1"/>
  <c r="AE40" i="8" s="1"/>
  <c r="AB33" i="8" a="1"/>
  <c r="AB33" i="8" s="1"/>
  <c r="F270" i="8"/>
  <c r="AE264" i="8" a="1"/>
  <c r="AE264" i="8" s="1"/>
  <c r="Q262" i="8" a="1"/>
  <c r="Q262" i="8" s="1"/>
  <c r="Z262" i="8" s="1"/>
  <c r="AB259" i="8" a="1"/>
  <c r="AB259" i="8" s="1"/>
  <c r="S258" i="8" a="1"/>
  <c r="S258" i="8" s="1"/>
  <c r="J257" i="8"/>
  <c r="AC254" i="8" a="1"/>
  <c r="AC254" i="8" s="1"/>
  <c r="H252" i="8"/>
  <c r="F251" i="8"/>
  <c r="E244" i="8" a="1"/>
  <c r="E244" i="8" s="1"/>
  <c r="I242" i="8"/>
  <c r="N242" i="8" s="1" a="1"/>
  <c r="N242" i="8" s="1"/>
  <c r="W242" i="8" s="1"/>
  <c r="AE240" i="8" a="1"/>
  <c r="AE240" i="8" s="1"/>
  <c r="R237" i="8" a="1"/>
  <c r="R237" i="8" s="1"/>
  <c r="I231" i="8"/>
  <c r="N231" i="8" s="1" a="1"/>
  <c r="N231" i="8" s="1"/>
  <c r="W231" i="8" s="1"/>
  <c r="J229" i="8"/>
  <c r="R222" i="8" a="1"/>
  <c r="R222" i="8" s="1"/>
  <c r="I221" i="8"/>
  <c r="R217" i="8" a="1"/>
  <c r="R217" i="8" s="1"/>
  <c r="AE215" i="8" a="1"/>
  <c r="AE215" i="8" s="1"/>
  <c r="S213" i="8" a="1"/>
  <c r="S213" i="8" s="1"/>
  <c r="F212" i="8"/>
  <c r="S203" i="8" a="1"/>
  <c r="S203" i="8" s="1"/>
  <c r="S201" i="8" a="1"/>
  <c r="S201" i="8" s="1"/>
  <c r="I188" i="8"/>
  <c r="P188" i="8" s="1" a="1"/>
  <c r="P188" i="8" s="1"/>
  <c r="Y188" i="8" s="1" a="1"/>
  <c r="Y188" i="8" s="1"/>
  <c r="I186" i="8"/>
  <c r="O186" i="8" s="1" a="1"/>
  <c r="O186" i="8" s="1"/>
  <c r="Q183" i="8" a="1"/>
  <c r="Q183" i="8" s="1"/>
  <c r="Z183" i="8" s="1"/>
  <c r="AC173" i="8" a="1"/>
  <c r="AC173" i="8" s="1"/>
  <c r="R170" i="8" a="1"/>
  <c r="R170" i="8" s="1"/>
  <c r="E162" i="8" a="1"/>
  <c r="E162" i="8" s="1"/>
  <c r="Q154" i="8" a="1"/>
  <c r="Q154" i="8" s="1"/>
  <c r="Z154" i="8" s="1"/>
  <c r="I148" i="8"/>
  <c r="O148" i="8" s="1" a="1"/>
  <c r="O148" i="8" s="1"/>
  <c r="AE139" i="8" a="1"/>
  <c r="AE139" i="8" s="1"/>
  <c r="R134" i="8" a="1"/>
  <c r="R134" i="8" s="1"/>
  <c r="I131" i="8"/>
  <c r="Q126" i="8" a="1"/>
  <c r="Q126" i="8" s="1"/>
  <c r="Z126" i="8" s="1"/>
  <c r="AB122" i="8" a="1"/>
  <c r="AB122" i="8" s="1"/>
  <c r="R117" i="8" a="1"/>
  <c r="R117" i="8" s="1"/>
  <c r="R112" i="8" a="1"/>
  <c r="R112" i="8" s="1"/>
  <c r="S99" i="8" a="1"/>
  <c r="S99" i="8" s="1"/>
  <c r="AB94" i="8" a="1"/>
  <c r="AB94" i="8" s="1"/>
  <c r="F87" i="8"/>
  <c r="S74" i="8" a="1"/>
  <c r="S74" i="8" s="1"/>
  <c r="F48" i="8"/>
  <c r="S40" i="8" a="1"/>
  <c r="S40" i="8" s="1"/>
  <c r="H7" i="8"/>
  <c r="L7" i="8" s="1" a="1"/>
  <c r="L7" i="8" s="1"/>
  <c r="E273" i="8" a="1"/>
  <c r="E273" i="8" s="1"/>
  <c r="J256" i="8"/>
  <c r="AC249" i="8" a="1"/>
  <c r="AC249" i="8" s="1"/>
  <c r="Q239" i="8" a="1"/>
  <c r="Q239" i="8" s="1"/>
  <c r="Z239" i="8" s="1"/>
  <c r="R223" i="8" a="1"/>
  <c r="R223" i="8" s="1"/>
  <c r="E218" i="8" a="1"/>
  <c r="E218" i="8" s="1"/>
  <c r="I204" i="8"/>
  <c r="N204" i="8" s="1" a="1"/>
  <c r="N204" i="8" s="1"/>
  <c r="W204" i="8" s="1"/>
  <c r="S197" i="8" a="1"/>
  <c r="S197" i="8" s="1"/>
  <c r="I191" i="8"/>
  <c r="P191" i="8" s="1" a="1"/>
  <c r="P191" i="8" s="1"/>
  <c r="Y191" i="8" s="1" a="1"/>
  <c r="Y191" i="8" s="1"/>
  <c r="AC177" i="8" a="1"/>
  <c r="AC177" i="8" s="1"/>
  <c r="I102" i="8"/>
  <c r="E63" i="8" a="1"/>
  <c r="E63" i="8" s="1"/>
  <c r="AE33" i="8" a="1"/>
  <c r="AE33" i="8" s="1"/>
  <c r="AC25" i="8" a="1"/>
  <c r="AC25" i="8" s="1"/>
  <c r="AE272" i="8" a="1"/>
  <c r="AE272" i="8" s="1"/>
  <c r="E269" i="8" a="1"/>
  <c r="E269" i="8" s="1"/>
  <c r="G269" i="8" s="1"/>
  <c r="Q266" i="8" a="1"/>
  <c r="Q266" i="8" s="1"/>
  <c r="Z266" i="8" s="1"/>
  <c r="AB257" i="8" a="1"/>
  <c r="AB257" i="8" s="1"/>
  <c r="S245" i="8" a="1"/>
  <c r="S245" i="8" s="1"/>
  <c r="AE229" i="8" a="1"/>
  <c r="AE229" i="8" s="1"/>
  <c r="S219" i="8" a="1"/>
  <c r="S219" i="8" s="1"/>
  <c r="R210" i="8" a="1"/>
  <c r="R210" i="8" s="1"/>
  <c r="F202" i="8"/>
  <c r="I162" i="8"/>
  <c r="AC154" i="8" a="1"/>
  <c r="AC154" i="8" s="1"/>
  <c r="Q145" i="8" a="1"/>
  <c r="Q145" i="8" s="1"/>
  <c r="Z145" i="8" s="1"/>
  <c r="AB131" i="8" a="1"/>
  <c r="AB131" i="8" s="1"/>
  <c r="J118" i="8"/>
  <c r="I107" i="8"/>
  <c r="N107" i="8" s="1" a="1"/>
  <c r="N107" i="8" s="1"/>
  <c r="W107" i="8" s="1"/>
  <c r="F75" i="8"/>
  <c r="Q54" i="8" a="1"/>
  <c r="Q54" i="8" s="1"/>
  <c r="Z54" i="8" s="1"/>
  <c r="E41" i="8" a="1"/>
  <c r="E41" i="8" s="1"/>
  <c r="AC33" i="8" a="1"/>
  <c r="AC33" i="8" s="1"/>
  <c r="S272" i="8" a="1"/>
  <c r="S272" i="8" s="1"/>
  <c r="Q267" i="8" a="1"/>
  <c r="Q267" i="8" s="1"/>
  <c r="Z267" i="8" s="1"/>
  <c r="I261" i="8"/>
  <c r="AE254" i="8" a="1"/>
  <c r="AE254" i="8" s="1"/>
  <c r="J252" i="8"/>
  <c r="I251" i="8"/>
  <c r="J247" i="8"/>
  <c r="H244" i="8"/>
  <c r="E239" i="8" a="1"/>
  <c r="E239" i="8" s="1"/>
  <c r="G239" i="8" s="1"/>
  <c r="F236" i="8"/>
  <c r="AC217" i="8" a="1"/>
  <c r="AC217" i="8" s="1"/>
  <c r="AB209" i="8" a="1"/>
  <c r="AB209" i="8" s="1"/>
  <c r="AE201" i="8" a="1"/>
  <c r="AE201" i="8" s="1"/>
  <c r="S174" i="8" a="1"/>
  <c r="S174" i="8" s="1"/>
  <c r="R7" i="8" a="1"/>
  <c r="R7" i="8" s="1"/>
  <c r="AC273" i="8" a="1"/>
  <c r="AC273" i="8" s="1"/>
  <c r="E270" i="8" a="1"/>
  <c r="E270" i="8" s="1"/>
  <c r="AC263" i="8" a="1"/>
  <c r="AC263" i="8" s="1"/>
  <c r="AE260" i="8" a="1"/>
  <c r="AE260" i="8" s="1"/>
  <c r="S259" i="8" a="1"/>
  <c r="S259" i="8" s="1"/>
  <c r="I257" i="8"/>
  <c r="N257" i="8" s="1" a="1"/>
  <c r="N257" i="8" s="1"/>
  <c r="W257" i="8" s="1"/>
  <c r="E256" i="8" a="1"/>
  <c r="E256" i="8" s="1"/>
  <c r="AB254" i="8" a="1"/>
  <c r="AB254" i="8" s="1"/>
  <c r="E251" i="8" a="1"/>
  <c r="E251" i="8" s="1"/>
  <c r="S246" i="8" a="1"/>
  <c r="S246" i="8" s="1"/>
  <c r="J245" i="8"/>
  <c r="R243" i="8" a="1"/>
  <c r="R243" i="8" s="1"/>
  <c r="H242" i="8"/>
  <c r="AB240" i="8" a="1"/>
  <c r="AB240" i="8" s="1"/>
  <c r="Q237" i="8" a="1"/>
  <c r="Q237" i="8" s="1"/>
  <c r="Z237" i="8" s="1"/>
  <c r="AE235" i="8" a="1"/>
  <c r="AE235" i="8" s="1"/>
  <c r="AE232" i="8" a="1"/>
  <c r="AE232" i="8" s="1"/>
  <c r="H231" i="8"/>
  <c r="I229" i="8"/>
  <c r="P229" i="8" s="1" a="1"/>
  <c r="P229" i="8" s="1"/>
  <c r="Y229" i="8" s="1" a="1"/>
  <c r="Y229" i="8" s="1"/>
  <c r="H226" i="8"/>
  <c r="S224" i="8" a="1"/>
  <c r="S224" i="8" s="1"/>
  <c r="H221" i="8"/>
  <c r="L221" i="8" s="1" a="1"/>
  <c r="L221" i="8" s="1"/>
  <c r="AC215" i="8" a="1"/>
  <c r="AC215" i="8" s="1"/>
  <c r="R213" i="8" a="1"/>
  <c r="R213" i="8" s="1"/>
  <c r="E212" i="8" a="1"/>
  <c r="E212" i="8" s="1"/>
  <c r="G212" i="8" s="1"/>
  <c r="S209" i="8" a="1"/>
  <c r="S209" i="8" s="1"/>
  <c r="E208" i="8" a="1"/>
  <c r="E208" i="8" s="1"/>
  <c r="G208" i="8" s="1"/>
  <c r="S205" i="8" a="1"/>
  <c r="S205" i="8" s="1"/>
  <c r="R201" i="8" a="1"/>
  <c r="R201" i="8" s="1"/>
  <c r="S192" i="8" a="1"/>
  <c r="S192" i="8" s="1"/>
  <c r="E191" i="8" a="1"/>
  <c r="E191" i="8" s="1"/>
  <c r="H188" i="8"/>
  <c r="M188" i="8" s="1" a="1"/>
  <c r="M188" i="8" s="1"/>
  <c r="V188" i="8" s="1" a="1"/>
  <c r="V188" i="8" s="1"/>
  <c r="H186" i="8"/>
  <c r="H183" i="8"/>
  <c r="K183" i="8" s="1" a="1"/>
  <c r="K183" i="8" s="1"/>
  <c r="T183" i="8" s="1"/>
  <c r="R173" i="8" a="1"/>
  <c r="R173" i="8" s="1"/>
  <c r="Q170" i="8" a="1"/>
  <c r="Q170" i="8" s="1"/>
  <c r="Z170" i="8" s="1"/>
  <c r="AC165" i="8" a="1"/>
  <c r="AC165" i="8" s="1"/>
  <c r="H157" i="8"/>
  <c r="Q143" i="8" a="1"/>
  <c r="Q143" i="8" s="1"/>
  <c r="Z143" i="8" s="1"/>
  <c r="AC139" i="8" a="1"/>
  <c r="AC139" i="8" s="1"/>
  <c r="Q134" i="8" a="1"/>
  <c r="Q134" i="8" s="1"/>
  <c r="Z134" i="8" s="1"/>
  <c r="H131" i="8"/>
  <c r="E117" i="8" a="1"/>
  <c r="E117" i="8" s="1"/>
  <c r="G117" i="8" s="1"/>
  <c r="J106" i="8"/>
  <c r="S93" i="8" a="1"/>
  <c r="S93" i="8" s="1"/>
  <c r="AC38" i="8" a="1"/>
  <c r="AC38" i="8" s="1"/>
  <c r="AE29" i="8" a="1"/>
  <c r="AE29" i="8" s="1"/>
  <c r="AE262" i="8" a="1"/>
  <c r="AE262" i="8" s="1"/>
  <c r="Q252" i="8" a="1"/>
  <c r="Q252" i="8" s="1"/>
  <c r="Z252" i="8" s="1"/>
  <c r="Q242" i="8" a="1"/>
  <c r="Q242" i="8" s="1"/>
  <c r="Z242" i="8" s="1"/>
  <c r="AB237" i="8" a="1"/>
  <c r="AB237" i="8" s="1"/>
  <c r="AC234" i="8" a="1"/>
  <c r="AC234" i="8" s="1"/>
  <c r="F225" i="8"/>
  <c r="F220" i="8"/>
  <c r="Q214" i="8" a="1"/>
  <c r="Q214" i="8" s="1"/>
  <c r="Z214" i="8" s="1"/>
  <c r="F200" i="8"/>
  <c r="Q193" i="8" a="1"/>
  <c r="Q193" i="8" s="1"/>
  <c r="Z193" i="8" s="1"/>
  <c r="E187" i="8" a="1"/>
  <c r="E187" i="8" s="1"/>
  <c r="G187" i="8" s="1"/>
  <c r="AB170" i="8" a="1"/>
  <c r="AB170" i="8" s="1"/>
  <c r="AB158" i="8" a="1"/>
  <c r="AB158" i="8" s="1"/>
  <c r="J107" i="8"/>
  <c r="AB82" i="8" a="1"/>
  <c r="AB82" i="8" s="1"/>
  <c r="S8" i="8" a="1"/>
  <c r="S8" i="8" s="1"/>
  <c r="R267" i="8" a="1"/>
  <c r="R267" i="8" s="1"/>
  <c r="E264" i="8" a="1"/>
  <c r="E264" i="8" s="1"/>
  <c r="AE258" i="8" a="1"/>
  <c r="AE258" i="8" s="1"/>
  <c r="I256" i="8"/>
  <c r="S253" i="8" a="1"/>
  <c r="S253" i="8" s="1"/>
  <c r="J251" i="8"/>
  <c r="I244" i="8"/>
  <c r="H241" i="8"/>
  <c r="F239" i="8"/>
  <c r="AB234" i="8" a="1"/>
  <c r="AB234" i="8" s="1"/>
  <c r="I228" i="8"/>
  <c r="AC226" i="8" a="1"/>
  <c r="AC226" i="8" s="1"/>
  <c r="E225" i="8" a="1"/>
  <c r="E225" i="8" s="1"/>
  <c r="J216" i="8"/>
  <c r="H208" i="8"/>
  <c r="L208" i="8" s="1" a="1"/>
  <c r="L208" i="8" s="1"/>
  <c r="H204" i="8"/>
  <c r="M204" i="8" s="1" a="1"/>
  <c r="M204" i="8" s="1"/>
  <c r="V204" i="8" s="1" a="1"/>
  <c r="V204" i="8" s="1"/>
  <c r="AB183" i="8" a="1"/>
  <c r="AB183" i="8" s="1"/>
  <c r="AB177" i="8" a="1"/>
  <c r="AB177" i="8" s="1"/>
  <c r="S166" i="8" a="1"/>
  <c r="S166" i="8" s="1"/>
  <c r="H149" i="8"/>
  <c r="K149" i="8" s="1" a="1"/>
  <c r="K149" i="8" s="1"/>
  <c r="T149" i="8" s="1"/>
  <c r="AE136" i="8" a="1"/>
  <c r="AE136" i="8" s="1"/>
  <c r="AB112" i="8" a="1"/>
  <c r="AB112" i="8" s="1"/>
  <c r="R95" i="8" a="1"/>
  <c r="R95" i="8" s="1"/>
  <c r="H62" i="8"/>
  <c r="L62" i="8" s="1" a="1"/>
  <c r="L62" i="8" s="1"/>
  <c r="J25" i="8"/>
  <c r="R271" i="8" a="1"/>
  <c r="R271" i="8" s="1"/>
  <c r="I265" i="8"/>
  <c r="N265" i="8" s="1" a="1"/>
  <c r="N265" i="8" s="1"/>
  <c r="W265" i="8" s="1"/>
  <c r="F241" i="8"/>
  <c r="Q223" i="8" a="1"/>
  <c r="Q223" i="8" s="1"/>
  <c r="Z223" i="8" s="1"/>
  <c r="I216" i="8"/>
  <c r="E200" i="8" a="1"/>
  <c r="E200" i="8" s="1"/>
  <c r="J189" i="8"/>
  <c r="I25" i="8"/>
  <c r="P25" i="8" s="1" a="1"/>
  <c r="P25" i="8" s="1"/>
  <c r="Y25" i="8" s="1" a="1"/>
  <c r="Y25" i="8" s="1"/>
  <c r="Q272" i="8" a="1"/>
  <c r="Q272" i="8" s="1"/>
  <c r="Z272" i="8" s="1"/>
  <c r="Q268" i="8" a="1"/>
  <c r="Q268" i="8" s="1"/>
  <c r="Z268" i="8" s="1"/>
  <c r="AC264" i="8" a="1"/>
  <c r="AC264" i="8" s="1"/>
  <c r="S273" i="8" a="1"/>
  <c r="S273" i="8" s="1"/>
  <c r="H271" i="8"/>
  <c r="K271" i="8" s="1" a="1"/>
  <c r="K271" i="8" s="1"/>
  <c r="T271" i="8" s="1"/>
  <c r="AB269" i="8" a="1"/>
  <c r="AB269" i="8" s="1"/>
  <c r="AB264" i="8" a="1"/>
  <c r="AB264" i="8" s="1"/>
  <c r="J262" i="8"/>
  <c r="F257" i="8"/>
  <c r="AE255" i="8" a="1"/>
  <c r="AE255" i="8" s="1"/>
  <c r="Q254" i="8" a="1"/>
  <c r="Q254" i="8" s="1"/>
  <c r="Z254" i="8" s="1"/>
  <c r="F252" i="8"/>
  <c r="S250" i="8" a="1"/>
  <c r="S250" i="8" s="1"/>
  <c r="J248" i="8"/>
  <c r="I245" i="8"/>
  <c r="P245" i="8" s="1" a="1"/>
  <c r="P245" i="8" s="1"/>
  <c r="Y245" i="8" s="1" a="1"/>
  <c r="Y245" i="8" s="1"/>
  <c r="Q243" i="8" a="1"/>
  <c r="Q243" i="8" s="1"/>
  <c r="Z243" i="8" s="1"/>
  <c r="S238" i="8" a="1"/>
  <c r="S238" i="8" s="1"/>
  <c r="F231" i="8"/>
  <c r="G231" i="8" s="1"/>
  <c r="H229" i="8"/>
  <c r="M229" i="8" s="1" a="1"/>
  <c r="M229" i="8" s="1"/>
  <c r="V229" i="8" s="1" a="1"/>
  <c r="V229" i="8" s="1"/>
  <c r="E226" i="8" a="1"/>
  <c r="E226" i="8" s="1"/>
  <c r="R224" i="8" a="1"/>
  <c r="R224" i="8" s="1"/>
  <c r="Q222" i="8" a="1"/>
  <c r="Q222" i="8" s="1"/>
  <c r="Z222" i="8" s="1"/>
  <c r="F221" i="8"/>
  <c r="I219" i="8"/>
  <c r="Q213" i="8" a="1"/>
  <c r="Q213" i="8" s="1"/>
  <c r="Z213" i="8" s="1"/>
  <c r="AE211" i="8" a="1"/>
  <c r="AE211" i="8" s="1"/>
  <c r="R209" i="8" a="1"/>
  <c r="R209" i="8" s="1"/>
  <c r="Q205" i="8" a="1"/>
  <c r="Q205" i="8" s="1"/>
  <c r="Z205" i="8" s="1"/>
  <c r="J199" i="8"/>
  <c r="J197" i="8"/>
  <c r="R192" i="8" a="1"/>
  <c r="R192" i="8" s="1"/>
  <c r="R190" i="8" a="1"/>
  <c r="R190" i="8" s="1"/>
  <c r="AE179" i="8" a="1"/>
  <c r="AE179" i="8" s="1"/>
  <c r="R172" i="8" a="1"/>
  <c r="R172" i="8" s="1"/>
  <c r="H170" i="8"/>
  <c r="AB161" i="8" a="1"/>
  <c r="AB161" i="8" s="1"/>
  <c r="F157" i="8"/>
  <c r="E131" i="8" a="1"/>
  <c r="E131" i="8" s="1"/>
  <c r="I122" i="8"/>
  <c r="O122" i="8" s="1" a="1"/>
  <c r="O122" i="8" s="1"/>
  <c r="F106" i="8"/>
  <c r="Q99" i="8" a="1"/>
  <c r="Q99" i="8" s="1"/>
  <c r="Z99" i="8" s="1"/>
  <c r="AB86" i="8" a="1"/>
  <c r="AB86" i="8" s="1"/>
  <c r="I80" i="8"/>
  <c r="J67" i="8"/>
  <c r="AB61" i="8" a="1"/>
  <c r="AB61" i="8" s="1"/>
  <c r="E53" i="8" a="1"/>
  <c r="E53" i="8" s="1"/>
  <c r="AB38" i="8" a="1"/>
  <c r="AB38" i="8" s="1"/>
  <c r="AC29" i="8" a="1"/>
  <c r="AC29" i="8" s="1"/>
  <c r="H23" i="8"/>
  <c r="L23" i="8" s="1" a="1"/>
  <c r="L23" i="8" s="1"/>
  <c r="L255" i="8" a="1"/>
  <c r="L255" i="8" s="1"/>
  <c r="M255" i="8" a="1"/>
  <c r="M255" i="8" s="1"/>
  <c r="V255" i="8" s="1" a="1"/>
  <c r="V255" i="8" s="1"/>
  <c r="N183" i="8" a="1"/>
  <c r="N183" i="8" s="1"/>
  <c r="W183" i="8" s="1"/>
  <c r="O183" i="8" a="1"/>
  <c r="O183" i="8" s="1"/>
  <c r="P137" i="8" a="1"/>
  <c r="P137" i="8" s="1"/>
  <c r="Y137" i="8" s="1" a="1"/>
  <c r="Y137" i="8" s="1"/>
  <c r="N137" i="8" a="1"/>
  <c r="N137" i="8" s="1"/>
  <c r="W137" i="8" s="1"/>
  <c r="O137" i="8" a="1"/>
  <c r="O137" i="8" s="1"/>
  <c r="O110" i="8" a="1"/>
  <c r="O110" i="8" s="1"/>
  <c r="P110" i="8" a="1"/>
  <c r="P110" i="8" s="1"/>
  <c r="Y110" i="8" s="1" a="1"/>
  <c r="Y110" i="8" s="1"/>
  <c r="K168" i="8" a="1"/>
  <c r="K168" i="8" s="1"/>
  <c r="T168" i="8" s="1"/>
  <c r="L168" i="8" a="1"/>
  <c r="L168" i="8" s="1"/>
  <c r="M168" i="8" a="1"/>
  <c r="M168" i="8" s="1"/>
  <c r="V168" i="8" s="1" a="1"/>
  <c r="V168" i="8" s="1"/>
  <c r="N234" i="8" a="1"/>
  <c r="N234" i="8" s="1"/>
  <c r="W234" i="8" s="1"/>
  <c r="O234" i="8" a="1"/>
  <c r="O234" i="8" s="1"/>
  <c r="M223" i="8" a="1"/>
  <c r="M223" i="8" s="1"/>
  <c r="V223" i="8" s="1" a="1"/>
  <c r="V223" i="8" s="1"/>
  <c r="O191" i="8" a="1"/>
  <c r="O191" i="8" s="1"/>
  <c r="N122" i="8" a="1"/>
  <c r="N122" i="8" s="1"/>
  <c r="W122" i="8" s="1"/>
  <c r="N84" i="8" a="1"/>
  <c r="N84" i="8" s="1"/>
  <c r="W84" i="8" s="1"/>
  <c r="P59" i="8" a="1"/>
  <c r="P59" i="8" s="1"/>
  <c r="Y59" i="8" s="1" a="1"/>
  <c r="Y59" i="8" s="1"/>
  <c r="K269" i="8" a="1"/>
  <c r="K269" i="8" s="1"/>
  <c r="T269" i="8" s="1"/>
  <c r="L269" i="8" a="1"/>
  <c r="L269" i="8" s="1"/>
  <c r="O262" i="8" a="1"/>
  <c r="O262" i="8" s="1"/>
  <c r="P262" i="8" a="1"/>
  <c r="P262" i="8" s="1"/>
  <c r="Y262" i="8" s="1" a="1"/>
  <c r="Y262" i="8" s="1"/>
  <c r="P213" i="8" a="1"/>
  <c r="P213" i="8" s="1"/>
  <c r="Y213" i="8" s="1" a="1"/>
  <c r="Y213" i="8" s="1"/>
  <c r="K76" i="8" a="1"/>
  <c r="K76" i="8" s="1"/>
  <c r="T76" i="8" s="1"/>
  <c r="L76" i="8" a="1"/>
  <c r="L76" i="8" s="1"/>
  <c r="L57" i="8" a="1"/>
  <c r="L57" i="8" s="1"/>
  <c r="M57" i="8" a="1"/>
  <c r="M57" i="8" s="1"/>
  <c r="V57" i="8" s="1" a="1"/>
  <c r="V57" i="8" s="1"/>
  <c r="L56" i="8" a="1"/>
  <c r="L56" i="8" s="1"/>
  <c r="G232" i="8"/>
  <c r="N173" i="8" a="1"/>
  <c r="N173" i="8" s="1"/>
  <c r="W173" i="8" s="1"/>
  <c r="O173" i="8" a="1"/>
  <c r="O173" i="8" s="1"/>
  <c r="N273" i="8" a="1"/>
  <c r="N273" i="8" s="1"/>
  <c r="W273" i="8" s="1"/>
  <c r="N130" i="8" a="1"/>
  <c r="N130" i="8" s="1"/>
  <c r="W130" i="8" s="1"/>
  <c r="O130" i="8" a="1"/>
  <c r="O130" i="8" s="1"/>
  <c r="K255" i="8" a="1"/>
  <c r="K255" i="8" s="1"/>
  <c r="T255" i="8" s="1"/>
  <c r="N221" i="8" a="1"/>
  <c r="N221" i="8" s="1"/>
  <c r="W221" i="8" s="1"/>
  <c r="O221" i="8" a="1"/>
  <c r="O221" i="8" s="1"/>
  <c r="P221" i="8" a="1"/>
  <c r="P221" i="8" s="1"/>
  <c r="Y221" i="8" s="1" a="1"/>
  <c r="Y221" i="8" s="1"/>
  <c r="K184" i="8" a="1"/>
  <c r="K184" i="8" s="1"/>
  <c r="T184" i="8" s="1"/>
  <c r="L184" i="8" a="1"/>
  <c r="L184" i="8" s="1"/>
  <c r="O104" i="8" a="1"/>
  <c r="O104" i="8" s="1"/>
  <c r="K56" i="8" a="1"/>
  <c r="K56" i="8" s="1"/>
  <c r="T56" i="8" s="1"/>
  <c r="O252" i="8" a="1"/>
  <c r="O252" i="8" s="1"/>
  <c r="O185" i="8" a="1"/>
  <c r="O185" i="8" s="1"/>
  <c r="M221" i="8" a="1"/>
  <c r="M221" i="8" s="1"/>
  <c r="V221" i="8" s="1" a="1"/>
  <c r="V221" i="8" s="1"/>
  <c r="K221" i="8" a="1"/>
  <c r="K221" i="8" s="1"/>
  <c r="T221" i="8" s="1"/>
  <c r="N56" i="8" a="1"/>
  <c r="N56" i="8" s="1"/>
  <c r="W56" i="8" s="1"/>
  <c r="O56" i="8" a="1"/>
  <c r="O56" i="8" s="1"/>
  <c r="P56" i="8" a="1"/>
  <c r="P56" i="8" s="1"/>
  <c r="Y56" i="8" s="1" a="1"/>
  <c r="Y56" i="8" s="1"/>
  <c r="O242" i="8" a="1"/>
  <c r="O242" i="8" s="1"/>
  <c r="P242" i="8" a="1"/>
  <c r="P242" i="8" s="1"/>
  <c r="Y242" i="8" s="1" a="1"/>
  <c r="Y242" i="8" s="1"/>
  <c r="L224" i="8" a="1"/>
  <c r="L224" i="8" s="1"/>
  <c r="M224" i="8" a="1"/>
  <c r="M224" i="8" s="1"/>
  <c r="V224" i="8" s="1" a="1"/>
  <c r="V224" i="8" s="1"/>
  <c r="N207" i="8" a="1"/>
  <c r="N207" i="8" s="1"/>
  <c r="W207" i="8" s="1"/>
  <c r="N218" i="8" a="1"/>
  <c r="N218" i="8" s="1"/>
  <c r="W218" i="8" s="1"/>
  <c r="O218" i="8" a="1"/>
  <c r="O218" i="8" s="1"/>
  <c r="P169" i="8" a="1"/>
  <c r="P169" i="8" s="1"/>
  <c r="Y169" i="8" s="1" a="1"/>
  <c r="Y169" i="8" s="1"/>
  <c r="N169" i="8" a="1"/>
  <c r="N169" i="8" s="1"/>
  <c r="W169" i="8" s="1"/>
  <c r="O169" i="8" a="1"/>
  <c r="O169" i="8" s="1"/>
  <c r="L165" i="8" a="1"/>
  <c r="L165" i="8" s="1"/>
  <c r="M165" i="8" a="1"/>
  <c r="M165" i="8" s="1"/>
  <c r="V165" i="8" s="1" a="1"/>
  <c r="V165" i="8" s="1"/>
  <c r="L136" i="8" a="1"/>
  <c r="L136" i="8" s="1"/>
  <c r="M136" i="8" a="1"/>
  <c r="M136" i="8" s="1"/>
  <c r="V136" i="8" s="1" a="1"/>
  <c r="V136" i="8" s="1"/>
  <c r="M107" i="8" a="1"/>
  <c r="M107" i="8" s="1"/>
  <c r="V107" i="8" s="1" a="1"/>
  <c r="V107" i="8" s="1"/>
  <c r="L107" i="8" a="1"/>
  <c r="L107" i="8" s="1"/>
  <c r="N250" i="8" a="1"/>
  <c r="N250" i="8" s="1"/>
  <c r="W250" i="8" s="1"/>
  <c r="O250" i="8" a="1"/>
  <c r="O250" i="8" s="1"/>
  <c r="P250" i="8" a="1"/>
  <c r="P250" i="8" s="1"/>
  <c r="Y250" i="8" s="1" a="1"/>
  <c r="Y250" i="8" s="1"/>
  <c r="P107" i="8" a="1"/>
  <c r="P107" i="8" s="1"/>
  <c r="Y107" i="8" s="1" a="1"/>
  <c r="Y107" i="8" s="1"/>
  <c r="K227" i="8" a="1"/>
  <c r="K227" i="8" s="1"/>
  <c r="T227" i="8" s="1"/>
  <c r="L227" i="8" a="1"/>
  <c r="L227" i="8" s="1"/>
  <c r="M227" i="8" a="1"/>
  <c r="M227" i="8" s="1"/>
  <c r="V227" i="8" s="1" a="1"/>
  <c r="V227" i="8" s="1"/>
  <c r="N237" i="8" a="1"/>
  <c r="N237" i="8" s="1"/>
  <c r="W237" i="8" s="1"/>
  <c r="O237" i="8" a="1"/>
  <c r="O237" i="8" s="1"/>
  <c r="O184" i="8" a="1"/>
  <c r="O184" i="8" s="1"/>
  <c r="P184" i="8" a="1"/>
  <c r="P184" i="8" s="1"/>
  <c r="Y184" i="8" s="1" a="1"/>
  <c r="Y184" i="8" s="1"/>
  <c r="L133" i="8" a="1"/>
  <c r="L133" i="8" s="1"/>
  <c r="L47" i="8" a="1"/>
  <c r="L47" i="8" s="1"/>
  <c r="M47" i="8" a="1"/>
  <c r="M47" i="8" s="1"/>
  <c r="V47" i="8" s="1" a="1"/>
  <c r="V47" i="8" s="1"/>
  <c r="N159" i="8" a="1"/>
  <c r="N159" i="8" s="1"/>
  <c r="W159" i="8" s="1"/>
  <c r="O159" i="8" a="1"/>
  <c r="O159" i="8" s="1"/>
  <c r="N127" i="8" a="1"/>
  <c r="N127" i="8" s="1"/>
  <c r="W127" i="8" s="1"/>
  <c r="O127" i="8" a="1"/>
  <c r="O127" i="8" s="1"/>
  <c r="N90" i="8" a="1"/>
  <c r="N90" i="8" s="1"/>
  <c r="W90" i="8" s="1"/>
  <c r="P90" i="8" a="1"/>
  <c r="P90" i="8" s="1"/>
  <c r="Y90" i="8" s="1" a="1"/>
  <c r="Y90" i="8" s="1"/>
  <c r="K176" i="8" a="1"/>
  <c r="K176" i="8" s="1"/>
  <c r="T176" i="8" s="1"/>
  <c r="O119" i="8" a="1"/>
  <c r="O119" i="8" s="1"/>
  <c r="P119" i="8" a="1"/>
  <c r="P119" i="8" s="1"/>
  <c r="Y119" i="8" s="1" a="1"/>
  <c r="Y119" i="8" s="1"/>
  <c r="P204" i="8" a="1"/>
  <c r="P204" i="8" s="1"/>
  <c r="Y204" i="8" s="1" a="1"/>
  <c r="Y204" i="8" s="1"/>
  <c r="O106" i="8" a="1"/>
  <c r="O106" i="8" s="1"/>
  <c r="P106" i="8" a="1"/>
  <c r="P106" i="8" s="1"/>
  <c r="Y106" i="8" s="1" a="1"/>
  <c r="Y106" i="8" s="1"/>
  <c r="N106" i="8" a="1"/>
  <c r="N106" i="8" s="1"/>
  <c r="W106" i="8" s="1"/>
  <c r="N57" i="8" a="1"/>
  <c r="N57" i="8" s="1"/>
  <c r="W57" i="8" s="1"/>
  <c r="O140" i="8" a="1"/>
  <c r="O140" i="8" s="1"/>
  <c r="P140" i="8" a="1"/>
  <c r="P140" i="8" s="1"/>
  <c r="Y140" i="8" s="1" a="1"/>
  <c r="Y140" i="8" s="1"/>
  <c r="L141" i="8" a="1"/>
  <c r="L141" i="8" s="1"/>
  <c r="M141" i="8" a="1"/>
  <c r="M141" i="8" s="1"/>
  <c r="V141" i="8" s="1" a="1"/>
  <c r="V141" i="8" s="1"/>
  <c r="N96" i="8" a="1"/>
  <c r="N96" i="8" s="1"/>
  <c r="W96" i="8" s="1"/>
  <c r="L101" i="8" a="1"/>
  <c r="L101" i="8" s="1"/>
  <c r="O93" i="8" a="1"/>
  <c r="O93" i="8" s="1"/>
  <c r="N93" i="8" a="1"/>
  <c r="N93" i="8" s="1"/>
  <c r="W93" i="8" s="1"/>
  <c r="P93" i="8" a="1"/>
  <c r="P93" i="8" s="1"/>
  <c r="Y93" i="8" s="1" a="1"/>
  <c r="Y93" i="8" s="1"/>
  <c r="M55" i="8" a="1"/>
  <c r="M55" i="8" s="1"/>
  <c r="V55" i="8" s="1" a="1"/>
  <c r="V55" i="8" s="1"/>
  <c r="O46" i="8" a="1"/>
  <c r="O46" i="8" s="1"/>
  <c r="P46" i="8" a="1"/>
  <c r="P46" i="8" s="1"/>
  <c r="Y46" i="8" s="1" a="1"/>
  <c r="Y46" i="8" s="1"/>
  <c r="N46" i="8" a="1"/>
  <c r="N46" i="8" s="1"/>
  <c r="W46" i="8" s="1"/>
  <c r="N17" i="8" a="1"/>
  <c r="N17" i="8" s="1"/>
  <c r="W17" i="8" s="1"/>
  <c r="O17" i="8" a="1"/>
  <c r="O17" i="8" s="1"/>
  <c r="L83" i="8" a="1"/>
  <c r="L83" i="8" s="1"/>
  <c r="M49" i="8" a="1"/>
  <c r="M49" i="8" s="1"/>
  <c r="V49" i="8" s="1" a="1"/>
  <c r="V49" i="8" s="1"/>
  <c r="P35" i="8" a="1"/>
  <c r="P35" i="8" s="1"/>
  <c r="Y35" i="8" s="1" a="1"/>
  <c r="Y35" i="8" s="1"/>
  <c r="N35" i="8" a="1"/>
  <c r="N35" i="8" s="1"/>
  <c r="W35" i="8" s="1"/>
  <c r="O35" i="8" a="1"/>
  <c r="O35" i="8" s="1"/>
  <c r="K78" i="8" a="1"/>
  <c r="K78" i="8" s="1"/>
  <c r="T78" i="8" s="1"/>
  <c r="M78" i="8" a="1"/>
  <c r="M78" i="8" s="1"/>
  <c r="V78" i="8" s="1" a="1"/>
  <c r="V78" i="8" s="1"/>
  <c r="K10" i="8" a="1"/>
  <c r="K10" i="8" s="1"/>
  <c r="T10" i="8" s="1"/>
  <c r="L10" i="8" a="1"/>
  <c r="L10" i="8" s="1"/>
  <c r="N9" i="8" a="1"/>
  <c r="N9" i="8" s="1"/>
  <c r="W9" i="8" s="1"/>
  <c r="O9" i="8" a="1"/>
  <c r="O9" i="8" s="1"/>
  <c r="P9" i="8" a="1"/>
  <c r="P9" i="8" s="1"/>
  <c r="Y9" i="8" s="1" a="1"/>
  <c r="Y9" i="8" s="1"/>
  <c r="O11" i="8" a="1"/>
  <c r="O11" i="8" s="1"/>
  <c r="L31" i="8" a="1"/>
  <c r="L31" i="8" s="1"/>
  <c r="M31" i="8" a="1"/>
  <c r="M31" i="8" s="1"/>
  <c r="V31" i="8" s="1" a="1"/>
  <c r="V31" i="8" s="1"/>
  <c r="O22" i="8" a="1"/>
  <c r="O22" i="8" s="1"/>
  <c r="P22" i="8" a="1"/>
  <c r="P22" i="8" s="1"/>
  <c r="Y22" i="8" s="1" a="1"/>
  <c r="Y22" i="8" s="1"/>
  <c r="AC2" i="8" a="1"/>
  <c r="AC2" i="8" s="1"/>
  <c r="AE2" i="8" a="1"/>
  <c r="AE2" i="8" s="1"/>
  <c r="I2" i="8"/>
  <c r="J2" i="8"/>
  <c r="R2" i="8" s="1" a="1"/>
  <c r="R2" i="8" s="1"/>
  <c r="H2" i="8"/>
  <c r="G271" i="8" l="1"/>
  <c r="O263" i="8" a="1"/>
  <c r="O263" i="8" s="1"/>
  <c r="P248" i="8" a="1"/>
  <c r="P248" i="8" s="1"/>
  <c r="Y248" i="8" s="1" a="1"/>
  <c r="Y248" i="8" s="1"/>
  <c r="L254" i="8" a="1"/>
  <c r="L254" i="8" s="1"/>
  <c r="N71" i="8" a="1"/>
  <c r="N71" i="8" s="1"/>
  <c r="W71" i="8" s="1"/>
  <c r="G242" i="8"/>
  <c r="K213" i="8" a="1"/>
  <c r="K213" i="8" s="1"/>
  <c r="T213" i="8" s="1"/>
  <c r="K215" i="8" a="1"/>
  <c r="K215" i="8" s="1"/>
  <c r="T215" i="8" s="1"/>
  <c r="N114" i="8" a="1"/>
  <c r="N114" i="8" s="1"/>
  <c r="W114" i="8" s="1"/>
  <c r="P185" i="8" a="1"/>
  <c r="P185" i="8" s="1"/>
  <c r="Y185" i="8" s="1" a="1"/>
  <c r="Y185" i="8" s="1"/>
  <c r="L34" i="8" a="1"/>
  <c r="L34" i="8" s="1"/>
  <c r="L192" i="8" a="1"/>
  <c r="L192" i="8" s="1"/>
  <c r="G215" i="8"/>
  <c r="O91" i="8" a="1"/>
  <c r="O91" i="8" s="1"/>
  <c r="N153" i="8" a="1"/>
  <c r="N153" i="8" s="1"/>
  <c r="W153" i="8" s="1"/>
  <c r="K192" i="8" a="1"/>
  <c r="K192" i="8" s="1"/>
  <c r="T192" i="8" s="1"/>
  <c r="P247" i="8" a="1"/>
  <c r="P247" i="8" s="1"/>
  <c r="Y247" i="8" s="1" a="1"/>
  <c r="Y247" i="8" s="1"/>
  <c r="L271" i="8" a="1"/>
  <c r="L271" i="8" s="1"/>
  <c r="N152" i="8" a="1"/>
  <c r="N152" i="8" s="1"/>
  <c r="W152" i="8" s="1"/>
  <c r="P240" i="8" a="1"/>
  <c r="P240" i="8" s="1"/>
  <c r="Y240" i="8" s="1" a="1"/>
  <c r="Y240" i="8" s="1"/>
  <c r="L99" i="8" a="1"/>
  <c r="L99" i="8" s="1"/>
  <c r="O215" i="8" a="1"/>
  <c r="O215" i="8" s="1"/>
  <c r="O231" i="8" a="1"/>
  <c r="O231" i="8" s="1"/>
  <c r="G270" i="8"/>
  <c r="G260" i="8"/>
  <c r="G94" i="8"/>
  <c r="G16" i="8"/>
  <c r="G138" i="8"/>
  <c r="G102" i="8"/>
  <c r="G111" i="8"/>
  <c r="G261" i="8"/>
  <c r="G238" i="8"/>
  <c r="G43" i="8"/>
  <c r="G7" i="8"/>
  <c r="G115" i="8"/>
  <c r="G10" i="8"/>
  <c r="G21" i="8"/>
  <c r="O243" i="8" a="1"/>
  <c r="O243" i="8" s="1"/>
  <c r="N248" i="8" a="1"/>
  <c r="N248" i="8" s="1"/>
  <c r="W248" i="8" s="1"/>
  <c r="L250" i="8" a="1"/>
  <c r="L250" i="8" s="1"/>
  <c r="P71" i="8" a="1"/>
  <c r="P71" i="8" s="1"/>
  <c r="Y71" i="8" s="1" a="1"/>
  <c r="Y71" i="8" s="1"/>
  <c r="G184" i="8"/>
  <c r="G214" i="8"/>
  <c r="G55" i="8"/>
  <c r="G96" i="8"/>
  <c r="P198" i="8" a="1"/>
  <c r="P198" i="8" s="1"/>
  <c r="Y198" i="8" s="1" a="1"/>
  <c r="Y198" i="8" s="1"/>
  <c r="M215" i="8" a="1"/>
  <c r="M215" i="8" s="1"/>
  <c r="V215" i="8" s="1" a="1"/>
  <c r="V215" i="8" s="1"/>
  <c r="G179" i="8"/>
  <c r="N59" i="8" a="1"/>
  <c r="N59" i="8" s="1"/>
  <c r="W59" i="8" s="1"/>
  <c r="L213" i="8" a="1"/>
  <c r="L213" i="8" s="1"/>
  <c r="M240" i="8" a="1"/>
  <c r="M240" i="8" s="1"/>
  <c r="V240" i="8" s="1" a="1"/>
  <c r="V240" i="8" s="1"/>
  <c r="M254" i="8" a="1"/>
  <c r="M254" i="8" s="1"/>
  <c r="V254" i="8" s="1" a="1"/>
  <c r="V254" i="8" s="1"/>
  <c r="G268" i="8"/>
  <c r="P41" i="8" a="1"/>
  <c r="P41" i="8" s="1"/>
  <c r="Y41" i="8" s="1" a="1"/>
  <c r="Y41" i="8" s="1"/>
  <c r="G69" i="8"/>
  <c r="N199" i="8" a="1"/>
  <c r="N199" i="8" s="1"/>
  <c r="W199" i="8" s="1"/>
  <c r="O226" i="8" a="1"/>
  <c r="O226" i="8" s="1"/>
  <c r="P223" i="8" a="1"/>
  <c r="P223" i="8" s="1"/>
  <c r="Y223" i="8" s="1" a="1"/>
  <c r="Y223" i="8" s="1"/>
  <c r="O152" i="8" a="1"/>
  <c r="O152" i="8" s="1"/>
  <c r="P263" i="8" a="1"/>
  <c r="P263" i="8" s="1"/>
  <c r="Y263" i="8" s="1" a="1"/>
  <c r="Y263" i="8" s="1"/>
  <c r="M99" i="8" a="1"/>
  <c r="M99" i="8" s="1"/>
  <c r="V99" i="8" s="1" a="1"/>
  <c r="V99" i="8" s="1"/>
  <c r="L137" i="8" a="1"/>
  <c r="L137" i="8" s="1"/>
  <c r="G41" i="8"/>
  <c r="G159" i="8"/>
  <c r="G217" i="8"/>
  <c r="G151" i="8"/>
  <c r="G150" i="8"/>
  <c r="G258" i="8"/>
  <c r="G182" i="8"/>
  <c r="G213" i="8"/>
  <c r="G42" i="8"/>
  <c r="G51" i="8"/>
  <c r="G28" i="8"/>
  <c r="O198" i="8" a="1"/>
  <c r="O198" i="8" s="1"/>
  <c r="M250" i="8" a="1"/>
  <c r="M250" i="8" s="1"/>
  <c r="V250" i="8" s="1" a="1"/>
  <c r="V250" i="8" s="1"/>
  <c r="G254" i="8"/>
  <c r="K144" i="8" a="1"/>
  <c r="K144" i="8" s="1"/>
  <c r="T144" i="8" s="1"/>
  <c r="O188" i="8" a="1"/>
  <c r="O188" i="8" s="1"/>
  <c r="G245" i="8"/>
  <c r="N11" i="8" a="1"/>
  <c r="N11" i="8" s="1"/>
  <c r="W11" i="8" s="1"/>
  <c r="P91" i="8" a="1"/>
  <c r="P91" i="8" s="1"/>
  <c r="Y91" i="8" s="1" a="1"/>
  <c r="Y91" i="8" s="1"/>
  <c r="P153" i="8" a="1"/>
  <c r="P153" i="8" s="1"/>
  <c r="Y153" i="8" s="1" a="1"/>
  <c r="Y153" i="8" s="1"/>
  <c r="N223" i="8" a="1"/>
  <c r="N223" i="8" s="1"/>
  <c r="W223" i="8" s="1"/>
  <c r="M261" i="8" a="1"/>
  <c r="M261" i="8" s="1"/>
  <c r="V261" i="8" s="1" a="1"/>
  <c r="V261" i="8" s="1"/>
  <c r="N41" i="8" a="1"/>
  <c r="N41" i="8" s="1"/>
  <c r="W41" i="8" s="1"/>
  <c r="N31" i="8" a="1"/>
  <c r="N31" i="8" s="1"/>
  <c r="W31" i="8" s="1"/>
  <c r="O99" i="8" a="1"/>
  <c r="O99" i="8" s="1"/>
  <c r="M18" i="8" a="1"/>
  <c r="M18" i="8" s="1"/>
  <c r="V18" i="8" s="1" a="1"/>
  <c r="V18" i="8" s="1"/>
  <c r="P31" i="8" a="1"/>
  <c r="P31" i="8" s="1"/>
  <c r="Y31" i="8" s="1" a="1"/>
  <c r="Y31" i="8" s="1"/>
  <c r="N99" i="8" a="1"/>
  <c r="N99" i="8" s="1"/>
  <c r="W99" i="8" s="1"/>
  <c r="M117" i="8" a="1"/>
  <c r="M117" i="8" s="1"/>
  <c r="V117" i="8" s="1" a="1"/>
  <c r="V117" i="8" s="1"/>
  <c r="M216" i="8" a="1"/>
  <c r="M216" i="8" s="1"/>
  <c r="V216" i="8" s="1" a="1"/>
  <c r="V216" i="8" s="1"/>
  <c r="N226" i="8" a="1"/>
  <c r="N226" i="8" s="1"/>
  <c r="W226" i="8" s="1"/>
  <c r="M104" i="8" a="1"/>
  <c r="M104" i="8" s="1"/>
  <c r="V104" i="8" s="1" a="1"/>
  <c r="V104" i="8" s="1"/>
  <c r="P257" i="8" a="1"/>
  <c r="P257" i="8" s="1"/>
  <c r="Y257" i="8" s="1" a="1"/>
  <c r="Y257" i="8" s="1"/>
  <c r="N116" i="8" a="1"/>
  <c r="N116" i="8" s="1"/>
  <c r="W116" i="8" s="1"/>
  <c r="O145" i="8" a="1"/>
  <c r="O145" i="8" s="1"/>
  <c r="G191" i="8"/>
  <c r="G105" i="8"/>
  <c r="G156" i="8"/>
  <c r="G23" i="8"/>
  <c r="G121" i="8"/>
  <c r="G44" i="8"/>
  <c r="G84" i="8"/>
  <c r="G134" i="8"/>
  <c r="G58" i="8"/>
  <c r="G27" i="8"/>
  <c r="G3" i="8"/>
  <c r="P179" i="8" a="1"/>
  <c r="P179" i="8" s="1"/>
  <c r="Y179" i="8" s="1" a="1"/>
  <c r="Y179" i="8" s="1"/>
  <c r="G172" i="8"/>
  <c r="G155" i="8"/>
  <c r="N188" i="8" a="1"/>
  <c r="N188" i="8" s="1"/>
  <c r="W188" i="8" s="1"/>
  <c r="O204" i="8" a="1"/>
  <c r="O204" i="8" s="1"/>
  <c r="P114" i="8" a="1"/>
  <c r="P114" i="8" s="1"/>
  <c r="Y114" i="8" s="1" a="1"/>
  <c r="Y114" i="8" s="1"/>
  <c r="L261" i="8" a="1"/>
  <c r="L261" i="8" s="1"/>
  <c r="O247" i="8" a="1"/>
  <c r="O247" i="8" s="1"/>
  <c r="G47" i="8"/>
  <c r="N15" i="8" a="1"/>
  <c r="N15" i="8" s="1"/>
  <c r="W15" i="8" s="1"/>
  <c r="O257" i="8" a="1"/>
  <c r="O257" i="8" s="1"/>
  <c r="G53" i="8"/>
  <c r="G48" i="8"/>
  <c r="G98" i="8"/>
  <c r="G189" i="8"/>
  <c r="G171" i="8"/>
  <c r="G198" i="8"/>
  <c r="G137" i="8"/>
  <c r="G17" i="8"/>
  <c r="G110" i="8"/>
  <c r="G83" i="8"/>
  <c r="G8" i="8"/>
  <c r="G160" i="8"/>
  <c r="G5" i="8"/>
  <c r="M71" i="8" a="1"/>
  <c r="M71" i="8" s="1"/>
  <c r="V71" i="8" s="1" a="1"/>
  <c r="V71" i="8" s="1"/>
  <c r="N179" i="8" a="1"/>
  <c r="N179" i="8" s="1"/>
  <c r="W179" i="8" s="1"/>
  <c r="G218" i="8"/>
  <c r="K49" i="8" a="1"/>
  <c r="K49" i="8" s="1"/>
  <c r="T49" i="8" s="1"/>
  <c r="L240" i="8" a="1"/>
  <c r="L240" i="8" s="1"/>
  <c r="N215" i="8" a="1"/>
  <c r="N215" i="8" s="1"/>
  <c r="W215" i="8" s="1"/>
  <c r="K34" i="8" a="1"/>
  <c r="K34" i="8" s="1"/>
  <c r="T34" i="8" s="1"/>
  <c r="O199" i="8" a="1"/>
  <c r="O199" i="8" s="1"/>
  <c r="M137" i="8" a="1"/>
  <c r="M137" i="8" s="1"/>
  <c r="V137" i="8" s="1" a="1"/>
  <c r="V137" i="8" s="1"/>
  <c r="G264" i="8"/>
  <c r="L18" i="8" a="1"/>
  <c r="L18" i="8" s="1"/>
  <c r="L77" i="8" a="1"/>
  <c r="L77" i="8" s="1"/>
  <c r="N34" i="8" a="1"/>
  <c r="N34" i="8" s="1"/>
  <c r="W34" i="8" s="1"/>
  <c r="L117" i="8" a="1"/>
  <c r="L117" i="8" s="1"/>
  <c r="L104" i="8" a="1"/>
  <c r="L104" i="8" s="1"/>
  <c r="N145" i="8" a="1"/>
  <c r="N145" i="8" s="1"/>
  <c r="W145" i="8" s="1"/>
  <c r="G200" i="8"/>
  <c r="K77" i="8" a="1"/>
  <c r="K77" i="8" s="1"/>
  <c r="T77" i="8" s="1"/>
  <c r="O34" i="8" a="1"/>
  <c r="O34" i="8" s="1"/>
  <c r="O98" i="8" a="1"/>
  <c r="O98" i="8" s="1"/>
  <c r="K133" i="8" a="1"/>
  <c r="K133" i="8" s="1"/>
  <c r="T133" i="8" s="1"/>
  <c r="P15" i="8" a="1"/>
  <c r="P15" i="8" s="1"/>
  <c r="Y15" i="8" s="1" a="1"/>
  <c r="Y15" i="8" s="1"/>
  <c r="P273" i="8" a="1"/>
  <c r="P273" i="8" s="1"/>
  <c r="Y273" i="8" s="1" a="1"/>
  <c r="Y273" i="8" s="1"/>
  <c r="O116" i="8" a="1"/>
  <c r="O116" i="8" s="1"/>
  <c r="G244" i="8"/>
  <c r="G33" i="8"/>
  <c r="G56" i="8"/>
  <c r="G73" i="8"/>
  <c r="G207" i="8"/>
  <c r="G164" i="8"/>
  <c r="G30" i="8"/>
  <c r="G6" i="8"/>
  <c r="G272" i="8"/>
  <c r="G90" i="8"/>
  <c r="G82" i="8"/>
  <c r="G39" i="8"/>
  <c r="K71" i="8" a="1"/>
  <c r="K71" i="8" s="1"/>
  <c r="T71" i="8" s="1"/>
  <c r="G194" i="8"/>
  <c r="G259" i="8"/>
  <c r="M84" i="8" a="1"/>
  <c r="M84" i="8" s="1"/>
  <c r="V84" i="8" s="1" a="1"/>
  <c r="V84" i="8" s="1"/>
  <c r="M177" i="8" a="1"/>
  <c r="M177" i="8" s="1"/>
  <c r="V177" i="8" s="1" a="1"/>
  <c r="V177" i="8" s="1"/>
  <c r="L9" i="8" a="1"/>
  <c r="L9" i="8" s="1"/>
  <c r="L84" i="8" a="1"/>
  <c r="L84" i="8" s="1"/>
  <c r="N240" i="8" a="1"/>
  <c r="N240" i="8" s="1"/>
  <c r="W240" i="8" s="1"/>
  <c r="G273" i="8"/>
  <c r="G127" i="8"/>
  <c r="L216" i="8" a="1"/>
  <c r="L216" i="8" s="1"/>
  <c r="P42" i="8" a="1"/>
  <c r="P42" i="8" s="1"/>
  <c r="Y42" i="8" s="1" a="1"/>
  <c r="Y42" i="8" s="1"/>
  <c r="P96" i="8" a="1"/>
  <c r="P96" i="8" s="1"/>
  <c r="Y96" i="8" s="1" a="1"/>
  <c r="Y96" i="8" s="1"/>
  <c r="O42" i="8" a="1"/>
  <c r="O42" i="8" s="1"/>
  <c r="P57" i="8" a="1"/>
  <c r="P57" i="8" s="1"/>
  <c r="Y57" i="8" s="1" a="1"/>
  <c r="Y57" i="8" s="1"/>
  <c r="M263" i="8" a="1"/>
  <c r="M263" i="8" s="1"/>
  <c r="V263" i="8" s="1" a="1"/>
  <c r="V263" i="8" s="1"/>
  <c r="O97" i="8" a="1"/>
  <c r="O97" i="8" s="1"/>
  <c r="P122" i="8" a="1"/>
  <c r="P122" i="8" s="1"/>
  <c r="Y122" i="8" s="1" a="1"/>
  <c r="Y122" i="8" s="1"/>
  <c r="G252" i="8"/>
  <c r="G225" i="8"/>
  <c r="G265" i="8"/>
  <c r="G101" i="8"/>
  <c r="G206" i="8"/>
  <c r="G129" i="8"/>
  <c r="G100" i="8"/>
  <c r="G147" i="8"/>
  <c r="G31" i="8"/>
  <c r="M155" i="8" a="1"/>
  <c r="M155" i="8" s="1"/>
  <c r="V155" i="8" s="1" a="1"/>
  <c r="V155" i="8" s="1"/>
  <c r="G188" i="8"/>
  <c r="L155" i="8" a="1"/>
  <c r="L155" i="8" s="1"/>
  <c r="K230" i="8" a="1"/>
  <c r="K230" i="8" s="1"/>
  <c r="T230" i="8" s="1"/>
  <c r="O213" i="8" a="1"/>
  <c r="O213" i="8" s="1"/>
  <c r="K243" i="8" a="1"/>
  <c r="K243" i="8" s="1"/>
  <c r="T243" i="8" s="1"/>
  <c r="M220" i="8" a="1"/>
  <c r="M220" i="8" s="1"/>
  <c r="V220" i="8" s="1" a="1"/>
  <c r="V220" i="8" s="1"/>
  <c r="L220" i="8" a="1"/>
  <c r="L220" i="8" s="1"/>
  <c r="K220" i="8" a="1"/>
  <c r="K220" i="8" s="1"/>
  <c r="T220" i="8" s="1"/>
  <c r="O107" i="8" a="1"/>
  <c r="O107" i="8" s="1"/>
  <c r="L110" i="8" a="1"/>
  <c r="L110" i="8" s="1"/>
  <c r="M267" i="8" a="1"/>
  <c r="M267" i="8" s="1"/>
  <c r="V267" i="8" s="1" a="1"/>
  <c r="V267" i="8" s="1"/>
  <c r="L190" i="8" a="1"/>
  <c r="L190" i="8" s="1"/>
  <c r="G240" i="8"/>
  <c r="N88" i="8" a="1"/>
  <c r="N88" i="8" s="1"/>
  <c r="W88" i="8" s="1"/>
  <c r="K114" i="8" a="1"/>
  <c r="K114" i="8" s="1"/>
  <c r="T114" i="8" s="1"/>
  <c r="P196" i="8" a="1"/>
  <c r="P196" i="8" s="1"/>
  <c r="Y196" i="8" s="1" a="1"/>
  <c r="Y196" i="8" s="1"/>
  <c r="K29" i="8" a="1"/>
  <c r="K29" i="8" s="1"/>
  <c r="T29" i="8" s="1"/>
  <c r="M114" i="8" a="1"/>
  <c r="M114" i="8" s="1"/>
  <c r="V114" i="8" s="1" a="1"/>
  <c r="V114" i="8" s="1"/>
  <c r="P227" i="8" a="1"/>
  <c r="P227" i="8" s="1"/>
  <c r="Y227" i="8" s="1" a="1"/>
  <c r="Y227" i="8" s="1"/>
  <c r="G243" i="8"/>
  <c r="O48" i="8" a="1"/>
  <c r="O48" i="8" s="1"/>
  <c r="N76" i="8" a="1"/>
  <c r="N76" i="8" s="1"/>
  <c r="W76" i="8" s="1"/>
  <c r="O196" i="8" a="1"/>
  <c r="O196" i="8" s="1"/>
  <c r="L204" i="8" a="1"/>
  <c r="L204" i="8" s="1"/>
  <c r="G78" i="8"/>
  <c r="N217" i="8" a="1"/>
  <c r="N217" i="8" s="1"/>
  <c r="W217" i="8" s="1"/>
  <c r="M201" i="8" a="1"/>
  <c r="M201" i="8" s="1"/>
  <c r="V201" i="8" s="1" a="1"/>
  <c r="V201" i="8" s="1"/>
  <c r="L177" i="8" a="1"/>
  <c r="L177" i="8" s="1"/>
  <c r="P249" i="8" a="1"/>
  <c r="P249" i="8" s="1"/>
  <c r="Y249" i="8" s="1" a="1"/>
  <c r="Y249" i="8" s="1"/>
  <c r="N249" i="8" a="1"/>
  <c r="N249" i="8" s="1"/>
  <c r="W249" i="8" s="1"/>
  <c r="O249" i="8" a="1"/>
  <c r="O249" i="8" s="1"/>
  <c r="G263" i="8"/>
  <c r="K26" i="8" a="1"/>
  <c r="K26" i="8" s="1"/>
  <c r="T26" i="8" s="1"/>
  <c r="N33" i="8" a="1"/>
  <c r="N33" i="8" s="1"/>
  <c r="W33" i="8" s="1"/>
  <c r="N61" i="8" a="1"/>
  <c r="N61" i="8" s="1"/>
  <c r="W61" i="8" s="1"/>
  <c r="P30" i="8" a="1"/>
  <c r="P30" i="8" s="1"/>
  <c r="Y30" i="8" s="1" a="1"/>
  <c r="Y30" i="8" s="1"/>
  <c r="M111" i="8" a="1"/>
  <c r="M111" i="8" s="1"/>
  <c r="V111" i="8" s="1" a="1"/>
  <c r="V111" i="8" s="1"/>
  <c r="L200" i="8" a="1"/>
  <c r="L200" i="8" s="1"/>
  <c r="L125" i="8" a="1"/>
  <c r="L125" i="8" s="1"/>
  <c r="N172" i="8" a="1"/>
  <c r="N172" i="8" s="1"/>
  <c r="W172" i="8" s="1"/>
  <c r="P232" i="8" a="1"/>
  <c r="P232" i="8" s="1"/>
  <c r="Y232" i="8" s="1" a="1"/>
  <c r="Y232" i="8" s="1"/>
  <c r="K258" i="8" a="1"/>
  <c r="K258" i="8" s="1"/>
  <c r="T258" i="8" s="1"/>
  <c r="L201" i="8" a="1"/>
  <c r="L201" i="8" s="1"/>
  <c r="L124" i="8" a="1"/>
  <c r="L124" i="8" s="1"/>
  <c r="O76" i="8" a="1"/>
  <c r="O76" i="8" s="1"/>
  <c r="O265" i="8" a="1"/>
  <c r="O265" i="8" s="1"/>
  <c r="P211" i="8" a="1"/>
  <c r="P211" i="8" s="1"/>
  <c r="Y211" i="8" s="1" a="1"/>
  <c r="Y211" i="8" s="1"/>
  <c r="M132" i="8" a="1"/>
  <c r="M132" i="8" s="1"/>
  <c r="V132" i="8" s="1" a="1"/>
  <c r="V132" i="8" s="1"/>
  <c r="G130" i="8"/>
  <c r="G114" i="8"/>
  <c r="G195" i="8"/>
  <c r="G122" i="8"/>
  <c r="G11" i="8"/>
  <c r="O259" i="8" a="1"/>
  <c r="O259" i="8" s="1"/>
  <c r="M249" i="8" a="1"/>
  <c r="M249" i="8" s="1"/>
  <c r="V249" i="8" s="1" a="1"/>
  <c r="V249" i="8" s="1"/>
  <c r="O105" i="8" a="1"/>
  <c r="O105" i="8" s="1"/>
  <c r="L225" i="8" a="1"/>
  <c r="L225" i="8" s="1"/>
  <c r="M243" i="8" a="1"/>
  <c r="M243" i="8" s="1"/>
  <c r="V243" i="8" s="1" a="1"/>
  <c r="V243" i="8" s="1"/>
  <c r="K267" i="8" a="1"/>
  <c r="K267" i="8" s="1"/>
  <c r="T267" i="8" s="1"/>
  <c r="M190" i="8" a="1"/>
  <c r="M190" i="8" s="1"/>
  <c r="V190" i="8" s="1" a="1"/>
  <c r="V190" i="8" s="1"/>
  <c r="P168" i="8" a="1"/>
  <c r="P168" i="8" s="1"/>
  <c r="Y168" i="8" s="1" a="1"/>
  <c r="Y168" i="8" s="1"/>
  <c r="P200" i="8" a="1"/>
  <c r="P200" i="8" s="1"/>
  <c r="Y200" i="8" s="1" a="1"/>
  <c r="Y200" i="8" s="1"/>
  <c r="N200" i="8" a="1"/>
  <c r="N200" i="8" s="1"/>
  <c r="W200" i="8" s="1"/>
  <c r="O200" i="8" a="1"/>
  <c r="O200" i="8" s="1"/>
  <c r="K110" i="8" a="1"/>
  <c r="K110" i="8" s="1"/>
  <c r="T110" i="8" s="1"/>
  <c r="M29" i="8" a="1"/>
  <c r="M29" i="8" s="1"/>
  <c r="V29" i="8" s="1" a="1"/>
  <c r="V29" i="8" s="1"/>
  <c r="M196" i="8" a="1"/>
  <c r="M196" i="8" s="1"/>
  <c r="V196" i="8" s="1" a="1"/>
  <c r="V196" i="8" s="1"/>
  <c r="K196" i="8" a="1"/>
  <c r="K196" i="8" s="1"/>
  <c r="T196" i="8" s="1"/>
  <c r="L196" i="8" a="1"/>
  <c r="L196" i="8" s="1"/>
  <c r="M44" i="8" a="1"/>
  <c r="M44" i="8" s="1"/>
  <c r="V44" i="8" s="1" a="1"/>
  <c r="V44" i="8" s="1"/>
  <c r="N38" i="8" a="1"/>
  <c r="N38" i="8" s="1"/>
  <c r="W38" i="8" s="1"/>
  <c r="P146" i="8" a="1"/>
  <c r="P146" i="8" s="1"/>
  <c r="Y146" i="8" s="1" a="1"/>
  <c r="Y146" i="8" s="1"/>
  <c r="L93" i="8" a="1"/>
  <c r="L93" i="8" s="1"/>
  <c r="P125" i="8" a="1"/>
  <c r="P125" i="8" s="1"/>
  <c r="Y125" i="8" s="1" a="1"/>
  <c r="Y125" i="8" s="1"/>
  <c r="P217" i="8" a="1"/>
  <c r="P217" i="8" s="1"/>
  <c r="Y217" i="8" s="1" a="1"/>
  <c r="Y217" i="8" s="1"/>
  <c r="K120" i="8" a="1"/>
  <c r="K120" i="8" s="1"/>
  <c r="T120" i="8" s="1"/>
  <c r="G192" i="8"/>
  <c r="L258" i="8" a="1"/>
  <c r="L258" i="8" s="1"/>
  <c r="M62" i="8" a="1"/>
  <c r="M62" i="8" s="1"/>
  <c r="V62" i="8" s="1" a="1"/>
  <c r="V62" i="8" s="1"/>
  <c r="O30" i="8" a="1"/>
  <c r="O30" i="8" s="1"/>
  <c r="L111" i="8" a="1"/>
  <c r="L111" i="8" s="1"/>
  <c r="K200" i="8" a="1"/>
  <c r="K200" i="8" s="1"/>
  <c r="T200" i="8" s="1"/>
  <c r="P53" i="8" a="1"/>
  <c r="P53" i="8" s="1"/>
  <c r="Y53" i="8" s="1" a="1"/>
  <c r="Y53" i="8" s="1"/>
  <c r="M219" i="8" a="1"/>
  <c r="M219" i="8" s="1"/>
  <c r="V219" i="8" s="1" a="1"/>
  <c r="V219" i="8" s="1"/>
  <c r="K246" i="8" a="1"/>
  <c r="K246" i="8" s="1"/>
  <c r="T246" i="8" s="1"/>
  <c r="P172" i="8" a="1"/>
  <c r="P172" i="8" s="1"/>
  <c r="Y172" i="8" s="1" a="1"/>
  <c r="Y172" i="8" s="1"/>
  <c r="N232" i="8" a="1"/>
  <c r="N232" i="8" s="1"/>
  <c r="W232" i="8" s="1"/>
  <c r="O143" i="8" a="1"/>
  <c r="O143" i="8" s="1"/>
  <c r="K124" i="8" a="1"/>
  <c r="K124" i="8" s="1"/>
  <c r="T124" i="8" s="1"/>
  <c r="P270" i="8" a="1"/>
  <c r="P270" i="8" s="1"/>
  <c r="Y270" i="8" s="1" a="1"/>
  <c r="Y270" i="8" s="1"/>
  <c r="M189" i="8" a="1"/>
  <c r="M189" i="8" s="1"/>
  <c r="V189" i="8" s="1" a="1"/>
  <c r="V189" i="8" s="1"/>
  <c r="O211" i="8" a="1"/>
  <c r="O211" i="8" s="1"/>
  <c r="L132" i="8" a="1"/>
  <c r="L132" i="8" s="1"/>
  <c r="G248" i="8"/>
  <c r="G202" i="8"/>
  <c r="G104" i="8"/>
  <c r="P141" i="8" a="1"/>
  <c r="P141" i="8" s="1"/>
  <c r="Y141" i="8" s="1" a="1"/>
  <c r="Y141" i="8" s="1"/>
  <c r="L199" i="8" a="1"/>
  <c r="L199" i="8" s="1"/>
  <c r="K249" i="8" a="1"/>
  <c r="K249" i="8" s="1"/>
  <c r="T249" i="8" s="1"/>
  <c r="N105" i="8" a="1"/>
  <c r="N105" i="8" s="1"/>
  <c r="W105" i="8" s="1"/>
  <c r="M225" i="8" a="1"/>
  <c r="M225" i="8" s="1"/>
  <c r="V225" i="8" s="1" a="1"/>
  <c r="V225" i="8" s="1"/>
  <c r="G34" i="8"/>
  <c r="P269" i="8" a="1"/>
  <c r="P269" i="8" s="1"/>
  <c r="Y269" i="8" s="1" a="1"/>
  <c r="Y269" i="8" s="1"/>
  <c r="N269" i="8" a="1"/>
  <c r="N269" i="8" s="1"/>
  <c r="W269" i="8" s="1"/>
  <c r="O269" i="8" a="1"/>
  <c r="O269" i="8" s="1"/>
  <c r="L230" i="8" a="1"/>
  <c r="L230" i="8" s="1"/>
  <c r="L179" i="8" a="1"/>
  <c r="L179" i="8" s="1"/>
  <c r="K179" i="8" a="1"/>
  <c r="K179" i="8" s="1"/>
  <c r="T179" i="8" s="1"/>
  <c r="M179" i="8" a="1"/>
  <c r="M179" i="8" s="1"/>
  <c r="V179" i="8" s="1" a="1"/>
  <c r="V179" i="8" s="1"/>
  <c r="O268" i="8" a="1"/>
  <c r="O268" i="8" s="1"/>
  <c r="L52" i="8" a="1"/>
  <c r="L52" i="8" s="1"/>
  <c r="N268" i="8" a="1"/>
  <c r="N268" i="8" s="1"/>
  <c r="W268" i="8" s="1"/>
  <c r="P121" i="8" a="1"/>
  <c r="P121" i="8" s="1"/>
  <c r="Y121" i="8" s="1" a="1"/>
  <c r="Y121" i="8" s="1"/>
  <c r="K218" i="8" a="1"/>
  <c r="K218" i="8" s="1"/>
  <c r="T218" i="8" s="1"/>
  <c r="L218" i="8" a="1"/>
  <c r="L218" i="8" s="1"/>
  <c r="M218" i="8" a="1"/>
  <c r="M218" i="8" s="1"/>
  <c r="V218" i="8" s="1" a="1"/>
  <c r="V218" i="8" s="1"/>
  <c r="L44" i="8" a="1"/>
  <c r="L44" i="8" s="1"/>
  <c r="O88" i="8" a="1"/>
  <c r="O88" i="8" s="1"/>
  <c r="L51" i="8" a="1"/>
  <c r="L51" i="8" s="1"/>
  <c r="M120" i="8" a="1"/>
  <c r="M120" i="8" s="1"/>
  <c r="V120" i="8" s="1" a="1"/>
  <c r="V120" i="8" s="1"/>
  <c r="K273" i="8" a="1"/>
  <c r="K273" i="8" s="1"/>
  <c r="T273" i="8" s="1"/>
  <c r="L273" i="8" a="1"/>
  <c r="L273" i="8" s="1"/>
  <c r="M273" i="8" a="1"/>
  <c r="M273" i="8" s="1"/>
  <c r="V273" i="8" s="1" a="1"/>
  <c r="V273" i="8" s="1"/>
  <c r="P48" i="8" a="1"/>
  <c r="P48" i="8" s="1"/>
  <c r="Y48" i="8" s="1" a="1"/>
  <c r="Y48" i="8" s="1"/>
  <c r="M197" i="8" a="1"/>
  <c r="M197" i="8" s="1"/>
  <c r="V197" i="8" s="1" a="1"/>
  <c r="V197" i="8" s="1"/>
  <c r="M205" i="8" a="1"/>
  <c r="M205" i="8" s="1"/>
  <c r="V205" i="8" s="1" a="1"/>
  <c r="V205" i="8" s="1"/>
  <c r="N146" i="8" a="1"/>
  <c r="N146" i="8" s="1"/>
  <c r="W146" i="8" s="1"/>
  <c r="G249" i="8"/>
  <c r="K23" i="8" a="1"/>
  <c r="K23" i="8" s="1"/>
  <c r="T23" i="8" s="1"/>
  <c r="L197" i="8" a="1"/>
  <c r="L197" i="8" s="1"/>
  <c r="L205" i="8" a="1"/>
  <c r="L205" i="8" s="1"/>
  <c r="O210" i="8" a="1"/>
  <c r="O210" i="8" s="1"/>
  <c r="P259" i="8" a="1"/>
  <c r="P259" i="8" s="1"/>
  <c r="Y259" i="8" s="1" a="1"/>
  <c r="Y259" i="8" s="1"/>
  <c r="M125" i="8" a="1"/>
  <c r="M125" i="8" s="1"/>
  <c r="V125" i="8" s="1" a="1"/>
  <c r="V125" i="8" s="1"/>
  <c r="N210" i="8" a="1"/>
  <c r="N210" i="8" s="1"/>
  <c r="W210" i="8" s="1"/>
  <c r="N227" i="8" a="1"/>
  <c r="N227" i="8" s="1"/>
  <c r="W227" i="8" s="1"/>
  <c r="K62" i="8" a="1"/>
  <c r="K62" i="8" s="1"/>
  <c r="T62" i="8" s="1"/>
  <c r="O53" i="8" a="1"/>
  <c r="O53" i="8" s="1"/>
  <c r="L219" i="8" a="1"/>
  <c r="L219" i="8" s="1"/>
  <c r="M248" i="8" a="1"/>
  <c r="M248" i="8" s="1"/>
  <c r="V248" i="8" s="1" a="1"/>
  <c r="V248" i="8" s="1"/>
  <c r="P254" i="8" a="1"/>
  <c r="P254" i="8" s="1"/>
  <c r="Y254" i="8" s="1" a="1"/>
  <c r="Y254" i="8" s="1"/>
  <c r="N143" i="8" a="1"/>
  <c r="N143" i="8" s="1"/>
  <c r="W143" i="8" s="1"/>
  <c r="M208" i="8" a="1"/>
  <c r="M208" i="8" s="1"/>
  <c r="V208" i="8" s="1" a="1"/>
  <c r="V208" i="8" s="1"/>
  <c r="M97" i="8" a="1"/>
  <c r="M97" i="8" s="1"/>
  <c r="V97" i="8" s="1" a="1"/>
  <c r="V97" i="8" s="1"/>
  <c r="L189" i="8" a="1"/>
  <c r="L189" i="8" s="1"/>
  <c r="P84" i="8" a="1"/>
  <c r="P84" i="8" s="1"/>
  <c r="Y84" i="8" s="1" a="1"/>
  <c r="Y84" i="8" s="1"/>
  <c r="L222" i="8" a="1"/>
  <c r="L222" i="8" s="1"/>
  <c r="G143" i="8"/>
  <c r="O141" i="8" a="1"/>
  <c r="O141" i="8" s="1"/>
  <c r="K199" i="8" a="1"/>
  <c r="K199" i="8" s="1"/>
  <c r="T199" i="8" s="1"/>
  <c r="G203" i="8"/>
  <c r="K101" i="8" a="1"/>
  <c r="K101" i="8" s="1"/>
  <c r="T101" i="8" s="1"/>
  <c r="L223" i="8" a="1"/>
  <c r="L223" i="8" s="1"/>
  <c r="G45" i="8"/>
  <c r="N125" i="8" a="1"/>
  <c r="N125" i="8" s="1"/>
  <c r="W125" i="8" s="1"/>
  <c r="O168" i="8" a="1"/>
  <c r="O168" i="8" s="1"/>
  <c r="K51" i="8" a="1"/>
  <c r="K51" i="8" s="1"/>
  <c r="T51" i="8" s="1"/>
  <c r="O208" i="8" a="1"/>
  <c r="O208" i="8" s="1"/>
  <c r="K93" i="8" a="1"/>
  <c r="K93" i="8" s="1"/>
  <c r="T93" i="8" s="1"/>
  <c r="P61" i="8" a="1"/>
  <c r="P61" i="8" s="1"/>
  <c r="Y61" i="8" s="1" a="1"/>
  <c r="Y61" i="8" s="1"/>
  <c r="P265" i="8" a="1"/>
  <c r="P265" i="8" s="1"/>
  <c r="Y265" i="8" s="1" a="1"/>
  <c r="Y265" i="8" s="1"/>
  <c r="K204" i="8" a="1"/>
  <c r="K204" i="8" s="1"/>
  <c r="T204" i="8" s="1"/>
  <c r="M9" i="8" a="1"/>
  <c r="M9" i="8" s="1"/>
  <c r="V9" i="8" s="1" a="1"/>
  <c r="V9" i="8" s="1"/>
  <c r="K83" i="8" a="1"/>
  <c r="K83" i="8" s="1"/>
  <c r="T83" i="8" s="1"/>
  <c r="L248" i="8" a="1"/>
  <c r="L248" i="8" s="1"/>
  <c r="O207" i="8" a="1"/>
  <c r="O207" i="8" s="1"/>
  <c r="O254" i="8" a="1"/>
  <c r="O254" i="8" s="1"/>
  <c r="K97" i="8" a="1"/>
  <c r="K97" i="8" s="1"/>
  <c r="T97" i="8" s="1"/>
  <c r="K222" i="8" a="1"/>
  <c r="K222" i="8" s="1"/>
  <c r="T222" i="8" s="1"/>
  <c r="P231" i="8" a="1"/>
  <c r="P231" i="8" s="1"/>
  <c r="Y231" i="8" s="1" a="1"/>
  <c r="Y231" i="8" s="1"/>
  <c r="G255" i="8"/>
  <c r="G112" i="8"/>
  <c r="G106" i="8"/>
  <c r="G163" i="8"/>
  <c r="G29" i="8"/>
  <c r="G95" i="8"/>
  <c r="G79" i="8"/>
  <c r="G136" i="8"/>
  <c r="G91" i="8"/>
  <c r="G70" i="8"/>
  <c r="G76" i="8"/>
  <c r="G183" i="8"/>
  <c r="N256" i="8" a="1"/>
  <c r="N256" i="8" s="1"/>
  <c r="W256" i="8" s="1"/>
  <c r="O256" i="8" a="1"/>
  <c r="O256" i="8" s="1"/>
  <c r="P256" i="8" a="1"/>
  <c r="P256" i="8" s="1"/>
  <c r="Y256" i="8" s="1" a="1"/>
  <c r="Y256" i="8" s="1"/>
  <c r="N197" i="8" a="1"/>
  <c r="N197" i="8" s="1"/>
  <c r="W197" i="8" s="1"/>
  <c r="O197" i="8" a="1"/>
  <c r="O197" i="8" s="1"/>
  <c r="P197" i="8" a="1"/>
  <c r="P197" i="8" s="1"/>
  <c r="Y197" i="8" s="1" a="1"/>
  <c r="Y197" i="8" s="1"/>
  <c r="L182" i="8" a="1"/>
  <c r="L182" i="8" s="1"/>
  <c r="M182" i="8" a="1"/>
  <c r="M182" i="8" s="1"/>
  <c r="V182" i="8" s="1" a="1"/>
  <c r="V182" i="8" s="1"/>
  <c r="K182" i="8" a="1"/>
  <c r="K182" i="8" s="1"/>
  <c r="T182" i="8" s="1"/>
  <c r="O54" i="8" a="1"/>
  <c r="O54" i="8" s="1"/>
  <c r="P54" i="8" a="1"/>
  <c r="P54" i="8" s="1"/>
  <c r="Y54" i="8" s="1" a="1"/>
  <c r="Y54" i="8" s="1"/>
  <c r="N54" i="8" a="1"/>
  <c r="N54" i="8" s="1"/>
  <c r="W54" i="8" s="1"/>
  <c r="L55" i="8" a="1"/>
  <c r="L55" i="8" s="1"/>
  <c r="N252" i="8" a="1"/>
  <c r="N252" i="8" s="1"/>
  <c r="W252" i="8" s="1"/>
  <c r="L229" i="8" a="1"/>
  <c r="L229" i="8" s="1"/>
  <c r="M231" i="8" a="1"/>
  <c r="M231" i="8" s="1"/>
  <c r="V231" i="8" s="1" a="1"/>
  <c r="V231" i="8" s="1"/>
  <c r="L231" i="8" a="1"/>
  <c r="L231" i="8" s="1"/>
  <c r="K231" i="8" a="1"/>
  <c r="K231" i="8" s="1"/>
  <c r="T231" i="8" s="1"/>
  <c r="O58" i="8" a="1"/>
  <c r="O58" i="8" s="1"/>
  <c r="N58" i="8" a="1"/>
  <c r="N58" i="8" s="1"/>
  <c r="W58" i="8" s="1"/>
  <c r="P58" i="8" a="1"/>
  <c r="P58" i="8" s="1"/>
  <c r="Y58" i="8" s="1" a="1"/>
  <c r="Y58" i="8" s="1"/>
  <c r="N144" i="8" a="1"/>
  <c r="N144" i="8" s="1"/>
  <c r="W144" i="8" s="1"/>
  <c r="O144" i="8" a="1"/>
  <c r="O144" i="8" s="1"/>
  <c r="P144" i="8" a="1"/>
  <c r="P144" i="8" s="1"/>
  <c r="Y144" i="8" s="1" a="1"/>
  <c r="Y144" i="8" s="1"/>
  <c r="O180" i="8" a="1"/>
  <c r="O180" i="8" s="1"/>
  <c r="K229" i="8" a="1"/>
  <c r="K229" i="8" s="1"/>
  <c r="T229" i="8" s="1"/>
  <c r="M209" i="8" a="1"/>
  <c r="M209" i="8" s="1"/>
  <c r="V209" i="8" s="1" a="1"/>
  <c r="V209" i="8" s="1"/>
  <c r="L209" i="8" a="1"/>
  <c r="L209" i="8" s="1"/>
  <c r="K209" i="8" a="1"/>
  <c r="K209" i="8" s="1"/>
  <c r="T209" i="8" s="1"/>
  <c r="K142" i="8" a="1"/>
  <c r="K142" i="8" s="1"/>
  <c r="T142" i="8" s="1"/>
  <c r="L142" i="8" a="1"/>
  <c r="L142" i="8" s="1"/>
  <c r="M142" i="8" a="1"/>
  <c r="M142" i="8" s="1"/>
  <c r="V142" i="8" s="1" a="1"/>
  <c r="V142" i="8" s="1"/>
  <c r="M88" i="8" a="1"/>
  <c r="M88" i="8" s="1"/>
  <c r="V88" i="8" s="1" a="1"/>
  <c r="V88" i="8" s="1"/>
  <c r="K88" i="8" a="1"/>
  <c r="K88" i="8" s="1"/>
  <c r="T88" i="8" s="1"/>
  <c r="L88" i="8" a="1"/>
  <c r="L88" i="8" s="1"/>
  <c r="K123" i="8" a="1"/>
  <c r="K123" i="8" s="1"/>
  <c r="T123" i="8" s="1"/>
  <c r="M123" i="8" a="1"/>
  <c r="M123" i="8" s="1"/>
  <c r="V123" i="8" s="1" a="1"/>
  <c r="V123" i="8" s="1"/>
  <c r="L123" i="8" a="1"/>
  <c r="L123" i="8" s="1"/>
  <c r="P95" i="8" a="1"/>
  <c r="P95" i="8" s="1"/>
  <c r="Y95" i="8" s="1" a="1"/>
  <c r="Y95" i="8" s="1"/>
  <c r="G162" i="8"/>
  <c r="K256" i="8" a="1"/>
  <c r="K256" i="8" s="1"/>
  <c r="T256" i="8" s="1"/>
  <c r="M256" i="8" a="1"/>
  <c r="M256" i="8" s="1"/>
  <c r="V256" i="8" s="1" a="1"/>
  <c r="V256" i="8" s="1"/>
  <c r="L256" i="8" a="1"/>
  <c r="L256" i="8" s="1"/>
  <c r="N83" i="8" a="1"/>
  <c r="N83" i="8" s="1"/>
  <c r="W83" i="8" s="1"/>
  <c r="O83" i="8" a="1"/>
  <c r="O83" i="8" s="1"/>
  <c r="P83" i="8" a="1"/>
  <c r="P83" i="8" s="1"/>
  <c r="Y83" i="8" s="1" a="1"/>
  <c r="Y83" i="8" s="1"/>
  <c r="L42" i="8" a="1"/>
  <c r="L42" i="8" s="1"/>
  <c r="N36" i="8" a="1"/>
  <c r="N36" i="8" s="1"/>
  <c r="W36" i="8" s="1"/>
  <c r="L53" i="8" a="1"/>
  <c r="L53" i="8" s="1"/>
  <c r="P38" i="8" a="1"/>
  <c r="P38" i="8" s="1"/>
  <c r="Y38" i="8" s="1" a="1"/>
  <c r="Y38" i="8" s="1"/>
  <c r="K235" i="8" a="1"/>
  <c r="K235" i="8" s="1"/>
  <c r="T235" i="8" s="1"/>
  <c r="M239" i="8" a="1"/>
  <c r="M239" i="8" s="1"/>
  <c r="V239" i="8" s="1" a="1"/>
  <c r="V239" i="8" s="1"/>
  <c r="K239" i="8" a="1"/>
  <c r="K239" i="8" s="1"/>
  <c r="T239" i="8" s="1"/>
  <c r="L239" i="8" a="1"/>
  <c r="L239" i="8" s="1"/>
  <c r="G139" i="8"/>
  <c r="M257" i="8" a="1"/>
  <c r="M257" i="8" s="1"/>
  <c r="V257" i="8" s="1" a="1"/>
  <c r="V257" i="8" s="1"/>
  <c r="K257" i="8" a="1"/>
  <c r="K257" i="8" s="1"/>
  <c r="T257" i="8" s="1"/>
  <c r="L257" i="8" a="1"/>
  <c r="L257" i="8" s="1"/>
  <c r="P212" i="8" a="1"/>
  <c r="P212" i="8" s="1"/>
  <c r="Y212" i="8" s="1" a="1"/>
  <c r="Y212" i="8" s="1"/>
  <c r="O212" i="8" a="1"/>
  <c r="O212" i="8" s="1"/>
  <c r="N212" i="8" a="1"/>
  <c r="N212" i="8" s="1"/>
  <c r="W212" i="8" s="1"/>
  <c r="K180" i="8" a="1"/>
  <c r="K180" i="8" s="1"/>
  <c r="T180" i="8" s="1"/>
  <c r="L180" i="8" a="1"/>
  <c r="L180" i="8" s="1"/>
  <c r="M180" i="8" a="1"/>
  <c r="M180" i="8" s="1"/>
  <c r="V180" i="8" s="1" a="1"/>
  <c r="V180" i="8" s="1"/>
  <c r="P182" i="8" a="1"/>
  <c r="P182" i="8" s="1"/>
  <c r="Y182" i="8" s="1" a="1"/>
  <c r="Y182" i="8" s="1"/>
  <c r="N182" i="8" a="1"/>
  <c r="N182" i="8" s="1"/>
  <c r="W182" i="8" s="1"/>
  <c r="O182" i="8" a="1"/>
  <c r="O182" i="8" s="1"/>
  <c r="L73" i="8" a="1"/>
  <c r="L73" i="8" s="1"/>
  <c r="K73" i="8" a="1"/>
  <c r="K73" i="8" s="1"/>
  <c r="T73" i="8" s="1"/>
  <c r="M73" i="8" a="1"/>
  <c r="M73" i="8" s="1"/>
  <c r="V73" i="8" s="1" a="1"/>
  <c r="V73" i="8" s="1"/>
  <c r="N94" i="8" a="1"/>
  <c r="N94" i="8" s="1"/>
  <c r="W94" i="8" s="1"/>
  <c r="N214" i="8" a="1"/>
  <c r="N214" i="8" s="1"/>
  <c r="W214" i="8" s="1"/>
  <c r="P214" i="8" a="1"/>
  <c r="P214" i="8" s="1"/>
  <c r="Y214" i="8" s="1" a="1"/>
  <c r="Y214" i="8" s="1"/>
  <c r="O214" i="8" a="1"/>
  <c r="O214" i="8" s="1"/>
  <c r="K60" i="8" a="1"/>
  <c r="K60" i="8" s="1"/>
  <c r="T60" i="8" s="1"/>
  <c r="L60" i="8" a="1"/>
  <c r="L60" i="8" s="1"/>
  <c r="M60" i="8" a="1"/>
  <c r="M60" i="8" s="1"/>
  <c r="V60" i="8" s="1" a="1"/>
  <c r="V60" i="8" s="1"/>
  <c r="K85" i="8" a="1"/>
  <c r="K85" i="8" s="1"/>
  <c r="T85" i="8" s="1"/>
  <c r="L85" i="8" a="1"/>
  <c r="L85" i="8" s="1"/>
  <c r="M85" i="8" a="1"/>
  <c r="M85" i="8" s="1"/>
  <c r="V85" i="8" s="1" a="1"/>
  <c r="V85" i="8" s="1"/>
  <c r="P128" i="8" a="1"/>
  <c r="P128" i="8" s="1"/>
  <c r="Y128" i="8" s="1" a="1"/>
  <c r="Y128" i="8" s="1"/>
  <c r="N128" i="8" a="1"/>
  <c r="N128" i="8" s="1"/>
  <c r="W128" i="8" s="1"/>
  <c r="O128" i="8" a="1"/>
  <c r="O128" i="8" s="1"/>
  <c r="K82" i="8" a="1"/>
  <c r="K82" i="8" s="1"/>
  <c r="T82" i="8" s="1"/>
  <c r="L82" i="8" a="1"/>
  <c r="L82" i="8" s="1"/>
  <c r="M82" i="8" a="1"/>
  <c r="M82" i="8" s="1"/>
  <c r="V82" i="8" s="1" a="1"/>
  <c r="V82" i="8" s="1"/>
  <c r="P225" i="8" a="1"/>
  <c r="P225" i="8" s="1"/>
  <c r="Y225" i="8" s="1" a="1"/>
  <c r="Y225" i="8" s="1"/>
  <c r="N225" i="8" a="1"/>
  <c r="N225" i="8" s="1"/>
  <c r="W225" i="8" s="1"/>
  <c r="O225" i="8" a="1"/>
  <c r="O225" i="8" s="1"/>
  <c r="O253" i="8" a="1"/>
  <c r="O253" i="8" s="1"/>
  <c r="P253" i="8" a="1"/>
  <c r="P253" i="8" s="1"/>
  <c r="Y253" i="8" s="1" a="1"/>
  <c r="Y253" i="8" s="1"/>
  <c r="N253" i="8" a="1"/>
  <c r="N253" i="8" s="1"/>
  <c r="W253" i="8" s="1"/>
  <c r="G118" i="8"/>
  <c r="N28" i="8" a="1"/>
  <c r="N28" i="8" s="1"/>
  <c r="W28" i="8" s="1"/>
  <c r="P28" i="8" a="1"/>
  <c r="P28" i="8" s="1"/>
  <c r="Y28" i="8" s="1" a="1"/>
  <c r="Y28" i="8" s="1"/>
  <c r="O28" i="8" a="1"/>
  <c r="O28" i="8" s="1"/>
  <c r="M64" i="8" a="1"/>
  <c r="M64" i="8" s="1"/>
  <c r="V64" i="8" s="1" a="1"/>
  <c r="V64" i="8" s="1"/>
  <c r="L64" i="8" a="1"/>
  <c r="L64" i="8" s="1"/>
  <c r="K64" i="8" a="1"/>
  <c r="K64" i="8" s="1"/>
  <c r="T64" i="8" s="1"/>
  <c r="P6" i="8" a="1"/>
  <c r="P6" i="8" s="1"/>
  <c r="Y6" i="8" s="1" a="1"/>
  <c r="Y6" i="8" s="1"/>
  <c r="M37" i="8" a="1"/>
  <c r="M37" i="8" s="1"/>
  <c r="V37" i="8" s="1" a="1"/>
  <c r="V37" i="8" s="1"/>
  <c r="P12" i="8" a="1"/>
  <c r="P12" i="8" s="1"/>
  <c r="Y12" i="8" s="1" a="1"/>
  <c r="Y12" i="8" s="1"/>
  <c r="P10" i="8" a="1"/>
  <c r="P10" i="8" s="1"/>
  <c r="Y10" i="8" s="1" a="1"/>
  <c r="Y10" i="8" s="1"/>
  <c r="L149" i="8" a="1"/>
  <c r="L149" i="8" s="1"/>
  <c r="N39" i="8" a="1"/>
  <c r="N39" i="8" s="1"/>
  <c r="W39" i="8" s="1"/>
  <c r="L167" i="8" a="1"/>
  <c r="L167" i="8" s="1"/>
  <c r="K208" i="8" a="1"/>
  <c r="K208" i="8" s="1"/>
  <c r="T208" i="8" s="1"/>
  <c r="K232" i="8" a="1"/>
  <c r="K232" i="8" s="1"/>
  <c r="T232" i="8" s="1"/>
  <c r="P154" i="8" a="1"/>
  <c r="P154" i="8" s="1"/>
  <c r="Y154" i="8" s="1" a="1"/>
  <c r="Y154" i="8" s="1"/>
  <c r="L116" i="8" a="1"/>
  <c r="L116" i="8" s="1"/>
  <c r="M207" i="8" a="1"/>
  <c r="M207" i="8" s="1"/>
  <c r="V207" i="8" s="1" a="1"/>
  <c r="V207" i="8" s="1"/>
  <c r="M160" i="8" a="1"/>
  <c r="M160" i="8" s="1"/>
  <c r="V160" i="8" s="1" a="1"/>
  <c r="V160" i="8" s="1"/>
  <c r="M112" i="8" a="1"/>
  <c r="M112" i="8" s="1"/>
  <c r="V112" i="8" s="1" a="1"/>
  <c r="V112" i="8" s="1"/>
  <c r="K112" i="8" a="1"/>
  <c r="K112" i="8" s="1"/>
  <c r="T112" i="8" s="1"/>
  <c r="L112" i="8" a="1"/>
  <c r="L112" i="8" s="1"/>
  <c r="G153" i="8"/>
  <c r="G237" i="8"/>
  <c r="P101" i="8" a="1"/>
  <c r="P101" i="8" s="1"/>
  <c r="Y101" i="8" s="1" a="1"/>
  <c r="Y101" i="8" s="1"/>
  <c r="O101" i="8" a="1"/>
  <c r="O101" i="8" s="1"/>
  <c r="N101" i="8" a="1"/>
  <c r="N101" i="8" s="1"/>
  <c r="W101" i="8" s="1"/>
  <c r="K61" i="8" a="1"/>
  <c r="K61" i="8" s="1"/>
  <c r="T61" i="8" s="1"/>
  <c r="M61" i="8" a="1"/>
  <c r="M61" i="8" s="1"/>
  <c r="V61" i="8" s="1" a="1"/>
  <c r="V61" i="8" s="1"/>
  <c r="L61" i="8" a="1"/>
  <c r="L61" i="8" s="1"/>
  <c r="O108" i="8" a="1"/>
  <c r="O108" i="8" s="1"/>
  <c r="N108" i="8" a="1"/>
  <c r="N108" i="8" s="1"/>
  <c r="W108" i="8" s="1"/>
  <c r="O6" i="8" a="1"/>
  <c r="O6" i="8" s="1"/>
  <c r="O135" i="8" a="1"/>
  <c r="O135" i="8" s="1"/>
  <c r="N124" i="8" a="1"/>
  <c r="N124" i="8" s="1"/>
  <c r="W124" i="8" s="1"/>
  <c r="O154" i="8" a="1"/>
  <c r="O154" i="8" s="1"/>
  <c r="K116" i="8" a="1"/>
  <c r="K116" i="8" s="1"/>
  <c r="T116" i="8" s="1"/>
  <c r="M173" i="8" a="1"/>
  <c r="M173" i="8" s="1"/>
  <c r="V173" i="8" s="1" a="1"/>
  <c r="V173" i="8" s="1"/>
  <c r="M236" i="8" a="1"/>
  <c r="M236" i="8" s="1"/>
  <c r="V236" i="8" s="1" a="1"/>
  <c r="V236" i="8" s="1"/>
  <c r="K236" i="8" a="1"/>
  <c r="K236" i="8" s="1"/>
  <c r="T236" i="8" s="1"/>
  <c r="L236" i="8" a="1"/>
  <c r="L236" i="8" s="1"/>
  <c r="L54" i="8" a="1"/>
  <c r="L54" i="8" s="1"/>
  <c r="K54" i="8" a="1"/>
  <c r="K54" i="8" s="1"/>
  <c r="T54" i="8" s="1"/>
  <c r="M54" i="8" a="1"/>
  <c r="M54" i="8" s="1"/>
  <c r="V54" i="8" s="1" a="1"/>
  <c r="V54" i="8" s="1"/>
  <c r="G124" i="8"/>
  <c r="N138" i="8" a="1"/>
  <c r="N138" i="8" s="1"/>
  <c r="W138" i="8" s="1"/>
  <c r="P138" i="8" a="1"/>
  <c r="P138" i="8" s="1"/>
  <c r="Y138" i="8" s="1" a="1"/>
  <c r="Y138" i="8" s="1"/>
  <c r="O138" i="8" a="1"/>
  <c r="O138" i="8" s="1"/>
  <c r="M138" i="8" a="1"/>
  <c r="M138" i="8" s="1"/>
  <c r="V138" i="8" s="1" a="1"/>
  <c r="V138" i="8" s="1"/>
  <c r="K138" i="8" a="1"/>
  <c r="K138" i="8" s="1"/>
  <c r="T138" i="8" s="1"/>
  <c r="L138" i="8" a="1"/>
  <c r="L138" i="8" s="1"/>
  <c r="G89" i="8"/>
  <c r="N14" i="8" a="1"/>
  <c r="N14" i="8" s="1"/>
  <c r="W14" i="8" s="1"/>
  <c r="N12" i="8" a="1"/>
  <c r="N12" i="8" s="1"/>
  <c r="W12" i="8" s="1"/>
  <c r="M181" i="8" a="1"/>
  <c r="M181" i="8" s="1"/>
  <c r="V181" i="8" s="1" a="1"/>
  <c r="V181" i="8" s="1"/>
  <c r="O39" i="8" a="1"/>
  <c r="O39" i="8" s="1"/>
  <c r="K207" i="8" a="1"/>
  <c r="K207" i="8" s="1"/>
  <c r="T207" i="8" s="1"/>
  <c r="M94" i="8" a="1"/>
  <c r="M94" i="8" s="1"/>
  <c r="V94" i="8" s="1" a="1"/>
  <c r="V94" i="8" s="1"/>
  <c r="L266" i="8" a="1"/>
  <c r="L266" i="8" s="1"/>
  <c r="N118" i="8" a="1"/>
  <c r="N118" i="8" s="1"/>
  <c r="W118" i="8" s="1"/>
  <c r="O118" i="8" a="1"/>
  <c r="O118" i="8" s="1"/>
  <c r="P118" i="8" a="1"/>
  <c r="P118" i="8" s="1"/>
  <c r="Y118" i="8" s="1" a="1"/>
  <c r="Y118" i="8" s="1"/>
  <c r="P27" i="8" a="1"/>
  <c r="P27" i="8" s="1"/>
  <c r="Y27" i="8" s="1" a="1"/>
  <c r="Y27" i="8" s="1"/>
  <c r="N27" i="8" a="1"/>
  <c r="N27" i="8" s="1"/>
  <c r="W27" i="8" s="1"/>
  <c r="O27" i="8" a="1"/>
  <c r="O27" i="8" s="1"/>
  <c r="K195" i="8" a="1"/>
  <c r="K195" i="8" s="1"/>
  <c r="T195" i="8" s="1"/>
  <c r="L195" i="8" a="1"/>
  <c r="L195" i="8" s="1"/>
  <c r="M195" i="8" a="1"/>
  <c r="M195" i="8" s="1"/>
  <c r="V195" i="8" s="1" a="1"/>
  <c r="V195" i="8" s="1"/>
  <c r="O47" i="8" a="1"/>
  <c r="O47" i="8" s="1"/>
  <c r="P47" i="8" a="1"/>
  <c r="P47" i="8" s="1"/>
  <c r="Y47" i="8" s="1" a="1"/>
  <c r="Y47" i="8" s="1"/>
  <c r="N47" i="8" a="1"/>
  <c r="N47" i="8" s="1"/>
  <c r="W47" i="8" s="1"/>
  <c r="L175" i="8" a="1"/>
  <c r="L175" i="8" s="1"/>
  <c r="K175" i="8" a="1"/>
  <c r="K175" i="8" s="1"/>
  <c r="T175" i="8" s="1"/>
  <c r="M175" i="8" a="1"/>
  <c r="M175" i="8" s="1"/>
  <c r="V175" i="8" s="1" a="1"/>
  <c r="V175" i="8" s="1"/>
  <c r="K11" i="8" a="1"/>
  <c r="K11" i="8" s="1"/>
  <c r="T11" i="8" s="1"/>
  <c r="L11" i="8" a="1"/>
  <c r="L11" i="8" s="1"/>
  <c r="M11" i="8" a="1"/>
  <c r="M11" i="8" s="1"/>
  <c r="V11" i="8" s="1" a="1"/>
  <c r="V11" i="8" s="1"/>
  <c r="P14" i="8" a="1"/>
  <c r="P14" i="8" s="1"/>
  <c r="Y14" i="8" s="1" a="1"/>
  <c r="Y14" i="8" s="1"/>
  <c r="O19" i="8" a="1"/>
  <c r="O19" i="8" s="1"/>
  <c r="N69" i="8" a="1"/>
  <c r="N69" i="8" s="1"/>
  <c r="W69" i="8" s="1"/>
  <c r="K19" i="8" a="1"/>
  <c r="K19" i="8" s="1"/>
  <c r="T19" i="8" s="1"/>
  <c r="K17" i="8" a="1"/>
  <c r="K17" i="8" s="1"/>
  <c r="T17" i="8" s="1"/>
  <c r="M24" i="8" a="1"/>
  <c r="M24" i="8" s="1"/>
  <c r="V24" i="8" s="1" a="1"/>
  <c r="V24" i="8" s="1"/>
  <c r="L181" i="8" a="1"/>
  <c r="L181" i="8" s="1"/>
  <c r="M91" i="8" a="1"/>
  <c r="M91" i="8" s="1"/>
  <c r="V91" i="8" s="1" a="1"/>
  <c r="V91" i="8" s="1"/>
  <c r="M81" i="8" a="1"/>
  <c r="M81" i="8" s="1"/>
  <c r="V81" i="8" s="1" a="1"/>
  <c r="V81" i="8" s="1"/>
  <c r="M211" i="8" a="1"/>
  <c r="M211" i="8" s="1"/>
  <c r="V211" i="8" s="1" a="1"/>
  <c r="V211" i="8" s="1"/>
  <c r="K266" i="8" a="1"/>
  <c r="K266" i="8" s="1"/>
  <c r="T266" i="8" s="1"/>
  <c r="P186" i="8" a="1"/>
  <c r="P186" i="8" s="1"/>
  <c r="Y186" i="8" s="1" a="1"/>
  <c r="Y186" i="8" s="1"/>
  <c r="M270" i="8" a="1"/>
  <c r="M270" i="8" s="1"/>
  <c r="V270" i="8" s="1" a="1"/>
  <c r="V270" i="8" s="1"/>
  <c r="K270" i="8" a="1"/>
  <c r="K270" i="8" s="1"/>
  <c r="T270" i="8" s="1"/>
  <c r="L270" i="8" a="1"/>
  <c r="L270" i="8" s="1"/>
  <c r="G196" i="8"/>
  <c r="M122" i="8" a="1"/>
  <c r="M122" i="8" s="1"/>
  <c r="V122" i="8" s="1" a="1"/>
  <c r="V122" i="8" s="1"/>
  <c r="K122" i="8" a="1"/>
  <c r="K122" i="8" s="1"/>
  <c r="T122" i="8" s="1"/>
  <c r="L122" i="8" a="1"/>
  <c r="L122" i="8" s="1"/>
  <c r="K89" i="8" a="1"/>
  <c r="K89" i="8" s="1"/>
  <c r="T89" i="8" s="1"/>
  <c r="L89" i="8" a="1"/>
  <c r="L89" i="8" s="1"/>
  <c r="M89" i="8" a="1"/>
  <c r="M89" i="8" s="1"/>
  <c r="V89" i="8" s="1" a="1"/>
  <c r="V89" i="8" s="1"/>
  <c r="P236" i="8" a="1"/>
  <c r="P236" i="8" s="1"/>
  <c r="Y236" i="8" s="1" a="1"/>
  <c r="Y236" i="8" s="1"/>
  <c r="N236" i="8" a="1"/>
  <c r="N236" i="8" s="1"/>
  <c r="W236" i="8" s="1"/>
  <c r="O236" i="8" a="1"/>
  <c r="O236" i="8" s="1"/>
  <c r="G26" i="8"/>
  <c r="K264" i="8" a="1"/>
  <c r="K264" i="8" s="1"/>
  <c r="T264" i="8" s="1"/>
  <c r="L264" i="8" a="1"/>
  <c r="L264" i="8" s="1"/>
  <c r="M264" i="8" a="1"/>
  <c r="M264" i="8" s="1"/>
  <c r="V264" i="8" s="1" a="1"/>
  <c r="V264" i="8" s="1"/>
  <c r="N134" i="8" a="1"/>
  <c r="N134" i="8" s="1"/>
  <c r="W134" i="8" s="1"/>
  <c r="P134" i="8" a="1"/>
  <c r="P134" i="8" s="1"/>
  <c r="Y134" i="8" s="1" a="1"/>
  <c r="Y134" i="8" s="1"/>
  <c r="O134" i="8" a="1"/>
  <c r="O134" i="8" s="1"/>
  <c r="K140" i="8" a="1"/>
  <c r="K140" i="8" s="1"/>
  <c r="T140" i="8" s="1"/>
  <c r="L140" i="8" a="1"/>
  <c r="L140" i="8" s="1"/>
  <c r="M140" i="8" a="1"/>
  <c r="M140" i="8" s="1"/>
  <c r="V140" i="8" s="1" a="1"/>
  <c r="V140" i="8" s="1"/>
  <c r="K32" i="8" a="1"/>
  <c r="K32" i="8" s="1"/>
  <c r="T32" i="8" s="1"/>
  <c r="L32" i="8" a="1"/>
  <c r="L32" i="8" s="1"/>
  <c r="M32" i="8" a="1"/>
  <c r="M32" i="8" s="1"/>
  <c r="V32" i="8" s="1" a="1"/>
  <c r="V32" i="8" s="1"/>
  <c r="G50" i="8"/>
  <c r="G67" i="8"/>
  <c r="M4" i="8" a="1"/>
  <c r="M4" i="8" s="1"/>
  <c r="V4" i="8" s="1" a="1"/>
  <c r="V4" i="8" s="1"/>
  <c r="L4" i="8" a="1"/>
  <c r="L4" i="8" s="1"/>
  <c r="K4" i="8" a="1"/>
  <c r="K4" i="8" s="1"/>
  <c r="T4" i="8" s="1"/>
  <c r="O82" i="8" a="1"/>
  <c r="O82" i="8" s="1"/>
  <c r="N82" i="8" a="1"/>
  <c r="N82" i="8" s="1"/>
  <c r="W82" i="8" s="1"/>
  <c r="P82" i="8" a="1"/>
  <c r="P82" i="8" s="1"/>
  <c r="Y82" i="8" s="1" a="1"/>
  <c r="Y82" i="8" s="1"/>
  <c r="P117" i="8" a="1"/>
  <c r="P117" i="8" s="1"/>
  <c r="Y117" i="8" s="1" a="1"/>
  <c r="Y117" i="8" s="1"/>
  <c r="N117" i="8" a="1"/>
  <c r="N117" i="8" s="1"/>
  <c r="W117" i="8" s="1"/>
  <c r="O117" i="8" a="1"/>
  <c r="O117" i="8" s="1"/>
  <c r="K193" i="8" a="1"/>
  <c r="K193" i="8" s="1"/>
  <c r="T193" i="8" s="1"/>
  <c r="L193" i="8" a="1"/>
  <c r="L193" i="8" s="1"/>
  <c r="M193" i="8" a="1"/>
  <c r="M193" i="8" s="1"/>
  <c r="V193" i="8" s="1" a="1"/>
  <c r="V193" i="8" s="1"/>
  <c r="K203" i="8" a="1"/>
  <c r="K203" i="8" s="1"/>
  <c r="T203" i="8" s="1"/>
  <c r="L203" i="8" a="1"/>
  <c r="L203" i="8" s="1"/>
  <c r="M203" i="8" a="1"/>
  <c r="M203" i="8" s="1"/>
  <c r="V203" i="8" s="1" a="1"/>
  <c r="V203" i="8" s="1"/>
  <c r="N147" i="8" a="1"/>
  <c r="N147" i="8" s="1"/>
  <c r="W147" i="8" s="1"/>
  <c r="O147" i="8" a="1"/>
  <c r="O147" i="8" s="1"/>
  <c r="P147" i="8" a="1"/>
  <c r="P147" i="8" s="1"/>
  <c r="Y147" i="8" s="1" a="1"/>
  <c r="Y147" i="8" s="1"/>
  <c r="L75" i="8" a="1"/>
  <c r="L75" i="8" s="1"/>
  <c r="M75" i="8" a="1"/>
  <c r="M75" i="8" s="1"/>
  <c r="V75" i="8" s="1" a="1"/>
  <c r="V75" i="8" s="1"/>
  <c r="K75" i="8" a="1"/>
  <c r="K75" i="8" s="1"/>
  <c r="T75" i="8" s="1"/>
  <c r="G75" i="8"/>
  <c r="N49" i="8" a="1"/>
  <c r="N49" i="8" s="1"/>
  <c r="W49" i="8" s="1"/>
  <c r="O49" i="8" a="1"/>
  <c r="O49" i="8" s="1"/>
  <c r="P49" i="8" a="1"/>
  <c r="P49" i="8" s="1"/>
  <c r="Y49" i="8" s="1" a="1"/>
  <c r="Y49" i="8" s="1"/>
  <c r="O156" i="8" a="1"/>
  <c r="O156" i="8" s="1"/>
  <c r="N156" i="8" a="1"/>
  <c r="N156" i="8" s="1"/>
  <c r="W156" i="8" s="1"/>
  <c r="P156" i="8" a="1"/>
  <c r="P156" i="8" s="1"/>
  <c r="Y156" i="8" s="1" a="1"/>
  <c r="Y156" i="8" s="1"/>
  <c r="G133" i="8"/>
  <c r="M70" i="8" a="1"/>
  <c r="M70" i="8" s="1"/>
  <c r="V70" i="8" s="1" a="1"/>
  <c r="V70" i="8" s="1"/>
  <c r="P55" i="8" a="1"/>
  <c r="P55" i="8" s="1"/>
  <c r="Y55" i="8" s="1" a="1"/>
  <c r="Y55" i="8" s="1"/>
  <c r="M19" i="8" a="1"/>
  <c r="M19" i="8" s="1"/>
  <c r="V19" i="8" s="1" a="1"/>
  <c r="V19" i="8" s="1"/>
  <c r="P98" i="8" a="1"/>
  <c r="P98" i="8" s="1"/>
  <c r="Y98" i="8" s="1" a="1"/>
  <c r="Y98" i="8" s="1"/>
  <c r="G251" i="8"/>
  <c r="M202" i="8" a="1"/>
  <c r="M202" i="8" s="1"/>
  <c r="V202" i="8" s="1" a="1"/>
  <c r="V202" i="8" s="1"/>
  <c r="K202" i="8" a="1"/>
  <c r="K202" i="8" s="1"/>
  <c r="T202" i="8" s="1"/>
  <c r="L202" i="8" a="1"/>
  <c r="L202" i="8" s="1"/>
  <c r="G241" i="8"/>
  <c r="P193" i="8" a="1"/>
  <c r="P193" i="8" s="1"/>
  <c r="Y193" i="8" s="1" a="1"/>
  <c r="Y193" i="8" s="1"/>
  <c r="O193" i="8" a="1"/>
  <c r="O193" i="8" s="1"/>
  <c r="N193" i="8" a="1"/>
  <c r="N193" i="8" s="1"/>
  <c r="W193" i="8" s="1"/>
  <c r="K169" i="8" a="1"/>
  <c r="K169" i="8" s="1"/>
  <c r="T169" i="8" s="1"/>
  <c r="L169" i="8" a="1"/>
  <c r="L169" i="8" s="1"/>
  <c r="M169" i="8" a="1"/>
  <c r="M169" i="8" s="1"/>
  <c r="V169" i="8" s="1" a="1"/>
  <c r="V169" i="8" s="1"/>
  <c r="G85" i="8"/>
  <c r="N21" i="8" a="1"/>
  <c r="N21" i="8" s="1"/>
  <c r="W21" i="8" s="1"/>
  <c r="P21" i="8" a="1"/>
  <c r="P21" i="8" s="1"/>
  <c r="Y21" i="8" s="1" a="1"/>
  <c r="Y21" i="8" s="1"/>
  <c r="O21" i="8" a="1"/>
  <c r="O21" i="8" s="1"/>
  <c r="K233" i="8" a="1"/>
  <c r="K233" i="8" s="1"/>
  <c r="T233" i="8" s="1"/>
  <c r="L233" i="8" a="1"/>
  <c r="L233" i="8" s="1"/>
  <c r="M233" i="8" a="1"/>
  <c r="M233" i="8" s="1"/>
  <c r="V233" i="8" s="1" a="1"/>
  <c r="V233" i="8" s="1"/>
  <c r="G181" i="8"/>
  <c r="K152" i="8" a="1"/>
  <c r="K152" i="8" s="1"/>
  <c r="T152" i="8" s="1"/>
  <c r="M152" i="8" a="1"/>
  <c r="M152" i="8" s="1"/>
  <c r="V152" i="8" s="1" a="1"/>
  <c r="V152" i="8" s="1"/>
  <c r="L152" i="8" a="1"/>
  <c r="L152" i="8" s="1"/>
  <c r="M153" i="8" a="1"/>
  <c r="M153" i="8" s="1"/>
  <c r="V153" i="8" s="1" a="1"/>
  <c r="V153" i="8" s="1"/>
  <c r="K153" i="8" a="1"/>
  <c r="K153" i="8" s="1"/>
  <c r="T153" i="8" s="1"/>
  <c r="L153" i="8" a="1"/>
  <c r="L153" i="8" s="1"/>
  <c r="L118" i="8" a="1"/>
  <c r="L118" i="8" s="1"/>
  <c r="K118" i="8" a="1"/>
  <c r="K118" i="8" s="1"/>
  <c r="T118" i="8" s="1"/>
  <c r="M118" i="8" a="1"/>
  <c r="M118" i="8" s="1"/>
  <c r="V118" i="8" s="1" a="1"/>
  <c r="V118" i="8" s="1"/>
  <c r="O192" i="8" a="1"/>
  <c r="O192" i="8" s="1"/>
  <c r="N192" i="8" a="1"/>
  <c r="N192" i="8" s="1"/>
  <c r="W192" i="8" s="1"/>
  <c r="P192" i="8" a="1"/>
  <c r="P192" i="8" s="1"/>
  <c r="Y192" i="8" s="1" a="1"/>
  <c r="Y192" i="8" s="1"/>
  <c r="G92" i="8"/>
  <c r="G54" i="8"/>
  <c r="P5" i="8" a="1"/>
  <c r="P5" i="8" s="1"/>
  <c r="Y5" i="8" s="1" a="1"/>
  <c r="Y5" i="8" s="1"/>
  <c r="N5" i="8" a="1"/>
  <c r="N5" i="8" s="1"/>
  <c r="W5" i="8" s="1"/>
  <c r="O5" i="8" a="1"/>
  <c r="O5" i="8" s="1"/>
  <c r="K272" i="8" a="1"/>
  <c r="K272" i="8" s="1"/>
  <c r="T272" i="8" s="1"/>
  <c r="L272" i="8" a="1"/>
  <c r="L272" i="8" s="1"/>
  <c r="M272" i="8" a="1"/>
  <c r="M272" i="8" s="1"/>
  <c r="V272" i="8" s="1" a="1"/>
  <c r="V272" i="8" s="1"/>
  <c r="G247" i="8"/>
  <c r="G170" i="8"/>
  <c r="G222" i="8"/>
  <c r="N112" i="8" a="1"/>
  <c r="N112" i="8" s="1"/>
  <c r="W112" i="8" s="1"/>
  <c r="O112" i="8" a="1"/>
  <c r="O112" i="8" s="1"/>
  <c r="P112" i="8" a="1"/>
  <c r="P112" i="8" s="1"/>
  <c r="Y112" i="8" s="1" a="1"/>
  <c r="Y112" i="8" s="1"/>
  <c r="K86" i="8" a="1"/>
  <c r="K86" i="8" s="1"/>
  <c r="T86" i="8" s="1"/>
  <c r="L86" i="8" a="1"/>
  <c r="L86" i="8" s="1"/>
  <c r="M86" i="8" a="1"/>
  <c r="M86" i="8" s="1"/>
  <c r="V86" i="8" s="1" a="1"/>
  <c r="V86" i="8" s="1"/>
  <c r="G74" i="8"/>
  <c r="G165" i="8"/>
  <c r="G145" i="8"/>
  <c r="O74" i="8" a="1"/>
  <c r="O74" i="8" s="1"/>
  <c r="N74" i="8" a="1"/>
  <c r="N74" i="8" s="1"/>
  <c r="W74" i="8" s="1"/>
  <c r="P74" i="8" a="1"/>
  <c r="P74" i="8" s="1"/>
  <c r="Y74" i="8" s="1" a="1"/>
  <c r="Y74" i="8" s="1"/>
  <c r="G132" i="8"/>
  <c r="M50" i="8" a="1"/>
  <c r="M50" i="8" s="1"/>
  <c r="V50" i="8" s="1" a="1"/>
  <c r="V50" i="8" s="1"/>
  <c r="K50" i="8" a="1"/>
  <c r="K50" i="8" s="1"/>
  <c r="T50" i="8" s="1"/>
  <c r="L50" i="8" a="1"/>
  <c r="L50" i="8" s="1"/>
  <c r="P113" i="8" a="1"/>
  <c r="P113" i="8" s="1"/>
  <c r="Y113" i="8" s="1" a="1"/>
  <c r="Y113" i="8" s="1"/>
  <c r="N113" i="8" a="1"/>
  <c r="N113" i="8" s="1"/>
  <c r="W113" i="8" s="1"/>
  <c r="N85" i="8" a="1"/>
  <c r="N85" i="8" s="1"/>
  <c r="W85" i="8" s="1"/>
  <c r="P85" i="8" a="1"/>
  <c r="P85" i="8" s="1"/>
  <c r="Y85" i="8" s="1" a="1"/>
  <c r="Y85" i="8" s="1"/>
  <c r="O85" i="8" a="1"/>
  <c r="O85" i="8" s="1"/>
  <c r="L39" i="8" a="1"/>
  <c r="L39" i="8" s="1"/>
  <c r="K7" i="8" a="1"/>
  <c r="K7" i="8" s="1"/>
  <c r="T7" i="8" s="1"/>
  <c r="L20" i="8" a="1"/>
  <c r="L20" i="8" s="1"/>
  <c r="P19" i="8" a="1"/>
  <c r="P19" i="8" s="1"/>
  <c r="Y19" i="8" s="1" a="1"/>
  <c r="Y19" i="8" s="1"/>
  <c r="K70" i="8" a="1"/>
  <c r="K70" i="8" s="1"/>
  <c r="T70" i="8" s="1"/>
  <c r="N55" i="8" a="1"/>
  <c r="N55" i="8" s="1"/>
  <c r="W55" i="8" s="1"/>
  <c r="L17" i="8" a="1"/>
  <c r="L17" i="8" s="1"/>
  <c r="P132" i="8" a="1"/>
  <c r="P132" i="8" s="1"/>
  <c r="Y132" i="8" s="1" a="1"/>
  <c r="Y132" i="8" s="1"/>
  <c r="P149" i="8" a="1"/>
  <c r="P149" i="8" s="1"/>
  <c r="Y149" i="8" s="1" a="1"/>
  <c r="Y149" i="8" s="1"/>
  <c r="L128" i="8" a="1"/>
  <c r="L128" i="8" s="1"/>
  <c r="N133" i="8" a="1"/>
  <c r="N133" i="8" s="1"/>
  <c r="W133" i="8" s="1"/>
  <c r="K135" i="8" a="1"/>
  <c r="K135" i="8" s="1"/>
  <c r="T135" i="8" s="1"/>
  <c r="P148" i="8" a="1"/>
  <c r="P148" i="8" s="1"/>
  <c r="Y148" i="8" s="1" a="1"/>
  <c r="Y148" i="8" s="1"/>
  <c r="O175" i="8" a="1"/>
  <c r="O175" i="8" s="1"/>
  <c r="K143" i="8" a="1"/>
  <c r="K143" i="8" s="1"/>
  <c r="T143" i="8" s="1"/>
  <c r="M15" i="8" a="1"/>
  <c r="M15" i="8" s="1"/>
  <c r="V15" i="8" s="1" a="1"/>
  <c r="V15" i="8" s="1"/>
  <c r="K106" i="8" a="1"/>
  <c r="K106" i="8" s="1"/>
  <c r="T106" i="8" s="1"/>
  <c r="L263" i="8" a="1"/>
  <c r="L263" i="8" s="1"/>
  <c r="L81" i="8" a="1"/>
  <c r="L81" i="8" s="1"/>
  <c r="L253" i="8" a="1"/>
  <c r="L253" i="8" s="1"/>
  <c r="P239" i="8" a="1"/>
  <c r="P239" i="8" s="1"/>
  <c r="Y239" i="8" s="1" a="1"/>
  <c r="Y239" i="8" s="1"/>
  <c r="K211" i="8" a="1"/>
  <c r="K211" i="8" s="1"/>
  <c r="T211" i="8" s="1"/>
  <c r="O129" i="8" a="1"/>
  <c r="O129" i="8" s="1"/>
  <c r="M59" i="8" a="1"/>
  <c r="M59" i="8" s="1"/>
  <c r="V59" i="8" s="1" a="1"/>
  <c r="V59" i="8" s="1"/>
  <c r="M210" i="8" a="1"/>
  <c r="M210" i="8" s="1"/>
  <c r="V210" i="8" s="1" a="1"/>
  <c r="V210" i="8" s="1"/>
  <c r="L188" i="8" a="1"/>
  <c r="L188" i="8" s="1"/>
  <c r="L154" i="8" a="1"/>
  <c r="L154" i="8" s="1"/>
  <c r="M232" i="8" a="1"/>
  <c r="M232" i="8" s="1"/>
  <c r="V232" i="8" s="1" a="1"/>
  <c r="V232" i="8" s="1"/>
  <c r="N186" i="8" a="1"/>
  <c r="N186" i="8" s="1"/>
  <c r="W186" i="8" s="1"/>
  <c r="N219" i="8" a="1"/>
  <c r="N219" i="8" s="1"/>
  <c r="W219" i="8" s="1"/>
  <c r="O219" i="8" a="1"/>
  <c r="O219" i="8" s="1"/>
  <c r="P219" i="8" a="1"/>
  <c r="P219" i="8" s="1"/>
  <c r="Y219" i="8" s="1" a="1"/>
  <c r="Y219" i="8" s="1"/>
  <c r="N162" i="8" a="1"/>
  <c r="N162" i="8" s="1"/>
  <c r="W162" i="8" s="1"/>
  <c r="O162" i="8" a="1"/>
  <c r="O162" i="8" s="1"/>
  <c r="P162" i="8" a="1"/>
  <c r="P162" i="8" s="1"/>
  <c r="Y162" i="8" s="1" a="1"/>
  <c r="Y162" i="8" s="1"/>
  <c r="G107" i="8"/>
  <c r="K247" i="8" a="1"/>
  <c r="K247" i="8" s="1"/>
  <c r="T247" i="8" s="1"/>
  <c r="L247" i="8" a="1"/>
  <c r="L247" i="8" s="1"/>
  <c r="M247" i="8" a="1"/>
  <c r="M247" i="8" s="1"/>
  <c r="V247" i="8" s="1" a="1"/>
  <c r="V247" i="8" s="1"/>
  <c r="P264" i="8" a="1"/>
  <c r="P264" i="8" s="1"/>
  <c r="Y264" i="8" s="1" a="1"/>
  <c r="Y264" i="8" s="1"/>
  <c r="N264" i="8" a="1"/>
  <c r="N264" i="8" s="1"/>
  <c r="W264" i="8" s="1"/>
  <c r="O264" i="8" a="1"/>
  <c r="O264" i="8" s="1"/>
  <c r="N233" i="8" a="1"/>
  <c r="N233" i="8" s="1"/>
  <c r="W233" i="8" s="1"/>
  <c r="O233" i="8" a="1"/>
  <c r="O233" i="8" s="1"/>
  <c r="P233" i="8" a="1"/>
  <c r="P233" i="8" s="1"/>
  <c r="Y233" i="8" s="1" a="1"/>
  <c r="Y233" i="8" s="1"/>
  <c r="G193" i="8"/>
  <c r="G201" i="8"/>
  <c r="K262" i="8" a="1"/>
  <c r="K262" i="8" s="1"/>
  <c r="T262" i="8" s="1"/>
  <c r="L262" i="8" a="1"/>
  <c r="L262" i="8" s="1"/>
  <c r="M262" i="8" a="1"/>
  <c r="M262" i="8" s="1"/>
  <c r="V262" i="8" s="1" a="1"/>
  <c r="V262" i="8" s="1"/>
  <c r="G36" i="8"/>
  <c r="G205" i="8"/>
  <c r="N178" i="8" a="1"/>
  <c r="N178" i="8" s="1"/>
  <c r="W178" i="8" s="1"/>
  <c r="O178" i="8" a="1"/>
  <c r="O178" i="8" s="1"/>
  <c r="P178" i="8" a="1"/>
  <c r="P178" i="8" s="1"/>
  <c r="Y178" i="8" s="1" a="1"/>
  <c r="Y178" i="8" s="1"/>
  <c r="G40" i="8"/>
  <c r="L139" i="8" a="1"/>
  <c r="L139" i="8" s="1"/>
  <c r="M139" i="8" a="1"/>
  <c r="M139" i="8" s="1"/>
  <c r="V139" i="8" s="1" a="1"/>
  <c r="V139" i="8" s="1"/>
  <c r="K139" i="8" a="1"/>
  <c r="K139" i="8" s="1"/>
  <c r="T139" i="8" s="1"/>
  <c r="G86" i="8"/>
  <c r="N62" i="8" a="1"/>
  <c r="N62" i="8" s="1"/>
  <c r="W62" i="8" s="1"/>
  <c r="O62" i="8" a="1"/>
  <c r="O62" i="8" s="1"/>
  <c r="P62" i="8" a="1"/>
  <c r="P62" i="8" s="1"/>
  <c r="Y62" i="8" s="1" a="1"/>
  <c r="Y62" i="8" s="1"/>
  <c r="L102" i="8" a="1"/>
  <c r="L102" i="8" s="1"/>
  <c r="M102" i="8" a="1"/>
  <c r="M102" i="8" s="1"/>
  <c r="V102" i="8" s="1" a="1"/>
  <c r="V102" i="8" s="1"/>
  <c r="K102" i="8" a="1"/>
  <c r="K102" i="8" s="1"/>
  <c r="T102" i="8" s="1"/>
  <c r="G116" i="8"/>
  <c r="G64" i="8"/>
  <c r="G166" i="8"/>
  <c r="G52" i="8"/>
  <c r="N246" i="8" a="1"/>
  <c r="N246" i="8" s="1"/>
  <c r="W246" i="8" s="1"/>
  <c r="O246" i="8" a="1"/>
  <c r="O246" i="8" s="1"/>
  <c r="P246" i="8" a="1"/>
  <c r="P246" i="8" s="1"/>
  <c r="Y246" i="8" s="1" a="1"/>
  <c r="Y246" i="8" s="1"/>
  <c r="N194" i="8" a="1"/>
  <c r="N194" i="8" s="1"/>
  <c r="W194" i="8" s="1"/>
  <c r="O194" i="8" a="1"/>
  <c r="O194" i="8" s="1"/>
  <c r="P194" i="8" a="1"/>
  <c r="P194" i="8" s="1"/>
  <c r="Y194" i="8" s="1" a="1"/>
  <c r="Y194" i="8" s="1"/>
  <c r="G109" i="8"/>
  <c r="M63" i="8" a="1"/>
  <c r="M63" i="8" s="1"/>
  <c r="V63" i="8" s="1" a="1"/>
  <c r="V63" i="8" s="1"/>
  <c r="L63" i="8" a="1"/>
  <c r="L63" i="8" s="1"/>
  <c r="K63" i="8" a="1"/>
  <c r="K63" i="8" s="1"/>
  <c r="T63" i="8" s="1"/>
  <c r="G176" i="8"/>
  <c r="M126" i="8" a="1"/>
  <c r="M126" i="8" s="1"/>
  <c r="V126" i="8" s="1" a="1"/>
  <c r="V126" i="8" s="1"/>
  <c r="K126" i="8" a="1"/>
  <c r="K126" i="8" s="1"/>
  <c r="T126" i="8" s="1"/>
  <c r="L126" i="8" a="1"/>
  <c r="L126" i="8" s="1"/>
  <c r="M164" i="8" a="1"/>
  <c r="M164" i="8" s="1"/>
  <c r="V164" i="8" s="1" a="1"/>
  <c r="V164" i="8" s="1"/>
  <c r="L164" i="8" a="1"/>
  <c r="L164" i="8" s="1"/>
  <c r="K164" i="8" a="1"/>
  <c r="K164" i="8" s="1"/>
  <c r="T164" i="8" s="1"/>
  <c r="N100" i="8" a="1"/>
  <c r="N100" i="8" s="1"/>
  <c r="W100" i="8" s="1"/>
  <c r="O100" i="8" a="1"/>
  <c r="O100" i="8" s="1"/>
  <c r="P100" i="8" a="1"/>
  <c r="P100" i="8" s="1"/>
  <c r="Y100" i="8" s="1" a="1"/>
  <c r="Y100" i="8" s="1"/>
  <c r="P78" i="8" a="1"/>
  <c r="P78" i="8" s="1"/>
  <c r="Y78" i="8" s="1" a="1"/>
  <c r="Y78" i="8" s="1"/>
  <c r="N78" i="8" a="1"/>
  <c r="N78" i="8" s="1"/>
  <c r="W78" i="8" s="1"/>
  <c r="O78" i="8" a="1"/>
  <c r="O78" i="8" s="1"/>
  <c r="G49" i="8"/>
  <c r="L8" i="8" a="1"/>
  <c r="L8" i="8" s="1"/>
  <c r="M8" i="8" a="1"/>
  <c r="M8" i="8" s="1"/>
  <c r="V8" i="8" s="1" a="1"/>
  <c r="V8" i="8" s="1"/>
  <c r="K8" i="8" a="1"/>
  <c r="K8" i="8" s="1"/>
  <c r="T8" i="8" s="1"/>
  <c r="N266" i="8" a="1"/>
  <c r="N266" i="8" s="1"/>
  <c r="W266" i="8" s="1"/>
  <c r="O266" i="8" a="1"/>
  <c r="O266" i="8" s="1"/>
  <c r="P266" i="8" a="1"/>
  <c r="P266" i="8" s="1"/>
  <c r="Y266" i="8" s="1" a="1"/>
  <c r="Y266" i="8" s="1"/>
  <c r="P16" i="8" a="1"/>
  <c r="P16" i="8" s="1"/>
  <c r="Y16" i="8" s="1" a="1"/>
  <c r="Y16" i="8" s="1"/>
  <c r="N16" i="8" a="1"/>
  <c r="N16" i="8" s="1"/>
  <c r="W16" i="8" s="1"/>
  <c r="O16" i="8" a="1"/>
  <c r="O16" i="8" s="1"/>
  <c r="N142" i="8" a="1"/>
  <c r="N142" i="8" s="1"/>
  <c r="W142" i="8" s="1"/>
  <c r="O142" i="8" a="1"/>
  <c r="O142" i="8" s="1"/>
  <c r="P142" i="8" a="1"/>
  <c r="P142" i="8" s="1"/>
  <c r="Y142" i="8" s="1" a="1"/>
  <c r="Y142" i="8" s="1"/>
  <c r="P7" i="8" a="1"/>
  <c r="P7" i="8" s="1"/>
  <c r="Y7" i="8" s="1" a="1"/>
  <c r="Y7" i="8" s="1"/>
  <c r="P180" i="8" a="1"/>
  <c r="P180" i="8" s="1"/>
  <c r="Y180" i="8" s="1" a="1"/>
  <c r="Y180" i="8" s="1"/>
  <c r="N267" i="8" a="1"/>
  <c r="N267" i="8" s="1"/>
  <c r="W267" i="8" s="1"/>
  <c r="O267" i="8" a="1"/>
  <c r="O267" i="8" s="1"/>
  <c r="P267" i="8" a="1"/>
  <c r="P267" i="8" s="1"/>
  <c r="Y267" i="8" s="1" a="1"/>
  <c r="Y267" i="8" s="1"/>
  <c r="M130" i="8" a="1"/>
  <c r="M130" i="8" s="1"/>
  <c r="V130" i="8" s="1" a="1"/>
  <c r="V130" i="8" s="1"/>
  <c r="K130" i="8" a="1"/>
  <c r="K130" i="8" s="1"/>
  <c r="T130" i="8" s="1"/>
  <c r="L130" i="8" a="1"/>
  <c r="L130" i="8" s="1"/>
  <c r="M46" i="8" a="1"/>
  <c r="M46" i="8" s="1"/>
  <c r="V46" i="8" s="1" a="1"/>
  <c r="V46" i="8" s="1"/>
  <c r="K46" i="8" a="1"/>
  <c r="K46" i="8" s="1"/>
  <c r="T46" i="8" s="1"/>
  <c r="L46" i="8" a="1"/>
  <c r="L46" i="8" s="1"/>
  <c r="M134" i="8" a="1"/>
  <c r="M134" i="8" s="1"/>
  <c r="V134" i="8" s="1" a="1"/>
  <c r="V134" i="8" s="1"/>
  <c r="L134" i="8" a="1"/>
  <c r="L134" i="8" s="1"/>
  <c r="K134" i="8" a="1"/>
  <c r="K134" i="8" s="1"/>
  <c r="T134" i="8" s="1"/>
  <c r="P115" i="8" a="1"/>
  <c r="P115" i="8" s="1"/>
  <c r="Y115" i="8" s="1" a="1"/>
  <c r="Y115" i="8" s="1"/>
  <c r="N115" i="8" a="1"/>
  <c r="N115" i="8" s="1"/>
  <c r="W115" i="8" s="1"/>
  <c r="O115" i="8" a="1"/>
  <c r="O115" i="8" s="1"/>
  <c r="P177" i="8" a="1"/>
  <c r="P177" i="8" s="1"/>
  <c r="Y177" i="8" s="1" a="1"/>
  <c r="Y177" i="8" s="1"/>
  <c r="N177" i="8" a="1"/>
  <c r="N177" i="8" s="1"/>
  <c r="W177" i="8" s="1"/>
  <c r="O177" i="8" a="1"/>
  <c r="O177" i="8" s="1"/>
  <c r="O64" i="8" a="1"/>
  <c r="O64" i="8" s="1"/>
  <c r="N64" i="8" a="1"/>
  <c r="N64" i="8" s="1"/>
  <c r="W64" i="8" s="1"/>
  <c r="P64" i="8" a="1"/>
  <c r="P64" i="8" s="1"/>
  <c r="Y64" i="8" s="1" a="1"/>
  <c r="Y64" i="8" s="1"/>
  <c r="P36" i="8" a="1"/>
  <c r="P36" i="8" s="1"/>
  <c r="Y36" i="8" s="1" a="1"/>
  <c r="Y36" i="8" s="1"/>
  <c r="M186" i="8" a="1"/>
  <c r="M186" i="8" s="1"/>
  <c r="V186" i="8" s="1" a="1"/>
  <c r="V186" i="8" s="1"/>
  <c r="K186" i="8" a="1"/>
  <c r="K186" i="8" s="1"/>
  <c r="T186" i="8" s="1"/>
  <c r="L186" i="8" a="1"/>
  <c r="L186" i="8" s="1"/>
  <c r="P166" i="8" a="1"/>
  <c r="P166" i="8" s="1"/>
  <c r="Y166" i="8" s="1" a="1"/>
  <c r="Y166" i="8" s="1"/>
  <c r="N166" i="8" a="1"/>
  <c r="N166" i="8" s="1"/>
  <c r="W166" i="8" s="1"/>
  <c r="O166" i="8" a="1"/>
  <c r="O166" i="8" s="1"/>
  <c r="P235" i="8" a="1"/>
  <c r="P235" i="8" s="1"/>
  <c r="Y235" i="8" s="1" a="1"/>
  <c r="Y235" i="8" s="1"/>
  <c r="N235" i="8" a="1"/>
  <c r="N235" i="8" s="1"/>
  <c r="W235" i="8" s="1"/>
  <c r="O235" i="8" a="1"/>
  <c r="O235" i="8" s="1"/>
  <c r="K265" i="8" a="1"/>
  <c r="K265" i="8" s="1"/>
  <c r="T265" i="8" s="1"/>
  <c r="M265" i="8" a="1"/>
  <c r="M265" i="8" s="1"/>
  <c r="V265" i="8" s="1" a="1"/>
  <c r="V265" i="8" s="1"/>
  <c r="L265" i="8" a="1"/>
  <c r="L265" i="8" s="1"/>
  <c r="M96" i="8" a="1"/>
  <c r="M96" i="8" s="1"/>
  <c r="V96" i="8" s="1" a="1"/>
  <c r="V96" i="8" s="1"/>
  <c r="L96" i="8" a="1"/>
  <c r="L96" i="8" s="1"/>
  <c r="K96" i="8" a="1"/>
  <c r="K96" i="8" s="1"/>
  <c r="T96" i="8" s="1"/>
  <c r="P79" i="8" a="1"/>
  <c r="P79" i="8" s="1"/>
  <c r="Y79" i="8" s="1" a="1"/>
  <c r="Y79" i="8" s="1"/>
  <c r="N79" i="8" a="1"/>
  <c r="N79" i="8" s="1"/>
  <c r="W79" i="8" s="1"/>
  <c r="O79" i="8" a="1"/>
  <c r="O79" i="8" s="1"/>
  <c r="L259" i="8" a="1"/>
  <c r="L259" i="8" s="1"/>
  <c r="K259" i="8" a="1"/>
  <c r="K259" i="8" s="1"/>
  <c r="T259" i="8" s="1"/>
  <c r="M259" i="8" a="1"/>
  <c r="M259" i="8" s="1"/>
  <c r="V259" i="8" s="1" a="1"/>
  <c r="V259" i="8" s="1"/>
  <c r="O190" i="8" a="1"/>
  <c r="O190" i="8" s="1"/>
  <c r="N190" i="8" a="1"/>
  <c r="N190" i="8" s="1"/>
  <c r="W190" i="8" s="1"/>
  <c r="P190" i="8" a="1"/>
  <c r="P190" i="8" s="1"/>
  <c r="Y190" i="8" s="1" a="1"/>
  <c r="Y190" i="8" s="1"/>
  <c r="N7" i="8" a="1"/>
  <c r="N7" i="8" s="1"/>
  <c r="W7" i="8" s="1"/>
  <c r="M23" i="8" a="1"/>
  <c r="M23" i="8" s="1"/>
  <c r="V23" i="8" s="1" a="1"/>
  <c r="V23" i="8" s="1"/>
  <c r="N67" i="8" a="1"/>
  <c r="N67" i="8" s="1"/>
  <c r="W67" i="8" s="1"/>
  <c r="O67" i="8" a="1"/>
  <c r="O67" i="8" s="1"/>
  <c r="P67" i="8" a="1"/>
  <c r="P67" i="8" s="1"/>
  <c r="Y67" i="8" s="1" a="1"/>
  <c r="Y67" i="8" s="1"/>
  <c r="M90" i="8" a="1"/>
  <c r="M90" i="8" s="1"/>
  <c r="V90" i="8" s="1" a="1"/>
  <c r="V90" i="8" s="1"/>
  <c r="K90" i="8" a="1"/>
  <c r="K90" i="8" s="1"/>
  <c r="T90" i="8" s="1"/>
  <c r="L90" i="8" a="1"/>
  <c r="L90" i="8" s="1"/>
  <c r="K147" i="8" a="1"/>
  <c r="K147" i="8" s="1"/>
  <c r="T147" i="8" s="1"/>
  <c r="L147" i="8" a="1"/>
  <c r="L147" i="8" s="1"/>
  <c r="M147" i="8" a="1"/>
  <c r="M147" i="8" s="1"/>
  <c r="V147" i="8" s="1" a="1"/>
  <c r="V147" i="8" s="1"/>
  <c r="G14" i="8"/>
  <c r="K156" i="8" a="1"/>
  <c r="K156" i="8" s="1"/>
  <c r="T156" i="8" s="1"/>
  <c r="L156" i="8" a="1"/>
  <c r="L156" i="8" s="1"/>
  <c r="M156" i="8" a="1"/>
  <c r="M156" i="8" s="1"/>
  <c r="V156" i="8" s="1" a="1"/>
  <c r="V156" i="8" s="1"/>
  <c r="G62" i="8"/>
  <c r="O95" i="8" a="1"/>
  <c r="O95" i="8" s="1"/>
  <c r="M14" i="8" a="1"/>
  <c r="M14" i="8" s="1"/>
  <c r="V14" i="8" s="1" a="1"/>
  <c r="V14" i="8" s="1"/>
  <c r="K14" i="8" a="1"/>
  <c r="K14" i="8" s="1"/>
  <c r="T14" i="8" s="1"/>
  <c r="L14" i="8" a="1"/>
  <c r="L14" i="8" s="1"/>
  <c r="O222" i="8" a="1"/>
  <c r="O222" i="8" s="1"/>
  <c r="P222" i="8" a="1"/>
  <c r="P222" i="8" s="1"/>
  <c r="Y222" i="8" s="1" a="1"/>
  <c r="Y222" i="8" s="1"/>
  <c r="N222" i="8" a="1"/>
  <c r="N222" i="8" s="1"/>
  <c r="W222" i="8" s="1"/>
  <c r="P92" i="8" a="1"/>
  <c r="P92" i="8" s="1"/>
  <c r="Y92" i="8" s="1" a="1"/>
  <c r="Y92" i="8" s="1"/>
  <c r="N92" i="8" a="1"/>
  <c r="N92" i="8" s="1"/>
  <c r="W92" i="8" s="1"/>
  <c r="O92" i="8" a="1"/>
  <c r="O92" i="8" s="1"/>
  <c r="N163" i="8" a="1"/>
  <c r="N163" i="8" s="1"/>
  <c r="W163" i="8" s="1"/>
  <c r="O163" i="8" a="1"/>
  <c r="O163" i="8" s="1"/>
  <c r="P163" i="8" a="1"/>
  <c r="P163" i="8" s="1"/>
  <c r="Y163" i="8" s="1" a="1"/>
  <c r="Y163" i="8" s="1"/>
  <c r="G65" i="8"/>
  <c r="K41" i="8" a="1"/>
  <c r="K41" i="8" s="1"/>
  <c r="T41" i="8" s="1"/>
  <c r="L41" i="8" a="1"/>
  <c r="L41" i="8" s="1"/>
  <c r="M41" i="8" a="1"/>
  <c r="M41" i="8" s="1"/>
  <c r="V41" i="8" s="1" a="1"/>
  <c r="V41" i="8" s="1"/>
  <c r="L37" i="8" a="1"/>
  <c r="L37" i="8" s="1"/>
  <c r="N10" i="8" a="1"/>
  <c r="N10" i="8" s="1"/>
  <c r="W10" i="8" s="1"/>
  <c r="P151" i="8" a="1"/>
  <c r="P151" i="8" s="1"/>
  <c r="Y151" i="8" s="1" a="1"/>
  <c r="Y151" i="8" s="1"/>
  <c r="N167" i="8" a="1"/>
  <c r="N167" i="8" s="1"/>
  <c r="W167" i="8" s="1"/>
  <c r="O165" i="8" a="1"/>
  <c r="O165" i="8" s="1"/>
  <c r="P165" i="8" a="1"/>
  <c r="P165" i="8" s="1"/>
  <c r="Y165" i="8" s="1" a="1"/>
  <c r="Y165" i="8" s="1"/>
  <c r="N165" i="8" a="1"/>
  <c r="N165" i="8" s="1"/>
  <c r="W165" i="8" s="1"/>
  <c r="M150" i="8" a="1"/>
  <c r="M150" i="8" s="1"/>
  <c r="V150" i="8" s="1" a="1"/>
  <c r="V150" i="8" s="1"/>
  <c r="K150" i="8" a="1"/>
  <c r="K150" i="8" s="1"/>
  <c r="T150" i="8" s="1"/>
  <c r="L150" i="8" a="1"/>
  <c r="L150" i="8" s="1"/>
  <c r="L109" i="8" a="1"/>
  <c r="L109" i="8" s="1"/>
  <c r="K109" i="8" a="1"/>
  <c r="K109" i="8" s="1"/>
  <c r="T109" i="8" s="1"/>
  <c r="M109" i="8" a="1"/>
  <c r="M109" i="8" s="1"/>
  <c r="V109" i="8" s="1" a="1"/>
  <c r="V109" i="8" s="1"/>
  <c r="O26" i="8" a="1"/>
  <c r="O26" i="8" s="1"/>
  <c r="P26" i="8" a="1"/>
  <c r="P26" i="8" s="1"/>
  <c r="Y26" i="8" s="1" a="1"/>
  <c r="Y26" i="8" s="1"/>
  <c r="N26" i="8" a="1"/>
  <c r="N26" i="8" s="1"/>
  <c r="W26" i="8" s="1"/>
  <c r="P94" i="8" a="1"/>
  <c r="P94" i="8" s="1"/>
  <c r="Y94" i="8" s="1" a="1"/>
  <c r="Y94" i="8" s="1"/>
  <c r="O151" i="8" a="1"/>
  <c r="O151" i="8" s="1"/>
  <c r="N216" i="8" a="1"/>
  <c r="N216" i="8" s="1"/>
  <c r="W216" i="8" s="1"/>
  <c r="O216" i="8" a="1"/>
  <c r="O216" i="8" s="1"/>
  <c r="P216" i="8" a="1"/>
  <c r="P216" i="8" s="1"/>
  <c r="Y216" i="8" s="1" a="1"/>
  <c r="Y216" i="8" s="1"/>
  <c r="G186" i="8"/>
  <c r="P13" i="8" a="1"/>
  <c r="P13" i="8" s="1"/>
  <c r="Y13" i="8" s="1" a="1"/>
  <c r="Y13" i="8" s="1"/>
  <c r="N13" i="8" a="1"/>
  <c r="N13" i="8" s="1"/>
  <c r="W13" i="8" s="1"/>
  <c r="O13" i="8" a="1"/>
  <c r="O13" i="8" s="1"/>
  <c r="G142" i="8"/>
  <c r="N203" i="8" a="1"/>
  <c r="N203" i="8" s="1"/>
  <c r="W203" i="8" s="1"/>
  <c r="O203" i="8" a="1"/>
  <c r="O203" i="8" s="1"/>
  <c r="P203" i="8" a="1"/>
  <c r="P203" i="8" s="1"/>
  <c r="Y203" i="8" s="1" a="1"/>
  <c r="Y203" i="8" s="1"/>
  <c r="G229" i="8"/>
  <c r="L238" i="8" a="1"/>
  <c r="L238" i="8" s="1"/>
  <c r="L160" i="8" a="1"/>
  <c r="L160" i="8" s="1"/>
  <c r="G233" i="8"/>
  <c r="P201" i="8" a="1"/>
  <c r="P201" i="8" s="1"/>
  <c r="Y201" i="8" s="1" a="1"/>
  <c r="Y201" i="8" s="1"/>
  <c r="O201" i="8" a="1"/>
  <c r="O201" i="8" s="1"/>
  <c r="N201" i="8" a="1"/>
  <c r="N201" i="8" s="1"/>
  <c r="W201" i="8" s="1"/>
  <c r="P161" i="8" a="1"/>
  <c r="P161" i="8" s="1"/>
  <c r="Y161" i="8" s="1" a="1"/>
  <c r="Y161" i="8" s="1"/>
  <c r="N161" i="8" a="1"/>
  <c r="N161" i="8" s="1"/>
  <c r="W161" i="8" s="1"/>
  <c r="K68" i="8" a="1"/>
  <c r="K68" i="8" s="1"/>
  <c r="T68" i="8" s="1"/>
  <c r="L68" i="8" a="1"/>
  <c r="L68" i="8" s="1"/>
  <c r="M68" i="8" a="1"/>
  <c r="M68" i="8" s="1"/>
  <c r="V68" i="8" s="1" a="1"/>
  <c r="V68" i="8" s="1"/>
  <c r="M172" i="8" a="1"/>
  <c r="M172" i="8" s="1"/>
  <c r="V172" i="8" s="1" a="1"/>
  <c r="V172" i="8" s="1"/>
  <c r="K172" i="8" a="1"/>
  <c r="K172" i="8" s="1"/>
  <c r="T172" i="8" s="1"/>
  <c r="L172" i="8" a="1"/>
  <c r="L172" i="8" s="1"/>
  <c r="G223" i="8"/>
  <c r="K98" i="8" a="1"/>
  <c r="K98" i="8" s="1"/>
  <c r="T98" i="8" s="1"/>
  <c r="L98" i="8" a="1"/>
  <c r="L98" i="8" s="1"/>
  <c r="M98" i="8" a="1"/>
  <c r="M98" i="8" s="1"/>
  <c r="V98" i="8" s="1" a="1"/>
  <c r="V98" i="8" s="1"/>
  <c r="O109" i="8" a="1"/>
  <c r="O109" i="8" s="1"/>
  <c r="N109" i="8" a="1"/>
  <c r="N109" i="8" s="1"/>
  <c r="W109" i="8" s="1"/>
  <c r="P109" i="8" a="1"/>
  <c r="P109" i="8" s="1"/>
  <c r="Y109" i="8" s="1" a="1"/>
  <c r="Y109" i="8" s="1"/>
  <c r="K69" i="8" a="1"/>
  <c r="K69" i="8" s="1"/>
  <c r="T69" i="8" s="1"/>
  <c r="L69" i="8" a="1"/>
  <c r="L69" i="8" s="1"/>
  <c r="M69" i="8" a="1"/>
  <c r="M69" i="8" s="1"/>
  <c r="V69" i="8" s="1" a="1"/>
  <c r="V69" i="8" s="1"/>
  <c r="P69" i="8" a="1"/>
  <c r="P69" i="8" s="1"/>
  <c r="Y69" i="8" s="1" a="1"/>
  <c r="Y69" i="8" s="1"/>
  <c r="N135" i="8" a="1"/>
  <c r="N135" i="8" s="1"/>
  <c r="W135" i="8" s="1"/>
  <c r="P124" i="8" a="1"/>
  <c r="P124" i="8" s="1"/>
  <c r="Y124" i="8" s="1" a="1"/>
  <c r="Y124" i="8" s="1"/>
  <c r="L91" i="8" a="1"/>
  <c r="L91" i="8" s="1"/>
  <c r="K238" i="8" a="1"/>
  <c r="K238" i="8" s="1"/>
  <c r="T238" i="8" s="1"/>
  <c r="O80" i="8" a="1"/>
  <c r="O80" i="8" s="1"/>
  <c r="N80" i="8" a="1"/>
  <c r="N80" i="8" s="1"/>
  <c r="W80" i="8" s="1"/>
  <c r="P80" i="8" a="1"/>
  <c r="P80" i="8" s="1"/>
  <c r="Y80" i="8" s="1" a="1"/>
  <c r="Y80" i="8" s="1"/>
  <c r="P102" i="8" a="1"/>
  <c r="P102" i="8" s="1"/>
  <c r="Y102" i="8" s="1" a="1"/>
  <c r="Y102" i="8" s="1"/>
  <c r="N102" i="8" a="1"/>
  <c r="N102" i="8" s="1"/>
  <c r="W102" i="8" s="1"/>
  <c r="O102" i="8" a="1"/>
  <c r="O102" i="8" s="1"/>
  <c r="K159" i="8" a="1"/>
  <c r="K159" i="8" s="1"/>
  <c r="T159" i="8" s="1"/>
  <c r="M159" i="8" a="1"/>
  <c r="M159" i="8" s="1"/>
  <c r="V159" i="8" s="1" a="1"/>
  <c r="V159" i="8" s="1"/>
  <c r="L159" i="8" a="1"/>
  <c r="L159" i="8" s="1"/>
  <c r="L35" i="8" a="1"/>
  <c r="L35" i="8" s="1"/>
  <c r="K35" i="8" a="1"/>
  <c r="K35" i="8" s="1"/>
  <c r="T35" i="8" s="1"/>
  <c r="M35" i="8" a="1"/>
  <c r="M35" i="8" s="1"/>
  <c r="V35" i="8" s="1" a="1"/>
  <c r="V35" i="8" s="1"/>
  <c r="G250" i="8"/>
  <c r="N174" i="8" a="1"/>
  <c r="N174" i="8" s="1"/>
  <c r="W174" i="8" s="1"/>
  <c r="O174" i="8" a="1"/>
  <c r="O174" i="8" s="1"/>
  <c r="P174" i="8" a="1"/>
  <c r="P174" i="8" s="1"/>
  <c r="Y174" i="8" s="1" a="1"/>
  <c r="Y174" i="8" s="1"/>
  <c r="M113" i="8" a="1"/>
  <c r="M113" i="8" s="1"/>
  <c r="V113" i="8" s="1" a="1"/>
  <c r="V113" i="8" s="1"/>
  <c r="K113" i="8" a="1"/>
  <c r="K113" i="8" s="1"/>
  <c r="T113" i="8" s="1"/>
  <c r="L113" i="8" a="1"/>
  <c r="L113" i="8" s="1"/>
  <c r="P50" i="8" a="1"/>
  <c r="P50" i="8" s="1"/>
  <c r="Y50" i="8" s="1" a="1"/>
  <c r="Y50" i="8" s="1"/>
  <c r="N50" i="8" a="1"/>
  <c r="N50" i="8" s="1"/>
  <c r="W50" i="8" s="1"/>
  <c r="O50" i="8" a="1"/>
  <c r="O50" i="8" s="1"/>
  <c r="M80" i="8" a="1"/>
  <c r="M80" i="8" s="1"/>
  <c r="V80" i="8" s="1" a="1"/>
  <c r="V80" i="8" s="1"/>
  <c r="K80" i="8" a="1"/>
  <c r="K80" i="8" s="1"/>
  <c r="T80" i="8" s="1"/>
  <c r="L80" i="8" a="1"/>
  <c r="L80" i="8" s="1"/>
  <c r="G88" i="8"/>
  <c r="N44" i="8" a="1"/>
  <c r="N44" i="8" s="1"/>
  <c r="W44" i="8" s="1"/>
  <c r="O44" i="8" a="1"/>
  <c r="O44" i="8" s="1"/>
  <c r="P44" i="8" a="1"/>
  <c r="P44" i="8" s="1"/>
  <c r="Y44" i="8" s="1" a="1"/>
  <c r="Y44" i="8" s="1"/>
  <c r="M135" i="8" a="1"/>
  <c r="M135" i="8" s="1"/>
  <c r="V135" i="8" s="1" a="1"/>
  <c r="V135" i="8" s="1"/>
  <c r="O245" i="8" a="1"/>
  <c r="O245" i="8" s="1"/>
  <c r="L94" i="8" a="1"/>
  <c r="L94" i="8" s="1"/>
  <c r="P228" i="8" a="1"/>
  <c r="P228" i="8" s="1"/>
  <c r="Y228" i="8" s="1" a="1"/>
  <c r="Y228" i="8" s="1"/>
  <c r="N228" i="8" a="1"/>
  <c r="N228" i="8" s="1"/>
  <c r="W228" i="8" s="1"/>
  <c r="O228" i="8" a="1"/>
  <c r="O228" i="8" s="1"/>
  <c r="M131" i="8" a="1"/>
  <c r="M131" i="8" s="1"/>
  <c r="V131" i="8" s="1" a="1"/>
  <c r="V131" i="8" s="1"/>
  <c r="L131" i="8" a="1"/>
  <c r="L131" i="8" s="1"/>
  <c r="K131" i="8" a="1"/>
  <c r="K131" i="8" s="1"/>
  <c r="T131" i="8" s="1"/>
  <c r="P206" i="8" a="1"/>
  <c r="P206" i="8" s="1"/>
  <c r="Y206" i="8" s="1" a="1"/>
  <c r="Y206" i="8" s="1"/>
  <c r="N206" i="8" a="1"/>
  <c r="N206" i="8" s="1"/>
  <c r="W206" i="8" s="1"/>
  <c r="O206" i="8" a="1"/>
  <c r="O206" i="8" s="1"/>
  <c r="M39" i="8" a="1"/>
  <c r="M39" i="8" s="1"/>
  <c r="V39" i="8" s="1" a="1"/>
  <c r="V39" i="8" s="1"/>
  <c r="K24" i="8" a="1"/>
  <c r="K24" i="8" s="1"/>
  <c r="T24" i="8" s="1"/>
  <c r="M128" i="8" a="1"/>
  <c r="M128" i="8" s="1"/>
  <c r="V128" i="8" s="1" a="1"/>
  <c r="V128" i="8" s="1"/>
  <c r="O133" i="8" a="1"/>
  <c r="O133" i="8" s="1"/>
  <c r="N148" i="8" a="1"/>
  <c r="N148" i="8" s="1"/>
  <c r="W148" i="8" s="1"/>
  <c r="L143" i="8" a="1"/>
  <c r="L143" i="8" s="1"/>
  <c r="N270" i="8" a="1"/>
  <c r="N270" i="8" s="1"/>
  <c r="W270" i="8" s="1"/>
  <c r="L106" i="8" a="1"/>
  <c r="L106" i="8" s="1"/>
  <c r="N239" i="8" a="1"/>
  <c r="N239" i="8" s="1"/>
  <c r="W239" i="8" s="1"/>
  <c r="N245" i="8" a="1"/>
  <c r="N245" i="8" s="1"/>
  <c r="W245" i="8" s="1"/>
  <c r="L244" i="8" a="1"/>
  <c r="L244" i="8" s="1"/>
  <c r="M244" i="8" a="1"/>
  <c r="M244" i="8" s="1"/>
  <c r="V244" i="8" s="1" a="1"/>
  <c r="V244" i="8" s="1"/>
  <c r="K244" i="8" a="1"/>
  <c r="K244" i="8" s="1"/>
  <c r="T244" i="8" s="1"/>
  <c r="L26" i="8" a="1"/>
  <c r="L26" i="8" s="1"/>
  <c r="M7" i="8" a="1"/>
  <c r="M7" i="8" s="1"/>
  <c r="V7" i="8" s="1" a="1"/>
  <c r="V7" i="8" s="1"/>
  <c r="K20" i="8" a="1"/>
  <c r="K20" i="8" s="1"/>
  <c r="T20" i="8" s="1"/>
  <c r="L22" i="8" a="1"/>
  <c r="L22" i="8" s="1"/>
  <c r="O20" i="8" a="1"/>
  <c r="O20" i="8" s="1"/>
  <c r="M6" i="8" a="1"/>
  <c r="M6" i="8" s="1"/>
  <c r="V6" i="8" s="1" a="1"/>
  <c r="V6" i="8" s="1"/>
  <c r="P18" i="8" a="1"/>
  <c r="P18" i="8" s="1"/>
  <c r="Y18" i="8" s="1" a="1"/>
  <c r="Y18" i="8" s="1"/>
  <c r="P108" i="8" a="1"/>
  <c r="P108" i="8" s="1"/>
  <c r="Y108" i="8" s="1" a="1"/>
  <c r="Y108" i="8" s="1"/>
  <c r="O132" i="8" a="1"/>
  <c r="O132" i="8" s="1"/>
  <c r="O149" i="8" a="1"/>
  <c r="O149" i="8" s="1"/>
  <c r="L103" i="8" a="1"/>
  <c r="L103" i="8" s="1"/>
  <c r="P103" i="8" a="1"/>
  <c r="P103" i="8" s="1"/>
  <c r="Y103" i="8" s="1" a="1"/>
  <c r="Y103" i="8" s="1"/>
  <c r="O161" i="8" a="1"/>
  <c r="O161" i="8" s="1"/>
  <c r="P170" i="8" a="1"/>
  <c r="P170" i="8" s="1"/>
  <c r="Y170" i="8" s="1" a="1"/>
  <c r="Y170" i="8" s="1"/>
  <c r="L246" i="8" a="1"/>
  <c r="L246" i="8" s="1"/>
  <c r="N175" i="8" a="1"/>
  <c r="N175" i="8" s="1"/>
  <c r="W175" i="8" s="1"/>
  <c r="L15" i="8" a="1"/>
  <c r="L15" i="8" s="1"/>
  <c r="L237" i="8" a="1"/>
  <c r="L237" i="8" s="1"/>
  <c r="P104" i="8" a="1"/>
  <c r="P104" i="8" s="1"/>
  <c r="Y104" i="8" s="1" a="1"/>
  <c r="Y104" i="8" s="1"/>
  <c r="K253" i="8" a="1"/>
  <c r="K253" i="8" s="1"/>
  <c r="T253" i="8" s="1"/>
  <c r="L12" i="8" a="1"/>
  <c r="L12" i="8" s="1"/>
  <c r="N129" i="8" a="1"/>
  <c r="N129" i="8" s="1"/>
  <c r="W129" i="8" s="1"/>
  <c r="K59" i="8" a="1"/>
  <c r="K59" i="8" s="1"/>
  <c r="T59" i="8" s="1"/>
  <c r="L210" i="8" a="1"/>
  <c r="L210" i="8" s="1"/>
  <c r="K188" i="8" a="1"/>
  <c r="K188" i="8" s="1"/>
  <c r="T188" i="8" s="1"/>
  <c r="M154" i="8" a="1"/>
  <c r="M154" i="8" s="1"/>
  <c r="V154" i="8" s="1" a="1"/>
  <c r="V154" i="8" s="1"/>
  <c r="K241" i="8" a="1"/>
  <c r="K241" i="8" s="1"/>
  <c r="T241" i="8" s="1"/>
  <c r="M241" i="8" a="1"/>
  <c r="M241" i="8" s="1"/>
  <c r="V241" i="8" s="1" a="1"/>
  <c r="V241" i="8" s="1"/>
  <c r="L241" i="8" a="1"/>
  <c r="L241" i="8" s="1"/>
  <c r="G256" i="8"/>
  <c r="P251" i="8" a="1"/>
  <c r="P251" i="8" s="1"/>
  <c r="Y251" i="8" s="1" a="1"/>
  <c r="Y251" i="8" s="1"/>
  <c r="O251" i="8" a="1"/>
  <c r="O251" i="8" s="1"/>
  <c r="N251" i="8" a="1"/>
  <c r="N251" i="8" s="1"/>
  <c r="W251" i="8" s="1"/>
  <c r="G141" i="8"/>
  <c r="L212" i="8" a="1"/>
  <c r="L212" i="8" s="1"/>
  <c r="M212" i="8" a="1"/>
  <c r="M212" i="8" s="1"/>
  <c r="V212" i="8" s="1" a="1"/>
  <c r="V212" i="8" s="1"/>
  <c r="K212" i="8" a="1"/>
  <c r="K212" i="8" s="1"/>
  <c r="T212" i="8" s="1"/>
  <c r="M162" i="8" a="1"/>
  <c r="M162" i="8" s="1"/>
  <c r="V162" i="8" s="1" a="1"/>
  <c r="V162" i="8" s="1"/>
  <c r="K162" i="8" a="1"/>
  <c r="K162" i="8" s="1"/>
  <c r="T162" i="8" s="1"/>
  <c r="L162" i="8" a="1"/>
  <c r="L162" i="8" s="1"/>
  <c r="P189" i="8" a="1"/>
  <c r="P189" i="8" s="1"/>
  <c r="Y189" i="8" s="1" a="1"/>
  <c r="Y189" i="8" s="1"/>
  <c r="N189" i="8" a="1"/>
  <c r="N189" i="8" s="1"/>
  <c r="W189" i="8" s="1"/>
  <c r="O189" i="8" a="1"/>
  <c r="O189" i="8" s="1"/>
  <c r="O86" i="8" a="1"/>
  <c r="O86" i="8" s="1"/>
  <c r="P86" i="8" a="1"/>
  <c r="P86" i="8" s="1"/>
  <c r="Y86" i="8" s="1" a="1"/>
  <c r="Y86" i="8" s="1"/>
  <c r="N86" i="8" a="1"/>
  <c r="N86" i="8" s="1"/>
  <c r="W86" i="8" s="1"/>
  <c r="G246" i="8"/>
  <c r="K5" i="8" a="1"/>
  <c r="K5" i="8" s="1"/>
  <c r="T5" i="8" s="1"/>
  <c r="L5" i="8" a="1"/>
  <c r="L5" i="8" s="1"/>
  <c r="M5" i="8" a="1"/>
  <c r="M5" i="8" s="1"/>
  <c r="V5" i="8" s="1" a="1"/>
  <c r="V5" i="8" s="1"/>
  <c r="O32" i="8" a="1"/>
  <c r="O32" i="8" s="1"/>
  <c r="P32" i="8" a="1"/>
  <c r="P32" i="8" s="1"/>
  <c r="Y32" i="8" s="1" a="1"/>
  <c r="Y32" i="8" s="1"/>
  <c r="N32" i="8" a="1"/>
  <c r="N32" i="8" s="1"/>
  <c r="W32" i="8" s="1"/>
  <c r="G108" i="8"/>
  <c r="O81" i="8" a="1"/>
  <c r="O81" i="8" s="1"/>
  <c r="N81" i="8" a="1"/>
  <c r="N81" i="8" s="1"/>
  <c r="W81" i="8" s="1"/>
  <c r="P81" i="8" a="1"/>
  <c r="P81" i="8" s="1"/>
  <c r="Y81" i="8" s="1" a="1"/>
  <c r="Y81" i="8" s="1"/>
  <c r="G22" i="8"/>
  <c r="N158" i="8" a="1"/>
  <c r="N158" i="8" s="1"/>
  <c r="W158" i="8" s="1"/>
  <c r="O158" i="8" a="1"/>
  <c r="O158" i="8" s="1"/>
  <c r="P158" i="8" a="1"/>
  <c r="P158" i="8" s="1"/>
  <c r="Y158" i="8" s="1" a="1"/>
  <c r="Y158" i="8" s="1"/>
  <c r="M66" i="8" a="1"/>
  <c r="M66" i="8" s="1"/>
  <c r="V66" i="8" s="1" a="1"/>
  <c r="V66" i="8" s="1"/>
  <c r="K66" i="8" a="1"/>
  <c r="K66" i="8" s="1"/>
  <c r="T66" i="8" s="1"/>
  <c r="L66" i="8" a="1"/>
  <c r="L66" i="8" s="1"/>
  <c r="G61" i="8"/>
  <c r="M146" i="8" a="1"/>
  <c r="M146" i="8" s="1"/>
  <c r="V146" i="8" s="1" a="1"/>
  <c r="V146" i="8" s="1"/>
  <c r="L146" i="8" a="1"/>
  <c r="L146" i="8" s="1"/>
  <c r="K146" i="8" a="1"/>
  <c r="K146" i="8" s="1"/>
  <c r="T146" i="8" s="1"/>
  <c r="K27" i="8" a="1"/>
  <c r="K27" i="8" s="1"/>
  <c r="T27" i="8" s="1"/>
  <c r="M27" i="8" a="1"/>
  <c r="M27" i="8" s="1"/>
  <c r="V27" i="8" s="1" a="1"/>
  <c r="V27" i="8" s="1"/>
  <c r="L27" i="8" a="1"/>
  <c r="L27" i="8" s="1"/>
  <c r="M245" i="8" a="1"/>
  <c r="M245" i="8" s="1"/>
  <c r="V245" i="8" s="1" a="1"/>
  <c r="V245" i="8" s="1"/>
  <c r="K245" i="8" a="1"/>
  <c r="K245" i="8" s="1"/>
  <c r="T245" i="8" s="1"/>
  <c r="L245" i="8" a="1"/>
  <c r="L245" i="8" s="1"/>
  <c r="G32" i="8"/>
  <c r="P220" i="8" a="1"/>
  <c r="P220" i="8" s="1"/>
  <c r="Y220" i="8" s="1" a="1"/>
  <c r="Y220" i="8" s="1"/>
  <c r="O220" i="8" a="1"/>
  <c r="O220" i="8" s="1"/>
  <c r="N220" i="8" a="1"/>
  <c r="N220" i="8" s="1"/>
  <c r="W220" i="8" s="1"/>
  <c r="K174" i="8" a="1"/>
  <c r="K174" i="8" s="1"/>
  <c r="T174" i="8" s="1"/>
  <c r="L174" i="8" a="1"/>
  <c r="L174" i="8" s="1"/>
  <c r="M174" i="8" a="1"/>
  <c r="M174" i="8" s="1"/>
  <c r="V174" i="8" s="1" a="1"/>
  <c r="V174" i="8" s="1"/>
  <c r="G71" i="8"/>
  <c r="O52" i="8" a="1"/>
  <c r="O52" i="8" s="1"/>
  <c r="N52" i="8" a="1"/>
  <c r="N52" i="8" s="1"/>
  <c r="W52" i="8" s="1"/>
  <c r="P52" i="8" a="1"/>
  <c r="P52" i="8" s="1"/>
  <c r="Y52" i="8" s="1" a="1"/>
  <c r="Y52" i="8" s="1"/>
  <c r="P40" i="8" a="1"/>
  <c r="P40" i="8" s="1"/>
  <c r="Y40" i="8" s="1" a="1"/>
  <c r="Y40" i="8" s="1"/>
  <c r="O40" i="8" a="1"/>
  <c r="O40" i="8" s="1"/>
  <c r="N40" i="8" a="1"/>
  <c r="N40" i="8" s="1"/>
  <c r="W40" i="8" s="1"/>
  <c r="M170" i="8" a="1"/>
  <c r="M170" i="8" s="1"/>
  <c r="V170" i="8" s="1" a="1"/>
  <c r="V170" i="8" s="1"/>
  <c r="K170" i="8" a="1"/>
  <c r="K170" i="8" s="1"/>
  <c r="T170" i="8" s="1"/>
  <c r="L170" i="8" a="1"/>
  <c r="L170" i="8" s="1"/>
  <c r="O60" i="8" a="1"/>
  <c r="O60" i="8" s="1"/>
  <c r="P60" i="8" a="1"/>
  <c r="P60" i="8" s="1"/>
  <c r="Y60" i="8" s="1" a="1"/>
  <c r="Y60" i="8" s="1"/>
  <c r="N60" i="8" a="1"/>
  <c r="N60" i="8" s="1"/>
  <c r="W60" i="8" s="1"/>
  <c r="O139" i="8" a="1"/>
  <c r="O139" i="8" s="1"/>
  <c r="P139" i="8" a="1"/>
  <c r="P139" i="8" s="1"/>
  <c r="Y139" i="8" s="1" a="1"/>
  <c r="Y139" i="8" s="1"/>
  <c r="N139" i="8" a="1"/>
  <c r="N139" i="8" s="1"/>
  <c r="W139" i="8" s="1"/>
  <c r="K25" i="8" a="1"/>
  <c r="K25" i="8" s="1"/>
  <c r="T25" i="8" s="1"/>
  <c r="L25" i="8" a="1"/>
  <c r="L25" i="8" s="1"/>
  <c r="M25" i="8" a="1"/>
  <c r="M25" i="8" s="1"/>
  <c r="V25" i="8" s="1" a="1"/>
  <c r="V25" i="8" s="1"/>
  <c r="P230" i="8" a="1"/>
  <c r="P230" i="8" s="1"/>
  <c r="Y230" i="8" s="1" a="1"/>
  <c r="Y230" i="8" s="1"/>
  <c r="O230" i="8" a="1"/>
  <c r="O230" i="8" s="1"/>
  <c r="N230" i="8" a="1"/>
  <c r="N230" i="8" s="1"/>
  <c r="W230" i="8" s="1"/>
  <c r="L65" i="8" a="1"/>
  <c r="L65" i="8" s="1"/>
  <c r="K65" i="8" a="1"/>
  <c r="K65" i="8" s="1"/>
  <c r="T65" i="8" s="1"/>
  <c r="M65" i="8" a="1"/>
  <c r="M65" i="8" s="1"/>
  <c r="V65" i="8" s="1" a="1"/>
  <c r="V65" i="8" s="1"/>
  <c r="K234" i="8" a="1"/>
  <c r="K234" i="8" s="1"/>
  <c r="T234" i="8" s="1"/>
  <c r="L234" i="8" a="1"/>
  <c r="L234" i="8" s="1"/>
  <c r="M234" i="8" a="1"/>
  <c r="M234" i="8" s="1"/>
  <c r="V234" i="8" s="1" a="1"/>
  <c r="V234" i="8" s="1"/>
  <c r="N176" i="8" a="1"/>
  <c r="N176" i="8" s="1"/>
  <c r="W176" i="8" s="1"/>
  <c r="O176" i="8" a="1"/>
  <c r="O176" i="8" s="1"/>
  <c r="P176" i="8" a="1"/>
  <c r="P176" i="8" s="1"/>
  <c r="Y176" i="8" s="1" a="1"/>
  <c r="Y176" i="8" s="1"/>
  <c r="N181" i="8" a="1"/>
  <c r="N181" i="8" s="1"/>
  <c r="W181" i="8" s="1"/>
  <c r="P181" i="8" a="1"/>
  <c r="P181" i="8" s="1"/>
  <c r="Y181" i="8" s="1" a="1"/>
  <c r="Y181" i="8" s="1"/>
  <c r="O181" i="8" a="1"/>
  <c r="O181" i="8" s="1"/>
  <c r="L67" i="8" a="1"/>
  <c r="L67" i="8" s="1"/>
  <c r="M67" i="8" a="1"/>
  <c r="M67" i="8" s="1"/>
  <c r="V67" i="8" s="1" a="1"/>
  <c r="V67" i="8" s="1"/>
  <c r="K67" i="8" a="1"/>
  <c r="K67" i="8" s="1"/>
  <c r="T67" i="8" s="1"/>
  <c r="N136" i="8" a="1"/>
  <c r="N136" i="8" s="1"/>
  <c r="W136" i="8" s="1"/>
  <c r="P136" i="8" a="1"/>
  <c r="P136" i="8" s="1"/>
  <c r="Y136" i="8" s="1" a="1"/>
  <c r="Y136" i="8" s="1"/>
  <c r="N75" i="8" a="1"/>
  <c r="N75" i="8" s="1"/>
  <c r="W75" i="8" s="1"/>
  <c r="P75" i="8" a="1"/>
  <c r="P75" i="8" s="1"/>
  <c r="Y75" i="8" s="1" a="1"/>
  <c r="Y75" i="8" s="1"/>
  <c r="O75" i="8" a="1"/>
  <c r="O75" i="8" s="1"/>
  <c r="M235" i="8" a="1"/>
  <c r="M235" i="8" s="1"/>
  <c r="V235" i="8" s="1" a="1"/>
  <c r="V235" i="8" s="1"/>
  <c r="M178" i="8" a="1"/>
  <c r="M178" i="8" s="1"/>
  <c r="V178" i="8" s="1" a="1"/>
  <c r="V178" i="8" s="1"/>
  <c r="K178" i="8" a="1"/>
  <c r="K178" i="8" s="1"/>
  <c r="T178" i="8" s="1"/>
  <c r="L178" i="8" a="1"/>
  <c r="L178" i="8" s="1"/>
  <c r="K228" i="8" a="1"/>
  <c r="K228" i="8" s="1"/>
  <c r="T228" i="8" s="1"/>
  <c r="M228" i="8" a="1"/>
  <c r="M228" i="8" s="1"/>
  <c r="V228" i="8" s="1" a="1"/>
  <c r="V228" i="8" s="1"/>
  <c r="L228" i="8" a="1"/>
  <c r="L228" i="8" s="1"/>
  <c r="N157" i="8" a="1"/>
  <c r="N157" i="8" s="1"/>
  <c r="W157" i="8" s="1"/>
  <c r="O157" i="8" a="1"/>
  <c r="O157" i="8" s="1"/>
  <c r="P157" i="8" a="1"/>
  <c r="P157" i="8" s="1"/>
  <c r="Y157" i="8" s="1" a="1"/>
  <c r="Y157" i="8" s="1"/>
  <c r="N126" i="8" a="1"/>
  <c r="N126" i="8" s="1"/>
  <c r="W126" i="8" s="1"/>
  <c r="P126" i="8" a="1"/>
  <c r="P126" i="8" s="1"/>
  <c r="Y126" i="8" s="1" a="1"/>
  <c r="Y126" i="8" s="1"/>
  <c r="O126" i="8" a="1"/>
  <c r="O126" i="8" s="1"/>
  <c r="P23" i="8" a="1"/>
  <c r="P23" i="8" s="1"/>
  <c r="Y23" i="8" s="1" a="1"/>
  <c r="Y23" i="8" s="1"/>
  <c r="N23" i="8" a="1"/>
  <c r="N23" i="8" s="1"/>
  <c r="W23" i="8" s="1"/>
  <c r="O23" i="8" a="1"/>
  <c r="O23" i="8" s="1"/>
  <c r="K52" i="8" a="1"/>
  <c r="K52" i="8" s="1"/>
  <c r="T52" i="8" s="1"/>
  <c r="M53" i="8" a="1"/>
  <c r="M53" i="8" s="1"/>
  <c r="V53" i="8" s="1" a="1"/>
  <c r="V53" i="8" s="1"/>
  <c r="P43" i="8" a="1"/>
  <c r="P43" i="8" s="1"/>
  <c r="Y43" i="8" s="1" a="1"/>
  <c r="Y43" i="8" s="1"/>
  <c r="N43" i="8" a="1"/>
  <c r="N43" i="8" s="1"/>
  <c r="W43" i="8" s="1"/>
  <c r="O43" i="8" a="1"/>
  <c r="O43" i="8" s="1"/>
  <c r="O258" i="8" a="1"/>
  <c r="O258" i="8" s="1"/>
  <c r="P258" i="8" a="1"/>
  <c r="P258" i="8" s="1"/>
  <c r="Y258" i="8" s="1" a="1"/>
  <c r="Y258" i="8" s="1"/>
  <c r="N258" i="8" a="1"/>
  <c r="N258" i="8" s="1"/>
  <c r="W258" i="8" s="1"/>
  <c r="P87" i="8" a="1"/>
  <c r="P87" i="8" s="1"/>
  <c r="Y87" i="8" s="1" a="1"/>
  <c r="Y87" i="8" s="1"/>
  <c r="O87" i="8" a="1"/>
  <c r="O87" i="8" s="1"/>
  <c r="N87" i="8" a="1"/>
  <c r="N87" i="8" s="1"/>
  <c r="W87" i="8" s="1"/>
  <c r="K87" i="8" a="1"/>
  <c r="K87" i="8" s="1"/>
  <c r="T87" i="8" s="1"/>
  <c r="M87" i="8" a="1"/>
  <c r="M87" i="8" s="1"/>
  <c r="V87" i="8" s="1" a="1"/>
  <c r="V87" i="8" s="1"/>
  <c r="L87" i="8" a="1"/>
  <c r="L87" i="8" s="1"/>
  <c r="N4" i="8" a="1"/>
  <c r="N4" i="8" s="1"/>
  <c r="W4" i="8" s="1"/>
  <c r="O4" i="8" a="1"/>
  <c r="O4" i="8" s="1"/>
  <c r="P4" i="8" a="1"/>
  <c r="P4" i="8" s="1"/>
  <c r="Y4" i="8" s="1" a="1"/>
  <c r="Y4" i="8" s="1"/>
  <c r="P8" i="8" a="1"/>
  <c r="P8" i="8" s="1"/>
  <c r="Y8" i="8" s="1" a="1"/>
  <c r="Y8" i="8" s="1"/>
  <c r="N8" i="8" a="1"/>
  <c r="N8" i="8" s="1"/>
  <c r="W8" i="8" s="1"/>
  <c r="O8" i="8" a="1"/>
  <c r="O8" i="8" s="1"/>
  <c r="L95" i="8" a="1"/>
  <c r="L95" i="8" s="1"/>
  <c r="M95" i="8" a="1"/>
  <c r="M95" i="8" s="1"/>
  <c r="V95" i="8" s="1" a="1"/>
  <c r="V95" i="8" s="1"/>
  <c r="K95" i="8" a="1"/>
  <c r="K95" i="8" s="1"/>
  <c r="T95" i="8" s="1"/>
  <c r="O167" i="8" a="1"/>
  <c r="O167" i="8" s="1"/>
  <c r="G174" i="8"/>
  <c r="G173" i="8"/>
  <c r="N37" i="8" a="1"/>
  <c r="N37" i="8" s="1"/>
  <c r="W37" i="8" s="1"/>
  <c r="O37" i="8" a="1"/>
  <c r="O37" i="8" s="1"/>
  <c r="P37" i="8" a="1"/>
  <c r="P37" i="8" s="1"/>
  <c r="Y37" i="8" s="1" a="1"/>
  <c r="Y37" i="8" s="1"/>
  <c r="O171" i="8" a="1"/>
  <c r="O171" i="8" s="1"/>
  <c r="P171" i="8" a="1"/>
  <c r="P171" i="8" s="1"/>
  <c r="Y171" i="8" s="1" a="1"/>
  <c r="Y171" i="8" s="1"/>
  <c r="N171" i="8" a="1"/>
  <c r="N171" i="8" s="1"/>
  <c r="W171" i="8" s="1"/>
  <c r="N155" i="8" a="1"/>
  <c r="N155" i="8" s="1"/>
  <c r="W155" i="8" s="1"/>
  <c r="O155" i="8" a="1"/>
  <c r="O155" i="8" s="1"/>
  <c r="P155" i="8" a="1"/>
  <c r="P155" i="8" s="1"/>
  <c r="Y155" i="8" s="1" a="1"/>
  <c r="Y155" i="8" s="1"/>
  <c r="G24" i="8"/>
  <c r="G123" i="8"/>
  <c r="K42" i="8" a="1"/>
  <c r="K42" i="8" s="1"/>
  <c r="T42" i="8" s="1"/>
  <c r="M149" i="8" a="1"/>
  <c r="M149" i="8" s="1"/>
  <c r="V149" i="8" s="1" a="1"/>
  <c r="V149" i="8" s="1"/>
  <c r="G228" i="8"/>
  <c r="N209" i="8" a="1"/>
  <c r="N209" i="8" s="1"/>
  <c r="W209" i="8" s="1"/>
  <c r="O209" i="8" a="1"/>
  <c r="O209" i="8" s="1"/>
  <c r="P209" i="8" a="1"/>
  <c r="P209" i="8" s="1"/>
  <c r="Y209" i="8" s="1" a="1"/>
  <c r="Y209" i="8" s="1"/>
  <c r="K13" i="8" a="1"/>
  <c r="K13" i="8" s="1"/>
  <c r="T13" i="8" s="1"/>
  <c r="L13" i="8" a="1"/>
  <c r="L13" i="8" s="1"/>
  <c r="M13" i="8" a="1"/>
  <c r="M13" i="8" s="1"/>
  <c r="V13" i="8" s="1" a="1"/>
  <c r="V13" i="8" s="1"/>
  <c r="O65" i="8" a="1"/>
  <c r="O65" i="8" s="1"/>
  <c r="P65" i="8" a="1"/>
  <c r="P65" i="8" s="1"/>
  <c r="Y65" i="8" s="1" a="1"/>
  <c r="Y65" i="8" s="1"/>
  <c r="N65" i="8" a="1"/>
  <c r="N65" i="8" s="1"/>
  <c r="W65" i="8" s="1"/>
  <c r="G204" i="8"/>
  <c r="G230" i="8"/>
  <c r="O72" i="8" a="1"/>
  <c r="O72" i="8" s="1"/>
  <c r="N72" i="8" a="1"/>
  <c r="N72" i="8" s="1"/>
  <c r="W72" i="8" s="1"/>
  <c r="P72" i="8" a="1"/>
  <c r="P72" i="8" s="1"/>
  <c r="Y72" i="8" s="1" a="1"/>
  <c r="Y72" i="8" s="1"/>
  <c r="K173" i="8" a="1"/>
  <c r="K173" i="8" s="1"/>
  <c r="T173" i="8" s="1"/>
  <c r="M242" i="8" a="1"/>
  <c r="M242" i="8" s="1"/>
  <c r="V242" i="8" s="1" a="1"/>
  <c r="V242" i="8" s="1"/>
  <c r="L242" i="8" a="1"/>
  <c r="L242" i="8" s="1"/>
  <c r="K242" i="8" a="1"/>
  <c r="K242" i="8" s="1"/>
  <c r="T242" i="8" s="1"/>
  <c r="G15" i="8"/>
  <c r="N111" i="8" a="1"/>
  <c r="N111" i="8" s="1"/>
  <c r="W111" i="8" s="1"/>
  <c r="P111" i="8" a="1"/>
  <c r="P111" i="8" s="1"/>
  <c r="Y111" i="8" s="1" a="1"/>
  <c r="Y111" i="8" s="1"/>
  <c r="O111" i="8" a="1"/>
  <c r="O111" i="8" s="1"/>
  <c r="P3" i="8" a="1"/>
  <c r="P3" i="8" s="1"/>
  <c r="Y3" i="8" s="1" a="1"/>
  <c r="Y3" i="8" s="1"/>
  <c r="N3" i="8" a="1"/>
  <c r="N3" i="8" s="1"/>
  <c r="W3" i="8" s="1"/>
  <c r="O3" i="8" a="1"/>
  <c r="O3" i="8" s="1"/>
  <c r="K40" i="8" a="1"/>
  <c r="K40" i="8" s="1"/>
  <c r="T40" i="8" s="1"/>
  <c r="M40" i="8" a="1"/>
  <c r="M40" i="8" s="1"/>
  <c r="V40" i="8" s="1" a="1"/>
  <c r="V40" i="8" s="1"/>
  <c r="L40" i="8" a="1"/>
  <c r="L40" i="8" s="1"/>
  <c r="P164" i="8" a="1"/>
  <c r="P164" i="8" s="1"/>
  <c r="Y164" i="8" s="1" a="1"/>
  <c r="Y164" i="8" s="1"/>
  <c r="K167" i="8" a="1"/>
  <c r="K167" i="8" s="1"/>
  <c r="T167" i="8" s="1"/>
  <c r="G63" i="8"/>
  <c r="L48" i="8" a="1"/>
  <c r="L48" i="8" s="1"/>
  <c r="M48" i="8" a="1"/>
  <c r="M48" i="8" s="1"/>
  <c r="V48" i="8" s="1" a="1"/>
  <c r="V48" i="8" s="1"/>
  <c r="K48" i="8" a="1"/>
  <c r="K48" i="8" s="1"/>
  <c r="T48" i="8" s="1"/>
  <c r="O68" i="8" a="1"/>
  <c r="O68" i="8" s="1"/>
  <c r="P68" i="8" a="1"/>
  <c r="P68" i="8" s="1"/>
  <c r="Y68" i="8" s="1" a="1"/>
  <c r="Y68" i="8" s="1"/>
  <c r="N68" i="8" a="1"/>
  <c r="N68" i="8" s="1"/>
  <c r="W68" i="8" s="1"/>
  <c r="K206" i="8" a="1"/>
  <c r="K206" i="8" s="1"/>
  <c r="T206" i="8" s="1"/>
  <c r="L206" i="8" a="1"/>
  <c r="L206" i="8" s="1"/>
  <c r="M206" i="8" a="1"/>
  <c r="M206" i="8" s="1"/>
  <c r="V206" i="8" s="1" a="1"/>
  <c r="V206" i="8" s="1"/>
  <c r="M161" i="8" a="1"/>
  <c r="M161" i="8" s="1"/>
  <c r="V161" i="8" s="1" a="1"/>
  <c r="V161" i="8" s="1"/>
  <c r="K161" i="8" a="1"/>
  <c r="K161" i="8" s="1"/>
  <c r="T161" i="8" s="1"/>
  <c r="L161" i="8" a="1"/>
  <c r="L161" i="8" s="1"/>
  <c r="G167" i="8"/>
  <c r="N271" i="8" a="1"/>
  <c r="N271" i="8" s="1"/>
  <c r="W271" i="8" s="1"/>
  <c r="O271" i="8" a="1"/>
  <c r="O271" i="8" s="1"/>
  <c r="N45" i="8" a="1"/>
  <c r="N45" i="8" s="1"/>
  <c r="W45" i="8" s="1"/>
  <c r="P45" i="8" a="1"/>
  <c r="P45" i="8" s="1"/>
  <c r="Y45" i="8" s="1" a="1"/>
  <c r="Y45" i="8" s="1"/>
  <c r="O45" i="8" a="1"/>
  <c r="O45" i="8" s="1"/>
  <c r="M148" i="8" a="1"/>
  <c r="M148" i="8" s="1"/>
  <c r="V148" i="8" s="1" a="1"/>
  <c r="V148" i="8" s="1"/>
  <c r="K148" i="8" a="1"/>
  <c r="K148" i="8" s="1"/>
  <c r="T148" i="8" s="1"/>
  <c r="L148" i="8" a="1"/>
  <c r="L148" i="8" s="1"/>
  <c r="G126" i="8"/>
  <c r="O164" i="8" a="1"/>
  <c r="O164" i="8" s="1"/>
  <c r="M252" i="8" a="1"/>
  <c r="M252" i="8" s="1"/>
  <c r="V252" i="8" s="1" a="1"/>
  <c r="V252" i="8" s="1"/>
  <c r="L252" i="8" a="1"/>
  <c r="L252" i="8" s="1"/>
  <c r="K252" i="8" a="1"/>
  <c r="K252" i="8" s="1"/>
  <c r="T252" i="8" s="1"/>
  <c r="G236" i="8"/>
  <c r="N238" i="8" a="1"/>
  <c r="N238" i="8" s="1"/>
  <c r="W238" i="8" s="1"/>
  <c r="O238" i="8" a="1"/>
  <c r="O238" i="8" s="1"/>
  <c r="P238" i="8" a="1"/>
  <c r="P238" i="8" s="1"/>
  <c r="Y238" i="8" s="1" a="1"/>
  <c r="Y238" i="8" s="1"/>
  <c r="G235" i="8"/>
  <c r="O70" i="8" a="1"/>
  <c r="O70" i="8" s="1"/>
  <c r="P70" i="8" a="1"/>
  <c r="P70" i="8" s="1"/>
  <c r="Y70" i="8" s="1" a="1"/>
  <c r="Y70" i="8" s="1"/>
  <c r="N70" i="8" a="1"/>
  <c r="N70" i="8" s="1"/>
  <c r="W70" i="8" s="1"/>
  <c r="K22" i="8" a="1"/>
  <c r="K22" i="8" s="1"/>
  <c r="T22" i="8" s="1"/>
  <c r="N20" i="8" a="1"/>
  <c r="N20" i="8" s="1"/>
  <c r="W20" i="8" s="1"/>
  <c r="L6" i="8" a="1"/>
  <c r="L6" i="8" s="1"/>
  <c r="O18" i="8" a="1"/>
  <c r="O18" i="8" s="1"/>
  <c r="K103" i="8" a="1"/>
  <c r="K103" i="8" s="1"/>
  <c r="T103" i="8" s="1"/>
  <c r="O103" i="8" a="1"/>
  <c r="O103" i="8" s="1"/>
  <c r="O170" i="8" a="1"/>
  <c r="O170" i="8" s="1"/>
  <c r="L151" i="8" a="1"/>
  <c r="L151" i="8" s="1"/>
  <c r="L214" i="8" a="1"/>
  <c r="L214" i="8" s="1"/>
  <c r="M183" i="8" a="1"/>
  <c r="M183" i="8" s="1"/>
  <c r="V183" i="8" s="1" a="1"/>
  <c r="V183" i="8" s="1"/>
  <c r="K237" i="8" a="1"/>
  <c r="K237" i="8" s="1"/>
  <c r="T237" i="8" s="1"/>
  <c r="M12" i="8" a="1"/>
  <c r="M12" i="8" s="1"/>
  <c r="V12" i="8" s="1" a="1"/>
  <c r="V12" i="8" s="1"/>
  <c r="O260" i="8" a="1"/>
  <c r="O260" i="8" s="1"/>
  <c r="O229" i="8" a="1"/>
  <c r="O229" i="8" s="1"/>
  <c r="N244" i="8" a="1"/>
  <c r="N244" i="8" s="1"/>
  <c r="W244" i="8" s="1"/>
  <c r="P244" i="8" a="1"/>
  <c r="P244" i="8" s="1"/>
  <c r="Y244" i="8" s="1" a="1"/>
  <c r="Y244" i="8" s="1"/>
  <c r="O244" i="8" a="1"/>
  <c r="O244" i="8" s="1"/>
  <c r="L157" i="8" a="1"/>
  <c r="L157" i="8" s="1"/>
  <c r="K157" i="8" a="1"/>
  <c r="K157" i="8" s="1"/>
  <c r="T157" i="8" s="1"/>
  <c r="M157" i="8" a="1"/>
  <c r="M157" i="8" s="1"/>
  <c r="V157" i="8" s="1" a="1"/>
  <c r="V157" i="8" s="1"/>
  <c r="N241" i="8" a="1"/>
  <c r="N241" i="8" s="1"/>
  <c r="W241" i="8" s="1"/>
  <c r="O241" i="8" a="1"/>
  <c r="O241" i="8" s="1"/>
  <c r="P241" i="8" a="1"/>
  <c r="P241" i="8" s="1"/>
  <c r="Y241" i="8" s="1" a="1"/>
  <c r="Y241" i="8" s="1"/>
  <c r="P89" i="8" a="1"/>
  <c r="P89" i="8" s="1"/>
  <c r="Y89" i="8" s="1" a="1"/>
  <c r="Y89" i="8" s="1"/>
  <c r="O89" i="8" a="1"/>
  <c r="O89" i="8" s="1"/>
  <c r="N89" i="8" a="1"/>
  <c r="N89" i="8" s="1"/>
  <c r="W89" i="8" s="1"/>
  <c r="N205" i="8" a="1"/>
  <c r="N205" i="8" s="1"/>
  <c r="W205" i="8" s="1"/>
  <c r="O205" i="8" a="1"/>
  <c r="O205" i="8" s="1"/>
  <c r="P205" i="8" a="1"/>
  <c r="P205" i="8" s="1"/>
  <c r="Y205" i="8" s="1" a="1"/>
  <c r="Y205" i="8" s="1"/>
  <c r="G210" i="8"/>
  <c r="G197" i="8"/>
  <c r="G81" i="8"/>
  <c r="P187" i="8" a="1"/>
  <c r="P187" i="8" s="1"/>
  <c r="Y187" i="8" s="1" a="1"/>
  <c r="Y187" i="8" s="1"/>
  <c r="N187" i="8" a="1"/>
  <c r="N187" i="8" s="1"/>
  <c r="W187" i="8" s="1"/>
  <c r="O187" i="8" a="1"/>
  <c r="O187" i="8" s="1"/>
  <c r="M171" i="8" a="1"/>
  <c r="M171" i="8" s="1"/>
  <c r="V171" i="8" s="1" a="1"/>
  <c r="V171" i="8" s="1"/>
  <c r="K171" i="8" a="1"/>
  <c r="K171" i="8" s="1"/>
  <c r="T171" i="8" s="1"/>
  <c r="L171" i="8" a="1"/>
  <c r="L171" i="8" s="1"/>
  <c r="M36" i="8" a="1"/>
  <c r="M36" i="8" s="1"/>
  <c r="V36" i="8" s="1" a="1"/>
  <c r="V36" i="8" s="1"/>
  <c r="K36" i="8" a="1"/>
  <c r="K36" i="8" s="1"/>
  <c r="T36" i="8" s="1"/>
  <c r="L36" i="8" a="1"/>
  <c r="L36" i="8" s="1"/>
  <c r="O66" i="8" a="1"/>
  <c r="O66" i="8" s="1"/>
  <c r="P66" i="8" a="1"/>
  <c r="P66" i="8" s="1"/>
  <c r="Y66" i="8" s="1" a="1"/>
  <c r="Y66" i="8" s="1"/>
  <c r="N66" i="8" a="1"/>
  <c r="N66" i="8" s="1"/>
  <c r="W66" i="8" s="1"/>
  <c r="M100" i="8" a="1"/>
  <c r="M100" i="8" s="1"/>
  <c r="V100" i="8" s="1" a="1"/>
  <c r="V100" i="8" s="1"/>
  <c r="K100" i="8" a="1"/>
  <c r="K100" i="8" s="1"/>
  <c r="T100" i="8" s="1"/>
  <c r="L100" i="8" a="1"/>
  <c r="L100" i="8" s="1"/>
  <c r="L163" i="8" a="1"/>
  <c r="L163" i="8" s="1"/>
  <c r="M163" i="8" a="1"/>
  <c r="M163" i="8" s="1"/>
  <c r="V163" i="8" s="1" a="1"/>
  <c r="V163" i="8" s="1"/>
  <c r="K163" i="8" a="1"/>
  <c r="K163" i="8" s="1"/>
  <c r="T163" i="8" s="1"/>
  <c r="M127" i="8" a="1"/>
  <c r="M127" i="8" s="1"/>
  <c r="V127" i="8" s="1" a="1"/>
  <c r="V127" i="8" s="1"/>
  <c r="L127" i="8" a="1"/>
  <c r="L127" i="8" s="1"/>
  <c r="K127" i="8" a="1"/>
  <c r="K127" i="8" s="1"/>
  <c r="T127" i="8" s="1"/>
  <c r="G216" i="8"/>
  <c r="M119" i="8" a="1"/>
  <c r="M119" i="8" s="1"/>
  <c r="V119" i="8" s="1" a="1"/>
  <c r="V119" i="8" s="1"/>
  <c r="K119" i="8" a="1"/>
  <c r="K119" i="8" s="1"/>
  <c r="T119" i="8" s="1"/>
  <c r="L119" i="8" a="1"/>
  <c r="L119" i="8" s="1"/>
  <c r="O160" i="8" a="1"/>
  <c r="O160" i="8" s="1"/>
  <c r="P160" i="8" a="1"/>
  <c r="P160" i="8" s="1"/>
  <c r="Y160" i="8" s="1" a="1"/>
  <c r="Y160" i="8" s="1"/>
  <c r="N160" i="8" a="1"/>
  <c r="N160" i="8" s="1"/>
  <c r="W160" i="8" s="1"/>
  <c r="M30" i="8" a="1"/>
  <c r="M30" i="8" s="1"/>
  <c r="V30" i="8" s="1" a="1"/>
  <c r="V30" i="8" s="1"/>
  <c r="L30" i="8" a="1"/>
  <c r="L30" i="8" s="1"/>
  <c r="K30" i="8" a="1"/>
  <c r="K30" i="8" s="1"/>
  <c r="T30" i="8" s="1"/>
  <c r="G169" i="8"/>
  <c r="K166" i="8" a="1"/>
  <c r="K166" i="8" s="1"/>
  <c r="T166" i="8" s="1"/>
  <c r="L166" i="8" a="1"/>
  <c r="L166" i="8" s="1"/>
  <c r="M166" i="8" a="1"/>
  <c r="M166" i="8" s="1"/>
  <c r="V166" i="8" s="1" a="1"/>
  <c r="V166" i="8" s="1"/>
  <c r="G146" i="8"/>
  <c r="G4" i="8"/>
  <c r="K58" i="8" a="1"/>
  <c r="K58" i="8" s="1"/>
  <c r="T58" i="8" s="1"/>
  <c r="L58" i="8" a="1"/>
  <c r="L58" i="8" s="1"/>
  <c r="M58" i="8" a="1"/>
  <c r="M58" i="8" s="1"/>
  <c r="V58" i="8" s="1" a="1"/>
  <c r="V58" i="8" s="1"/>
  <c r="O25" i="8" a="1"/>
  <c r="O25" i="8" s="1"/>
  <c r="P33" i="8" a="1"/>
  <c r="P33" i="8" s="1"/>
  <c r="Y33" i="8" s="1" a="1"/>
  <c r="Y33" i="8" s="1"/>
  <c r="P77" i="8" a="1"/>
  <c r="P77" i="8" s="1"/>
  <c r="Y77" i="8" s="1" a="1"/>
  <c r="Y77" i="8" s="1"/>
  <c r="M151" i="8" a="1"/>
  <c r="M151" i="8" s="1"/>
  <c r="V151" i="8" s="1" a="1"/>
  <c r="V151" i="8" s="1"/>
  <c r="K214" i="8" a="1"/>
  <c r="K214" i="8" s="1"/>
  <c r="T214" i="8" s="1"/>
  <c r="L183" i="8" a="1"/>
  <c r="L183" i="8" s="1"/>
  <c r="N208" i="8" a="1"/>
  <c r="N208" i="8" s="1"/>
  <c r="W208" i="8" s="1"/>
  <c r="N121" i="8" a="1"/>
  <c r="N121" i="8" s="1"/>
  <c r="W121" i="8" s="1"/>
  <c r="N97" i="8" a="1"/>
  <c r="N97" i="8" s="1"/>
  <c r="W97" i="8" s="1"/>
  <c r="N260" i="8" a="1"/>
  <c r="N260" i="8" s="1"/>
  <c r="W260" i="8" s="1"/>
  <c r="N229" i="8" a="1"/>
  <c r="N229" i="8" s="1"/>
  <c r="W229" i="8" s="1"/>
  <c r="N131" i="8" a="1"/>
  <c r="N131" i="8" s="1"/>
  <c r="W131" i="8" s="1"/>
  <c r="O131" i="8" a="1"/>
  <c r="O131" i="8" s="1"/>
  <c r="P131" i="8" a="1"/>
  <c r="P131" i="8" s="1"/>
  <c r="Y131" i="8" s="1" a="1"/>
  <c r="Y131" i="8" s="1"/>
  <c r="K145" i="8" a="1"/>
  <c r="K145" i="8" s="1"/>
  <c r="T145" i="8" s="1"/>
  <c r="L145" i="8" a="1"/>
  <c r="L145" i="8" s="1"/>
  <c r="M145" i="8" a="1"/>
  <c r="M145" i="8" s="1"/>
  <c r="V145" i="8" s="1" a="1"/>
  <c r="V145" i="8" s="1"/>
  <c r="K191" i="8" a="1"/>
  <c r="K191" i="8" s="1"/>
  <c r="T191" i="8" s="1"/>
  <c r="L191" i="8" a="1"/>
  <c r="L191" i="8" s="1"/>
  <c r="M191" i="8" a="1"/>
  <c r="M191" i="8" s="1"/>
  <c r="V191" i="8" s="1" a="1"/>
  <c r="V191" i="8" s="1"/>
  <c r="L108" i="8" a="1"/>
  <c r="L108" i="8" s="1"/>
  <c r="K108" i="8" a="1"/>
  <c r="K108" i="8" s="1"/>
  <c r="T108" i="8" s="1"/>
  <c r="M108" i="8" a="1"/>
  <c r="M108" i="8" s="1"/>
  <c r="V108" i="8" s="1" a="1"/>
  <c r="V108" i="8" s="1"/>
  <c r="M187" i="8" a="1"/>
  <c r="M187" i="8" s="1"/>
  <c r="V187" i="8" s="1" a="1"/>
  <c r="V187" i="8" s="1"/>
  <c r="K187" i="8" a="1"/>
  <c r="K187" i="8" s="1"/>
  <c r="T187" i="8" s="1"/>
  <c r="L187" i="8" a="1"/>
  <c r="L187" i="8" s="1"/>
  <c r="G12" i="8"/>
  <c r="G152" i="8"/>
  <c r="G103" i="8"/>
  <c r="G57" i="8"/>
  <c r="K79" i="8" a="1"/>
  <c r="K79" i="8" s="1"/>
  <c r="T79" i="8" s="1"/>
  <c r="L79" i="8" a="1"/>
  <c r="L79" i="8" s="1"/>
  <c r="M79" i="8" a="1"/>
  <c r="M79" i="8" s="1"/>
  <c r="V79" i="8" s="1" a="1"/>
  <c r="V79" i="8" s="1"/>
  <c r="G177" i="8"/>
  <c r="O24" i="8" a="1"/>
  <c r="O24" i="8" s="1"/>
  <c r="P24" i="8" a="1"/>
  <c r="P24" i="8" s="1"/>
  <c r="Y24" i="8" s="1" a="1"/>
  <c r="Y24" i="8" s="1"/>
  <c r="N24" i="8" a="1"/>
  <c r="N24" i="8" s="1"/>
  <c r="W24" i="8" s="1"/>
  <c r="M260" i="8" a="1"/>
  <c r="M260" i="8" s="1"/>
  <c r="V260" i="8" s="1" a="1"/>
  <c r="V260" i="8" s="1"/>
  <c r="L260" i="8" a="1"/>
  <c r="L260" i="8" s="1"/>
  <c r="K260" i="8" a="1"/>
  <c r="K260" i="8" s="1"/>
  <c r="T260" i="8" s="1"/>
  <c r="M194" i="8" a="1"/>
  <c r="M194" i="8" s="1"/>
  <c r="V194" i="8" s="1" a="1"/>
  <c r="V194" i="8" s="1"/>
  <c r="L194" i="8" a="1"/>
  <c r="L194" i="8" s="1"/>
  <c r="K194" i="8" a="1"/>
  <c r="K194" i="8" s="1"/>
  <c r="T194" i="8" s="1"/>
  <c r="O51" i="8" a="1"/>
  <c r="O51" i="8" s="1"/>
  <c r="P51" i="8" a="1"/>
  <c r="P51" i="8" s="1"/>
  <c r="Y51" i="8" s="1" a="1"/>
  <c r="Y51" i="8" s="1"/>
  <c r="N51" i="8" a="1"/>
  <c r="N51" i="8" s="1"/>
  <c r="W51" i="8" s="1"/>
  <c r="M121" i="8" a="1"/>
  <c r="M121" i="8" s="1"/>
  <c r="V121" i="8" s="1" a="1"/>
  <c r="V121" i="8" s="1"/>
  <c r="K121" i="8" a="1"/>
  <c r="K121" i="8" s="1"/>
  <c r="T121" i="8" s="1"/>
  <c r="L121" i="8" a="1"/>
  <c r="L121" i="8" s="1"/>
  <c r="M28" i="8" a="1"/>
  <c r="M28" i="8" s="1"/>
  <c r="V28" i="8" s="1" a="1"/>
  <c r="V28" i="8" s="1"/>
  <c r="K28" i="8" a="1"/>
  <c r="K28" i="8" s="1"/>
  <c r="T28" i="8" s="1"/>
  <c r="L28" i="8" a="1"/>
  <c r="L28" i="8" s="1"/>
  <c r="K16" i="8" a="1"/>
  <c r="K16" i="8" s="1"/>
  <c r="T16" i="8" s="1"/>
  <c r="M16" i="8" a="1"/>
  <c r="M16" i="8" s="1"/>
  <c r="V16" i="8" s="1" a="1"/>
  <c r="V16" i="8" s="1"/>
  <c r="L16" i="8" a="1"/>
  <c r="L16" i="8" s="1"/>
  <c r="L74" i="8" a="1"/>
  <c r="L74" i="8" s="1"/>
  <c r="K74" i="8" a="1"/>
  <c r="K74" i="8" s="1"/>
  <c r="T74" i="8" s="1"/>
  <c r="M74" i="8" a="1"/>
  <c r="M74" i="8" s="1"/>
  <c r="V74" i="8" s="1" a="1"/>
  <c r="V74" i="8" s="1"/>
  <c r="N73" i="8" a="1"/>
  <c r="N73" i="8" s="1"/>
  <c r="W73" i="8" s="1"/>
  <c r="O73" i="8" a="1"/>
  <c r="O73" i="8" s="1"/>
  <c r="P73" i="8" a="1"/>
  <c r="P73" i="8" s="1"/>
  <c r="Y73" i="8" s="1" a="1"/>
  <c r="Y73" i="8" s="1"/>
  <c r="K3" i="8" a="1"/>
  <c r="K3" i="8" s="1"/>
  <c r="T3" i="8" s="1"/>
  <c r="L3" i="8" a="1"/>
  <c r="L3" i="8" s="1"/>
  <c r="M3" i="8" a="1"/>
  <c r="M3" i="8" s="1"/>
  <c r="V3" i="8" s="1" a="1"/>
  <c r="V3" i="8" s="1"/>
  <c r="N25" i="8" a="1"/>
  <c r="N25" i="8" s="1"/>
  <c r="W25" i="8" s="1"/>
  <c r="N77" i="8" a="1"/>
  <c r="N77" i="8" s="1"/>
  <c r="W77" i="8" s="1"/>
  <c r="L144" i="8" a="1"/>
  <c r="L144" i="8" s="1"/>
  <c r="L176" i="8" a="1"/>
  <c r="L176" i="8" s="1"/>
  <c r="M271" i="8" a="1"/>
  <c r="M271" i="8" s="1"/>
  <c r="V271" i="8" s="1" a="1"/>
  <c r="V271" i="8" s="1"/>
  <c r="N191" i="8" a="1"/>
  <c r="N191" i="8" s="1"/>
  <c r="W191" i="8" s="1"/>
  <c r="G226" i="8"/>
  <c r="M226" i="8" a="1"/>
  <c r="M226" i="8" s="1"/>
  <c r="V226" i="8" s="1" a="1"/>
  <c r="V226" i="8" s="1"/>
  <c r="K226" i="8" a="1"/>
  <c r="K226" i="8" s="1"/>
  <c r="T226" i="8" s="1"/>
  <c r="L226" i="8" a="1"/>
  <c r="L226" i="8" s="1"/>
  <c r="N261" i="8" a="1"/>
  <c r="N261" i="8" s="1"/>
  <c r="W261" i="8" s="1"/>
  <c r="O261" i="8" a="1"/>
  <c r="O261" i="8" s="1"/>
  <c r="P261" i="8" a="1"/>
  <c r="P261" i="8" s="1"/>
  <c r="Y261" i="8" s="1" a="1"/>
  <c r="Y261" i="8" s="1"/>
  <c r="L251" i="8" a="1"/>
  <c r="L251" i="8" s="1"/>
  <c r="K251" i="8" a="1"/>
  <c r="K251" i="8" s="1"/>
  <c r="T251" i="8" s="1"/>
  <c r="M251" i="8" a="1"/>
  <c r="M251" i="8" s="1"/>
  <c r="V251" i="8" s="1" a="1"/>
  <c r="V251" i="8" s="1"/>
  <c r="M268" i="8" a="1"/>
  <c r="M268" i="8" s="1"/>
  <c r="V268" i="8" s="1" a="1"/>
  <c r="V268" i="8" s="1"/>
  <c r="K268" i="8" a="1"/>
  <c r="K268" i="8" s="1"/>
  <c r="T268" i="8" s="1"/>
  <c r="L268" i="8" a="1"/>
  <c r="L268" i="8" s="1"/>
  <c r="N150" i="8" a="1"/>
  <c r="N150" i="8" s="1"/>
  <c r="W150" i="8" s="1"/>
  <c r="O150" i="8" a="1"/>
  <c r="O150" i="8" s="1"/>
  <c r="P150" i="8" a="1"/>
  <c r="P150" i="8" s="1"/>
  <c r="Y150" i="8" s="1" a="1"/>
  <c r="Y150" i="8" s="1"/>
  <c r="N224" i="8" a="1"/>
  <c r="N224" i="8" s="1"/>
  <c r="W224" i="8" s="1"/>
  <c r="O224" i="8" a="1"/>
  <c r="O224" i="8" s="1"/>
  <c r="P224" i="8" a="1"/>
  <c r="P224" i="8" s="1"/>
  <c r="Y224" i="8" s="1" a="1"/>
  <c r="Y224" i="8" s="1"/>
  <c r="G144" i="8"/>
  <c r="M129" i="8" a="1"/>
  <c r="M129" i="8" s="1"/>
  <c r="V129" i="8" s="1" a="1"/>
  <c r="V129" i="8" s="1"/>
  <c r="L129" i="8" a="1"/>
  <c r="L129" i="8" s="1"/>
  <c r="K129" i="8" a="1"/>
  <c r="K129" i="8" s="1"/>
  <c r="T129" i="8" s="1"/>
  <c r="G72" i="8"/>
  <c r="G99" i="8"/>
  <c r="K105" i="8" a="1"/>
  <c r="K105" i="8" s="1"/>
  <c r="T105" i="8" s="1"/>
  <c r="M105" i="8" a="1"/>
  <c r="M105" i="8" s="1"/>
  <c r="V105" i="8" s="1" a="1"/>
  <c r="V105" i="8" s="1"/>
  <c r="L105" i="8" a="1"/>
  <c r="L105" i="8" s="1"/>
  <c r="L158" i="8" a="1"/>
  <c r="L158" i="8" s="1"/>
  <c r="K158" i="8" a="1"/>
  <c r="K158" i="8" s="1"/>
  <c r="T158" i="8" s="1"/>
  <c r="M158" i="8" a="1"/>
  <c r="M158" i="8" s="1"/>
  <c r="V158" i="8" s="1" a="1"/>
  <c r="V158" i="8" s="1"/>
  <c r="M115" i="8" a="1"/>
  <c r="M115" i="8" s="1"/>
  <c r="V115" i="8" s="1" a="1"/>
  <c r="V115" i="8" s="1"/>
  <c r="K115" i="8" a="1"/>
  <c r="K115" i="8" s="1"/>
  <c r="T115" i="8" s="1"/>
  <c r="L115" i="8" a="1"/>
  <c r="L115" i="8" s="1"/>
  <c r="G77" i="8"/>
  <c r="K21" i="8" a="1"/>
  <c r="K21" i="8" s="1"/>
  <c r="T21" i="8" s="1"/>
  <c r="M21" i="8" a="1"/>
  <c r="M21" i="8" s="1"/>
  <c r="V21" i="8" s="1" a="1"/>
  <c r="V21" i="8" s="1"/>
  <c r="L21" i="8" a="1"/>
  <c r="L21" i="8" s="1"/>
  <c r="P63" i="8" a="1"/>
  <c r="P63" i="8" s="1"/>
  <c r="Y63" i="8" s="1" a="1"/>
  <c r="Y63" i="8" s="1"/>
  <c r="N63" i="8" a="1"/>
  <c r="N63" i="8" s="1"/>
  <c r="W63" i="8" s="1"/>
  <c r="O63" i="8" a="1"/>
  <c r="O63" i="8" s="1"/>
  <c r="O120" i="8" a="1"/>
  <c r="O120" i="8" s="1"/>
  <c r="P120" i="8" a="1"/>
  <c r="P120" i="8" s="1"/>
  <c r="Y120" i="8" s="1" a="1"/>
  <c r="Y120" i="8" s="1"/>
  <c r="N120" i="8" a="1"/>
  <c r="N120" i="8" s="1"/>
  <c r="W120" i="8" s="1"/>
  <c r="M92" i="8" a="1"/>
  <c r="M92" i="8" s="1"/>
  <c r="V92" i="8" s="1" a="1"/>
  <c r="V92" i="8" s="1"/>
  <c r="K92" i="8" a="1"/>
  <c r="K92" i="8" s="1"/>
  <c r="T92" i="8" s="1"/>
  <c r="L92" i="8" a="1"/>
  <c r="L92" i="8" s="1"/>
  <c r="N123" i="8" a="1"/>
  <c r="N123" i="8" s="1"/>
  <c r="W123" i="8" s="1"/>
  <c r="O123" i="8" a="1"/>
  <c r="O123" i="8" s="1"/>
  <c r="P123" i="8" a="1"/>
  <c r="P123" i="8" s="1"/>
  <c r="Y123" i="8" s="1" a="1"/>
  <c r="Y123" i="8" s="1"/>
  <c r="M72" i="8" a="1"/>
  <c r="M72" i="8" s="1"/>
  <c r="V72" i="8" s="1" a="1"/>
  <c r="V72" i="8" s="1"/>
  <c r="K72" i="8" a="1"/>
  <c r="K72" i="8" s="1"/>
  <c r="T72" i="8" s="1"/>
  <c r="L72" i="8" a="1"/>
  <c r="L72" i="8" s="1"/>
  <c r="M38" i="8" a="1"/>
  <c r="M38" i="8" s="1"/>
  <c r="V38" i="8" s="1" a="1"/>
  <c r="V38" i="8" s="1"/>
  <c r="L38" i="8" a="1"/>
  <c r="L38" i="8" s="1"/>
  <c r="K38" i="8" a="1"/>
  <c r="K38" i="8" s="1"/>
  <c r="T38" i="8" s="1"/>
  <c r="G37" i="8"/>
  <c r="L33" i="8" a="1"/>
  <c r="L33" i="8" s="1"/>
  <c r="M33" i="8" a="1"/>
  <c r="M33" i="8" s="1"/>
  <c r="V33" i="8" s="1" a="1"/>
  <c r="V33" i="8" s="1"/>
  <c r="K33" i="8" a="1"/>
  <c r="K33" i="8" s="1"/>
  <c r="T33" i="8" s="1"/>
  <c r="S2" i="8" a="1"/>
  <c r="S2" i="8" s="1"/>
  <c r="AB2" i="8" s="1" a="1"/>
  <c r="AB2" i="8" s="1"/>
  <c r="Q2" i="8" a="1"/>
  <c r="Q2" i="8" s="1"/>
  <c r="Z2" i="8" s="1"/>
  <c r="K2" i="8" a="1"/>
  <c r="K2" i="8" s="1"/>
  <c r="T2" i="8" s="1"/>
  <c r="M2" i="8" a="1"/>
  <c r="M2" i="8" s="1"/>
  <c r="V2" i="8" s="1" a="1"/>
  <c r="V2" i="8" s="1"/>
  <c r="L2" i="8" a="1"/>
  <c r="L2" i="8" s="1"/>
  <c r="N2" i="8" a="1"/>
  <c r="N2" i="8" s="1"/>
  <c r="W2" i="8" s="1"/>
  <c r="O2" i="8" a="1"/>
  <c r="O2" i="8" s="1"/>
  <c r="P2" i="8" a="1"/>
  <c r="P2" i="8" s="1"/>
  <c r="Y2" i="8" s="1" a="1"/>
  <c r="Y2" i="8" s="1"/>
  <c r="A831" i="8" l="1" a="1"/>
  <c r="A781" i="8" a="1"/>
  <c r="A585" i="8" a="1"/>
  <c r="A423" i="8" a="1"/>
  <c r="A275" i="8" a="1"/>
  <c r="AE689" i="8" l="1" a="1"/>
  <c r="AE689" i="8" s="1"/>
  <c r="AC592" i="8" a="1"/>
  <c r="AC592" i="8" s="1"/>
  <c r="AC657" i="8" a="1"/>
  <c r="AC657" i="8" s="1"/>
  <c r="AC636" i="8" a="1"/>
  <c r="AC636" i="8" s="1"/>
  <c r="AC658" i="8" a="1"/>
  <c r="AC658" i="8" s="1"/>
  <c r="AE657" i="8" a="1"/>
  <c r="AE657" i="8" s="1"/>
  <c r="AC752" i="8" a="1"/>
  <c r="AC752" i="8" s="1"/>
  <c r="AC591" i="8" a="1"/>
  <c r="AC591" i="8" s="1"/>
  <c r="AC677" i="8" a="1"/>
  <c r="AC677" i="8" s="1"/>
  <c r="AC593" i="8" a="1"/>
  <c r="AC593" i="8" s="1"/>
  <c r="AE628" i="8" a="1"/>
  <c r="AE628" i="8" s="1"/>
  <c r="AC693" i="8" a="1"/>
  <c r="AC693" i="8" s="1"/>
  <c r="AE587" i="8" a="1"/>
  <c r="AE587" i="8" s="1"/>
  <c r="AC717" i="8" a="1"/>
  <c r="AC717" i="8" s="1"/>
  <c r="AC708" i="8" a="1"/>
  <c r="AC708" i="8" s="1"/>
  <c r="Q427" i="8" a="1"/>
  <c r="Q427" i="8" s="1"/>
  <c r="Z427" i="8" s="1"/>
  <c r="Q432" i="8" a="1"/>
  <c r="Q432" i="8" s="1"/>
  <c r="Z432" i="8" s="1"/>
  <c r="Q437" i="8" a="1"/>
  <c r="Q437" i="8" s="1"/>
  <c r="Z437" i="8" s="1"/>
  <c r="R441" i="8" a="1"/>
  <c r="R441" i="8" s="1"/>
  <c r="Q450" i="8" a="1"/>
  <c r="Q450" i="8" s="1"/>
  <c r="Z450" i="8" s="1"/>
  <c r="S454" i="8" a="1"/>
  <c r="S454" i="8" s="1"/>
  <c r="R459" i="8" a="1"/>
  <c r="R459" i="8" s="1"/>
  <c r="Q464" i="8" a="1"/>
  <c r="Q464" i="8" s="1"/>
  <c r="Z464" i="8" s="1"/>
  <c r="S468" i="8" a="1"/>
  <c r="S468" i="8" s="1"/>
  <c r="R478" i="8" a="1"/>
  <c r="R478" i="8" s="1"/>
  <c r="Q483" i="8" a="1"/>
  <c r="Q483" i="8" s="1"/>
  <c r="Z483" i="8" s="1"/>
  <c r="R487" i="8" a="1"/>
  <c r="R487" i="8" s="1"/>
  <c r="S492" i="8" a="1"/>
  <c r="S492" i="8" s="1"/>
  <c r="R497" i="8" a="1"/>
  <c r="R497" i="8" s="1"/>
  <c r="S501" i="8" a="1"/>
  <c r="S501" i="8" s="1"/>
  <c r="R506" i="8" a="1"/>
  <c r="R506" i="8" s="1"/>
  <c r="Q511" i="8" a="1"/>
  <c r="Q511" i="8" s="1"/>
  <c r="Z511" i="8" s="1"/>
  <c r="R515" i="8" a="1"/>
  <c r="R515" i="8" s="1"/>
  <c r="S519" i="8" a="1"/>
  <c r="S519" i="8" s="1"/>
  <c r="S524" i="8" a="1"/>
  <c r="S524" i="8" s="1"/>
  <c r="R529" i="8" a="1"/>
  <c r="R529" i="8" s="1"/>
  <c r="R534" i="8" a="1"/>
  <c r="R534" i="8" s="1"/>
  <c r="Q544" i="8" a="1"/>
  <c r="Q544" i="8" s="1"/>
  <c r="Z544" i="8" s="1"/>
  <c r="Q557" i="8" a="1"/>
  <c r="Q557" i="8" s="1"/>
  <c r="Z557" i="8" s="1"/>
  <c r="S561" i="8" a="1"/>
  <c r="S561" i="8" s="1"/>
  <c r="R570" i="8" a="1"/>
  <c r="R570" i="8" s="1"/>
  <c r="Q575" i="8" a="1"/>
  <c r="Q575" i="8" s="1"/>
  <c r="Z575" i="8" s="1"/>
  <c r="Q580" i="8" a="1"/>
  <c r="Q580" i="8" s="1"/>
  <c r="Z580" i="8" s="1"/>
  <c r="Q423" i="8" a="1"/>
  <c r="Q423" i="8" s="1"/>
  <c r="Z423" i="8" s="1"/>
  <c r="R427" i="8" a="1"/>
  <c r="R427" i="8" s="1"/>
  <c r="S441" i="8" a="1"/>
  <c r="S441" i="8" s="1"/>
  <c r="S445" i="8" a="1"/>
  <c r="S445" i="8" s="1"/>
  <c r="R450" i="8" a="1"/>
  <c r="R450" i="8" s="1"/>
  <c r="Q455" i="8" a="1"/>
  <c r="Q455" i="8" s="1"/>
  <c r="Z455" i="8" s="1"/>
  <c r="S459" i="8" a="1"/>
  <c r="S459" i="8" s="1"/>
  <c r="Q469" i="8" a="1"/>
  <c r="Q469" i="8" s="1"/>
  <c r="Z469" i="8" s="1"/>
  <c r="R473" i="8" a="1"/>
  <c r="R473" i="8" s="1"/>
  <c r="S478" i="8" a="1"/>
  <c r="S478" i="8" s="1"/>
  <c r="R483" i="8" a="1"/>
  <c r="R483" i="8" s="1"/>
  <c r="S487" i="8" a="1"/>
  <c r="S487" i="8" s="1"/>
  <c r="Q493" i="8" a="1"/>
  <c r="Q493" i="8" s="1"/>
  <c r="Z493" i="8" s="1"/>
  <c r="S497" i="8" a="1"/>
  <c r="S497" i="8" s="1"/>
  <c r="Q502" i="8" a="1"/>
  <c r="Q502" i="8" s="1"/>
  <c r="Z502" i="8" s="1"/>
  <c r="S506" i="8" a="1"/>
  <c r="S506" i="8" s="1"/>
  <c r="R511" i="8" a="1"/>
  <c r="R511" i="8" s="1"/>
  <c r="Q520" i="8" a="1"/>
  <c r="Q520" i="8" s="1"/>
  <c r="Z520" i="8" s="1"/>
  <c r="S529" i="8" a="1"/>
  <c r="S529" i="8" s="1"/>
  <c r="S534" i="8" a="1"/>
  <c r="S534" i="8" s="1"/>
  <c r="Q539" i="8" a="1"/>
  <c r="Q539" i="8" s="1"/>
  <c r="Z539" i="8" s="1"/>
  <c r="R544" i="8" a="1"/>
  <c r="R544" i="8" s="1"/>
  <c r="R548" i="8" a="1"/>
  <c r="R548" i="8" s="1"/>
  <c r="Q553" i="8" a="1"/>
  <c r="Q553" i="8" s="1"/>
  <c r="Z553" i="8" s="1"/>
  <c r="R557" i="8" a="1"/>
  <c r="R557" i="8" s="1"/>
  <c r="Q562" i="8" a="1"/>
  <c r="Q562" i="8" s="1"/>
  <c r="Z562" i="8" s="1"/>
  <c r="R566" i="8" a="1"/>
  <c r="R566" i="8" s="1"/>
  <c r="S570" i="8" a="1"/>
  <c r="S570" i="8" s="1"/>
  <c r="R575" i="8" a="1"/>
  <c r="R575" i="8" s="1"/>
  <c r="R580" i="8" a="1"/>
  <c r="R580" i="8" s="1"/>
  <c r="Q425" i="8" a="1"/>
  <c r="Q425" i="8" s="1"/>
  <c r="Z425" i="8" s="1"/>
  <c r="S430" i="8" a="1"/>
  <c r="S430" i="8" s="1"/>
  <c r="Q436" i="8" a="1"/>
  <c r="Q436" i="8" s="1"/>
  <c r="Z436" i="8" s="1"/>
  <c r="Q441" i="8" a="1"/>
  <c r="Q441" i="8" s="1"/>
  <c r="Z441" i="8" s="1"/>
  <c r="Q446" i="8" a="1"/>
  <c r="Q446" i="8" s="1"/>
  <c r="Z446" i="8" s="1"/>
  <c r="S451" i="8" a="1"/>
  <c r="S451" i="8" s="1"/>
  <c r="S456" i="8" a="1"/>
  <c r="S456" i="8" s="1"/>
  <c r="Q462" i="8" a="1"/>
  <c r="Q462" i="8" s="1"/>
  <c r="Z462" i="8" s="1"/>
  <c r="R467" i="8" a="1"/>
  <c r="R467" i="8" s="1"/>
  <c r="R472" i="8" a="1"/>
  <c r="R472" i="8" s="1"/>
  <c r="Q478" i="8" a="1"/>
  <c r="Q478" i="8" s="1"/>
  <c r="Z478" i="8" s="1"/>
  <c r="Q484" i="8" a="1"/>
  <c r="Q484" i="8" s="1"/>
  <c r="Z484" i="8" s="1"/>
  <c r="Q489" i="8" a="1"/>
  <c r="Q489" i="8" s="1"/>
  <c r="Z489" i="8" s="1"/>
  <c r="Q495" i="8" a="1"/>
  <c r="Q495" i="8" s="1"/>
  <c r="Z495" i="8" s="1"/>
  <c r="R510" i="8" a="1"/>
  <c r="R510" i="8" s="1"/>
  <c r="Q515" i="8" a="1"/>
  <c r="Q515" i="8" s="1"/>
  <c r="Z515" i="8" s="1"/>
  <c r="S520" i="8" a="1"/>
  <c r="S520" i="8" s="1"/>
  <c r="Q526" i="8" a="1"/>
  <c r="Q526" i="8" s="1"/>
  <c r="Z526" i="8" s="1"/>
  <c r="S531" i="8" a="1"/>
  <c r="S531" i="8" s="1"/>
  <c r="Q537" i="8" a="1"/>
  <c r="Q537" i="8" s="1"/>
  <c r="Z537" i="8" s="1"/>
  <c r="R542" i="8" a="1"/>
  <c r="R542" i="8" s="1"/>
  <c r="S547" i="8" a="1"/>
  <c r="S547" i="8" s="1"/>
  <c r="S552" i="8" a="1"/>
  <c r="S552" i="8" s="1"/>
  <c r="Q558" i="8" a="1"/>
  <c r="Q558" i="8" s="1"/>
  <c r="Z558" i="8" s="1"/>
  <c r="Q563" i="8" a="1"/>
  <c r="Q563" i="8" s="1"/>
  <c r="Z563" i="8" s="1"/>
  <c r="Q568" i="8" a="1"/>
  <c r="Q568" i="8" s="1"/>
  <c r="Z568" i="8" s="1"/>
  <c r="Q573" i="8" a="1"/>
  <c r="Q573" i="8" s="1"/>
  <c r="Z573" i="8" s="1"/>
  <c r="R578" i="8" a="1"/>
  <c r="R578" i="8" s="1"/>
  <c r="R584" i="8" a="1"/>
  <c r="R584" i="8" s="1"/>
  <c r="AE546" i="8" a="1"/>
  <c r="AE546" i="8" s="1"/>
  <c r="S425" i="8" a="1"/>
  <c r="S425" i="8" s="1"/>
  <c r="S436" i="8" a="1"/>
  <c r="S436" i="8" s="1"/>
  <c r="Q442" i="8" a="1"/>
  <c r="Q442" i="8" s="1"/>
  <c r="Z442" i="8" s="1"/>
  <c r="S446" i="8" a="1"/>
  <c r="S446" i="8" s="1"/>
  <c r="R452" i="8" a="1"/>
  <c r="R452" i="8" s="1"/>
  <c r="R457" i="8" a="1"/>
  <c r="R457" i="8" s="1"/>
  <c r="S462" i="8" a="1"/>
  <c r="S462" i="8" s="1"/>
  <c r="Q468" i="8" a="1"/>
  <c r="Q468" i="8" s="1"/>
  <c r="Z468" i="8" s="1"/>
  <c r="Q473" i="8" a="1"/>
  <c r="Q473" i="8" s="1"/>
  <c r="Z473" i="8" s="1"/>
  <c r="R479" i="8" a="1"/>
  <c r="R479" i="8" s="1"/>
  <c r="S484" i="8" a="1"/>
  <c r="S484" i="8" s="1"/>
  <c r="S489" i="8" a="1"/>
  <c r="S489" i="8" s="1"/>
  <c r="S495" i="8" a="1"/>
  <c r="S495" i="8" s="1"/>
  <c r="R500" i="8" a="1"/>
  <c r="R500" i="8" s="1"/>
  <c r="R505" i="8" a="1"/>
  <c r="R505" i="8" s="1"/>
  <c r="S510" i="8" a="1"/>
  <c r="S510" i="8" s="1"/>
  <c r="Q516" i="8" a="1"/>
  <c r="Q516" i="8" s="1"/>
  <c r="Z516" i="8" s="1"/>
  <c r="R521" i="8" a="1"/>
  <c r="R521" i="8" s="1"/>
  <c r="R526" i="8" a="1"/>
  <c r="R526" i="8" s="1"/>
  <c r="R532" i="8" a="1"/>
  <c r="R532" i="8" s="1"/>
  <c r="S537" i="8" a="1"/>
  <c r="S537" i="8" s="1"/>
  <c r="Q543" i="8" a="1"/>
  <c r="Q543" i="8" s="1"/>
  <c r="Z543" i="8" s="1"/>
  <c r="Q548" i="8" a="1"/>
  <c r="Q548" i="8" s="1"/>
  <c r="Z548" i="8" s="1"/>
  <c r="S553" i="8" a="1"/>
  <c r="S553" i="8" s="1"/>
  <c r="S558" i="8" a="1"/>
  <c r="S558" i="8" s="1"/>
  <c r="S563" i="8" a="1"/>
  <c r="S563" i="8" s="1"/>
  <c r="S568" i="8" a="1"/>
  <c r="S568" i="8" s="1"/>
  <c r="S573" i="8" a="1"/>
  <c r="S573" i="8" s="1"/>
  <c r="Q579" i="8" a="1"/>
  <c r="Q579" i="8" s="1"/>
  <c r="Z579" i="8" s="1"/>
  <c r="S584" i="8" a="1"/>
  <c r="S584" i="8" s="1"/>
  <c r="R423" i="8" a="1"/>
  <c r="R423" i="8" s="1"/>
  <c r="Q429" i="8" a="1"/>
  <c r="Q429" i="8" s="1"/>
  <c r="Z429" i="8" s="1"/>
  <c r="Q435" i="8" a="1"/>
  <c r="Q435" i="8" s="1"/>
  <c r="Z435" i="8" s="1"/>
  <c r="S440" i="8" a="1"/>
  <c r="S440" i="8" s="1"/>
  <c r="Q453" i="8" a="1"/>
  <c r="Q453" i="8" s="1"/>
  <c r="Z453" i="8" s="1"/>
  <c r="Q459" i="8" a="1"/>
  <c r="Q459" i="8" s="1"/>
  <c r="Z459" i="8" s="1"/>
  <c r="Q465" i="8" a="1"/>
  <c r="Q465" i="8" s="1"/>
  <c r="Z465" i="8" s="1"/>
  <c r="S470" i="8" a="1"/>
  <c r="S470" i="8" s="1"/>
  <c r="Q477" i="8" a="1"/>
  <c r="Q477" i="8" s="1"/>
  <c r="Z477" i="8" s="1"/>
  <c r="S483" i="8" a="1"/>
  <c r="S483" i="8" s="1"/>
  <c r="Q490" i="8" a="1"/>
  <c r="Q490" i="8" s="1"/>
  <c r="Z490" i="8" s="1"/>
  <c r="S496" i="8" a="1"/>
  <c r="S496" i="8" s="1"/>
  <c r="R502" i="8" a="1"/>
  <c r="R502" i="8" s="1"/>
  <c r="Q508" i="8" a="1"/>
  <c r="Q508" i="8" s="1"/>
  <c r="Z508" i="8" s="1"/>
  <c r="S513" i="8" a="1"/>
  <c r="S513" i="8" s="1"/>
  <c r="Q519" i="8" a="1"/>
  <c r="Q519" i="8" s="1"/>
  <c r="Z519" i="8" s="1"/>
  <c r="S525" i="8" a="1"/>
  <c r="S525" i="8" s="1"/>
  <c r="R538" i="8" a="1"/>
  <c r="R538" i="8" s="1"/>
  <c r="Q545" i="8" a="1"/>
  <c r="Q545" i="8" s="1"/>
  <c r="Z545" i="8" s="1"/>
  <c r="R550" i="8" a="1"/>
  <c r="R550" i="8" s="1"/>
  <c r="Q556" i="8" a="1"/>
  <c r="Q556" i="8" s="1"/>
  <c r="Z556" i="8" s="1"/>
  <c r="S567" i="8" a="1"/>
  <c r="S567" i="8" s="1"/>
  <c r="Q574" i="8" a="1"/>
  <c r="Q574" i="8" s="1"/>
  <c r="Z574" i="8" s="1"/>
  <c r="S580" i="8" a="1"/>
  <c r="S580" i="8" s="1"/>
  <c r="R431" i="8" a="1"/>
  <c r="R431" i="8" s="1"/>
  <c r="S437" i="8" a="1"/>
  <c r="S437" i="8" s="1"/>
  <c r="R443" i="8" a="1"/>
  <c r="R443" i="8" s="1"/>
  <c r="S448" i="8" a="1"/>
  <c r="S448" i="8" s="1"/>
  <c r="R455" i="8" a="1"/>
  <c r="R455" i="8" s="1"/>
  <c r="Q461" i="8" a="1"/>
  <c r="Q461" i="8" s="1"/>
  <c r="Z461" i="8" s="1"/>
  <c r="Q467" i="8" a="1"/>
  <c r="Q467" i="8" s="1"/>
  <c r="Z467" i="8" s="1"/>
  <c r="S473" i="8" a="1"/>
  <c r="S473" i="8" s="1"/>
  <c r="R480" i="8" a="1"/>
  <c r="R480" i="8" s="1"/>
  <c r="Q492" i="8" a="1"/>
  <c r="Q492" i="8" s="1"/>
  <c r="Z492" i="8" s="1"/>
  <c r="S498" i="8" a="1"/>
  <c r="S498" i="8" s="1"/>
  <c r="Q510" i="8" a="1"/>
  <c r="Q510" i="8" s="1"/>
  <c r="Z510" i="8" s="1"/>
  <c r="R516" i="8" a="1"/>
  <c r="R516" i="8" s="1"/>
  <c r="R522" i="8" a="1"/>
  <c r="R522" i="8" s="1"/>
  <c r="Q528" i="8" a="1"/>
  <c r="Q528" i="8" s="1"/>
  <c r="Z528" i="8" s="1"/>
  <c r="Q535" i="8" a="1"/>
  <c r="Q535" i="8" s="1"/>
  <c r="Z535" i="8" s="1"/>
  <c r="S540" i="8" a="1"/>
  <c r="S540" i="8" s="1"/>
  <c r="S546" i="8" a="1"/>
  <c r="S546" i="8" s="1"/>
  <c r="R552" i="8" a="1"/>
  <c r="R552" i="8" s="1"/>
  <c r="R564" i="8" a="1"/>
  <c r="R564" i="8" s="1"/>
  <c r="Q570" i="8" a="1"/>
  <c r="Q570" i="8" s="1"/>
  <c r="Z570" i="8" s="1"/>
  <c r="S582" i="8" a="1"/>
  <c r="S582" i="8" s="1"/>
  <c r="S426" i="8" a="1"/>
  <c r="S426" i="8" s="1"/>
  <c r="Q434" i="8" a="1"/>
  <c r="Q434" i="8" s="1"/>
  <c r="Z434" i="8" s="1"/>
  <c r="R440" i="8" a="1"/>
  <c r="R440" i="8" s="1"/>
  <c r="R447" i="8" a="1"/>
  <c r="R447" i="8" s="1"/>
  <c r="R461" i="8" a="1"/>
  <c r="R461" i="8" s="1"/>
  <c r="R475" i="8" a="1"/>
  <c r="R475" i="8" s="1"/>
  <c r="R482" i="8" a="1"/>
  <c r="R482" i="8" s="1"/>
  <c r="R489" i="8" a="1"/>
  <c r="R489" i="8" s="1"/>
  <c r="Q497" i="8" a="1"/>
  <c r="Q497" i="8" s="1"/>
  <c r="Z497" i="8" s="1"/>
  <c r="S503" i="8" a="1"/>
  <c r="S503" i="8" s="1"/>
  <c r="Q517" i="8" a="1"/>
  <c r="Q517" i="8" s="1"/>
  <c r="Z517" i="8" s="1"/>
  <c r="Q524" i="8" a="1"/>
  <c r="Q524" i="8" s="1"/>
  <c r="Z524" i="8" s="1"/>
  <c r="Q531" i="8" a="1"/>
  <c r="Q531" i="8" s="1"/>
  <c r="Z531" i="8" s="1"/>
  <c r="R545" i="8" a="1"/>
  <c r="R545" i="8" s="1"/>
  <c r="S551" i="8" a="1"/>
  <c r="S551" i="8" s="1"/>
  <c r="Q559" i="8" a="1"/>
  <c r="Q559" i="8" s="1"/>
  <c r="Z559" i="8" s="1"/>
  <c r="R565" i="8" a="1"/>
  <c r="R565" i="8" s="1"/>
  <c r="Q572" i="8" a="1"/>
  <c r="Q572" i="8" s="1"/>
  <c r="Z572" i="8" s="1"/>
  <c r="S578" i="8" a="1"/>
  <c r="S578" i="8" s="1"/>
  <c r="AC435" i="8" a="1"/>
  <c r="AC435" i="8" s="1"/>
  <c r="S427" i="8" a="1"/>
  <c r="S427" i="8" s="1"/>
  <c r="R434" i="8" a="1"/>
  <c r="R434" i="8" s="1"/>
  <c r="S447" i="8" a="1"/>
  <c r="S447" i="8" s="1"/>
  <c r="R454" i="8" a="1"/>
  <c r="R454" i="8" s="1"/>
  <c r="S461" i="8" a="1"/>
  <c r="S461" i="8" s="1"/>
  <c r="R469" i="8" a="1"/>
  <c r="R469" i="8" s="1"/>
  <c r="S475" i="8" a="1"/>
  <c r="S475" i="8" s="1"/>
  <c r="S482" i="8" a="1"/>
  <c r="S482" i="8" s="1"/>
  <c r="R490" i="8" a="1"/>
  <c r="R490" i="8" s="1"/>
  <c r="Q504" i="8" a="1"/>
  <c r="Q504" i="8" s="1"/>
  <c r="Z504" i="8" s="1"/>
  <c r="R517" i="8" a="1"/>
  <c r="R517" i="8" s="1"/>
  <c r="R524" i="8" a="1"/>
  <c r="R524" i="8" s="1"/>
  <c r="R531" i="8" a="1"/>
  <c r="R531" i="8" s="1"/>
  <c r="S538" i="8" a="1"/>
  <c r="S538" i="8" s="1"/>
  <c r="S545" i="8" a="1"/>
  <c r="S545" i="8" s="1"/>
  <c r="Q552" i="8" a="1"/>
  <c r="Q552" i="8" s="1"/>
  <c r="Z552" i="8" s="1"/>
  <c r="R559" i="8" a="1"/>
  <c r="R559" i="8" s="1"/>
  <c r="S565" i="8" a="1"/>
  <c r="S565" i="8" s="1"/>
  <c r="R572" i="8" a="1"/>
  <c r="R572" i="8" s="1"/>
  <c r="R579" i="8" a="1"/>
  <c r="R579" i="8" s="1"/>
  <c r="S424" i="8" a="1"/>
  <c r="S424" i="8" s="1"/>
  <c r="Q433" i="8" a="1"/>
  <c r="Q433" i="8" s="1"/>
  <c r="Z433" i="8" s="1"/>
  <c r="Q440" i="8" a="1"/>
  <c r="Q440" i="8" s="1"/>
  <c r="Z440" i="8" s="1"/>
  <c r="R448" i="8" a="1"/>
  <c r="R448" i="8" s="1"/>
  <c r="R456" i="8" a="1"/>
  <c r="R456" i="8" s="1"/>
  <c r="R464" i="8" a="1"/>
  <c r="R464" i="8" s="1"/>
  <c r="S471" i="8" a="1"/>
  <c r="S471" i="8" s="1"/>
  <c r="Q481" i="8" a="1"/>
  <c r="Q481" i="8" s="1"/>
  <c r="Z481" i="8" s="1"/>
  <c r="Q488" i="8" a="1"/>
  <c r="Q488" i="8" s="1"/>
  <c r="Z488" i="8" s="1"/>
  <c r="S504" i="8" a="1"/>
  <c r="S504" i="8" s="1"/>
  <c r="S512" i="8" a="1"/>
  <c r="S512" i="8" s="1"/>
  <c r="R519" i="8" a="1"/>
  <c r="R519" i="8" s="1"/>
  <c r="S527" i="8" a="1"/>
  <c r="S527" i="8" s="1"/>
  <c r="R536" i="8" a="1"/>
  <c r="R536" i="8" s="1"/>
  <c r="S544" i="8" a="1"/>
  <c r="S544" i="8" s="1"/>
  <c r="R551" i="8" a="1"/>
  <c r="R551" i="8" s="1"/>
  <c r="Q560" i="8" a="1"/>
  <c r="Q560" i="8" s="1"/>
  <c r="Z560" i="8" s="1"/>
  <c r="Q567" i="8" a="1"/>
  <c r="Q567" i="8" s="1"/>
  <c r="Z567" i="8" s="1"/>
  <c r="S574" i="8" a="1"/>
  <c r="S574" i="8" s="1"/>
  <c r="R583" i="8" a="1"/>
  <c r="R583" i="8" s="1"/>
  <c r="S505" i="8" a="1"/>
  <c r="S505" i="8" s="1"/>
  <c r="AE451" i="8" a="1"/>
  <c r="AE451" i="8" s="1"/>
  <c r="R426" i="8" a="1"/>
  <c r="R426" i="8" s="1"/>
  <c r="S442" i="8" a="1"/>
  <c r="S442" i="8" s="1"/>
  <c r="Q458" i="8" a="1"/>
  <c r="Q458" i="8" s="1"/>
  <c r="Z458" i="8" s="1"/>
  <c r="S481" i="8" a="1"/>
  <c r="S481" i="8" s="1"/>
  <c r="Q499" i="8" a="1"/>
  <c r="Q499" i="8" s="1"/>
  <c r="Z499" i="8" s="1"/>
  <c r="Q529" i="8" a="1"/>
  <c r="Q529" i="8" s="1"/>
  <c r="Z529" i="8" s="1"/>
  <c r="Q546" i="8" a="1"/>
  <c r="Q546" i="8" s="1"/>
  <c r="Z546" i="8" s="1"/>
  <c r="R425" i="8" a="1"/>
  <c r="R425" i="8" s="1"/>
  <c r="R433" i="8" a="1"/>
  <c r="R433" i="8" s="1"/>
  <c r="R442" i="8" a="1"/>
  <c r="R442" i="8" s="1"/>
  <c r="Q449" i="8" a="1"/>
  <c r="Q449" i="8" s="1"/>
  <c r="Z449" i="8" s="1"/>
  <c r="Q457" i="8" a="1"/>
  <c r="Q457" i="8" s="1"/>
  <c r="Z457" i="8" s="1"/>
  <c r="S464" i="8" a="1"/>
  <c r="S464" i="8" s="1"/>
  <c r="Q472" i="8" a="1"/>
  <c r="Q472" i="8" s="1"/>
  <c r="Z472" i="8" s="1"/>
  <c r="R488" i="8" a="1"/>
  <c r="R488" i="8" s="1"/>
  <c r="Q498" i="8" a="1"/>
  <c r="Q498" i="8" s="1"/>
  <c r="Z498" i="8" s="1"/>
  <c r="Q505" i="8" a="1"/>
  <c r="Q505" i="8" s="1"/>
  <c r="Z505" i="8" s="1"/>
  <c r="Q513" i="8" a="1"/>
  <c r="Q513" i="8" s="1"/>
  <c r="Z513" i="8" s="1"/>
  <c r="R520" i="8" a="1"/>
  <c r="R520" i="8" s="1"/>
  <c r="R528" i="8" a="1"/>
  <c r="R528" i="8" s="1"/>
  <c r="R553" i="8" a="1"/>
  <c r="R553" i="8" s="1"/>
  <c r="R560" i="8" a="1"/>
  <c r="R560" i="8" s="1"/>
  <c r="R567" i="8" a="1"/>
  <c r="R567" i="8" s="1"/>
  <c r="S575" i="8" a="1"/>
  <c r="S575" i="8" s="1"/>
  <c r="S583" i="8" a="1"/>
  <c r="S583" i="8" s="1"/>
  <c r="Q426" i="8" a="1"/>
  <c r="Q426" i="8" s="1"/>
  <c r="Z426" i="8" s="1"/>
  <c r="S433" i="8" a="1"/>
  <c r="S433" i="8" s="1"/>
  <c r="R449" i="8" a="1"/>
  <c r="R449" i="8" s="1"/>
  <c r="S457" i="8" a="1"/>
  <c r="S457" i="8" s="1"/>
  <c r="R465" i="8" a="1"/>
  <c r="R465" i="8" s="1"/>
  <c r="S472" i="8" a="1"/>
  <c r="S472" i="8" s="1"/>
  <c r="R481" i="8" a="1"/>
  <c r="R481" i="8" s="1"/>
  <c r="S488" i="8" a="1"/>
  <c r="S488" i="8" s="1"/>
  <c r="R498" i="8" a="1"/>
  <c r="R498" i="8" s="1"/>
  <c r="R513" i="8" a="1"/>
  <c r="R513" i="8" s="1"/>
  <c r="Q521" i="8" a="1"/>
  <c r="Q521" i="8" s="1"/>
  <c r="Z521" i="8" s="1"/>
  <c r="S528" i="8" a="1"/>
  <c r="S528" i="8" s="1"/>
  <c r="S536" i="8" a="1"/>
  <c r="S536" i="8" s="1"/>
  <c r="R568" i="8" a="1"/>
  <c r="R568" i="8" s="1"/>
  <c r="Q576" i="8" a="1"/>
  <c r="Q576" i="8" s="1"/>
  <c r="Z576" i="8" s="1"/>
  <c r="Q584" i="8" a="1"/>
  <c r="Q584" i="8" s="1"/>
  <c r="Z584" i="8" s="1"/>
  <c r="S434" i="8" a="1"/>
  <c r="S434" i="8" s="1"/>
  <c r="S449" i="8" a="1"/>
  <c r="S449" i="8" s="1"/>
  <c r="S465" i="8" a="1"/>
  <c r="S465" i="8" s="1"/>
  <c r="Q474" i="8" a="1"/>
  <c r="Q474" i="8" s="1"/>
  <c r="Z474" i="8" s="1"/>
  <c r="S490" i="8" a="1"/>
  <c r="S490" i="8" s="1"/>
  <c r="Q506" i="8" a="1"/>
  <c r="Q506" i="8" s="1"/>
  <c r="Z506" i="8" s="1"/>
  <c r="S521" i="8" a="1"/>
  <c r="S521" i="8" s="1"/>
  <c r="R537" i="8" a="1"/>
  <c r="R537" i="8" s="1"/>
  <c r="R435" i="8" a="1"/>
  <c r="R435" i="8" s="1"/>
  <c r="S444" i="8" a="1"/>
  <c r="S444" i="8" s="1"/>
  <c r="Q454" i="8" a="1"/>
  <c r="Q454" i="8" s="1"/>
  <c r="Z454" i="8" s="1"/>
  <c r="Q466" i="8" a="1"/>
  <c r="Q466" i="8" s="1"/>
  <c r="Z466" i="8" s="1"/>
  <c r="R476" i="8" a="1"/>
  <c r="R476" i="8" s="1"/>
  <c r="R486" i="8" a="1"/>
  <c r="R486" i="8" s="1"/>
  <c r="R508" i="8" a="1"/>
  <c r="R508" i="8" s="1"/>
  <c r="Q530" i="8" a="1"/>
  <c r="Q530" i="8" s="1"/>
  <c r="Z530" i="8" s="1"/>
  <c r="R540" i="8" a="1"/>
  <c r="R540" i="8" s="1"/>
  <c r="S549" i="8" a="1"/>
  <c r="S549" i="8" s="1"/>
  <c r="S559" i="8" a="1"/>
  <c r="S559" i="8" s="1"/>
  <c r="S569" i="8" a="1"/>
  <c r="S569" i="8" s="1"/>
  <c r="Q578" i="8" a="1"/>
  <c r="Q578" i="8" s="1"/>
  <c r="Z578" i="8" s="1"/>
  <c r="AE483" i="8" a="1"/>
  <c r="AE483" i="8" s="1"/>
  <c r="S423" i="8" a="1"/>
  <c r="S423" i="8" s="1"/>
  <c r="S435" i="8" a="1"/>
  <c r="S435" i="8" s="1"/>
  <c r="S431" i="8" a="1"/>
  <c r="S431" i="8" s="1"/>
  <c r="R444" i="8" a="1"/>
  <c r="R444" i="8" s="1"/>
  <c r="Q456" i="8" a="1"/>
  <c r="Q456" i="8" s="1"/>
  <c r="Z456" i="8" s="1"/>
  <c r="R468" i="8" a="1"/>
  <c r="R468" i="8" s="1"/>
  <c r="S479" i="8" a="1"/>
  <c r="S479" i="8" s="1"/>
  <c r="S491" i="8" a="1"/>
  <c r="S491" i="8" s="1"/>
  <c r="R501" i="8" a="1"/>
  <c r="R501" i="8" s="1"/>
  <c r="S535" i="8" a="1"/>
  <c r="S535" i="8" s="1"/>
  <c r="R556" i="8" a="1"/>
  <c r="R556" i="8" s="1"/>
  <c r="S566" i="8" a="1"/>
  <c r="S566" i="8" s="1"/>
  <c r="R577" i="8" a="1"/>
  <c r="R577" i="8" s="1"/>
  <c r="Q460" i="8" a="1"/>
  <c r="Q460" i="8" s="1"/>
  <c r="Z460" i="8" s="1"/>
  <c r="S515" i="8" a="1"/>
  <c r="S515" i="8" s="1"/>
  <c r="S539" i="8" a="1"/>
  <c r="S539" i="8" s="1"/>
  <c r="R460" i="8" a="1"/>
  <c r="R460" i="8" s="1"/>
  <c r="R494" i="8" a="1"/>
  <c r="R494" i="8" s="1"/>
  <c r="Q527" i="8" a="1"/>
  <c r="Q527" i="8" s="1"/>
  <c r="Z527" i="8" s="1"/>
  <c r="Q561" i="8" a="1"/>
  <c r="Q561" i="8" s="1"/>
  <c r="Z561" i="8" s="1"/>
  <c r="R432" i="8" a="1"/>
  <c r="R432" i="8" s="1"/>
  <c r="Q445" i="8" a="1"/>
  <c r="Q445" i="8" s="1"/>
  <c r="Z445" i="8" s="1"/>
  <c r="R458" i="8" a="1"/>
  <c r="R458" i="8" s="1"/>
  <c r="S469" i="8" a="1"/>
  <c r="S469" i="8" s="1"/>
  <c r="Q480" i="8" a="1"/>
  <c r="Q480" i="8" s="1"/>
  <c r="Z480" i="8" s="1"/>
  <c r="R492" i="8" a="1"/>
  <c r="R492" i="8" s="1"/>
  <c r="S502" i="8" a="1"/>
  <c r="S502" i="8" s="1"/>
  <c r="Q514" i="8" a="1"/>
  <c r="Q514" i="8" s="1"/>
  <c r="Z514" i="8" s="1"/>
  <c r="Q525" i="8" a="1"/>
  <c r="Q525" i="8" s="1"/>
  <c r="Z525" i="8" s="1"/>
  <c r="Q536" i="8" a="1"/>
  <c r="Q536" i="8" s="1"/>
  <c r="Z536" i="8" s="1"/>
  <c r="S548" i="8" a="1"/>
  <c r="S548" i="8" s="1"/>
  <c r="S556" i="8" a="1"/>
  <c r="S556" i="8" s="1"/>
  <c r="Q569" i="8" a="1"/>
  <c r="Q569" i="8" s="1"/>
  <c r="Z569" i="8" s="1"/>
  <c r="S577" i="8" a="1"/>
  <c r="S577" i="8" s="1"/>
  <c r="R446" i="8" a="1"/>
  <c r="R446" i="8" s="1"/>
  <c r="R504" i="8" a="1"/>
  <c r="R504" i="8" s="1"/>
  <c r="S560" i="8" a="1"/>
  <c r="S560" i="8" s="1"/>
  <c r="Q447" i="8" a="1"/>
  <c r="Q447" i="8" s="1"/>
  <c r="Z447" i="8" s="1"/>
  <c r="Q550" i="8" a="1"/>
  <c r="Q550" i="8" s="1"/>
  <c r="Z550" i="8" s="1"/>
  <c r="S432" i="8" a="1"/>
  <c r="S432" i="8" s="1"/>
  <c r="R445" i="8" a="1"/>
  <c r="R445" i="8" s="1"/>
  <c r="S458" i="8" a="1"/>
  <c r="S458" i="8" s="1"/>
  <c r="S480" i="8" a="1"/>
  <c r="S480" i="8" s="1"/>
  <c r="R493" i="8" a="1"/>
  <c r="R493" i="8" s="1"/>
  <c r="Q503" i="8" a="1"/>
  <c r="Q503" i="8" s="1"/>
  <c r="Z503" i="8" s="1"/>
  <c r="R514" i="8" a="1"/>
  <c r="R514" i="8" s="1"/>
  <c r="R525" i="8" a="1"/>
  <c r="R525" i="8" s="1"/>
  <c r="Q538" i="8" a="1"/>
  <c r="Q538" i="8" s="1"/>
  <c r="Z538" i="8" s="1"/>
  <c r="Q549" i="8" a="1"/>
  <c r="Q549" i="8" s="1"/>
  <c r="Z549" i="8" s="1"/>
  <c r="S557" i="8" a="1"/>
  <c r="S557" i="8" s="1"/>
  <c r="R569" i="8" a="1"/>
  <c r="R569" i="8" s="1"/>
  <c r="S579" i="8" a="1"/>
  <c r="S579" i="8" s="1"/>
  <c r="R437" i="8" a="1"/>
  <c r="R437" i="8" s="1"/>
  <c r="R470" i="8" a="1"/>
  <c r="R470" i="8" s="1"/>
  <c r="S526" i="8" a="1"/>
  <c r="S526" i="8" s="1"/>
  <c r="R581" i="8" a="1"/>
  <c r="R581" i="8" s="1"/>
  <c r="Q507" i="8" a="1"/>
  <c r="Q507" i="8" s="1"/>
  <c r="Z507" i="8" s="1"/>
  <c r="S581" i="8" a="1"/>
  <c r="S581" i="8" s="1"/>
  <c r="R436" i="8" a="1"/>
  <c r="R436" i="8" s="1"/>
  <c r="Q470" i="8" a="1"/>
  <c r="Q470" i="8" s="1"/>
  <c r="Z470" i="8" s="1"/>
  <c r="Q482" i="8" a="1"/>
  <c r="Q482" i="8" s="1"/>
  <c r="Z482" i="8" s="1"/>
  <c r="S493" i="8" a="1"/>
  <c r="S493" i="8" s="1"/>
  <c r="R503" i="8" a="1"/>
  <c r="R503" i="8" s="1"/>
  <c r="S514" i="8" a="1"/>
  <c r="S514" i="8" s="1"/>
  <c r="R539" i="8" a="1"/>
  <c r="R539" i="8" s="1"/>
  <c r="R549" i="8" a="1"/>
  <c r="R549" i="8" s="1"/>
  <c r="R558" i="8" a="1"/>
  <c r="R558" i="8" s="1"/>
  <c r="Q581" i="8" a="1"/>
  <c r="Q581" i="8" s="1"/>
  <c r="Z581" i="8" s="1"/>
  <c r="Q494" i="8" a="1"/>
  <c r="Q494" i="8" s="1"/>
  <c r="Z494" i="8" s="1"/>
  <c r="Q424" i="8" a="1"/>
  <c r="Q424" i="8" s="1"/>
  <c r="Z424" i="8" s="1"/>
  <c r="R484" i="8" a="1"/>
  <c r="R484" i="8" s="1"/>
  <c r="Q540" i="8" a="1"/>
  <c r="Q540" i="8" s="1"/>
  <c r="Z540" i="8" s="1"/>
  <c r="Q571" i="8" a="1"/>
  <c r="Q571" i="8" s="1"/>
  <c r="Z571" i="8" s="1"/>
  <c r="R438" i="8" a="1"/>
  <c r="R438" i="8" s="1"/>
  <c r="R453" i="8" a="1"/>
  <c r="R453" i="8" s="1"/>
  <c r="S474" i="8" a="1"/>
  <c r="S474" i="8" s="1"/>
  <c r="R491" i="8" a="1"/>
  <c r="R491" i="8" s="1"/>
  <c r="R509" i="8" a="1"/>
  <c r="R509" i="8" s="1"/>
  <c r="R530" i="8" a="1"/>
  <c r="R530" i="8" s="1"/>
  <c r="R546" i="8" a="1"/>
  <c r="R546" i="8" s="1"/>
  <c r="R563" i="8" a="1"/>
  <c r="R563" i="8" s="1"/>
  <c r="Q577" i="8" a="1"/>
  <c r="Q577" i="8" s="1"/>
  <c r="Z577" i="8" s="1"/>
  <c r="AE583" i="8" a="1"/>
  <c r="AE583" i="8" s="1"/>
  <c r="Q551" i="8" a="1"/>
  <c r="Q551" i="8" s="1"/>
  <c r="Z551" i="8" s="1"/>
  <c r="S516" i="8" a="1"/>
  <c r="S516" i="8" s="1"/>
  <c r="S517" i="8" a="1"/>
  <c r="S517" i="8" s="1"/>
  <c r="S443" i="8" a="1"/>
  <c r="S443" i="8" s="1"/>
  <c r="Q518" i="8" a="1"/>
  <c r="Q518" i="8" s="1"/>
  <c r="Z518" i="8" s="1"/>
  <c r="S554" i="8" a="1"/>
  <c r="S554" i="8" s="1"/>
  <c r="Q444" i="8" a="1"/>
  <c r="Q444" i="8" s="1"/>
  <c r="Z444" i="8" s="1"/>
  <c r="R518" i="8" a="1"/>
  <c r="R518" i="8" s="1"/>
  <c r="S428" i="8" a="1"/>
  <c r="S428" i="8" s="1"/>
  <c r="S500" i="8" a="1"/>
  <c r="S500" i="8" s="1"/>
  <c r="Q555" i="8" a="1"/>
  <c r="Q555" i="8" s="1"/>
  <c r="Z555" i="8" s="1"/>
  <c r="Q501" i="8" a="1"/>
  <c r="Q501" i="8" s="1"/>
  <c r="Z501" i="8" s="1"/>
  <c r="R555" i="8" a="1"/>
  <c r="R555" i="8" s="1"/>
  <c r="S572" i="8" a="1"/>
  <c r="S572" i="8" s="1"/>
  <c r="AC459" i="8" a="1"/>
  <c r="AC459" i="8" s="1"/>
  <c r="S429" i="8" a="1"/>
  <c r="S429" i="8" s="1"/>
  <c r="S466" i="8" a="1"/>
  <c r="S466" i="8" s="1"/>
  <c r="S522" i="8" a="1"/>
  <c r="S522" i="8" s="1"/>
  <c r="Q430" i="8" a="1"/>
  <c r="Q430" i="8" s="1"/>
  <c r="Z430" i="8" s="1"/>
  <c r="S467" i="8" a="1"/>
  <c r="S467" i="8" s="1"/>
  <c r="R574" i="8" a="1"/>
  <c r="R574" i="8" s="1"/>
  <c r="Q452" i="8" a="1"/>
  <c r="Q452" i="8" s="1"/>
  <c r="Z452" i="8" s="1"/>
  <c r="R523" i="8" a="1"/>
  <c r="R523" i="8" s="1"/>
  <c r="Q431" i="8" a="1"/>
  <c r="Q431" i="8" s="1"/>
  <c r="Z431" i="8" s="1"/>
  <c r="S508" i="8" a="1"/>
  <c r="S508" i="8" s="1"/>
  <c r="R576" i="8" a="1"/>
  <c r="R576" i="8" s="1"/>
  <c r="Q509" i="8" a="1"/>
  <c r="Q509" i="8" s="1"/>
  <c r="Z509" i="8" s="1"/>
  <c r="S576" i="8" a="1"/>
  <c r="S576" i="8" s="1"/>
  <c r="S438" i="8" a="1"/>
  <c r="S438" i="8" s="1"/>
  <c r="S453" i="8" a="1"/>
  <c r="S453" i="8" s="1"/>
  <c r="Q475" i="8" a="1"/>
  <c r="Q475" i="8" s="1"/>
  <c r="Z475" i="8" s="1"/>
  <c r="S494" i="8" a="1"/>
  <c r="S494" i="8" s="1"/>
  <c r="S509" i="8" a="1"/>
  <c r="S509" i="8" s="1"/>
  <c r="S530" i="8" a="1"/>
  <c r="S530" i="8" s="1"/>
  <c r="Q547" i="8" a="1"/>
  <c r="Q547" i="8" s="1"/>
  <c r="Z547" i="8" s="1"/>
  <c r="Q582" i="8" a="1"/>
  <c r="Q582" i="8" s="1"/>
  <c r="Z582" i="8" s="1"/>
  <c r="R512" i="8" a="1"/>
  <c r="R512" i="8" s="1"/>
  <c r="S439" i="8" a="1"/>
  <c r="S439" i="8" s="1"/>
  <c r="S477" i="8" a="1"/>
  <c r="S477" i="8" s="1"/>
  <c r="R533" i="8" a="1"/>
  <c r="R533" i="8" s="1"/>
  <c r="Q554" i="8" a="1"/>
  <c r="Q554" i="8" s="1"/>
  <c r="Z554" i="8" s="1"/>
  <c r="Q479" i="8" a="1"/>
  <c r="Q479" i="8" s="1"/>
  <c r="Z479" i="8" s="1"/>
  <c r="S533" i="8" a="1"/>
  <c r="S533" i="8" s="1"/>
  <c r="Q428" i="8" a="1"/>
  <c r="Q428" i="8" s="1"/>
  <c r="Z428" i="8" s="1"/>
  <c r="Q500" i="8" a="1"/>
  <c r="Q500" i="8" s="1"/>
  <c r="Z500" i="8" s="1"/>
  <c r="R463" i="8" a="1"/>
  <c r="R463" i="8" s="1"/>
  <c r="S571" i="8" a="1"/>
  <c r="S571" i="8" s="1"/>
  <c r="Q541" i="8" a="1"/>
  <c r="Q541" i="8" s="1"/>
  <c r="Z541" i="8" s="1"/>
  <c r="S450" i="8" a="1"/>
  <c r="S450" i="8" s="1"/>
  <c r="S485" i="8" a="1"/>
  <c r="S485" i="8" s="1"/>
  <c r="Q522" i="8" a="1"/>
  <c r="Q522" i="8" s="1"/>
  <c r="Z522" i="8" s="1"/>
  <c r="AC485" i="8" a="1"/>
  <c r="AC485" i="8" s="1"/>
  <c r="AE530" i="8" a="1"/>
  <c r="AE530" i="8" s="1"/>
  <c r="S507" i="8" a="1"/>
  <c r="S507" i="8" s="1"/>
  <c r="AE554" i="8" a="1"/>
  <c r="AE554" i="8" s="1"/>
  <c r="Q487" i="8" a="1"/>
  <c r="Q487" i="8" s="1"/>
  <c r="Z487" i="8" s="1"/>
  <c r="R543" i="8" a="1"/>
  <c r="R543" i="8" s="1"/>
  <c r="R474" i="8" a="1"/>
  <c r="R474" i="8" s="1"/>
  <c r="S562" i="8" a="1"/>
  <c r="S562" i="8" s="1"/>
  <c r="Q439" i="8" a="1"/>
  <c r="Q439" i="8" s="1"/>
  <c r="Z439" i="8" s="1"/>
  <c r="S455" i="8" a="1"/>
  <c r="S455" i="8" s="1"/>
  <c r="Q476" i="8" a="1"/>
  <c r="Q476" i="8" s="1"/>
  <c r="Z476" i="8" s="1"/>
  <c r="R495" i="8" a="1"/>
  <c r="R495" i="8" s="1"/>
  <c r="S511" i="8" a="1"/>
  <c r="S511" i="8" s="1"/>
  <c r="Q532" i="8" a="1"/>
  <c r="Q532" i="8" s="1"/>
  <c r="Z532" i="8" s="1"/>
  <c r="R547" i="8" a="1"/>
  <c r="R547" i="8" s="1"/>
  <c r="Q564" i="8" a="1"/>
  <c r="Q564" i="8" s="1"/>
  <c r="Z564" i="8" s="1"/>
  <c r="R582" i="8" a="1"/>
  <c r="R582" i="8" s="1"/>
  <c r="Q533" i="8" a="1"/>
  <c r="Q533" i="8" s="1"/>
  <c r="Z533" i="8" s="1"/>
  <c r="R462" i="8" a="1"/>
  <c r="R462" i="8" s="1"/>
  <c r="Q443" i="8" a="1"/>
  <c r="Q443" i="8" s="1"/>
  <c r="Z443" i="8" s="1"/>
  <c r="S499" i="8" a="1"/>
  <c r="S499" i="8" s="1"/>
  <c r="R554" i="8" a="1"/>
  <c r="R554" i="8" s="1"/>
  <c r="Q485" i="8" a="1"/>
  <c r="Q485" i="8" s="1"/>
  <c r="Z485" i="8" s="1"/>
  <c r="Q534" i="8" a="1"/>
  <c r="Q534" i="8" s="1"/>
  <c r="Z534" i="8" s="1"/>
  <c r="R485" i="8" a="1"/>
  <c r="R485" i="8" s="1"/>
  <c r="S463" i="8" a="1"/>
  <c r="S463" i="8" s="1"/>
  <c r="R466" i="8" a="1"/>
  <c r="R466" i="8" s="1"/>
  <c r="R541" i="8" a="1"/>
  <c r="R541" i="8" s="1"/>
  <c r="Q486" i="8" a="1"/>
  <c r="Q486" i="8" s="1"/>
  <c r="Z486" i="8" s="1"/>
  <c r="R573" i="8" a="1"/>
  <c r="R573" i="8" s="1"/>
  <c r="R451" i="8" a="1"/>
  <c r="R451" i="8" s="1"/>
  <c r="Q542" i="8" a="1"/>
  <c r="Q542" i="8" s="1"/>
  <c r="Z542" i="8" s="1"/>
  <c r="R430" i="8" a="1"/>
  <c r="R430" i="8" s="1"/>
  <c r="S486" i="8" a="1"/>
  <c r="S486" i="8" s="1"/>
  <c r="R561" i="8" a="1"/>
  <c r="R561" i="8" s="1"/>
  <c r="R471" i="8" a="1"/>
  <c r="R471" i="8" s="1"/>
  <c r="R562" i="8" a="1"/>
  <c r="R562" i="8" s="1"/>
  <c r="Q438" i="8" a="1"/>
  <c r="Q438" i="8" s="1"/>
  <c r="Z438" i="8" s="1"/>
  <c r="R527" i="8" a="1"/>
  <c r="R527" i="8" s="1"/>
  <c r="AE582" i="8" a="1"/>
  <c r="AE582" i="8" s="1"/>
  <c r="R439" i="8" a="1"/>
  <c r="R439" i="8" s="1"/>
  <c r="S460" i="8" a="1"/>
  <c r="S460" i="8" s="1"/>
  <c r="S476" i="8" a="1"/>
  <c r="S476" i="8" s="1"/>
  <c r="Q496" i="8" a="1"/>
  <c r="Q496" i="8" s="1"/>
  <c r="Z496" i="8" s="1"/>
  <c r="Q512" i="8" a="1"/>
  <c r="Q512" i="8" s="1"/>
  <c r="Z512" i="8" s="1"/>
  <c r="S532" i="8" a="1"/>
  <c r="S532" i="8" s="1"/>
  <c r="S550" i="8" a="1"/>
  <c r="S550" i="8" s="1"/>
  <c r="S564" i="8" a="1"/>
  <c r="S564" i="8" s="1"/>
  <c r="Q583" i="8" a="1"/>
  <c r="Q583" i="8" s="1"/>
  <c r="Z583" i="8" s="1"/>
  <c r="R477" i="8" a="1"/>
  <c r="R477" i="8" s="1"/>
  <c r="R496" i="8" a="1"/>
  <c r="R496" i="8" s="1"/>
  <c r="Q565" i="8" a="1"/>
  <c r="Q565" i="8" s="1"/>
  <c r="Z565" i="8" s="1"/>
  <c r="R424" i="8" a="1"/>
  <c r="R424" i="8" s="1"/>
  <c r="R499" i="8" a="1"/>
  <c r="R499" i="8" s="1"/>
  <c r="Q566" i="8" a="1"/>
  <c r="Q566" i="8" s="1"/>
  <c r="Z566" i="8" s="1"/>
  <c r="Q463" i="8" a="1"/>
  <c r="Q463" i="8" s="1"/>
  <c r="Z463" i="8" s="1"/>
  <c r="R571" i="8" a="1"/>
  <c r="R571" i="8" s="1"/>
  <c r="R428" i="8" a="1"/>
  <c r="R428" i="8" s="1"/>
  <c r="R535" i="8" a="1"/>
  <c r="R535" i="8" s="1"/>
  <c r="Q448" i="8" a="1"/>
  <c r="Q448" i="8" s="1"/>
  <c r="Z448" i="8" s="1"/>
  <c r="S518" i="8" a="1"/>
  <c r="S518" i="8" s="1"/>
  <c r="R429" i="8" a="1"/>
  <c r="R429" i="8" s="1"/>
  <c r="Q451" i="8" a="1"/>
  <c r="Q451" i="8" s="1"/>
  <c r="Z451" i="8" s="1"/>
  <c r="R507" i="8" a="1"/>
  <c r="R507" i="8" s="1"/>
  <c r="S541" i="8" a="1"/>
  <c r="S541" i="8" s="1"/>
  <c r="S555" i="8" a="1"/>
  <c r="S555" i="8" s="1"/>
  <c r="Q523" i="8" a="1"/>
  <c r="Q523" i="8" s="1"/>
  <c r="Z523" i="8" s="1"/>
  <c r="Q471" i="8" a="1"/>
  <c r="Q471" i="8" s="1"/>
  <c r="Z471" i="8" s="1"/>
  <c r="S542" i="8" a="1"/>
  <c r="S542" i="8" s="1"/>
  <c r="S452" i="8" a="1"/>
  <c r="S452" i="8" s="1"/>
  <c r="S523" i="8" a="1"/>
  <c r="S523" i="8" s="1"/>
  <c r="Q491" i="8" a="1"/>
  <c r="Q491" i="8" s="1"/>
  <c r="Z491" i="8" s="1"/>
  <c r="S543" i="8" a="1"/>
  <c r="S543" i="8" s="1"/>
  <c r="S781" i="8" a="1"/>
  <c r="S781" i="8" s="1"/>
  <c r="Q786" i="8" a="1"/>
  <c r="Q786" i="8" s="1"/>
  <c r="Z786" i="8" s="1"/>
  <c r="Q791" i="8" a="1"/>
  <c r="Q791" i="8" s="1"/>
  <c r="Z791" i="8" s="1"/>
  <c r="R795" i="8" a="1"/>
  <c r="R795" i="8" s="1"/>
  <c r="R804" i="8" a="1"/>
  <c r="R804" i="8" s="1"/>
  <c r="R809" i="8" a="1"/>
  <c r="R809" i="8" s="1"/>
  <c r="S814" i="8" a="1"/>
  <c r="S814" i="8" s="1"/>
  <c r="R819" i="8" a="1"/>
  <c r="R819" i="8" s="1"/>
  <c r="R824" i="8" a="1"/>
  <c r="R824" i="8" s="1"/>
  <c r="S828" i="8" a="1"/>
  <c r="S828" i="8" s="1"/>
  <c r="Q785" i="8" a="1"/>
  <c r="Q785" i="8" s="1"/>
  <c r="Z785" i="8" s="1"/>
  <c r="Q790" i="8" a="1"/>
  <c r="Q790" i="8" s="1"/>
  <c r="Z790" i="8" s="1"/>
  <c r="S794" i="8" a="1"/>
  <c r="S794" i="8" s="1"/>
  <c r="S799" i="8" a="1"/>
  <c r="S799" i="8" s="1"/>
  <c r="S804" i="8" a="1"/>
  <c r="S804" i="8" s="1"/>
  <c r="Q810" i="8" a="1"/>
  <c r="Q810" i="8" s="1"/>
  <c r="Z810" i="8" s="1"/>
  <c r="S815" i="8" a="1"/>
  <c r="S815" i="8" s="1"/>
  <c r="S820" i="8" a="1"/>
  <c r="S820" i="8" s="1"/>
  <c r="S825" i="8" a="1"/>
  <c r="S825" i="8" s="1"/>
  <c r="R782" i="8" a="1"/>
  <c r="R782" i="8" s="1"/>
  <c r="R783" i="8" a="1"/>
  <c r="R783" i="8" s="1"/>
  <c r="Q788" i="8" a="1"/>
  <c r="Q788" i="8" s="1"/>
  <c r="Z788" i="8" s="1"/>
  <c r="R793" i="8" a="1"/>
  <c r="R793" i="8" s="1"/>
  <c r="R798" i="8" a="1"/>
  <c r="R798" i="8" s="1"/>
  <c r="R803" i="8" a="1"/>
  <c r="R803" i="8" s="1"/>
  <c r="Q809" i="8" a="1"/>
  <c r="Q809" i="8" s="1"/>
  <c r="Z809" i="8" s="1"/>
  <c r="R815" i="8" a="1"/>
  <c r="R815" i="8" s="1"/>
  <c r="Q821" i="8" a="1"/>
  <c r="Q821" i="8" s="1"/>
  <c r="Z821" i="8" s="1"/>
  <c r="R826" i="8" a="1"/>
  <c r="R826" i="8" s="1"/>
  <c r="R785" i="8" a="1"/>
  <c r="R785" i="8" s="1"/>
  <c r="R791" i="8" a="1"/>
  <c r="R791" i="8" s="1"/>
  <c r="S796" i="8" a="1"/>
  <c r="S796" i="8" s="1"/>
  <c r="S801" i="8" a="1"/>
  <c r="S801" i="8" s="1"/>
  <c r="R807" i="8" a="1"/>
  <c r="R807" i="8" s="1"/>
  <c r="S813" i="8" a="1"/>
  <c r="S813" i="8" s="1"/>
  <c r="S819" i="8" a="1"/>
  <c r="S819" i="8" s="1"/>
  <c r="Q792" i="8" a="1"/>
  <c r="Q792" i="8" s="1"/>
  <c r="Z792" i="8" s="1"/>
  <c r="R802" i="8" a="1"/>
  <c r="R802" i="8" s="1"/>
  <c r="R814" i="8" a="1"/>
  <c r="R814" i="8" s="1"/>
  <c r="R820" i="8" a="1"/>
  <c r="R820" i="8" s="1"/>
  <c r="S791" i="8" a="1"/>
  <c r="S791" i="8" s="1"/>
  <c r="Q797" i="8" a="1"/>
  <c r="Q797" i="8" s="1"/>
  <c r="Z797" i="8" s="1"/>
  <c r="Q802" i="8" a="1"/>
  <c r="Q802" i="8" s="1"/>
  <c r="Z802" i="8" s="1"/>
  <c r="S807" i="8" a="1"/>
  <c r="S807" i="8" s="1"/>
  <c r="Q814" i="8" a="1"/>
  <c r="Q814" i="8" s="1"/>
  <c r="Z814" i="8" s="1"/>
  <c r="Q820" i="8" a="1"/>
  <c r="Q820" i="8" s="1"/>
  <c r="Z820" i="8" s="1"/>
  <c r="Q826" i="8" a="1"/>
  <c r="Q826" i="8" s="1"/>
  <c r="Z826" i="8" s="1"/>
  <c r="S785" i="8" a="1"/>
  <c r="S785" i="8" s="1"/>
  <c r="Q808" i="8" a="1"/>
  <c r="Q808" i="8" s="1"/>
  <c r="Z808" i="8" s="1"/>
  <c r="S826" i="8" a="1"/>
  <c r="S826" i="8" s="1"/>
  <c r="S784" i="8" a="1"/>
  <c r="S784" i="8" s="1"/>
  <c r="S792" i="8" a="1"/>
  <c r="S792" i="8" s="1"/>
  <c r="Q799" i="8" a="1"/>
  <c r="Q799" i="8" s="1"/>
  <c r="Z799" i="8" s="1"/>
  <c r="Q806" i="8" a="1"/>
  <c r="Q806" i="8" s="1"/>
  <c r="Z806" i="8" s="1"/>
  <c r="Q813" i="8" a="1"/>
  <c r="Q813" i="8" s="1"/>
  <c r="Z813" i="8" s="1"/>
  <c r="S821" i="8" a="1"/>
  <c r="S821" i="8" s="1"/>
  <c r="S827" i="8" a="1"/>
  <c r="S827" i="8" s="1"/>
  <c r="R781" i="8" a="1"/>
  <c r="R781" i="8" s="1"/>
  <c r="R788" i="8" a="1"/>
  <c r="R788" i="8" s="1"/>
  <c r="S795" i="8" a="1"/>
  <c r="S795" i="8" s="1"/>
  <c r="Q803" i="8" a="1"/>
  <c r="Q803" i="8" s="1"/>
  <c r="Z803" i="8" s="1"/>
  <c r="Q811" i="8" a="1"/>
  <c r="Q811" i="8" s="1"/>
  <c r="Z811" i="8" s="1"/>
  <c r="Q818" i="8" a="1"/>
  <c r="Q818" i="8" s="1"/>
  <c r="Z818" i="8" s="1"/>
  <c r="Q805" i="8" a="1"/>
  <c r="Q805" i="8" s="1"/>
  <c r="Z805" i="8" s="1"/>
  <c r="S797" i="8" a="1"/>
  <c r="S797" i="8" s="1"/>
  <c r="R828" i="8" a="1"/>
  <c r="R828" i="8" s="1"/>
  <c r="S788" i="8" a="1"/>
  <c r="S788" i="8" s="1"/>
  <c r="Q796" i="8" a="1"/>
  <c r="Q796" i="8" s="1"/>
  <c r="Z796" i="8" s="1"/>
  <c r="R811" i="8" a="1"/>
  <c r="R811" i="8" s="1"/>
  <c r="R818" i="8" a="1"/>
  <c r="R818" i="8" s="1"/>
  <c r="Q827" i="8" a="1"/>
  <c r="Q827" i="8" s="1"/>
  <c r="Z827" i="8" s="1"/>
  <c r="S789" i="8" a="1"/>
  <c r="S789" i="8" s="1"/>
  <c r="R821" i="8" a="1"/>
  <c r="R821" i="8" s="1"/>
  <c r="S783" i="8" a="1"/>
  <c r="S783" i="8" s="1"/>
  <c r="S812" i="8" a="1"/>
  <c r="S812" i="8" s="1"/>
  <c r="Q782" i="8" a="1"/>
  <c r="Q782" i="8" s="1"/>
  <c r="Z782" i="8" s="1"/>
  <c r="Q789" i="8" a="1"/>
  <c r="Q789" i="8" s="1"/>
  <c r="Z789" i="8" s="1"/>
  <c r="R796" i="8" a="1"/>
  <c r="R796" i="8" s="1"/>
  <c r="S803" i="8" a="1"/>
  <c r="S803" i="8" s="1"/>
  <c r="S811" i="8" a="1"/>
  <c r="S811" i="8" s="1"/>
  <c r="S818" i="8" a="1"/>
  <c r="S818" i="8" s="1"/>
  <c r="R812" i="8" a="1"/>
  <c r="R812" i="8" s="1"/>
  <c r="R790" i="8" a="1"/>
  <c r="R790" i="8" s="1"/>
  <c r="S782" i="8" a="1"/>
  <c r="S782" i="8" s="1"/>
  <c r="R789" i="8" a="1"/>
  <c r="R789" i="8" s="1"/>
  <c r="R797" i="8" a="1"/>
  <c r="R797" i="8" s="1"/>
  <c r="Q804" i="8" a="1"/>
  <c r="Q804" i="8" s="1"/>
  <c r="Z804" i="8" s="1"/>
  <c r="Q812" i="8" a="1"/>
  <c r="Q812" i="8" s="1"/>
  <c r="Z812" i="8" s="1"/>
  <c r="Q819" i="8" a="1"/>
  <c r="Q819" i="8" s="1"/>
  <c r="Z819" i="8" s="1"/>
  <c r="R827" i="8" a="1"/>
  <c r="R827" i="8" s="1"/>
  <c r="Q783" i="8" a="1"/>
  <c r="Q783" i="8" s="1"/>
  <c r="Z783" i="8" s="1"/>
  <c r="Q828" i="8" a="1"/>
  <c r="Q828" i="8" s="1"/>
  <c r="Z828" i="8" s="1"/>
  <c r="R805" i="8" a="1"/>
  <c r="R805" i="8" s="1"/>
  <c r="Q795" i="8" a="1"/>
  <c r="Q795" i="8" s="1"/>
  <c r="Z795" i="8" s="1"/>
  <c r="R808" i="8" a="1"/>
  <c r="R808" i="8" s="1"/>
  <c r="R822" i="8" a="1"/>
  <c r="R822" i="8" s="1"/>
  <c r="R786" i="8" a="1"/>
  <c r="R786" i="8" s="1"/>
  <c r="S808" i="8" a="1"/>
  <c r="S808" i="8" s="1"/>
  <c r="S822" i="8" a="1"/>
  <c r="S822" i="8" s="1"/>
  <c r="R787" i="8" a="1"/>
  <c r="R787" i="8" s="1"/>
  <c r="R813" i="8" a="1"/>
  <c r="R813" i="8" s="1"/>
  <c r="S787" i="8" a="1"/>
  <c r="S787" i="8" s="1"/>
  <c r="Q816" i="8" a="1"/>
  <c r="Q816" i="8" s="1"/>
  <c r="Z816" i="8" s="1"/>
  <c r="Q801" i="8" a="1"/>
  <c r="Q801" i="8" s="1"/>
  <c r="Z801" i="8" s="1"/>
  <c r="R801" i="8" a="1"/>
  <c r="R801" i="8" s="1"/>
  <c r="R829" i="8" a="1"/>
  <c r="R829" i="8" s="1"/>
  <c r="Q830" i="8" a="1"/>
  <c r="Q830" i="8" s="1"/>
  <c r="Z830" i="8" s="1"/>
  <c r="S817" i="8" a="1"/>
  <c r="S817" i="8" s="1"/>
  <c r="R784" i="8" a="1"/>
  <c r="R784" i="8" s="1"/>
  <c r="Q798" i="8" a="1"/>
  <c r="Q798" i="8" s="1"/>
  <c r="Z798" i="8" s="1"/>
  <c r="S810" i="8" a="1"/>
  <c r="S810" i="8" s="1"/>
  <c r="R800" i="8" a="1"/>
  <c r="R800" i="8" s="1"/>
  <c r="Q815" i="8" a="1"/>
  <c r="Q815" i="8" s="1"/>
  <c r="Z815" i="8" s="1"/>
  <c r="Q825" i="8" a="1"/>
  <c r="Q825" i="8" s="1"/>
  <c r="Z825" i="8" s="1"/>
  <c r="R792" i="8" a="1"/>
  <c r="R792" i="8" s="1"/>
  <c r="R806" i="8" a="1"/>
  <c r="R806" i="8" s="1"/>
  <c r="R817" i="8" a="1"/>
  <c r="R817" i="8" s="1"/>
  <c r="Q807" i="8" a="1"/>
  <c r="Q807" i="8" s="1"/>
  <c r="Z807" i="8" s="1"/>
  <c r="S786" i="8" a="1"/>
  <c r="S786" i="8" s="1"/>
  <c r="S798" i="8" a="1"/>
  <c r="S798" i="8" s="1"/>
  <c r="S809" i="8" a="1"/>
  <c r="S809" i="8" s="1"/>
  <c r="Q823" i="8" a="1"/>
  <c r="Q823" i="8" s="1"/>
  <c r="Z823" i="8" s="1"/>
  <c r="Q800" i="8" a="1"/>
  <c r="Q800" i="8" s="1"/>
  <c r="Z800" i="8" s="1"/>
  <c r="Q824" i="8" a="1"/>
  <c r="Q824" i="8" s="1"/>
  <c r="Z824" i="8" s="1"/>
  <c r="S790" i="8" a="1"/>
  <c r="S790" i="8" s="1"/>
  <c r="R825" i="8" a="1"/>
  <c r="R825" i="8" s="1"/>
  <c r="Q829" i="8" a="1"/>
  <c r="Q829" i="8" s="1"/>
  <c r="Z829" i="8" s="1"/>
  <c r="Q793" i="8" a="1"/>
  <c r="Q793" i="8" s="1"/>
  <c r="Z793" i="8" s="1"/>
  <c r="S816" i="8" a="1"/>
  <c r="S816" i="8" s="1"/>
  <c r="Q784" i="8" a="1"/>
  <c r="Q784" i="8" s="1"/>
  <c r="Z784" i="8" s="1"/>
  <c r="R830" i="8" a="1"/>
  <c r="R830" i="8" s="1"/>
  <c r="Q794" i="8" a="1"/>
  <c r="Q794" i="8" s="1"/>
  <c r="Z794" i="8" s="1"/>
  <c r="S830" i="8" a="1"/>
  <c r="S830" i="8" s="1"/>
  <c r="Q822" i="8" a="1"/>
  <c r="Q822" i="8" s="1"/>
  <c r="Z822" i="8" s="1"/>
  <c r="Q787" i="8" a="1"/>
  <c r="Q787" i="8" s="1"/>
  <c r="Z787" i="8" s="1"/>
  <c r="R799" i="8" a="1"/>
  <c r="R799" i="8" s="1"/>
  <c r="R810" i="8" a="1"/>
  <c r="R810" i="8" s="1"/>
  <c r="R823" i="8" a="1"/>
  <c r="R823" i="8" s="1"/>
  <c r="S823" i="8" a="1"/>
  <c r="S823" i="8" s="1"/>
  <c r="S800" i="8" a="1"/>
  <c r="S800" i="8" s="1"/>
  <c r="S824" i="8" a="1"/>
  <c r="S824" i="8" s="1"/>
  <c r="R816" i="8" a="1"/>
  <c r="R816" i="8" s="1"/>
  <c r="S802" i="8" a="1"/>
  <c r="S802" i="8" s="1"/>
  <c r="Q781" i="8" a="1"/>
  <c r="Q781" i="8" s="1"/>
  <c r="Z781" i="8" s="1"/>
  <c r="S805" i="8" a="1"/>
  <c r="S805" i="8" s="1"/>
  <c r="S829" i="8" a="1"/>
  <c r="S829" i="8" s="1"/>
  <c r="Q817" i="8" a="1"/>
  <c r="Q817" i="8" s="1"/>
  <c r="Z817" i="8" s="1"/>
  <c r="S793" i="8" a="1"/>
  <c r="S793" i="8" s="1"/>
  <c r="S806" i="8" a="1"/>
  <c r="S806" i="8" s="1"/>
  <c r="R794" i="8" a="1"/>
  <c r="R794" i="8" s="1"/>
  <c r="AE312" i="8" a="1"/>
  <c r="AE312" i="8" s="1"/>
  <c r="AC397" i="8" a="1"/>
  <c r="AC397" i="8" s="1"/>
  <c r="AC334" i="8" a="1"/>
  <c r="AC334" i="8" s="1"/>
  <c r="AE293" i="8" a="1"/>
  <c r="AE293" i="8" s="1"/>
  <c r="AE397" i="8" a="1"/>
  <c r="AE397" i="8" s="1"/>
  <c r="AE298" i="8" a="1"/>
  <c r="AE298" i="8" s="1"/>
  <c r="AC408" i="8" a="1"/>
  <c r="AC408" i="8" s="1"/>
  <c r="AC363" i="8" a="1"/>
  <c r="AC363" i="8" s="1"/>
  <c r="AE363" i="8" a="1"/>
  <c r="AE363" i="8" s="1"/>
  <c r="AE364" i="8" a="1"/>
  <c r="AE364" i="8" s="1"/>
  <c r="AE375" i="8" a="1"/>
  <c r="AE375" i="8" s="1"/>
  <c r="AC364" i="8" a="1"/>
  <c r="AC364" i="8" s="1"/>
  <c r="AC349" i="8" a="1"/>
  <c r="AC349" i="8" s="1"/>
  <c r="AE352" i="8" a="1"/>
  <c r="AE352" i="8" s="1"/>
  <c r="AC356" i="8" a="1"/>
  <c r="AC356" i="8" s="1"/>
  <c r="AC285" i="8" a="1"/>
  <c r="AC285" i="8" s="1"/>
  <c r="AE356" i="8" a="1"/>
  <c r="AE356" i="8" s="1"/>
  <c r="AE350" i="8" a="1"/>
  <c r="AE350" i="8" s="1"/>
  <c r="AC352" i="8" a="1"/>
  <c r="AC352" i="8" s="1"/>
  <c r="AC392" i="8" a="1"/>
  <c r="AC392" i="8" s="1"/>
  <c r="AE392" i="8" a="1"/>
  <c r="AE392" i="8" s="1"/>
  <c r="AC896" i="8" a="1"/>
  <c r="AC896" i="8" s="1"/>
  <c r="AC833" i="8" a="1"/>
  <c r="AC833" i="8" s="1"/>
  <c r="AE864" i="8" a="1"/>
  <c r="AE864" i="8" s="1"/>
  <c r="AC869" i="8" a="1"/>
  <c r="AC869" i="8" s="1"/>
  <c r="AE896" i="8" a="1"/>
  <c r="AE896" i="8" s="1"/>
  <c r="AE861" i="8" a="1"/>
  <c r="AE861" i="8" s="1"/>
  <c r="AE834" i="8" a="1"/>
  <c r="AE834" i="8" s="1"/>
  <c r="AC889" i="8" a="1"/>
  <c r="AC889" i="8" s="1"/>
  <c r="AE843" i="8" a="1"/>
  <c r="AE843" i="8" s="1"/>
  <c r="AC862" i="8" a="1"/>
  <c r="AC862" i="8" s="1"/>
  <c r="AC894" i="8" a="1"/>
  <c r="AC894" i="8" s="1"/>
  <c r="AE880" i="8" a="1"/>
  <c r="AE880" i="8" s="1"/>
  <c r="AE853" i="8" a="1"/>
  <c r="AE853" i="8" s="1"/>
  <c r="AC876" i="8" a="1"/>
  <c r="AC876" i="8" s="1"/>
  <c r="AE831" i="8" a="1"/>
  <c r="AE831" i="8" s="1"/>
  <c r="AE849" i="8" a="1"/>
  <c r="AE849" i="8" s="1"/>
  <c r="AE867" i="8" a="1"/>
  <c r="AE867" i="8" s="1"/>
  <c r="AC886" i="8" a="1"/>
  <c r="AC886" i="8" s="1"/>
  <c r="AE899" i="8" a="1"/>
  <c r="AE899" i="8" s="1"/>
  <c r="AC877" i="8" a="1"/>
  <c r="AC877" i="8" s="1"/>
  <c r="AC850" i="8" a="1"/>
  <c r="AC850" i="8" s="1"/>
  <c r="AC868" i="8" a="1"/>
  <c r="AC868" i="8" s="1"/>
  <c r="AC882" i="8" a="1"/>
  <c r="AC882" i="8" s="1"/>
  <c r="AC846" i="8" a="1"/>
  <c r="AC846" i="8" s="1"/>
  <c r="AC864" i="8" a="1"/>
  <c r="AC864" i="8" s="1"/>
  <c r="AC887" i="8" a="1"/>
  <c r="AC887" i="8" s="1"/>
  <c r="AE837" i="8" a="1"/>
  <c r="AE837" i="8" s="1"/>
  <c r="AC842" i="8" a="1"/>
  <c r="AC842" i="8" s="1"/>
  <c r="AE846" i="8" a="1"/>
  <c r="AE846" i="8" s="1"/>
  <c r="AC851" i="8" a="1"/>
  <c r="AC851" i="8" s="1"/>
  <c r="AE855" i="8" a="1"/>
  <c r="AE855" i="8" s="1"/>
  <c r="AC860" i="8" a="1"/>
  <c r="AC860" i="8" s="1"/>
  <c r="AE869" i="8" a="1"/>
  <c r="AE869" i="8" s="1"/>
  <c r="AC874" i="8" a="1"/>
  <c r="AC874" i="8" s="1"/>
  <c r="AE878" i="8" a="1"/>
  <c r="AE878" i="8" s="1"/>
  <c r="AC883" i="8" a="1"/>
  <c r="AC883" i="8" s="1"/>
  <c r="AE887" i="8" a="1"/>
  <c r="AE887" i="8" s="1"/>
  <c r="AC892" i="8" a="1"/>
  <c r="AC892" i="8" s="1"/>
  <c r="AE838" i="8" a="1"/>
  <c r="AE838" i="8" s="1"/>
  <c r="AC866" i="8" a="1"/>
  <c r="AC866" i="8" s="1"/>
  <c r="AC875" i="8" a="1"/>
  <c r="AC875" i="8" s="1"/>
  <c r="AC898" i="8" a="1"/>
  <c r="AC898" i="8" s="1"/>
  <c r="AC839" i="8" a="1"/>
  <c r="AC839" i="8" s="1"/>
  <c r="AE875" i="8" a="1"/>
  <c r="AE875" i="8" s="1"/>
  <c r="AE898" i="8" a="1"/>
  <c r="AE898" i="8" s="1"/>
  <c r="AE848" i="8" a="1"/>
  <c r="AE848" i="8" s="1"/>
  <c r="AC885" i="8" a="1"/>
  <c r="AC885" i="8" s="1"/>
  <c r="AC858" i="8" a="1"/>
  <c r="AC858" i="8" s="1"/>
  <c r="AC890" i="8" a="1"/>
  <c r="AC890" i="8" s="1"/>
  <c r="AC849" i="8" a="1"/>
  <c r="AC849" i="8" s="1"/>
  <c r="AE876" i="8" a="1"/>
  <c r="AE876" i="8" s="1"/>
  <c r="AC872" i="8" a="1"/>
  <c r="AC872" i="8" s="1"/>
  <c r="AC895" i="8" a="1"/>
  <c r="AC895" i="8" s="1"/>
  <c r="AE836" i="8" a="1"/>
  <c r="AE836" i="8" s="1"/>
  <c r="AE863" i="8" a="1"/>
  <c r="AE863" i="8" s="1"/>
  <c r="AC900" i="8" a="1"/>
  <c r="AC900" i="8" s="1"/>
  <c r="AC873" i="8" a="1"/>
  <c r="AC873" i="8" s="1"/>
  <c r="AC855" i="8" a="1"/>
  <c r="AC855" i="8" s="1"/>
  <c r="AC878" i="8" a="1"/>
  <c r="AC878" i="8" s="1"/>
  <c r="AE891" i="8" a="1"/>
  <c r="AE891" i="8" s="1"/>
  <c r="AE833" i="8" a="1"/>
  <c r="AE833" i="8" s="1"/>
  <c r="AE860" i="8" a="1"/>
  <c r="AE860" i="8" s="1"/>
  <c r="AC865" i="8" a="1"/>
  <c r="AC865" i="8" s="1"/>
  <c r="AE892" i="8" a="1"/>
  <c r="AE892" i="8" s="1"/>
  <c r="AC897" i="8" a="1"/>
  <c r="AC897" i="8" s="1"/>
  <c r="AE847" i="8" a="1"/>
  <c r="AE847" i="8" s="1"/>
  <c r="AE870" i="8" a="1"/>
  <c r="AE870" i="8" s="1"/>
  <c r="AC884" i="8" a="1"/>
  <c r="AC884" i="8" s="1"/>
  <c r="AE852" i="8" a="1"/>
  <c r="AE852" i="8" s="1"/>
  <c r="AE884" i="8" a="1"/>
  <c r="AE884" i="8" s="1"/>
  <c r="AC848" i="8" a="1"/>
  <c r="AC848" i="8" s="1"/>
  <c r="AE857" i="8" a="1"/>
  <c r="AE857" i="8" s="1"/>
  <c r="AC880" i="8" a="1"/>
  <c r="AC880" i="8" s="1"/>
  <c r="AE871" i="8" a="1"/>
  <c r="AE871" i="8" s="1"/>
  <c r="AC899" i="8" a="1"/>
  <c r="AC899" i="8" s="1"/>
  <c r="AE835" i="8" a="1"/>
  <c r="AE835" i="8" s="1"/>
  <c r="AC840" i="8" a="1"/>
  <c r="AC840" i="8" s="1"/>
  <c r="AC863" i="8" a="1"/>
  <c r="AC863" i="8" s="1"/>
  <c r="AE872" i="8" a="1"/>
  <c r="AE872" i="8" s="1"/>
  <c r="AC859" i="8" a="1"/>
  <c r="AC859" i="8" s="1"/>
  <c r="AC891" i="8" a="1"/>
  <c r="AC891" i="8" s="1"/>
  <c r="AE832" i="8" a="1"/>
  <c r="AE832" i="8" s="1"/>
  <c r="AE868" i="8" a="1"/>
  <c r="AE868" i="8" s="1"/>
  <c r="AE900" i="8" a="1"/>
  <c r="AE900" i="8" s="1"/>
  <c r="AE841" i="8" a="1"/>
  <c r="AE841" i="8" s="1"/>
  <c r="AE873" i="8" a="1"/>
  <c r="AE873" i="8" s="1"/>
  <c r="AC838" i="8" a="1"/>
  <c r="AC838" i="8" s="1"/>
  <c r="AE842" i="8" a="1"/>
  <c r="AE842" i="8" s="1"/>
  <c r="AC847" i="8" a="1"/>
  <c r="AC847" i="8" s="1"/>
  <c r="AE851" i="8" a="1"/>
  <c r="AE851" i="8" s="1"/>
  <c r="AC856" i="8" a="1"/>
  <c r="AC856" i="8" s="1"/>
  <c r="AE865" i="8" a="1"/>
  <c r="AE865" i="8" s="1"/>
  <c r="AC870" i="8" a="1"/>
  <c r="AC870" i="8" s="1"/>
  <c r="AE874" i="8" a="1"/>
  <c r="AE874" i="8" s="1"/>
  <c r="AC879" i="8" a="1"/>
  <c r="AC879" i="8" s="1"/>
  <c r="AE883" i="8" a="1"/>
  <c r="AE883" i="8" s="1"/>
  <c r="AC888" i="8" a="1"/>
  <c r="AC888" i="8" s="1"/>
  <c r="AE897" i="8" a="1"/>
  <c r="AE897" i="8" s="1"/>
  <c r="AC852" i="8" a="1"/>
  <c r="AC852" i="8" s="1"/>
  <c r="AE893" i="8" a="1"/>
  <c r="AE893" i="8" s="1"/>
  <c r="AE866" i="8" a="1"/>
  <c r="AE866" i="8" s="1"/>
  <c r="AE889" i="8" a="1"/>
  <c r="AE889" i="8" s="1"/>
  <c r="AC835" i="8" a="1"/>
  <c r="AC835" i="8" s="1"/>
  <c r="AE839" i="8" a="1"/>
  <c r="AE839" i="8" s="1"/>
  <c r="AC867" i="8" a="1"/>
  <c r="AC867" i="8" s="1"/>
  <c r="AE894" i="8" a="1"/>
  <c r="AE894" i="8" s="1"/>
  <c r="AE844" i="8" a="1"/>
  <c r="AE844" i="8" s="1"/>
  <c r="AE858" i="8" a="1"/>
  <c r="AE858" i="8" s="1"/>
  <c r="AE881" i="8" a="1"/>
  <c r="AE881" i="8" s="1"/>
  <c r="AC832" i="8" a="1"/>
  <c r="AC832" i="8" s="1"/>
  <c r="AC845" i="8" a="1"/>
  <c r="AC845" i="8" s="1"/>
  <c r="AE854" i="8" a="1"/>
  <c r="AE854" i="8" s="1"/>
  <c r="AE877" i="8" a="1"/>
  <c r="AE877" i="8" s="1"/>
  <c r="AE895" i="8" a="1"/>
  <c r="AE895" i="8" s="1"/>
  <c r="AE850" i="8" a="1"/>
  <c r="AE850" i="8" s="1"/>
  <c r="AE882" i="8" a="1"/>
  <c r="AE882" i="8" s="1"/>
  <c r="AC834" i="8" a="1"/>
  <c r="AC834" i="8" s="1"/>
  <c r="AE856" i="8" a="1"/>
  <c r="AE856" i="8" s="1"/>
  <c r="AC861" i="8" a="1"/>
  <c r="AC861" i="8" s="1"/>
  <c r="AE888" i="8" a="1"/>
  <c r="AE888" i="8" s="1"/>
  <c r="AC893" i="8" a="1"/>
  <c r="AC893" i="8" s="1"/>
  <c r="AC843" i="8" a="1"/>
  <c r="AC843" i="8" s="1"/>
  <c r="AE879" i="8" a="1"/>
  <c r="AE879" i="8" s="1"/>
  <c r="AC857" i="8" a="1"/>
  <c r="AC857" i="8" s="1"/>
  <c r="AC871" i="8" a="1"/>
  <c r="AC871" i="8" s="1"/>
  <c r="AC831" i="8" a="1"/>
  <c r="AC831" i="8" s="1"/>
  <c r="AC853" i="8" a="1"/>
  <c r="AC853" i="8" s="1"/>
  <c r="AC844" i="8" a="1"/>
  <c r="AC844" i="8" s="1"/>
  <c r="AE862" i="8" a="1"/>
  <c r="AE862" i="8" s="1"/>
  <c r="AE885" i="8" a="1"/>
  <c r="AE885" i="8" s="1"/>
  <c r="AC881" i="8" a="1"/>
  <c r="AC881" i="8" s="1"/>
  <c r="AC854" i="8" a="1"/>
  <c r="AC854" i="8" s="1"/>
  <c r="AE890" i="8" a="1"/>
  <c r="AE890" i="8" s="1"/>
  <c r="AC836" i="8" a="1"/>
  <c r="AC836" i="8" s="1"/>
  <c r="AE840" i="8" a="1"/>
  <c r="AE840" i="8" s="1"/>
  <c r="AE845" i="8" a="1"/>
  <c r="AE845" i="8" s="1"/>
  <c r="AE886" i="8" a="1"/>
  <c r="AE886" i="8" s="1"/>
  <c r="AC841" i="8" a="1"/>
  <c r="AC841" i="8" s="1"/>
  <c r="AC837" i="8" a="1"/>
  <c r="AC837" i="8" s="1"/>
  <c r="AE859" i="8" a="1"/>
  <c r="AE859" i="8" s="1"/>
  <c r="AC794" i="8" a="1"/>
  <c r="AC794" i="8" s="1"/>
  <c r="AC800" i="8" a="1"/>
  <c r="AC800" i="8" s="1"/>
  <c r="AE805" i="8" a="1"/>
  <c r="AE805" i="8" s="1"/>
  <c r="AB791" i="8" a="1"/>
  <c r="AB791" i="8" s="1"/>
  <c r="AB808" i="8" a="1"/>
  <c r="AB808" i="8" s="1"/>
  <c r="AB825" i="8" a="1"/>
  <c r="AB825" i="8" s="1"/>
  <c r="AC789" i="8" a="1"/>
  <c r="AC789" i="8" s="1"/>
  <c r="AE794" i="8" a="1"/>
  <c r="AE794" i="8" s="1"/>
  <c r="AE800" i="8" a="1"/>
  <c r="AE800" i="8" s="1"/>
  <c r="AC810" i="8" a="1"/>
  <c r="AC810" i="8" s="1"/>
  <c r="AC814" i="8" a="1"/>
  <c r="AC814" i="8" s="1"/>
  <c r="AC818" i="8" a="1"/>
  <c r="AC818" i="8" s="1"/>
  <c r="AC822" i="8" a="1"/>
  <c r="AC822" i="8" s="1"/>
  <c r="AC826" i="8" a="1"/>
  <c r="AC826" i="8" s="1"/>
  <c r="AC830" i="8" a="1"/>
  <c r="AC830" i="8" s="1"/>
  <c r="AB783" i="8" a="1"/>
  <c r="AB783" i="8" s="1"/>
  <c r="AB800" i="8" a="1"/>
  <c r="AB800" i="8" s="1"/>
  <c r="AB817" i="8" a="1"/>
  <c r="AB817" i="8" s="1"/>
  <c r="AB826" i="8" a="1"/>
  <c r="AB826" i="8" s="1"/>
  <c r="AC791" i="8" a="1"/>
  <c r="AC791" i="8" s="1"/>
  <c r="AE802" i="8" a="1"/>
  <c r="AE802" i="8" s="1"/>
  <c r="AE815" i="8" a="1"/>
  <c r="AE815" i="8" s="1"/>
  <c r="AB795" i="8" a="1"/>
  <c r="AB795" i="8" s="1"/>
  <c r="AB822" i="8" a="1"/>
  <c r="AB822" i="8" s="1"/>
  <c r="AC798" i="8" a="1"/>
  <c r="AC798" i="8" s="1"/>
  <c r="AE824" i="8" a="1"/>
  <c r="AE824" i="8" s="1"/>
  <c r="AE798" i="8" a="1"/>
  <c r="AE798" i="8" s="1"/>
  <c r="AC783" i="8" a="1"/>
  <c r="AC783" i="8" s="1"/>
  <c r="AE804" i="8" a="1"/>
  <c r="AE804" i="8" s="1"/>
  <c r="AC829" i="8" a="1"/>
  <c r="AC829" i="8" s="1"/>
  <c r="AE788" i="8" a="1"/>
  <c r="AE788" i="8" s="1"/>
  <c r="AE809" i="8" a="1"/>
  <c r="AE809" i="8" s="1"/>
  <c r="AE829" i="8" a="1"/>
  <c r="AE829" i="8" s="1"/>
  <c r="AC784" i="8" a="1"/>
  <c r="AC784" i="8" s="1"/>
  <c r="AB829" i="8" a="1"/>
  <c r="AB829" i="8" s="1"/>
  <c r="AE782" i="8" a="1"/>
  <c r="AE782" i="8" s="1"/>
  <c r="AE808" i="8" a="1"/>
  <c r="AE808" i="8" s="1"/>
  <c r="AB814" i="8" a="1"/>
  <c r="AB814" i="8" s="1"/>
  <c r="AC804" i="8" a="1"/>
  <c r="AC804" i="8" s="1"/>
  <c r="AB789" i="8" a="1"/>
  <c r="AB789" i="8" s="1"/>
  <c r="AC793" i="8" a="1"/>
  <c r="AC793" i="8" s="1"/>
  <c r="AC809" i="8" a="1"/>
  <c r="AC809" i="8" s="1"/>
  <c r="AC825" i="8" a="1"/>
  <c r="AC825" i="8" s="1"/>
  <c r="AB815" i="8" a="1"/>
  <c r="AB815" i="8" s="1"/>
  <c r="AE793" i="8" a="1"/>
  <c r="AE793" i="8" s="1"/>
  <c r="AE813" i="8" a="1"/>
  <c r="AE813" i="8" s="1"/>
  <c r="AE825" i="8" a="1"/>
  <c r="AE825" i="8" s="1"/>
  <c r="AB799" i="8" a="1"/>
  <c r="AB799" i="8" s="1"/>
  <c r="AC795" i="8" a="1"/>
  <c r="AC795" i="8" s="1"/>
  <c r="AC806" i="8" a="1"/>
  <c r="AC806" i="8" s="1"/>
  <c r="AB792" i="8" a="1"/>
  <c r="AB792" i="8" s="1"/>
  <c r="AB809" i="8" a="1"/>
  <c r="AB809" i="8" s="1"/>
  <c r="AB818" i="8" a="1"/>
  <c r="AB818" i="8" s="1"/>
  <c r="AC802" i="8" a="1"/>
  <c r="AC802" i="8" s="1"/>
  <c r="AC786" i="8" a="1"/>
  <c r="AC786" i="8" s="1"/>
  <c r="AB823" i="8" a="1"/>
  <c r="AB823" i="8" s="1"/>
  <c r="AE783" i="8" a="1"/>
  <c r="AE783" i="8" s="1"/>
  <c r="AE784" i="8" a="1"/>
  <c r="AE784" i="8" s="1"/>
  <c r="AE789" i="8" a="1"/>
  <c r="AE789" i="8" s="1"/>
  <c r="AE795" i="8" a="1"/>
  <c r="AE795" i="8" s="1"/>
  <c r="AC801" i="8" a="1"/>
  <c r="AC801" i="8" s="1"/>
  <c r="AE806" i="8" a="1"/>
  <c r="AE806" i="8" s="1"/>
  <c r="AE810" i="8" a="1"/>
  <c r="AE810" i="8" s="1"/>
  <c r="AE814" i="8" a="1"/>
  <c r="AE814" i="8" s="1"/>
  <c r="AE818" i="8" a="1"/>
  <c r="AE818" i="8" s="1"/>
  <c r="AE822" i="8" a="1"/>
  <c r="AE822" i="8" s="1"/>
  <c r="AE826" i="8" a="1"/>
  <c r="AE826" i="8" s="1"/>
  <c r="AE830" i="8" a="1"/>
  <c r="AE830" i="8" s="1"/>
  <c r="AB784" i="8" a="1"/>
  <c r="AB784" i="8" s="1"/>
  <c r="AB801" i="8" a="1"/>
  <c r="AB801" i="8" s="1"/>
  <c r="AB810" i="8" a="1"/>
  <c r="AB810" i="8" s="1"/>
  <c r="AB827" i="8" a="1"/>
  <c r="AB827" i="8" s="1"/>
  <c r="AC819" i="8" a="1"/>
  <c r="AC819" i="8" s="1"/>
  <c r="AB794" i="8" a="1"/>
  <c r="AB794" i="8" s="1"/>
  <c r="AE785" i="8" a="1"/>
  <c r="AE785" i="8" s="1"/>
  <c r="AB803" i="8" a="1"/>
  <c r="AB803" i="8" s="1"/>
  <c r="AE791" i="8" a="1"/>
  <c r="AE791" i="8" s="1"/>
  <c r="AE811" i="8" a="1"/>
  <c r="AE811" i="8" s="1"/>
  <c r="AE823" i="8" a="1"/>
  <c r="AE823" i="8" s="1"/>
  <c r="AB812" i="8" a="1"/>
  <c r="AB812" i="8" s="1"/>
  <c r="AE797" i="8" a="1"/>
  <c r="AE797" i="8" s="1"/>
  <c r="AB788" i="8" a="1"/>
  <c r="AB788" i="8" s="1"/>
  <c r="AE787" i="8" a="1"/>
  <c r="AE787" i="8" s="1"/>
  <c r="AE803" i="8" a="1"/>
  <c r="AE803" i="8" s="1"/>
  <c r="AE820" i="8" a="1"/>
  <c r="AE820" i="8" s="1"/>
  <c r="AC788" i="8" a="1"/>
  <c r="AC788" i="8" s="1"/>
  <c r="AC813" i="8" a="1"/>
  <c r="AC813" i="8" s="1"/>
  <c r="AB798" i="8" a="1"/>
  <c r="AB798" i="8" s="1"/>
  <c r="AC799" i="8" a="1"/>
  <c r="AC799" i="8" s="1"/>
  <c r="AB807" i="8" a="1"/>
  <c r="AB807" i="8" s="1"/>
  <c r="AE799" i="8" a="1"/>
  <c r="AE799" i="8" s="1"/>
  <c r="AE821" i="8" a="1"/>
  <c r="AE821" i="8" s="1"/>
  <c r="AC790" i="8" a="1"/>
  <c r="AC790" i="8" s="1"/>
  <c r="AC796" i="8" a="1"/>
  <c r="AC796" i="8" s="1"/>
  <c r="AB793" i="8" a="1"/>
  <c r="AB793" i="8" s="1"/>
  <c r="AB802" i="8" a="1"/>
  <c r="AB802" i="8" s="1"/>
  <c r="AB819" i="8" a="1"/>
  <c r="AB819" i="8" s="1"/>
  <c r="AC785" i="8" a="1"/>
  <c r="AC785" i="8" s="1"/>
  <c r="AE790" i="8" a="1"/>
  <c r="AE790" i="8" s="1"/>
  <c r="AE801" i="8" a="1"/>
  <c r="AE801" i="8" s="1"/>
  <c r="AC807" i="8" a="1"/>
  <c r="AC807" i="8" s="1"/>
  <c r="AC811" i="8" a="1"/>
  <c r="AC811" i="8" s="1"/>
  <c r="AC815" i="8" a="1"/>
  <c r="AC815" i="8" s="1"/>
  <c r="AC823" i="8" a="1"/>
  <c r="AC823" i="8" s="1"/>
  <c r="AC827" i="8" a="1"/>
  <c r="AC827" i="8" s="1"/>
  <c r="AB785" i="8" a="1"/>
  <c r="AB785" i="8" s="1"/>
  <c r="AB811" i="8" a="1"/>
  <c r="AB811" i="8" s="1"/>
  <c r="AB828" i="8" a="1"/>
  <c r="AB828" i="8" s="1"/>
  <c r="AE796" i="8" a="1"/>
  <c r="AE796" i="8" s="1"/>
  <c r="AB786" i="8" a="1"/>
  <c r="AB786" i="8" s="1"/>
  <c r="AB820" i="8" a="1"/>
  <c r="AB820" i="8" s="1"/>
  <c r="AE807" i="8" a="1"/>
  <c r="AE807" i="8" s="1"/>
  <c r="AE819" i="8" a="1"/>
  <c r="AE819" i="8" s="1"/>
  <c r="AE827" i="8" a="1"/>
  <c r="AE827" i="8" s="1"/>
  <c r="AC782" i="8" a="1"/>
  <c r="AC782" i="8" s="1"/>
  <c r="AB805" i="8" a="1"/>
  <c r="AB805" i="8" s="1"/>
  <c r="AE792" i="8" a="1"/>
  <c r="AE792" i="8" s="1"/>
  <c r="AE812" i="8" a="1"/>
  <c r="AE812" i="8" s="1"/>
  <c r="AE828" i="8" a="1"/>
  <c r="AE828" i="8" s="1"/>
  <c r="AB797" i="8" a="1"/>
  <c r="AB797" i="8" s="1"/>
  <c r="AB806" i="8" a="1"/>
  <c r="AB806" i="8" s="1"/>
  <c r="AC821" i="8" a="1"/>
  <c r="AC821" i="8" s="1"/>
  <c r="AB781" i="8" a="1"/>
  <c r="AB781" i="8" s="1"/>
  <c r="AC805" i="8" a="1"/>
  <c r="AC805" i="8" s="1"/>
  <c r="AB790" i="8" a="1"/>
  <c r="AB790" i="8" s="1"/>
  <c r="AB824" i="8" a="1"/>
  <c r="AB824" i="8" s="1"/>
  <c r="AE817" i="8" a="1"/>
  <c r="AE817" i="8" s="1"/>
  <c r="AB782" i="8" a="1"/>
  <c r="AB782" i="8" s="1"/>
  <c r="AC781" i="8" a="1"/>
  <c r="AC781" i="8" s="1"/>
  <c r="AE786" i="8" a="1"/>
  <c r="AE786" i="8" s="1"/>
  <c r="AC797" i="8" a="1"/>
  <c r="AC797" i="8" s="1"/>
  <c r="AB787" i="8" a="1"/>
  <c r="AB787" i="8" s="1"/>
  <c r="AB804" i="8" a="1"/>
  <c r="AB804" i="8" s="1"/>
  <c r="AB821" i="8" a="1"/>
  <c r="AB821" i="8" s="1"/>
  <c r="AE781" i="8" a="1"/>
  <c r="AE781" i="8" s="1"/>
  <c r="AC787" i="8" a="1"/>
  <c r="AC787" i="8" s="1"/>
  <c r="AC792" i="8" a="1"/>
  <c r="AC792" i="8" s="1"/>
  <c r="AC803" i="8" a="1"/>
  <c r="AC803" i="8" s="1"/>
  <c r="AC808" i="8" a="1"/>
  <c r="AC808" i="8" s="1"/>
  <c r="AC812" i="8" a="1"/>
  <c r="AC812" i="8" s="1"/>
  <c r="AC816" i="8" a="1"/>
  <c r="AC816" i="8" s="1"/>
  <c r="AC820" i="8" a="1"/>
  <c r="AC820" i="8" s="1"/>
  <c r="AC824" i="8" a="1"/>
  <c r="AC824" i="8" s="1"/>
  <c r="AC828" i="8" a="1"/>
  <c r="AC828" i="8" s="1"/>
  <c r="AB796" i="8" a="1"/>
  <c r="AB796" i="8" s="1"/>
  <c r="AB813" i="8" a="1"/>
  <c r="AB813" i="8" s="1"/>
  <c r="AB830" i="8" a="1"/>
  <c r="AB830" i="8" s="1"/>
  <c r="AE816" i="8" a="1"/>
  <c r="AE816" i="8" s="1"/>
  <c r="AC817" i="8" a="1"/>
  <c r="AC817" i="8" s="1"/>
  <c r="AB816" i="8" a="1"/>
  <c r="AB816" i="8" s="1"/>
  <c r="AE593" i="8" a="1"/>
  <c r="AE593" i="8" s="1"/>
  <c r="AC613" i="8" a="1"/>
  <c r="AC613" i="8" s="1"/>
  <c r="AE629" i="8" a="1"/>
  <c r="AE629" i="8" s="1"/>
  <c r="AE634" i="8" a="1"/>
  <c r="AE634" i="8" s="1"/>
  <c r="AE650" i="8" a="1"/>
  <c r="AE650" i="8" s="1"/>
  <c r="AC656" i="8" a="1"/>
  <c r="AC656" i="8" s="1"/>
  <c r="AC661" i="8" a="1"/>
  <c r="AC661" i="8" s="1"/>
  <c r="AE666" i="8" a="1"/>
  <c r="AE666" i="8" s="1"/>
  <c r="AC683" i="8" a="1"/>
  <c r="AC683" i="8" s="1"/>
  <c r="AC694" i="8" a="1"/>
  <c r="AC694" i="8" s="1"/>
  <c r="AC699" i="8" a="1"/>
  <c r="AC699" i="8" s="1"/>
  <c r="AE709" i="8" a="1"/>
  <c r="AE709" i="8" s="1"/>
  <c r="AC725" i="8" a="1"/>
  <c r="AC725" i="8" s="1"/>
  <c r="AE730" i="8" a="1"/>
  <c r="AE730" i="8" s="1"/>
  <c r="AC741" i="8" a="1"/>
  <c r="AC741" i="8" s="1"/>
  <c r="AC588" i="8" a="1"/>
  <c r="AC588" i="8" s="1"/>
  <c r="AC594" i="8" a="1"/>
  <c r="AC594" i="8" s="1"/>
  <c r="AC599" i="8" a="1"/>
  <c r="AC599" i="8" s="1"/>
  <c r="AC604" i="8" a="1"/>
  <c r="AC604" i="8" s="1"/>
  <c r="AE608" i="8" a="1"/>
  <c r="AE608" i="8" s="1"/>
  <c r="AE618" i="8" a="1"/>
  <c r="AE618" i="8" s="1"/>
  <c r="AC624" i="8" a="1"/>
  <c r="AC624" i="8" s="1"/>
  <c r="AC630" i="8" a="1"/>
  <c r="AC630" i="8" s="1"/>
  <c r="AC640" i="8" a="1"/>
  <c r="AC640" i="8" s="1"/>
  <c r="AE645" i="8" a="1"/>
  <c r="AE645" i="8" s="1"/>
  <c r="AE672" i="8" a="1"/>
  <c r="AE672" i="8" s="1"/>
  <c r="AE677" i="8" a="1"/>
  <c r="AE677" i="8" s="1"/>
  <c r="AE683" i="8" a="1"/>
  <c r="AE683" i="8" s="1"/>
  <c r="AE688" i="8" a="1"/>
  <c r="AE688" i="8" s="1"/>
  <c r="AE694" i="8" a="1"/>
  <c r="AE694" i="8" s="1"/>
  <c r="AE699" i="8" a="1"/>
  <c r="AE699" i="8" s="1"/>
  <c r="AE704" i="8" a="1"/>
  <c r="AE704" i="8" s="1"/>
  <c r="AC710" i="8" a="1"/>
  <c r="AC710" i="8" s="1"/>
  <c r="AC715" i="8" a="1"/>
  <c r="AC715" i="8" s="1"/>
  <c r="AE720" i="8" a="1"/>
  <c r="AE720" i="8" s="1"/>
  <c r="AE736" i="8" a="1"/>
  <c r="AE736" i="8" s="1"/>
  <c r="AE741" i="8" a="1"/>
  <c r="AE741" i="8" s="1"/>
  <c r="AC747" i="8" a="1"/>
  <c r="AC747" i="8" s="1"/>
  <c r="AE752" i="8" a="1"/>
  <c r="AE752" i="8" s="1"/>
  <c r="AE758" i="8" a="1"/>
  <c r="AE758" i="8" s="1"/>
  <c r="AE763" i="8" a="1"/>
  <c r="AE763" i="8" s="1"/>
  <c r="AE768" i="8" a="1"/>
  <c r="AE768" i="8" s="1"/>
  <c r="AC774" i="8" a="1"/>
  <c r="AC774" i="8" s="1"/>
  <c r="AC779" i="8" a="1"/>
  <c r="AC779" i="8" s="1"/>
  <c r="AE588" i="8" a="1"/>
  <c r="AE588" i="8" s="1"/>
  <c r="AE599" i="8" a="1"/>
  <c r="AE599" i="8" s="1"/>
  <c r="AE613" i="8" a="1"/>
  <c r="AE613" i="8" s="1"/>
  <c r="AE624" i="8" a="1"/>
  <c r="AE624" i="8" s="1"/>
  <c r="AC635" i="8" a="1"/>
  <c r="AC635" i="8" s="1"/>
  <c r="AE640" i="8" a="1"/>
  <c r="AE640" i="8" s="1"/>
  <c r="AC646" i="8" a="1"/>
  <c r="AC646" i="8" s="1"/>
  <c r="AC651" i="8" a="1"/>
  <c r="AC651" i="8" s="1"/>
  <c r="AE656" i="8" a="1"/>
  <c r="AE656" i="8" s="1"/>
  <c r="AE661" i="8" a="1"/>
  <c r="AE661" i="8" s="1"/>
  <c r="AC667" i="8" a="1"/>
  <c r="AC667" i="8" s="1"/>
  <c r="AC589" i="8" a="1"/>
  <c r="AC589" i="8" s="1"/>
  <c r="AE594" i="8" a="1"/>
  <c r="AE594" i="8" s="1"/>
  <c r="AE604" i="8" a="1"/>
  <c r="AE604" i="8" s="1"/>
  <c r="AC609" i="8" a="1"/>
  <c r="AC609" i="8" s="1"/>
  <c r="AC614" i="8" a="1"/>
  <c r="AC614" i="8" s="1"/>
  <c r="AC619" i="8" a="1"/>
  <c r="AC619" i="8" s="1"/>
  <c r="AC625" i="8" a="1"/>
  <c r="AC625" i="8" s="1"/>
  <c r="AE630" i="8" a="1"/>
  <c r="AE630" i="8" s="1"/>
  <c r="AE635" i="8" a="1"/>
  <c r="AE635" i="8" s="1"/>
  <c r="AE646" i="8" a="1"/>
  <c r="AE646" i="8" s="1"/>
  <c r="AE651" i="8" a="1"/>
  <c r="AE651" i="8" s="1"/>
  <c r="AC662" i="8" a="1"/>
  <c r="AC662" i="8" s="1"/>
  <c r="AE667" i="8" a="1"/>
  <c r="AE667" i="8" s="1"/>
  <c r="AC673" i="8" a="1"/>
  <c r="AC673" i="8" s="1"/>
  <c r="AE678" i="8" a="1"/>
  <c r="AE678" i="8" s="1"/>
  <c r="AC689" i="8" a="1"/>
  <c r="AC689" i="8" s="1"/>
  <c r="AC695" i="8" a="1"/>
  <c r="AC695" i="8" s="1"/>
  <c r="AC700" i="8" a="1"/>
  <c r="AC700" i="8" s="1"/>
  <c r="AC705" i="8" a="1"/>
  <c r="AC705" i="8" s="1"/>
  <c r="AC721" i="8" a="1"/>
  <c r="AC721" i="8" s="1"/>
  <c r="AC726" i="8" a="1"/>
  <c r="AC726" i="8" s="1"/>
  <c r="AE731" i="8" a="1"/>
  <c r="AE731" i="8" s="1"/>
  <c r="AC737" i="8" a="1"/>
  <c r="AC737" i="8" s="1"/>
  <c r="AE742" i="8" a="1"/>
  <c r="AE742" i="8" s="1"/>
  <c r="AC748" i="8" a="1"/>
  <c r="AC748" i="8" s="1"/>
  <c r="AC753" i="8" a="1"/>
  <c r="AC753" i="8" s="1"/>
  <c r="AC759" i="8" a="1"/>
  <c r="AC759" i="8" s="1"/>
  <c r="AC764" i="8" a="1"/>
  <c r="AC764" i="8" s="1"/>
  <c r="AC769" i="8" a="1"/>
  <c r="AC769" i="8" s="1"/>
  <c r="AC600" i="8" a="1"/>
  <c r="AC600" i="8" s="1"/>
  <c r="AE619" i="8" a="1"/>
  <c r="AE619" i="8" s="1"/>
  <c r="AE625" i="8" a="1"/>
  <c r="AE625" i="8" s="1"/>
  <c r="AC641" i="8" a="1"/>
  <c r="AC641" i="8" s="1"/>
  <c r="AE662" i="8" a="1"/>
  <c r="AE662" i="8" s="1"/>
  <c r="AC668" i="8" a="1"/>
  <c r="AC668" i="8" s="1"/>
  <c r="AC679" i="8" a="1"/>
  <c r="AC679" i="8" s="1"/>
  <c r="AE684" i="8" a="1"/>
  <c r="AE684" i="8" s="1"/>
  <c r="AE695" i="8" a="1"/>
  <c r="AE695" i="8" s="1"/>
  <c r="AC711" i="8" a="1"/>
  <c r="AC711" i="8" s="1"/>
  <c r="AC716" i="8" a="1"/>
  <c r="AC716" i="8" s="1"/>
  <c r="AC587" i="8" a="1"/>
  <c r="AC587" i="8" s="1"/>
  <c r="AC596" i="8" a="1"/>
  <c r="AC596" i="8" s="1"/>
  <c r="AC617" i="8" a="1"/>
  <c r="AC617" i="8" s="1"/>
  <c r="AE648" i="8" a="1"/>
  <c r="AE648" i="8" s="1"/>
  <c r="AE671" i="8" a="1"/>
  <c r="AE671" i="8" s="1"/>
  <c r="AC678" i="8" a="1"/>
  <c r="AC678" i="8" s="1"/>
  <c r="AE685" i="8" a="1"/>
  <c r="AE685" i="8" s="1"/>
  <c r="AC692" i="8" a="1"/>
  <c r="AC692" i="8" s="1"/>
  <c r="AE727" i="8" a="1"/>
  <c r="AE727" i="8" s="1"/>
  <c r="AC734" i="8" a="1"/>
  <c r="AC734" i="8" s="1"/>
  <c r="AC740" i="8" a="1"/>
  <c r="AC740" i="8" s="1"/>
  <c r="AE746" i="8" a="1"/>
  <c r="AE746" i="8" s="1"/>
  <c r="AC765" i="8" a="1"/>
  <c r="AC765" i="8" s="1"/>
  <c r="AC771" i="8" a="1"/>
  <c r="AC771" i="8" s="1"/>
  <c r="AC777" i="8" a="1"/>
  <c r="AC777" i="8" s="1"/>
  <c r="AC606" i="8" a="1"/>
  <c r="AC606" i="8" s="1"/>
  <c r="AC621" i="8" a="1"/>
  <c r="AC621" i="8" s="1"/>
  <c r="AC652" i="8" a="1"/>
  <c r="AC652" i="8" s="1"/>
  <c r="AC603" i="8" a="1"/>
  <c r="AC603" i="8" s="1"/>
  <c r="AE610" i="8" a="1"/>
  <c r="AE610" i="8" s="1"/>
  <c r="AE626" i="8" a="1"/>
  <c r="AE626" i="8" s="1"/>
  <c r="AC633" i="8" a="1"/>
  <c r="AC633" i="8" s="1"/>
  <c r="AE641" i="8" a="1"/>
  <c r="AE641" i="8" s="1"/>
  <c r="AC664" i="8" a="1"/>
  <c r="AC664" i="8" s="1"/>
  <c r="AE679" i="8" a="1"/>
  <c r="AE679" i="8" s="1"/>
  <c r="AC686" i="8" a="1"/>
  <c r="AC686" i="8" s="1"/>
  <c r="AE692" i="8" a="1"/>
  <c r="AE692" i="8" s="1"/>
  <c r="AE700" i="8" a="1"/>
  <c r="AE700" i="8" s="1"/>
  <c r="AC707" i="8" a="1"/>
  <c r="AC707" i="8" s="1"/>
  <c r="AE713" i="8" a="1"/>
  <c r="AE713" i="8" s="1"/>
  <c r="AE734" i="8" a="1"/>
  <c r="AE734" i="8" s="1"/>
  <c r="AC760" i="8" a="1"/>
  <c r="AC760" i="8" s="1"/>
  <c r="AE771" i="8" a="1"/>
  <c r="AE771" i="8" s="1"/>
  <c r="AE643" i="8" a="1"/>
  <c r="AE643" i="8" s="1"/>
  <c r="AE589" i="8" a="1"/>
  <c r="AE589" i="8" s="1"/>
  <c r="AE596" i="8" a="1"/>
  <c r="AE596" i="8" s="1"/>
  <c r="AE603" i="8" a="1"/>
  <c r="AE603" i="8" s="1"/>
  <c r="AE617" i="8" a="1"/>
  <c r="AE617" i="8" s="1"/>
  <c r="AE633" i="8" a="1"/>
  <c r="AE633" i="8" s="1"/>
  <c r="AC642" i="8" a="1"/>
  <c r="AC642" i="8" s="1"/>
  <c r="AC649" i="8" a="1"/>
  <c r="AC649" i="8" s="1"/>
  <c r="AC672" i="8" a="1"/>
  <c r="AC672" i="8" s="1"/>
  <c r="AC680" i="8" a="1"/>
  <c r="AC680" i="8" s="1"/>
  <c r="AE686" i="8" a="1"/>
  <c r="AE686" i="8" s="1"/>
  <c r="AE707" i="8" a="1"/>
  <c r="AE707" i="8" s="1"/>
  <c r="AC714" i="8" a="1"/>
  <c r="AC714" i="8" s="1"/>
  <c r="AE721" i="8" a="1"/>
  <c r="AE721" i="8" s="1"/>
  <c r="AC728" i="8" a="1"/>
  <c r="AC728" i="8" s="1"/>
  <c r="AE740" i="8" a="1"/>
  <c r="AE740" i="8" s="1"/>
  <c r="AE747" i="8" a="1"/>
  <c r="AE747" i="8" s="1"/>
  <c r="AE753" i="8" a="1"/>
  <c r="AE753" i="8" s="1"/>
  <c r="AE765" i="8" a="1"/>
  <c r="AE765" i="8" s="1"/>
  <c r="AC772" i="8" a="1"/>
  <c r="AC772" i="8" s="1"/>
  <c r="AE777" i="8" a="1"/>
  <c r="AE777" i="8" s="1"/>
  <c r="AC590" i="8" a="1"/>
  <c r="AC590" i="8" s="1"/>
  <c r="AC597" i="8" a="1"/>
  <c r="AC597" i="8" s="1"/>
  <c r="AC605" i="8" a="1"/>
  <c r="AC605" i="8" s="1"/>
  <c r="AC611" i="8" a="1"/>
  <c r="AC611" i="8" s="1"/>
  <c r="AC618" i="8" a="1"/>
  <c r="AC618" i="8" s="1"/>
  <c r="AC627" i="8" a="1"/>
  <c r="AC627" i="8" s="1"/>
  <c r="AC634" i="8" a="1"/>
  <c r="AC634" i="8" s="1"/>
  <c r="AE642" i="8" a="1"/>
  <c r="AE642" i="8" s="1"/>
  <c r="AE664" i="8" a="1"/>
  <c r="AE664" i="8" s="1"/>
  <c r="AE693" i="8" a="1"/>
  <c r="AE693" i="8" s="1"/>
  <c r="AC701" i="8" a="1"/>
  <c r="AC701" i="8" s="1"/>
  <c r="AE714" i="8" a="1"/>
  <c r="AE714" i="8" s="1"/>
  <c r="AC722" i="8" a="1"/>
  <c r="AC722" i="8" s="1"/>
  <c r="AC735" i="8" a="1"/>
  <c r="AC735" i="8" s="1"/>
  <c r="AC754" i="8" a="1"/>
  <c r="AC754" i="8" s="1"/>
  <c r="AE760" i="8" a="1"/>
  <c r="AE760" i="8" s="1"/>
  <c r="AC766" i="8" a="1"/>
  <c r="AC766" i="8" s="1"/>
  <c r="AE772" i="8" a="1"/>
  <c r="AE772" i="8" s="1"/>
  <c r="AC778" i="8" a="1"/>
  <c r="AC778" i="8" s="1"/>
  <c r="AE597" i="8" a="1"/>
  <c r="AE597" i="8" s="1"/>
  <c r="AE611" i="8" a="1"/>
  <c r="AE611" i="8" s="1"/>
  <c r="AC620" i="8" a="1"/>
  <c r="AC620" i="8" s="1"/>
  <c r="AE627" i="8" a="1"/>
  <c r="AE627" i="8" s="1"/>
  <c r="AE649" i="8" a="1"/>
  <c r="AE649" i="8" s="1"/>
  <c r="AE658" i="8" a="1"/>
  <c r="AE658" i="8" s="1"/>
  <c r="AC665" i="8" a="1"/>
  <c r="AC665" i="8" s="1"/>
  <c r="AE673" i="8" a="1"/>
  <c r="AE673" i="8" s="1"/>
  <c r="AE680" i="8" a="1"/>
  <c r="AE680" i="8" s="1"/>
  <c r="AC687" i="8" a="1"/>
  <c r="AC687" i="8" s="1"/>
  <c r="AE708" i="8" a="1"/>
  <c r="AE708" i="8" s="1"/>
  <c r="AE715" i="8" a="1"/>
  <c r="AE715" i="8" s="1"/>
  <c r="AE722" i="8" a="1"/>
  <c r="AE722" i="8" s="1"/>
  <c r="AE728" i="8" a="1"/>
  <c r="AE728" i="8" s="1"/>
  <c r="AE735" i="8" a="1"/>
  <c r="AE735" i="8" s="1"/>
  <c r="AC742" i="8" a="1"/>
  <c r="AC742" i="8" s="1"/>
  <c r="AE748" i="8" a="1"/>
  <c r="AE748" i="8" s="1"/>
  <c r="AE754" i="8" a="1"/>
  <c r="AE754" i="8" s="1"/>
  <c r="AE766" i="8" a="1"/>
  <c r="AE766" i="8" s="1"/>
  <c r="AE778" i="8" a="1"/>
  <c r="AE778" i="8" s="1"/>
  <c r="AE590" i="8" a="1"/>
  <c r="AE590" i="8" s="1"/>
  <c r="AC598" i="8" a="1"/>
  <c r="AC598" i="8" s="1"/>
  <c r="AE605" i="8" a="1"/>
  <c r="AE605" i="8" s="1"/>
  <c r="AC612" i="8" a="1"/>
  <c r="AC612" i="8" s="1"/>
  <c r="AE620" i="8" a="1"/>
  <c r="AE620" i="8" s="1"/>
  <c r="AC643" i="8" a="1"/>
  <c r="AC643" i="8" s="1"/>
  <c r="AC650" i="8" a="1"/>
  <c r="AC650" i="8" s="1"/>
  <c r="AC674" i="8" a="1"/>
  <c r="AC674" i="8" s="1"/>
  <c r="AE687" i="8" a="1"/>
  <c r="AE687" i="8" s="1"/>
  <c r="AE701" i="8" a="1"/>
  <c r="AE701" i="8" s="1"/>
  <c r="AC743" i="8" a="1"/>
  <c r="AC743" i="8" s="1"/>
  <c r="AC761" i="8" a="1"/>
  <c r="AC761" i="8" s="1"/>
  <c r="AC767" i="8" a="1"/>
  <c r="AC767" i="8" s="1"/>
  <c r="AC773" i="8" a="1"/>
  <c r="AC773" i="8" s="1"/>
  <c r="AE636" i="8" a="1"/>
  <c r="AE636" i="8" s="1"/>
  <c r="AE598" i="8" a="1"/>
  <c r="AE598" i="8" s="1"/>
  <c r="AE612" i="8" a="1"/>
  <c r="AE612" i="8" s="1"/>
  <c r="AC644" i="8" a="1"/>
  <c r="AC644" i="8" s="1"/>
  <c r="AE659" i="8" a="1"/>
  <c r="AE659" i="8" s="1"/>
  <c r="AC666" i="8" a="1"/>
  <c r="AC666" i="8" s="1"/>
  <c r="AC688" i="8" a="1"/>
  <c r="AC688" i="8" s="1"/>
  <c r="AE702" i="8" a="1"/>
  <c r="AE702" i="8" s="1"/>
  <c r="AE723" i="8" a="1"/>
  <c r="AE723" i="8" s="1"/>
  <c r="AE755" i="8" a="1"/>
  <c r="AE755" i="8" s="1"/>
  <c r="AE761" i="8" a="1"/>
  <c r="AE761" i="8" s="1"/>
  <c r="AE773" i="8" a="1"/>
  <c r="AE773" i="8" s="1"/>
  <c r="AC780" i="8" a="1"/>
  <c r="AC780" i="8" s="1"/>
  <c r="AC585" i="8" a="1"/>
  <c r="AC585" i="8" s="1"/>
  <c r="AE600" i="8" a="1"/>
  <c r="AE600" i="8" s="1"/>
  <c r="AC622" i="8" a="1"/>
  <c r="AC622" i="8" s="1"/>
  <c r="AC653" i="8" a="1"/>
  <c r="AC653" i="8" s="1"/>
  <c r="AC669" i="8" a="1"/>
  <c r="AC669" i="8" s="1"/>
  <c r="AC682" i="8" a="1"/>
  <c r="AC682" i="8" s="1"/>
  <c r="AE711" i="8" a="1"/>
  <c r="AE711" i="8" s="1"/>
  <c r="AC718" i="8" a="1"/>
  <c r="AC718" i="8" s="1"/>
  <c r="AC730" i="8" a="1"/>
  <c r="AC730" i="8" s="1"/>
  <c r="AE591" i="8" a="1"/>
  <c r="AE591" i="8" s="1"/>
  <c r="AE606" i="8" a="1"/>
  <c r="AE606" i="8" s="1"/>
  <c r="AE621" i="8" a="1"/>
  <c r="AE621" i="8" s="1"/>
  <c r="AC637" i="8" a="1"/>
  <c r="AC637" i="8" s="1"/>
  <c r="AE644" i="8" a="1"/>
  <c r="AE644" i="8" s="1"/>
  <c r="AE652" i="8" a="1"/>
  <c r="AE652" i="8" s="1"/>
  <c r="AE668" i="8" a="1"/>
  <c r="AE668" i="8" s="1"/>
  <c r="AC675" i="8" a="1"/>
  <c r="AC675" i="8" s="1"/>
  <c r="AE681" i="8" a="1"/>
  <c r="AE681" i="8" s="1"/>
  <c r="AE696" i="8" a="1"/>
  <c r="AE696" i="8" s="1"/>
  <c r="AC703" i="8" a="1"/>
  <c r="AC703" i="8" s="1"/>
  <c r="AE710" i="8" a="1"/>
  <c r="AE710" i="8" s="1"/>
  <c r="AE717" i="8" a="1"/>
  <c r="AE717" i="8" s="1"/>
  <c r="AE729" i="8" a="1"/>
  <c r="AE729" i="8" s="1"/>
  <c r="AC744" i="8" a="1"/>
  <c r="AC744" i="8" s="1"/>
  <c r="AE749" i="8" a="1"/>
  <c r="AE749" i="8" s="1"/>
  <c r="AC762" i="8" a="1"/>
  <c r="AC762" i="8" s="1"/>
  <c r="AC768" i="8" a="1"/>
  <c r="AC768" i="8" s="1"/>
  <c r="AE774" i="8" a="1"/>
  <c r="AE774" i="8" s="1"/>
  <c r="AE614" i="8" a="1"/>
  <c r="AE614" i="8" s="1"/>
  <c r="AC629" i="8" a="1"/>
  <c r="AC629" i="8" s="1"/>
  <c r="AC660" i="8" a="1"/>
  <c r="AC660" i="8" s="1"/>
  <c r="AE675" i="8" a="1"/>
  <c r="AE675" i="8" s="1"/>
  <c r="AE703" i="8" a="1"/>
  <c r="AE703" i="8" s="1"/>
  <c r="AC724" i="8" a="1"/>
  <c r="AC724" i="8" s="1"/>
  <c r="AE737" i="8" a="1"/>
  <c r="AE737" i="8" s="1"/>
  <c r="AC608" i="8" a="1"/>
  <c r="AC608" i="8" s="1"/>
  <c r="AE647" i="8" a="1"/>
  <c r="AE647" i="8" s="1"/>
  <c r="AC723" i="8" a="1"/>
  <c r="AC723" i="8" s="1"/>
  <c r="AE738" i="8" a="1"/>
  <c r="AE738" i="8" s="1"/>
  <c r="AC751" i="8" a="1"/>
  <c r="AC751" i="8" s="1"/>
  <c r="AC776" i="8" a="1"/>
  <c r="AC776" i="8" s="1"/>
  <c r="AC697" i="8" a="1"/>
  <c r="AC697" i="8" s="1"/>
  <c r="AC595" i="8" a="1"/>
  <c r="AC595" i="8" s="1"/>
  <c r="AE653" i="8" a="1"/>
  <c r="AE653" i="8" s="1"/>
  <c r="AE767" i="8" a="1"/>
  <c r="AE767" i="8" s="1"/>
  <c r="AC684" i="8" a="1"/>
  <c r="AC684" i="8" s="1"/>
  <c r="AE743" i="8" a="1"/>
  <c r="AE743" i="8" s="1"/>
  <c r="AE780" i="8" a="1"/>
  <c r="AE780" i="8" s="1"/>
  <c r="AE654" i="8" a="1"/>
  <c r="AE654" i="8" s="1"/>
  <c r="AC727" i="8" a="1"/>
  <c r="AC727" i="8" s="1"/>
  <c r="AE622" i="8" a="1"/>
  <c r="AE622" i="8" s="1"/>
  <c r="AE718" i="8" a="1"/>
  <c r="AE718" i="8" s="1"/>
  <c r="AE770" i="8" a="1"/>
  <c r="AE770" i="8" s="1"/>
  <c r="AC586" i="8" a="1"/>
  <c r="AC586" i="8" s="1"/>
  <c r="AC746" i="8" a="1"/>
  <c r="AC746" i="8" s="1"/>
  <c r="AC639" i="8" a="1"/>
  <c r="AC639" i="8" s="1"/>
  <c r="AE586" i="8" a="1"/>
  <c r="AE586" i="8" s="1"/>
  <c r="AC659" i="8" a="1"/>
  <c r="AC659" i="8" s="1"/>
  <c r="AE719" i="8" a="1"/>
  <c r="AE719" i="8" s="1"/>
  <c r="AC775" i="8" a="1"/>
  <c r="AC775" i="8" s="1"/>
  <c r="AC706" i="8" a="1"/>
  <c r="AC706" i="8" s="1"/>
  <c r="AE775" i="8" a="1"/>
  <c r="AE775" i="8" s="1"/>
  <c r="AC628" i="8" a="1"/>
  <c r="AC628" i="8" s="1"/>
  <c r="AE691" i="8" a="1"/>
  <c r="AE691" i="8" s="1"/>
  <c r="AE609" i="8" a="1"/>
  <c r="AE609" i="8" s="1"/>
  <c r="AC631" i="8" a="1"/>
  <c r="AC631" i="8" s="1"/>
  <c r="AC709" i="8" a="1"/>
  <c r="AC709" i="8" s="1"/>
  <c r="AE751" i="8" a="1"/>
  <c r="AE751" i="8" s="1"/>
  <c r="AC615" i="8" a="1"/>
  <c r="AC615" i="8" s="1"/>
  <c r="AE725" i="8" a="1"/>
  <c r="AE725" i="8" s="1"/>
  <c r="AE595" i="8" a="1"/>
  <c r="AE595" i="8" s="1"/>
  <c r="AE712" i="8" a="1"/>
  <c r="AE712" i="8" s="1"/>
  <c r="AC616" i="8" a="1"/>
  <c r="AC616" i="8" s="1"/>
  <c r="AE756" i="8" a="1"/>
  <c r="AE756" i="8" s="1"/>
  <c r="AE638" i="8" a="1"/>
  <c r="AE638" i="8" s="1"/>
  <c r="AE732" i="8" a="1"/>
  <c r="AE732" i="8" s="1"/>
  <c r="AC690" i="8" a="1"/>
  <c r="AC690" i="8" s="1"/>
  <c r="AE759" i="8" a="1"/>
  <c r="AE759" i="8" s="1"/>
  <c r="AC623" i="8" a="1"/>
  <c r="AC623" i="8" s="1"/>
  <c r="AE690" i="8" a="1"/>
  <c r="AE690" i="8" s="1"/>
  <c r="AC607" i="8" a="1"/>
  <c r="AC607" i="8" s="1"/>
  <c r="AC676" i="8" a="1"/>
  <c r="AC676" i="8" s="1"/>
  <c r="AE733" i="8" a="1"/>
  <c r="AE733" i="8" s="1"/>
  <c r="AC626" i="8" a="1"/>
  <c r="AC626" i="8" s="1"/>
  <c r="AC691" i="8" a="1"/>
  <c r="AC691" i="8" s="1"/>
  <c r="AE676" i="8" a="1"/>
  <c r="AE676" i="8" s="1"/>
  <c r="AC720" i="8" a="1"/>
  <c r="AC720" i="8" s="1"/>
  <c r="AC763" i="8" a="1"/>
  <c r="AC763" i="8" s="1"/>
  <c r="AE592" i="8" a="1"/>
  <c r="AE592" i="8" s="1"/>
  <c r="AC610" i="8" a="1"/>
  <c r="AC610" i="8" s="1"/>
  <c r="AE631" i="8" a="1"/>
  <c r="AE631" i="8" s="1"/>
  <c r="AC648" i="8" a="1"/>
  <c r="AC648" i="8" s="1"/>
  <c r="AC663" i="8" a="1"/>
  <c r="AC663" i="8" s="1"/>
  <c r="AC681" i="8" a="1"/>
  <c r="AC681" i="8" s="1"/>
  <c r="AC696" i="8" a="1"/>
  <c r="AC696" i="8" s="1"/>
  <c r="AE724" i="8" a="1"/>
  <c r="AE724" i="8" s="1"/>
  <c r="AC739" i="8" a="1"/>
  <c r="AC739" i="8" s="1"/>
  <c r="AE764" i="8" a="1"/>
  <c r="AE764" i="8" s="1"/>
  <c r="AE776" i="8" a="1"/>
  <c r="AE776" i="8" s="1"/>
  <c r="AE739" i="8" a="1"/>
  <c r="AE739" i="8" s="1"/>
  <c r="AC632" i="8" a="1"/>
  <c r="AC632" i="8" s="1"/>
  <c r="AE779" i="8" a="1"/>
  <c r="AE779" i="8" s="1"/>
  <c r="AE615" i="8" a="1"/>
  <c r="AE615" i="8" s="1"/>
  <c r="AE697" i="8" a="1"/>
  <c r="AE697" i="8" s="1"/>
  <c r="AC756" i="8" a="1"/>
  <c r="AC756" i="8" s="1"/>
  <c r="AE669" i="8" a="1"/>
  <c r="AE669" i="8" s="1"/>
  <c r="AE744" i="8" a="1"/>
  <c r="AE744" i="8" s="1"/>
  <c r="AC770" i="8" a="1"/>
  <c r="AC770" i="8" s="1"/>
  <c r="AE745" i="8" a="1"/>
  <c r="AE745" i="8" s="1"/>
  <c r="AC704" i="8" a="1"/>
  <c r="AC704" i="8" s="1"/>
  <c r="AC749" i="8" a="1"/>
  <c r="AC749" i="8" s="1"/>
  <c r="AE623" i="8" a="1"/>
  <c r="AE623" i="8" s="1"/>
  <c r="AC750" i="8" a="1"/>
  <c r="AC750" i="8" s="1"/>
  <c r="AC645" i="8" a="1"/>
  <c r="AC645" i="8" s="1"/>
  <c r="AC736" i="8" a="1"/>
  <c r="AC736" i="8" s="1"/>
  <c r="AE660" i="8" a="1"/>
  <c r="AE660" i="8" s="1"/>
  <c r="AC738" i="8" a="1"/>
  <c r="AC738" i="8" s="1"/>
  <c r="AE663" i="8" a="1"/>
  <c r="AE663" i="8" s="1"/>
  <c r="AE682" i="8" a="1"/>
  <c r="AE682" i="8" s="1"/>
  <c r="AC712" i="8" a="1"/>
  <c r="AC712" i="8" s="1"/>
  <c r="AE665" i="8" a="1"/>
  <c r="AE665" i="8" s="1"/>
  <c r="AC755" i="8" a="1"/>
  <c r="AC755" i="8" s="1"/>
  <c r="AC654" i="8" a="1"/>
  <c r="AC654" i="8" s="1"/>
  <c r="AE726" i="8" a="1"/>
  <c r="AE726" i="8" s="1"/>
  <c r="AE632" i="8" a="1"/>
  <c r="AE632" i="8" s="1"/>
  <c r="AC698" i="8" a="1"/>
  <c r="AC698" i="8" s="1"/>
  <c r="AC758" i="8" a="1"/>
  <c r="AC758" i="8" s="1"/>
  <c r="AC671" i="8" a="1"/>
  <c r="AC671" i="8" s="1"/>
  <c r="AE674" i="8" a="1"/>
  <c r="AE674" i="8" s="1"/>
  <c r="AC733" i="8" a="1"/>
  <c r="AC733" i="8" s="1"/>
  <c r="AE602" i="8" a="1"/>
  <c r="AE602" i="8" s="1"/>
  <c r="AC719" i="8" a="1"/>
  <c r="AC719" i="8" s="1"/>
  <c r="AE639" i="8" a="1"/>
  <c r="AE639" i="8" s="1"/>
  <c r="AE705" i="8" a="1"/>
  <c r="AE705" i="8" s="1"/>
  <c r="AE762" i="8" a="1"/>
  <c r="AE762" i="8" s="1"/>
  <c r="AE750" i="8" a="1"/>
  <c r="AE750" i="8" s="1"/>
  <c r="AC647" i="8" a="1"/>
  <c r="AC647" i="8" s="1"/>
  <c r="AE706" i="8" a="1"/>
  <c r="AE706" i="8" s="1"/>
  <c r="AE616" i="8" a="1"/>
  <c r="AE616" i="8" s="1"/>
  <c r="AC670" i="8" a="1"/>
  <c r="AC670" i="8" s="1"/>
  <c r="AC685" i="8" a="1"/>
  <c r="AC685" i="8" s="1"/>
  <c r="AE698" i="8" a="1"/>
  <c r="AE698" i="8" s="1"/>
  <c r="AC713" i="8" a="1"/>
  <c r="AC713" i="8" s="1"/>
  <c r="AC729" i="8" a="1"/>
  <c r="AC729" i="8" s="1"/>
  <c r="AC757" i="8" a="1"/>
  <c r="AC757" i="8" s="1"/>
  <c r="AC638" i="8" a="1"/>
  <c r="AC638" i="8" s="1"/>
  <c r="AC732" i="8" a="1"/>
  <c r="AC732" i="8" s="1"/>
  <c r="AE585" i="8" a="1"/>
  <c r="AE585" i="8" s="1"/>
  <c r="AE607" i="8" a="1"/>
  <c r="AE607" i="8" s="1"/>
  <c r="AC601" i="8" a="1"/>
  <c r="AC601" i="8" s="1"/>
  <c r="AE637" i="8" a="1"/>
  <c r="AE637" i="8" s="1"/>
  <c r="AC655" i="8" a="1"/>
  <c r="AC655" i="8" s="1"/>
  <c r="AE670" i="8" a="1"/>
  <c r="AE670" i="8" s="1"/>
  <c r="AE716" i="8" a="1"/>
  <c r="AE716" i="8" s="1"/>
  <c r="AC731" i="8" a="1"/>
  <c r="AC731" i="8" s="1"/>
  <c r="AC745" i="8" a="1"/>
  <c r="AC745" i="8" s="1"/>
  <c r="AE757" i="8" a="1"/>
  <c r="AE757" i="8" s="1"/>
  <c r="AE769" i="8" a="1"/>
  <c r="AE769" i="8" s="1"/>
  <c r="AE601" i="8" a="1"/>
  <c r="AE601" i="8" s="1"/>
  <c r="AE655" i="8" a="1"/>
  <c r="AE655" i="8" s="1"/>
  <c r="AC702" i="8" a="1"/>
  <c r="AC702" i="8" s="1"/>
  <c r="AC602" i="8" a="1"/>
  <c r="AC602" i="8" s="1"/>
  <c r="AC424" i="8" a="1"/>
  <c r="AC424" i="8" s="1"/>
  <c r="AC434" i="8" a="1"/>
  <c r="AC434" i="8" s="1"/>
  <c r="AE439" i="8" a="1"/>
  <c r="AE439" i="8" s="1"/>
  <c r="AC445" i="8" a="1"/>
  <c r="AC445" i="8" s="1"/>
  <c r="AE450" i="8" a="1"/>
  <c r="AE450" i="8" s="1"/>
  <c r="AE466" i="8" a="1"/>
  <c r="AE466" i="8" s="1"/>
  <c r="AC472" i="8" a="1"/>
  <c r="AC472" i="8" s="1"/>
  <c r="AE477" i="8" a="1"/>
  <c r="AE477" i="8" s="1"/>
  <c r="AC483" i="8" a="1"/>
  <c r="AC483" i="8" s="1"/>
  <c r="AC493" i="8" a="1"/>
  <c r="AC493" i="8" s="1"/>
  <c r="AC498" i="8" a="1"/>
  <c r="AC498" i="8" s="1"/>
  <c r="AC504" i="8" a="1"/>
  <c r="AC504" i="8" s="1"/>
  <c r="AC515" i="8" a="1"/>
  <c r="AC515" i="8" s="1"/>
  <c r="AE536" i="8" a="1"/>
  <c r="AE536" i="8" s="1"/>
  <c r="AE541" i="8" a="1"/>
  <c r="AE541" i="8" s="1"/>
  <c r="AC547" i="8" a="1"/>
  <c r="AC547" i="8" s="1"/>
  <c r="AC558" i="8" a="1"/>
  <c r="AC558" i="8" s="1"/>
  <c r="AC563" i="8" a="1"/>
  <c r="AC563" i="8" s="1"/>
  <c r="AC573" i="8" a="1"/>
  <c r="AC573" i="8" s="1"/>
  <c r="AE577" i="8" a="1"/>
  <c r="AE577" i="8" s="1"/>
  <c r="AC479" i="8" a="1"/>
  <c r="AC479" i="8" s="1"/>
  <c r="AC500" i="8" a="1"/>
  <c r="AC500" i="8" s="1"/>
  <c r="AE532" i="8" a="1"/>
  <c r="AE532" i="8" s="1"/>
  <c r="AC559" i="8" a="1"/>
  <c r="AC559" i="8" s="1"/>
  <c r="AE457" i="8" a="1"/>
  <c r="AE457" i="8" s="1"/>
  <c r="AE484" i="8" a="1"/>
  <c r="AE484" i="8" s="1"/>
  <c r="AC511" i="8" a="1"/>
  <c r="AC511" i="8" s="1"/>
  <c r="AE548" i="8" a="1"/>
  <c r="AE548" i="8" s="1"/>
  <c r="AC579" i="8" a="1"/>
  <c r="AC579" i="8" s="1"/>
  <c r="AB428" i="8" a="1"/>
  <c r="AB428" i="8" s="1"/>
  <c r="AB476" i="8" a="1"/>
  <c r="AB476" i="8" s="1"/>
  <c r="AB508" i="8" a="1"/>
  <c r="AB508" i="8" s="1"/>
  <c r="AB548" i="8" a="1"/>
  <c r="AB548" i="8" s="1"/>
  <c r="AB580" i="8" a="1"/>
  <c r="AB580" i="8" s="1"/>
  <c r="AE436" i="8" a="1"/>
  <c r="AE436" i="8" s="1"/>
  <c r="AE463" i="8" a="1"/>
  <c r="AE463" i="8" s="1"/>
  <c r="AE479" i="8" a="1"/>
  <c r="AE479" i="8" s="1"/>
  <c r="AE424" i="8" a="1"/>
  <c r="AE424" i="8" s="1"/>
  <c r="AE429" i="8" a="1"/>
  <c r="AE429" i="8" s="1"/>
  <c r="AE434" i="8" a="1"/>
  <c r="AE434" i="8" s="1"/>
  <c r="AC440" i="8" a="1"/>
  <c r="AC440" i="8" s="1"/>
  <c r="AE445" i="8" a="1"/>
  <c r="AE445" i="8" s="1"/>
  <c r="AC451" i="8" a="1"/>
  <c r="AC451" i="8" s="1"/>
  <c r="AE456" i="8" a="1"/>
  <c r="AE456" i="8" s="1"/>
  <c r="AE461" i="8" a="1"/>
  <c r="AE461" i="8" s="1"/>
  <c r="AC467" i="8" a="1"/>
  <c r="AC467" i="8" s="1"/>
  <c r="AE472" i="8" a="1"/>
  <c r="AE472" i="8" s="1"/>
  <c r="AE488" i="8" a="1"/>
  <c r="AE488" i="8" s="1"/>
  <c r="AE498" i="8" a="1"/>
  <c r="AE498" i="8" s="1"/>
  <c r="AE504" i="8" a="1"/>
  <c r="AE504" i="8" s="1"/>
  <c r="AE509" i="8" a="1"/>
  <c r="AE509" i="8" s="1"/>
  <c r="AE520" i="8" a="1"/>
  <c r="AE520" i="8" s="1"/>
  <c r="AE525" i="8" a="1"/>
  <c r="AE525" i="8" s="1"/>
  <c r="AC531" i="8" a="1"/>
  <c r="AC531" i="8" s="1"/>
  <c r="AE552" i="8" a="1"/>
  <c r="AE552" i="8" s="1"/>
  <c r="AE563" i="8" a="1"/>
  <c r="AE563" i="8" s="1"/>
  <c r="AE568" i="8" a="1"/>
  <c r="AE568" i="8" s="1"/>
  <c r="AC578" i="8" a="1"/>
  <c r="AC578" i="8" s="1"/>
  <c r="AB426" i="8" a="1"/>
  <c r="AB426" i="8" s="1"/>
  <c r="AB434" i="8" a="1"/>
  <c r="AB434" i="8" s="1"/>
  <c r="AB442" i="8" a="1"/>
  <c r="AB442" i="8" s="1"/>
  <c r="AB450" i="8" a="1"/>
  <c r="AB450" i="8" s="1"/>
  <c r="AB458" i="8" a="1"/>
  <c r="AB458" i="8" s="1"/>
  <c r="AB466" i="8" a="1"/>
  <c r="AB466" i="8" s="1"/>
  <c r="AB474" i="8" a="1"/>
  <c r="AB474" i="8" s="1"/>
  <c r="AB482" i="8" a="1"/>
  <c r="AB482" i="8" s="1"/>
  <c r="AB490" i="8" a="1"/>
  <c r="AB490" i="8" s="1"/>
  <c r="AB498" i="8" a="1"/>
  <c r="AB498" i="8" s="1"/>
  <c r="AB506" i="8" a="1"/>
  <c r="AB506" i="8" s="1"/>
  <c r="AB514" i="8" a="1"/>
  <c r="AB514" i="8" s="1"/>
  <c r="AB522" i="8" a="1"/>
  <c r="AB522" i="8" s="1"/>
  <c r="AB530" i="8" a="1"/>
  <c r="AB530" i="8" s="1"/>
  <c r="AB538" i="8" a="1"/>
  <c r="AB538" i="8" s="1"/>
  <c r="AB546" i="8" a="1"/>
  <c r="AB546" i="8" s="1"/>
  <c r="AB554" i="8" a="1"/>
  <c r="AB554" i="8" s="1"/>
  <c r="AB562" i="8" a="1"/>
  <c r="AB562" i="8" s="1"/>
  <c r="AB570" i="8" a="1"/>
  <c r="AB570" i="8" s="1"/>
  <c r="AB578" i="8" a="1"/>
  <c r="AB578" i="8" s="1"/>
  <c r="AE462" i="8" a="1"/>
  <c r="AE462" i="8" s="1"/>
  <c r="AE494" i="8" a="1"/>
  <c r="AE494" i="8" s="1"/>
  <c r="AC527" i="8" a="1"/>
  <c r="AC527" i="8" s="1"/>
  <c r="AE553" i="8" a="1"/>
  <c r="AE553" i="8" s="1"/>
  <c r="AC431" i="8" a="1"/>
  <c r="AC431" i="8" s="1"/>
  <c r="AE468" i="8" a="1"/>
  <c r="AE468" i="8" s="1"/>
  <c r="AE489" i="8" a="1"/>
  <c r="AE489" i="8" s="1"/>
  <c r="AE505" i="8" a="1"/>
  <c r="AE505" i="8" s="1"/>
  <c r="AE527" i="8" a="1"/>
  <c r="AE527" i="8" s="1"/>
  <c r="AE564" i="8" a="1"/>
  <c r="AE564" i="8" s="1"/>
  <c r="AE584" i="8" a="1"/>
  <c r="AE584" i="8" s="1"/>
  <c r="AB452" i="8" a="1"/>
  <c r="AB452" i="8" s="1"/>
  <c r="AB484" i="8" a="1"/>
  <c r="AB484" i="8" s="1"/>
  <c r="AB524" i="8" a="1"/>
  <c r="AB524" i="8" s="1"/>
  <c r="AB572" i="8" a="1"/>
  <c r="AB572" i="8" s="1"/>
  <c r="AE440" i="8" a="1"/>
  <c r="AE440" i="8" s="1"/>
  <c r="AE467" i="8" a="1"/>
  <c r="AE467" i="8" s="1"/>
  <c r="AC478" i="8" a="1"/>
  <c r="AC478" i="8" s="1"/>
  <c r="AE493" i="8" a="1"/>
  <c r="AE493" i="8" s="1"/>
  <c r="AC499" i="8" a="1"/>
  <c r="AC499" i="8" s="1"/>
  <c r="AE515" i="8" a="1"/>
  <c r="AE515" i="8" s="1"/>
  <c r="AC526" i="8" a="1"/>
  <c r="AC526" i="8" s="1"/>
  <c r="AE531" i="8" a="1"/>
  <c r="AE531" i="8" s="1"/>
  <c r="AC537" i="8" a="1"/>
  <c r="AC537" i="8" s="1"/>
  <c r="AC542" i="8" a="1"/>
  <c r="AC542" i="8" s="1"/>
  <c r="AE547" i="8" a="1"/>
  <c r="AE547" i="8" s="1"/>
  <c r="AC553" i="8" a="1"/>
  <c r="AC553" i="8" s="1"/>
  <c r="AE558" i="8" a="1"/>
  <c r="AE558" i="8" s="1"/>
  <c r="AE573" i="8" a="1"/>
  <c r="AE573" i="8" s="1"/>
  <c r="AC583" i="8" a="1"/>
  <c r="AC583" i="8" s="1"/>
  <c r="AE537" i="8" a="1"/>
  <c r="AE537" i="8" s="1"/>
  <c r="AE569" i="8" a="1"/>
  <c r="AE569" i="8" s="1"/>
  <c r="AC584" i="8" a="1"/>
  <c r="AC584" i="8" s="1"/>
  <c r="AE425" i="8" a="1"/>
  <c r="AE425" i="8" s="1"/>
  <c r="AC447" i="8" a="1"/>
  <c r="AC447" i="8" s="1"/>
  <c r="AE473" i="8" a="1"/>
  <c r="AE473" i="8" s="1"/>
  <c r="AC495" i="8" a="1"/>
  <c r="AC495" i="8" s="1"/>
  <c r="AE521" i="8" a="1"/>
  <c r="AE521" i="8" s="1"/>
  <c r="AC554" i="8" a="1"/>
  <c r="AC554" i="8" s="1"/>
  <c r="AE574" i="8" a="1"/>
  <c r="AE574" i="8" s="1"/>
  <c r="AB436" i="8" a="1"/>
  <c r="AB436" i="8" s="1"/>
  <c r="AB468" i="8" a="1"/>
  <c r="AB468" i="8" s="1"/>
  <c r="AB500" i="8" a="1"/>
  <c r="AB500" i="8" s="1"/>
  <c r="AB532" i="8" a="1"/>
  <c r="AB532" i="8" s="1"/>
  <c r="AB540" i="8" a="1"/>
  <c r="AB540" i="8" s="1"/>
  <c r="AB564" i="8" a="1"/>
  <c r="AB564" i="8" s="1"/>
  <c r="AE431" i="8" a="1"/>
  <c r="AE431" i="8" s="1"/>
  <c r="AC458" i="8" a="1"/>
  <c r="AC458" i="8" s="1"/>
  <c r="AC490" i="8" a="1"/>
  <c r="AC490" i="8" s="1"/>
  <c r="AC425" i="8" a="1"/>
  <c r="AC425" i="8" s="1"/>
  <c r="AC430" i="8" a="1"/>
  <c r="AC430" i="8" s="1"/>
  <c r="AE435" i="8" a="1"/>
  <c r="AE435" i="8" s="1"/>
  <c r="AC446" i="8" a="1"/>
  <c r="AC446" i="8" s="1"/>
  <c r="AC457" i="8" a="1"/>
  <c r="AC457" i="8" s="1"/>
  <c r="AC462" i="8" a="1"/>
  <c r="AC462" i="8" s="1"/>
  <c r="AC468" i="8" a="1"/>
  <c r="AC468" i="8" s="1"/>
  <c r="AC473" i="8" a="1"/>
  <c r="AC473" i="8" s="1"/>
  <c r="AE478" i="8" a="1"/>
  <c r="AE478" i="8" s="1"/>
  <c r="AC484" i="8" a="1"/>
  <c r="AC484" i="8" s="1"/>
  <c r="AC489" i="8" a="1"/>
  <c r="AC489" i="8" s="1"/>
  <c r="AC494" i="8" a="1"/>
  <c r="AC494" i="8" s="1"/>
  <c r="AE499" i="8" a="1"/>
  <c r="AE499" i="8" s="1"/>
  <c r="AC505" i="8" a="1"/>
  <c r="AC505" i="8" s="1"/>
  <c r="AC510" i="8" a="1"/>
  <c r="AC510" i="8" s="1"/>
  <c r="AC521" i="8" a="1"/>
  <c r="AC521" i="8" s="1"/>
  <c r="AE526" i="8" a="1"/>
  <c r="AE526" i="8" s="1"/>
  <c r="AC532" i="8" a="1"/>
  <c r="AC532" i="8" s="1"/>
  <c r="AE542" i="8" a="1"/>
  <c r="AE542" i="8" s="1"/>
  <c r="AC548" i="8" a="1"/>
  <c r="AC548" i="8" s="1"/>
  <c r="AC564" i="8" a="1"/>
  <c r="AC564" i="8" s="1"/>
  <c r="AC569" i="8" a="1"/>
  <c r="AC569" i="8" s="1"/>
  <c r="AC574" i="8" a="1"/>
  <c r="AC574" i="8" s="1"/>
  <c r="AE578" i="8" a="1"/>
  <c r="AE578" i="8" s="1"/>
  <c r="AB427" i="8" a="1"/>
  <c r="AB427" i="8" s="1"/>
  <c r="AB435" i="8" a="1"/>
  <c r="AB435" i="8" s="1"/>
  <c r="AB443" i="8" a="1"/>
  <c r="AB443" i="8" s="1"/>
  <c r="AB451" i="8" a="1"/>
  <c r="AB451" i="8" s="1"/>
  <c r="AB459" i="8" a="1"/>
  <c r="AB459" i="8" s="1"/>
  <c r="AB467" i="8" a="1"/>
  <c r="AB467" i="8" s="1"/>
  <c r="AB475" i="8" a="1"/>
  <c r="AB475" i="8" s="1"/>
  <c r="AB483" i="8" a="1"/>
  <c r="AB483" i="8" s="1"/>
  <c r="AB491" i="8" a="1"/>
  <c r="AB491" i="8" s="1"/>
  <c r="AB499" i="8" a="1"/>
  <c r="AB499" i="8" s="1"/>
  <c r="AB507" i="8" a="1"/>
  <c r="AB507" i="8" s="1"/>
  <c r="AB515" i="8" a="1"/>
  <c r="AB515" i="8" s="1"/>
  <c r="AB523" i="8" a="1"/>
  <c r="AB523" i="8" s="1"/>
  <c r="AB531" i="8" a="1"/>
  <c r="AB531" i="8" s="1"/>
  <c r="AB539" i="8" a="1"/>
  <c r="AB539" i="8" s="1"/>
  <c r="AB547" i="8" a="1"/>
  <c r="AB547" i="8" s="1"/>
  <c r="AB555" i="8" a="1"/>
  <c r="AB555" i="8" s="1"/>
  <c r="AB563" i="8" a="1"/>
  <c r="AB563" i="8" s="1"/>
  <c r="AB571" i="8" a="1"/>
  <c r="AB571" i="8" s="1"/>
  <c r="AB579" i="8" a="1"/>
  <c r="AB579" i="8" s="1"/>
  <c r="AE430" i="8" a="1"/>
  <c r="AE430" i="8" s="1"/>
  <c r="AC436" i="8" a="1"/>
  <c r="AC436" i="8" s="1"/>
  <c r="AC441" i="8" a="1"/>
  <c r="AC441" i="8" s="1"/>
  <c r="AE446" i="8" a="1"/>
  <c r="AE446" i="8" s="1"/>
  <c r="AC452" i="8" a="1"/>
  <c r="AC452" i="8" s="1"/>
  <c r="AE510" i="8" a="1"/>
  <c r="AE510" i="8" s="1"/>
  <c r="AC516" i="8" a="1"/>
  <c r="AC516" i="8" s="1"/>
  <c r="AC543" i="8" a="1"/>
  <c r="AC543" i="8" s="1"/>
  <c r="AC463" i="8" a="1"/>
  <c r="AC463" i="8" s="1"/>
  <c r="AE559" i="8" a="1"/>
  <c r="AE559" i="8" s="1"/>
  <c r="AC570" i="8" a="1"/>
  <c r="AC570" i="8" s="1"/>
  <c r="AB444" i="8" a="1"/>
  <c r="AB444" i="8" s="1"/>
  <c r="AB460" i="8" a="1"/>
  <c r="AB460" i="8" s="1"/>
  <c r="AB492" i="8" a="1"/>
  <c r="AB492" i="8" s="1"/>
  <c r="AB516" i="8" a="1"/>
  <c r="AB516" i="8" s="1"/>
  <c r="AB556" i="8" a="1"/>
  <c r="AB556" i="8" s="1"/>
  <c r="AE441" i="8" a="1"/>
  <c r="AE441" i="8" s="1"/>
  <c r="AE452" i="8" a="1"/>
  <c r="AE452" i="8" s="1"/>
  <c r="AC426" i="8" a="1"/>
  <c r="AC426" i="8" s="1"/>
  <c r="AE433" i="8" a="1"/>
  <c r="AE433" i="8" s="1"/>
  <c r="AC453" i="8" a="1"/>
  <c r="AC453" i="8" s="1"/>
  <c r="AC461" i="8" a="1"/>
  <c r="AC461" i="8" s="1"/>
  <c r="AC471" i="8" a="1"/>
  <c r="AC471" i="8" s="1"/>
  <c r="AC481" i="8" a="1"/>
  <c r="AC481" i="8" s="1"/>
  <c r="AC491" i="8" a="1"/>
  <c r="AC491" i="8" s="1"/>
  <c r="AE497" i="8" a="1"/>
  <c r="AE497" i="8" s="1"/>
  <c r="AE516" i="8" a="1"/>
  <c r="AE516" i="8" s="1"/>
  <c r="AC524" i="8" a="1"/>
  <c r="AC524" i="8" s="1"/>
  <c r="AE540" i="8" a="1"/>
  <c r="AE540" i="8" s="1"/>
  <c r="AC550" i="8" a="1"/>
  <c r="AC550" i="8" s="1"/>
  <c r="AE557" i="8" a="1"/>
  <c r="AE557" i="8" s="1"/>
  <c r="AC575" i="8" a="1"/>
  <c r="AC575" i="8" s="1"/>
  <c r="AE581" i="8" a="1"/>
  <c r="AE581" i="8" s="1"/>
  <c r="AE426" i="8" a="1"/>
  <c r="AE426" i="8" s="1"/>
  <c r="AE443" i="8" a="1"/>
  <c r="AE443" i="8" s="1"/>
  <c r="AE453" i="8" a="1"/>
  <c r="AE453" i="8" s="1"/>
  <c r="AE481" i="8" a="1"/>
  <c r="AE481" i="8" s="1"/>
  <c r="AE507" i="8" a="1"/>
  <c r="AE507" i="8" s="1"/>
  <c r="AC517" i="8" a="1"/>
  <c r="AC517" i="8" s="1"/>
  <c r="AE533" i="8" a="1"/>
  <c r="AE533" i="8" s="1"/>
  <c r="AC541" i="8" a="1"/>
  <c r="AC541" i="8" s="1"/>
  <c r="AE550" i="8" a="1"/>
  <c r="AE550" i="8" s="1"/>
  <c r="AC567" i="8" a="1"/>
  <c r="AC567" i="8" s="1"/>
  <c r="AE575" i="8" a="1"/>
  <c r="AE575" i="8" s="1"/>
  <c r="AC582" i="8" a="1"/>
  <c r="AC582" i="8" s="1"/>
  <c r="AB429" i="8" a="1"/>
  <c r="AB429" i="8" s="1"/>
  <c r="AB440" i="8" a="1"/>
  <c r="AB440" i="8" s="1"/>
  <c r="AB454" i="8" a="1"/>
  <c r="AB454" i="8" s="1"/>
  <c r="AB465" i="8" a="1"/>
  <c r="AB465" i="8" s="1"/>
  <c r="AB479" i="8" a="1"/>
  <c r="AB479" i="8" s="1"/>
  <c r="AB493" i="8" a="1"/>
  <c r="AB493" i="8" s="1"/>
  <c r="AB504" i="8" a="1"/>
  <c r="AB504" i="8" s="1"/>
  <c r="AB518" i="8" a="1"/>
  <c r="AB518" i="8" s="1"/>
  <c r="AB529" i="8" a="1"/>
  <c r="AB529" i="8" s="1"/>
  <c r="AB543" i="8" a="1"/>
  <c r="AB543" i="8" s="1"/>
  <c r="AB557" i="8" a="1"/>
  <c r="AB557" i="8" s="1"/>
  <c r="AB568" i="8" a="1"/>
  <c r="AB568" i="8" s="1"/>
  <c r="AB582" i="8" a="1"/>
  <c r="AB582" i="8" s="1"/>
  <c r="AE464" i="8" a="1"/>
  <c r="AE464" i="8" s="1"/>
  <c r="AC501" i="8" a="1"/>
  <c r="AC501" i="8" s="1"/>
  <c r="AE534" i="8" a="1"/>
  <c r="AE534" i="8" s="1"/>
  <c r="AC519" i="8" a="1"/>
  <c r="AC519" i="8" s="1"/>
  <c r="AC544" i="8" a="1"/>
  <c r="AC544" i="8" s="1"/>
  <c r="AB445" i="8" a="1"/>
  <c r="AB445" i="8" s="1"/>
  <c r="AB481" i="8" a="1"/>
  <c r="AB481" i="8" s="1"/>
  <c r="AB509" i="8" a="1"/>
  <c r="AB509" i="8" s="1"/>
  <c r="AB545" i="8" a="1"/>
  <c r="AB545" i="8" s="1"/>
  <c r="AB584" i="8" a="1"/>
  <c r="AB584" i="8" s="1"/>
  <c r="AC465" i="8" a="1"/>
  <c r="AC465" i="8" s="1"/>
  <c r="AE570" i="8" a="1"/>
  <c r="AE570" i="8" s="1"/>
  <c r="AE475" i="8" a="1"/>
  <c r="AE475" i="8" s="1"/>
  <c r="AB534" i="8" a="1"/>
  <c r="AB534" i="8" s="1"/>
  <c r="AC448" i="8" a="1"/>
  <c r="AC448" i="8" s="1"/>
  <c r="AE485" i="8" a="1"/>
  <c r="AE485" i="8" s="1"/>
  <c r="AC427" i="8" a="1"/>
  <c r="AC427" i="8" s="1"/>
  <c r="AC454" i="8" a="1"/>
  <c r="AC454" i="8" s="1"/>
  <c r="AC464" i="8" a="1"/>
  <c r="AC464" i="8" s="1"/>
  <c r="AE471" i="8" a="1"/>
  <c r="AE471" i="8" s="1"/>
  <c r="AE491" i="8" a="1"/>
  <c r="AE491" i="8" s="1"/>
  <c r="AE500" i="8" a="1"/>
  <c r="AE500" i="8" s="1"/>
  <c r="AE517" i="8" a="1"/>
  <c r="AE517" i="8" s="1"/>
  <c r="AE524" i="8" a="1"/>
  <c r="AE524" i="8" s="1"/>
  <c r="AC551" i="8" a="1"/>
  <c r="AC551" i="8" s="1"/>
  <c r="AC560" i="8" a="1"/>
  <c r="AC560" i="8" s="1"/>
  <c r="AE567" i="8" a="1"/>
  <c r="AE567" i="8" s="1"/>
  <c r="AB469" i="8" a="1"/>
  <c r="AB469" i="8" s="1"/>
  <c r="AB505" i="8" a="1"/>
  <c r="AB505" i="8" s="1"/>
  <c r="AB519" i="8" a="1"/>
  <c r="AB519" i="8" s="1"/>
  <c r="AB544" i="8" a="1"/>
  <c r="AB544" i="8" s="1"/>
  <c r="AB569" i="8" a="1"/>
  <c r="AB569" i="8" s="1"/>
  <c r="AE427" i="8" a="1"/>
  <c r="AE427" i="8" s="1"/>
  <c r="AC437" i="8" a="1"/>
  <c r="AC437" i="8" s="1"/>
  <c r="AE444" i="8" a="1"/>
  <c r="AE444" i="8" s="1"/>
  <c r="AC455" i="8" a="1"/>
  <c r="AC455" i="8" s="1"/>
  <c r="AE474" i="8" a="1"/>
  <c r="AE474" i="8" s="1"/>
  <c r="AC492" i="8" a="1"/>
  <c r="AC492" i="8" s="1"/>
  <c r="AE508" i="8" a="1"/>
  <c r="AE508" i="8" s="1"/>
  <c r="AE551" i="8" a="1"/>
  <c r="AE551" i="8" s="1"/>
  <c r="AC568" i="8" a="1"/>
  <c r="AC568" i="8" s="1"/>
  <c r="AE501" i="8" a="1"/>
  <c r="AE501" i="8" s="1"/>
  <c r="AC528" i="8" a="1"/>
  <c r="AC528" i="8" s="1"/>
  <c r="AC561" i="8" a="1"/>
  <c r="AC561" i="8" s="1"/>
  <c r="AB456" i="8" a="1"/>
  <c r="AB456" i="8" s="1"/>
  <c r="AB495" i="8" a="1"/>
  <c r="AB495" i="8" s="1"/>
  <c r="AB559" i="8" a="1"/>
  <c r="AB559" i="8" s="1"/>
  <c r="AC428" i="8" a="1"/>
  <c r="AC428" i="8" s="1"/>
  <c r="AE492" i="8" a="1"/>
  <c r="AE492" i="8" s="1"/>
  <c r="AE561" i="8" a="1"/>
  <c r="AE561" i="8" s="1"/>
  <c r="AE428" i="8" a="1"/>
  <c r="AE428" i="8" s="1"/>
  <c r="AC456" i="8" a="1"/>
  <c r="AC456" i="8" s="1"/>
  <c r="AE519" i="8" a="1"/>
  <c r="AE519" i="8" s="1"/>
  <c r="AC444" i="8" a="1"/>
  <c r="AC444" i="8" s="1"/>
  <c r="AE454" i="8" a="1"/>
  <c r="AE454" i="8" s="1"/>
  <c r="AC474" i="8" a="1"/>
  <c r="AC474" i="8" s="1"/>
  <c r="AC482" i="8" a="1"/>
  <c r="AC482" i="8" s="1"/>
  <c r="AC508" i="8" a="1"/>
  <c r="AC508" i="8" s="1"/>
  <c r="AC518" i="8" a="1"/>
  <c r="AC518" i="8" s="1"/>
  <c r="AC525" i="8" a="1"/>
  <c r="AC525" i="8" s="1"/>
  <c r="AC534" i="8" a="1"/>
  <c r="AC534" i="8" s="1"/>
  <c r="AE543" i="8" a="1"/>
  <c r="AE543" i="8" s="1"/>
  <c r="AE560" i="8" a="1"/>
  <c r="AE560" i="8" s="1"/>
  <c r="AC576" i="8" a="1"/>
  <c r="AC576" i="8" s="1"/>
  <c r="AB430" i="8" a="1"/>
  <c r="AB430" i="8" s="1"/>
  <c r="AB441" i="8" a="1"/>
  <c r="AB441" i="8" s="1"/>
  <c r="AB455" i="8" a="1"/>
  <c r="AB455" i="8" s="1"/>
  <c r="AB480" i="8" a="1"/>
  <c r="AB480" i="8" s="1"/>
  <c r="AB494" i="8" a="1"/>
  <c r="AB494" i="8" s="1"/>
  <c r="AB533" i="8" a="1"/>
  <c r="AB533" i="8" s="1"/>
  <c r="AB558" i="8" a="1"/>
  <c r="AB558" i="8" s="1"/>
  <c r="AB583" i="8" a="1"/>
  <c r="AB583" i="8" s="1"/>
  <c r="AE482" i="8" a="1"/>
  <c r="AE482" i="8" s="1"/>
  <c r="AE518" i="8" a="1"/>
  <c r="AE518" i="8" s="1"/>
  <c r="AE447" i="8" a="1"/>
  <c r="AE447" i="8" s="1"/>
  <c r="AC475" i="8" a="1"/>
  <c r="AC475" i="8" s="1"/>
  <c r="AC509" i="8" a="1"/>
  <c r="AC509" i="8" s="1"/>
  <c r="AC535" i="8" a="1"/>
  <c r="AC535" i="8" s="1"/>
  <c r="AE576" i="8" a="1"/>
  <c r="AE576" i="8" s="1"/>
  <c r="AB431" i="8" a="1"/>
  <c r="AB431" i="8" s="1"/>
  <c r="AB470" i="8" a="1"/>
  <c r="AB470" i="8" s="1"/>
  <c r="AB520" i="8" a="1"/>
  <c r="AB520" i="8" s="1"/>
  <c r="AB573" i="8" a="1"/>
  <c r="AB573" i="8" s="1"/>
  <c r="AE437" i="8" a="1"/>
  <c r="AE437" i="8" s="1"/>
  <c r="AE455" i="8" a="1"/>
  <c r="AE455" i="8" s="1"/>
  <c r="AC552" i="8" a="1"/>
  <c r="AC552" i="8" s="1"/>
  <c r="AE465" i="8" a="1"/>
  <c r="AE465" i="8" s="1"/>
  <c r="AC502" i="8" a="1"/>
  <c r="AC502" i="8" s="1"/>
  <c r="AC429" i="8" a="1"/>
  <c r="AC429" i="8" s="1"/>
  <c r="AC443" i="8" a="1"/>
  <c r="AC443" i="8" s="1"/>
  <c r="AE480" i="8" a="1"/>
  <c r="AE480" i="8" s="1"/>
  <c r="AE513" i="8" a="1"/>
  <c r="AE513" i="8" s="1"/>
  <c r="AE529" i="8" a="1"/>
  <c r="AE529" i="8" s="1"/>
  <c r="AE545" i="8" a="1"/>
  <c r="AE545" i="8" s="1"/>
  <c r="AC562" i="8" a="1"/>
  <c r="AC562" i="8" s="1"/>
  <c r="AB446" i="8" a="1"/>
  <c r="AB446" i="8" s="1"/>
  <c r="AB553" i="8" a="1"/>
  <c r="AB553" i="8" s="1"/>
  <c r="AB577" i="8" a="1"/>
  <c r="AB577" i="8" s="1"/>
  <c r="AB581" i="8" a="1"/>
  <c r="AB581" i="8" s="1"/>
  <c r="AC469" i="8" a="1"/>
  <c r="AC469" i="8" s="1"/>
  <c r="AC486" i="8" a="1"/>
  <c r="AC486" i="8" s="1"/>
  <c r="AE514" i="8" a="1"/>
  <c r="AE514" i="8" s="1"/>
  <c r="AB513" i="8" a="1"/>
  <c r="AB513" i="8" s="1"/>
  <c r="AE432" i="8" a="1"/>
  <c r="AE432" i="8" s="1"/>
  <c r="AE486" i="8" a="1"/>
  <c r="AE486" i="8" s="1"/>
  <c r="AC565" i="8" a="1"/>
  <c r="AC565" i="8" s="1"/>
  <c r="AB448" i="8" a="1"/>
  <c r="AB448" i="8" s="1"/>
  <c r="AB496" i="8" a="1"/>
  <c r="AB496" i="8" s="1"/>
  <c r="AC487" i="8" a="1"/>
  <c r="AC487" i="8" s="1"/>
  <c r="AC520" i="8" a="1"/>
  <c r="AC520" i="8" s="1"/>
  <c r="AE565" i="8" a="1"/>
  <c r="AE565" i="8" s="1"/>
  <c r="AB541" i="8" a="1"/>
  <c r="AB541" i="8" s="1"/>
  <c r="AC433" i="8" a="1"/>
  <c r="AC433" i="8" s="1"/>
  <c r="AE503" i="8" a="1"/>
  <c r="AE503" i="8" s="1"/>
  <c r="AC536" i="8" a="1"/>
  <c r="AC536" i="8" s="1"/>
  <c r="AC566" i="8" a="1"/>
  <c r="AC566" i="8" s="1"/>
  <c r="AB425" i="8" a="1"/>
  <c r="AB425" i="8" s="1"/>
  <c r="AB473" i="8" a="1"/>
  <c r="AB473" i="8" s="1"/>
  <c r="AB521" i="8" a="1"/>
  <c r="AB521" i="8" s="1"/>
  <c r="AC470" i="8" a="1"/>
  <c r="AC470" i="8" s="1"/>
  <c r="AC538" i="8" a="1"/>
  <c r="AC538" i="8" s="1"/>
  <c r="AB432" i="8" a="1"/>
  <c r="AB432" i="8" s="1"/>
  <c r="AB542" i="8" a="1"/>
  <c r="AB542" i="8" s="1"/>
  <c r="AE470" i="8" a="1"/>
  <c r="AE470" i="8" s="1"/>
  <c r="AC523" i="8" a="1"/>
  <c r="AC523" i="8" s="1"/>
  <c r="AE566" i="8" a="1"/>
  <c r="AE566" i="8" s="1"/>
  <c r="AB477" i="8" a="1"/>
  <c r="AB477" i="8" s="1"/>
  <c r="AB549" i="8" a="1"/>
  <c r="AB549" i="8" s="1"/>
  <c r="AC438" i="8" a="1"/>
  <c r="AC438" i="8" s="1"/>
  <c r="AC488" i="8" a="1"/>
  <c r="AC488" i="8" s="1"/>
  <c r="AC539" i="8" a="1"/>
  <c r="AC539" i="8" s="1"/>
  <c r="AC581" i="8" a="1"/>
  <c r="AC581" i="8" s="1"/>
  <c r="AE438" i="8" a="1"/>
  <c r="AE438" i="8" s="1"/>
  <c r="AE476" i="8" a="1"/>
  <c r="AE476" i="8" s="1"/>
  <c r="AE523" i="8" a="1"/>
  <c r="AE523" i="8" s="1"/>
  <c r="AB478" i="8" a="1"/>
  <c r="AB478" i="8" s="1"/>
  <c r="AB550" i="8" a="1"/>
  <c r="AB550" i="8" s="1"/>
  <c r="AC439" i="8" a="1"/>
  <c r="AC439" i="8" s="1"/>
  <c r="AE495" i="8" a="1"/>
  <c r="AE495" i="8" s="1"/>
  <c r="AE539" i="8" a="1"/>
  <c r="AE539" i="8" s="1"/>
  <c r="AC556" i="8" a="1"/>
  <c r="AC556" i="8" s="1"/>
  <c r="AB461" i="8" a="1"/>
  <c r="AB461" i="8" s="1"/>
  <c r="AC512" i="8" a="1"/>
  <c r="AC512" i="8" s="1"/>
  <c r="AB503" i="8" a="1"/>
  <c r="AB503" i="8" s="1"/>
  <c r="AB575" i="8" a="1"/>
  <c r="AB575" i="8" s="1"/>
  <c r="AC423" i="8" a="1"/>
  <c r="AC423" i="8" s="1"/>
  <c r="AC460" i="8" a="1"/>
  <c r="AC460" i="8" s="1"/>
  <c r="AE556" i="8" a="1"/>
  <c r="AE556" i="8" s="1"/>
  <c r="AB486" i="8" a="1"/>
  <c r="AB486" i="8" s="1"/>
  <c r="AC442" i="8" a="1"/>
  <c r="AC442" i="8" s="1"/>
  <c r="AC480" i="8" a="1"/>
  <c r="AC480" i="8" s="1"/>
  <c r="AE512" i="8" a="1"/>
  <c r="AE512" i="8" s="1"/>
  <c r="AE544" i="8" a="1"/>
  <c r="AE544" i="8" s="1"/>
  <c r="AB552" i="8" a="1"/>
  <c r="AB552" i="8" s="1"/>
  <c r="AC497" i="8" a="1"/>
  <c r="AC497" i="8" s="1"/>
  <c r="AB464" i="8" a="1"/>
  <c r="AB464" i="8" s="1"/>
  <c r="AB488" i="8" a="1"/>
  <c r="AB488" i="8" s="1"/>
  <c r="AB512" i="8" a="1"/>
  <c r="AB512" i="8" s="1"/>
  <c r="AB536" i="8" a="1"/>
  <c r="AB536" i="8" s="1"/>
  <c r="AB560" i="8" a="1"/>
  <c r="AB560" i="8" s="1"/>
  <c r="AC449" i="8" a="1"/>
  <c r="AC449" i="8" s="1"/>
  <c r="AE502" i="8" a="1"/>
  <c r="AE502" i="8" s="1"/>
  <c r="AB537" i="8" a="1"/>
  <c r="AB537" i="8" s="1"/>
  <c r="AE535" i="8" a="1"/>
  <c r="AE535" i="8" s="1"/>
  <c r="AB453" i="8" a="1"/>
  <c r="AB453" i="8" s="1"/>
  <c r="AB525" i="8" a="1"/>
  <c r="AB525" i="8" s="1"/>
  <c r="AC476" i="8" a="1"/>
  <c r="AC476" i="8" s="1"/>
  <c r="AB457" i="8" a="1"/>
  <c r="AB457" i="8" s="1"/>
  <c r="AB567" i="8" a="1"/>
  <c r="AB567" i="8" s="1"/>
  <c r="AC507" i="8" a="1"/>
  <c r="AC507" i="8" s="1"/>
  <c r="AB526" i="8" a="1"/>
  <c r="AB526" i="8" s="1"/>
  <c r="AC477" i="8" a="1"/>
  <c r="AC477" i="8" s="1"/>
  <c r="AB485" i="8" a="1"/>
  <c r="AB485" i="8" s="1"/>
  <c r="AB551" i="8" a="1"/>
  <c r="AB551" i="8" s="1"/>
  <c r="AC572" i="8" a="1"/>
  <c r="AC572" i="8" s="1"/>
  <c r="AB438" i="8" a="1"/>
  <c r="AB438" i="8" s="1"/>
  <c r="AC529" i="8" a="1"/>
  <c r="AC529" i="8" s="1"/>
  <c r="AB576" i="8" a="1"/>
  <c r="AB576" i="8" s="1"/>
  <c r="AC432" i="8" a="1"/>
  <c r="AC432" i="8" s="1"/>
  <c r="AE448" i="8" a="1"/>
  <c r="AE448" i="8" s="1"/>
  <c r="AC466" i="8" a="1"/>
  <c r="AC466" i="8" s="1"/>
  <c r="AC514" i="8" a="1"/>
  <c r="AC514" i="8" s="1"/>
  <c r="AC530" i="8" a="1"/>
  <c r="AC530" i="8" s="1"/>
  <c r="AC546" i="8" a="1"/>
  <c r="AC546" i="8" s="1"/>
  <c r="AE562" i="8" a="1"/>
  <c r="AE562" i="8" s="1"/>
  <c r="AC577" i="8" a="1"/>
  <c r="AC577" i="8" s="1"/>
  <c r="AB423" i="8" a="1"/>
  <c r="AB423" i="8" s="1"/>
  <c r="AB447" i="8" a="1"/>
  <c r="AB447" i="8" s="1"/>
  <c r="AB471" i="8" a="1"/>
  <c r="AB471" i="8" s="1"/>
  <c r="AB489" i="8" a="1"/>
  <c r="AB489" i="8" s="1"/>
  <c r="AB561" i="8" a="1"/>
  <c r="AB561" i="8" s="1"/>
  <c r="AE449" i="8" a="1"/>
  <c r="AE449" i="8" s="1"/>
  <c r="AC503" i="8" a="1"/>
  <c r="AC503" i="8" s="1"/>
  <c r="AC533" i="8" a="1"/>
  <c r="AC533" i="8" s="1"/>
  <c r="AE579" i="8" a="1"/>
  <c r="AE579" i="8" s="1"/>
  <c r="AB424" i="8" a="1"/>
  <c r="AB424" i="8" s="1"/>
  <c r="AB472" i="8" a="1"/>
  <c r="AB472" i="8" s="1"/>
  <c r="AE469" i="8" a="1"/>
  <c r="AE469" i="8" s="1"/>
  <c r="AC549" i="8" a="1"/>
  <c r="AC549" i="8" s="1"/>
  <c r="AC580" i="8" a="1"/>
  <c r="AC580" i="8" s="1"/>
  <c r="AB517" i="8" a="1"/>
  <c r="AB517" i="8" s="1"/>
  <c r="AB565" i="8" a="1"/>
  <c r="AB565" i="8" s="1"/>
  <c r="AC450" i="8" a="1"/>
  <c r="AC450" i="8" s="1"/>
  <c r="AC522" i="8" a="1"/>
  <c r="AC522" i="8" s="1"/>
  <c r="AE549" i="8" a="1"/>
  <c r="AE549" i="8" s="1"/>
  <c r="AB449" i="8" a="1"/>
  <c r="AB449" i="8" s="1"/>
  <c r="AB497" i="8" a="1"/>
  <c r="AB497" i="8" s="1"/>
  <c r="AE487" i="8" a="1"/>
  <c r="AE487" i="8" s="1"/>
  <c r="AE522" i="8" a="1"/>
  <c r="AE522" i="8" s="1"/>
  <c r="AE580" i="8" a="1"/>
  <c r="AE580" i="8" s="1"/>
  <c r="AB566" i="8" a="1"/>
  <c r="AB566" i="8" s="1"/>
  <c r="AC506" i="8" a="1"/>
  <c r="AC506" i="8" s="1"/>
  <c r="AE538" i="8" a="1"/>
  <c r="AE538" i="8" s="1"/>
  <c r="AB501" i="8" a="1"/>
  <c r="AB501" i="8" s="1"/>
  <c r="AE458" i="8" a="1"/>
  <c r="AE458" i="8" s="1"/>
  <c r="AE506" i="8" a="1"/>
  <c r="AE506" i="8" s="1"/>
  <c r="AC555" i="8" a="1"/>
  <c r="AC555" i="8" s="1"/>
  <c r="AB433" i="8" a="1"/>
  <c r="AB433" i="8" s="1"/>
  <c r="AE490" i="8" a="1"/>
  <c r="AE490" i="8" s="1"/>
  <c r="AE555" i="8" a="1"/>
  <c r="AE555" i="8" s="1"/>
  <c r="AC571" i="8" a="1"/>
  <c r="AC571" i="8" s="1"/>
  <c r="AB502" i="8" a="1"/>
  <c r="AB502" i="8" s="1"/>
  <c r="AB574" i="8" a="1"/>
  <c r="AB574" i="8" s="1"/>
  <c r="AE459" i="8" a="1"/>
  <c r="AE459" i="8" s="1"/>
  <c r="AE511" i="8" a="1"/>
  <c r="AE511" i="8" s="1"/>
  <c r="AE571" i="8" a="1"/>
  <c r="AE571" i="8" s="1"/>
  <c r="AB437" i="8" a="1"/>
  <c r="AB437" i="8" s="1"/>
  <c r="AE528" i="8" a="1"/>
  <c r="AE528" i="8" s="1"/>
  <c r="AB527" i="8" a="1"/>
  <c r="AB527" i="8" s="1"/>
  <c r="AC496" i="8" a="1"/>
  <c r="AC496" i="8" s="1"/>
  <c r="AC540" i="8" a="1"/>
  <c r="AC540" i="8" s="1"/>
  <c r="AB462" i="8" a="1"/>
  <c r="AB462" i="8" s="1"/>
  <c r="AB510" i="8" a="1"/>
  <c r="AB510" i="8" s="1"/>
  <c r="AC557" i="8" a="1"/>
  <c r="AC557" i="8" s="1"/>
  <c r="AB528" i="8" a="1"/>
  <c r="AB528" i="8" s="1"/>
  <c r="AE460" i="8" a="1"/>
  <c r="AE460" i="8" s="1"/>
  <c r="AE442" i="8" a="1"/>
  <c r="AE442" i="8" s="1"/>
  <c r="AE572" i="8" a="1"/>
  <c r="AE572" i="8" s="1"/>
  <c r="AE496" i="8" a="1"/>
  <c r="AE496" i="8" s="1"/>
  <c r="AC513" i="8" a="1"/>
  <c r="AC513" i="8" s="1"/>
  <c r="AB439" i="8" a="1"/>
  <c r="AB439" i="8" s="1"/>
  <c r="AB463" i="8" a="1"/>
  <c r="AB463" i="8" s="1"/>
  <c r="AB487" i="8" a="1"/>
  <c r="AB487" i="8" s="1"/>
  <c r="AC545" i="8" a="1"/>
  <c r="AC545" i="8" s="1"/>
  <c r="AB511" i="8" a="1"/>
  <c r="AB511" i="8" s="1"/>
  <c r="AB535" i="8" a="1"/>
  <c r="AB535" i="8" s="1"/>
  <c r="AE423" i="8" a="1"/>
  <c r="AE423" i="8" s="1"/>
  <c r="AC278" i="8" a="1"/>
  <c r="AC278" i="8" s="1"/>
  <c r="AE287" i="8" a="1"/>
  <c r="AE287" i="8" s="1"/>
  <c r="AE303" i="8" a="1"/>
  <c r="AE303" i="8" s="1"/>
  <c r="AE309" i="8" a="1"/>
  <c r="AE309" i="8" s="1"/>
  <c r="AC315" i="8" a="1"/>
  <c r="AC315" i="8" s="1"/>
  <c r="AE320" i="8" a="1"/>
  <c r="AE320" i="8" s="1"/>
  <c r="AE325" i="8" a="1"/>
  <c r="AE325" i="8" s="1"/>
  <c r="AC331" i="8" a="1"/>
  <c r="AC331" i="8" s="1"/>
  <c r="AC337" i="8" a="1"/>
  <c r="AC337" i="8" s="1"/>
  <c r="AE341" i="8" a="1"/>
  <c r="AE341" i="8" s="1"/>
  <c r="AE347" i="8" a="1"/>
  <c r="AE347" i="8" s="1"/>
  <c r="AE369" i="8" a="1"/>
  <c r="AE369" i="8" s="1"/>
  <c r="AE374" i="8" a="1"/>
  <c r="AE374" i="8" s="1"/>
  <c r="AE379" i="8" a="1"/>
  <c r="AE379" i="8" s="1"/>
  <c r="AC389" i="8" a="1"/>
  <c r="AC389" i="8" s="1"/>
  <c r="AC394" i="8" a="1"/>
  <c r="AC394" i="8" s="1"/>
  <c r="AE399" i="8" a="1"/>
  <c r="AE399" i="8" s="1"/>
  <c r="AC409" i="8" a="1"/>
  <c r="AC409" i="8" s="1"/>
  <c r="AE418" i="8" a="1"/>
  <c r="AE418" i="8" s="1"/>
  <c r="AE294" i="8" a="1"/>
  <c r="AE294" i="8" s="1"/>
  <c r="AC327" i="8" a="1"/>
  <c r="AC327" i="8" s="1"/>
  <c r="AE338" i="8" a="1"/>
  <c r="AE338" i="8" s="1"/>
  <c r="AE349" i="8" a="1"/>
  <c r="AE349" i="8" s="1"/>
  <c r="AE390" i="8" a="1"/>
  <c r="AE390" i="8" s="1"/>
  <c r="AC411" i="8" a="1"/>
  <c r="AC411" i="8" s="1"/>
  <c r="AC306" i="8" a="1"/>
  <c r="AC306" i="8" s="1"/>
  <c r="AC328" i="8" a="1"/>
  <c r="AC328" i="8" s="1"/>
  <c r="AC406" i="8" a="1"/>
  <c r="AC406" i="8" s="1"/>
  <c r="AE278" i="8" a="1"/>
  <c r="AE278" i="8" s="1"/>
  <c r="AC283" i="8" a="1"/>
  <c r="AC283" i="8" s="1"/>
  <c r="AC293" i="8" a="1"/>
  <c r="AC293" i="8" s="1"/>
  <c r="AC304" i="8" a="1"/>
  <c r="AC304" i="8" s="1"/>
  <c r="AC310" i="8" a="1"/>
  <c r="AC310" i="8" s="1"/>
  <c r="AC321" i="8" a="1"/>
  <c r="AC321" i="8" s="1"/>
  <c r="AC326" i="8" a="1"/>
  <c r="AC326" i="8" s="1"/>
  <c r="AC342" i="8" a="1"/>
  <c r="AC342" i="8" s="1"/>
  <c r="AC348" i="8" a="1"/>
  <c r="AC348" i="8" s="1"/>
  <c r="AE353" i="8" a="1"/>
  <c r="AE353" i="8" s="1"/>
  <c r="AE359" i="8" a="1"/>
  <c r="AE359" i="8" s="1"/>
  <c r="AC365" i="8" a="1"/>
  <c r="AC365" i="8" s="1"/>
  <c r="AC375" i="8" a="1"/>
  <c r="AC375" i="8" s="1"/>
  <c r="AE384" i="8" a="1"/>
  <c r="AE384" i="8" s="1"/>
  <c r="AE394" i="8" a="1"/>
  <c r="AE394" i="8" s="1"/>
  <c r="AE404" i="8" a="1"/>
  <c r="AE404" i="8" s="1"/>
  <c r="AC414" i="8" a="1"/>
  <c r="AC414" i="8" s="1"/>
  <c r="AC419" i="8" a="1"/>
  <c r="AC419" i="8" s="1"/>
  <c r="AC300" i="8" a="1"/>
  <c r="AC300" i="8" s="1"/>
  <c r="AC333" i="8" a="1"/>
  <c r="AC333" i="8" s="1"/>
  <c r="AC344" i="8" a="1"/>
  <c r="AC344" i="8" s="1"/>
  <c r="AC366" i="8" a="1"/>
  <c r="AC366" i="8" s="1"/>
  <c r="AE385" i="8" a="1"/>
  <c r="AE385" i="8" s="1"/>
  <c r="AE415" i="8" a="1"/>
  <c r="AE415" i="8" s="1"/>
  <c r="AC295" i="8" a="1"/>
  <c r="AC295" i="8" s="1"/>
  <c r="AC339" i="8" a="1"/>
  <c r="AC339" i="8" s="1"/>
  <c r="AC386" i="8" a="1"/>
  <c r="AC386" i="8" s="1"/>
  <c r="AC288" i="8" a="1"/>
  <c r="AC288" i="8" s="1"/>
  <c r="AC299" i="8" a="1"/>
  <c r="AC299" i="8" s="1"/>
  <c r="AE304" i="8" a="1"/>
  <c r="AE304" i="8" s="1"/>
  <c r="AE310" i="8" a="1"/>
  <c r="AE310" i="8" s="1"/>
  <c r="AE315" i="8" a="1"/>
  <c r="AE315" i="8" s="1"/>
  <c r="AE331" i="8" a="1"/>
  <c r="AE331" i="8" s="1"/>
  <c r="AE337" i="8" a="1"/>
  <c r="AE337" i="8" s="1"/>
  <c r="AE342" i="8" a="1"/>
  <c r="AE342" i="8" s="1"/>
  <c r="AE348" i="8" a="1"/>
  <c r="AE348" i="8" s="1"/>
  <c r="AC354" i="8" a="1"/>
  <c r="AC354" i="8" s="1"/>
  <c r="AC370" i="8" a="1"/>
  <c r="AC370" i="8" s="1"/>
  <c r="AC380" i="8" a="1"/>
  <c r="AC380" i="8" s="1"/>
  <c r="AE389" i="8" a="1"/>
  <c r="AE389" i="8" s="1"/>
  <c r="AC395" i="8" a="1"/>
  <c r="AC395" i="8" s="1"/>
  <c r="AC400" i="8" a="1"/>
  <c r="AC400" i="8" s="1"/>
  <c r="AE409" i="8" a="1"/>
  <c r="AE409" i="8" s="1"/>
  <c r="AE414" i="8" a="1"/>
  <c r="AE414" i="8" s="1"/>
  <c r="AC284" i="8" a="1"/>
  <c r="AC284" i="8" s="1"/>
  <c r="AC280" i="8" a="1"/>
  <c r="AC280" i="8" s="1"/>
  <c r="AE411" i="8" a="1"/>
  <c r="AE411" i="8" s="1"/>
  <c r="AC279" i="8" a="1"/>
  <c r="AC279" i="8" s="1"/>
  <c r="AE283" i="8" a="1"/>
  <c r="AE283" i="8" s="1"/>
  <c r="AC294" i="8" a="1"/>
  <c r="AC294" i="8" s="1"/>
  <c r="AE299" i="8" a="1"/>
  <c r="AE299" i="8" s="1"/>
  <c r="AC316" i="8" a="1"/>
  <c r="AC316" i="8" s="1"/>
  <c r="AE321" i="8" a="1"/>
  <c r="AE321" i="8" s="1"/>
  <c r="AE326" i="8" a="1"/>
  <c r="AE326" i="8" s="1"/>
  <c r="AC332" i="8" a="1"/>
  <c r="AC332" i="8" s="1"/>
  <c r="AC338" i="8" a="1"/>
  <c r="AC338" i="8" s="1"/>
  <c r="AC343" i="8" a="1"/>
  <c r="AC343" i="8" s="1"/>
  <c r="AE354" i="8" a="1"/>
  <c r="AE354" i="8" s="1"/>
  <c r="AC360" i="8" a="1"/>
  <c r="AC360" i="8" s="1"/>
  <c r="AE365" i="8" a="1"/>
  <c r="AE365" i="8" s="1"/>
  <c r="AE370" i="8" a="1"/>
  <c r="AE370" i="8" s="1"/>
  <c r="AC385" i="8" a="1"/>
  <c r="AC385" i="8" s="1"/>
  <c r="AC405" i="8" a="1"/>
  <c r="AC405" i="8" s="1"/>
  <c r="AC410" i="8" a="1"/>
  <c r="AC410" i="8" s="1"/>
  <c r="AC415" i="8" a="1"/>
  <c r="AC415" i="8" s="1"/>
  <c r="AE419" i="8" a="1"/>
  <c r="AE419" i="8" s="1"/>
  <c r="AE279" i="8" a="1"/>
  <c r="AE279" i="8" s="1"/>
  <c r="AE284" i="8" a="1"/>
  <c r="AE284" i="8" s="1"/>
  <c r="AC416" i="8" a="1"/>
  <c r="AC416" i="8" s="1"/>
  <c r="AE288" i="8" a="1"/>
  <c r="AE288" i="8" s="1"/>
  <c r="AC305" i="8" a="1"/>
  <c r="AC305" i="8" s="1"/>
  <c r="AC311" i="8" a="1"/>
  <c r="AC311" i="8" s="1"/>
  <c r="AE316" i="8" a="1"/>
  <c r="AE316" i="8" s="1"/>
  <c r="AC322" i="8" a="1"/>
  <c r="AC322" i="8" s="1"/>
  <c r="AE332" i="8" a="1"/>
  <c r="AE332" i="8" s="1"/>
  <c r="AE343" i="8" a="1"/>
  <c r="AE343" i="8" s="1"/>
  <c r="AC355" i="8" a="1"/>
  <c r="AC355" i="8" s="1"/>
  <c r="AE360" i="8" a="1"/>
  <c r="AE360" i="8" s="1"/>
  <c r="AC371" i="8" a="1"/>
  <c r="AC371" i="8" s="1"/>
  <c r="AC376" i="8" a="1"/>
  <c r="AC376" i="8" s="1"/>
  <c r="AE380" i="8" a="1"/>
  <c r="AE380" i="8" s="1"/>
  <c r="AC390" i="8" a="1"/>
  <c r="AC390" i="8" s="1"/>
  <c r="AE395" i="8" a="1"/>
  <c r="AE395" i="8" s="1"/>
  <c r="AE400" i="8" a="1"/>
  <c r="AE400" i="8" s="1"/>
  <c r="AE410" i="8" a="1"/>
  <c r="AE410" i="8" s="1"/>
  <c r="AC420" i="8" a="1"/>
  <c r="AC420" i="8" s="1"/>
  <c r="AE405" i="8" a="1"/>
  <c r="AE405" i="8" s="1"/>
  <c r="AC367" i="8" a="1"/>
  <c r="AC367" i="8" s="1"/>
  <c r="AC275" i="8" a="1"/>
  <c r="AC275" i="8" s="1"/>
  <c r="AC289" i="8" a="1"/>
  <c r="AC289" i="8" s="1"/>
  <c r="AE300" i="8" a="1"/>
  <c r="AE300" i="8" s="1"/>
  <c r="AE305" i="8" a="1"/>
  <c r="AE305" i="8" s="1"/>
  <c r="AE311" i="8" a="1"/>
  <c r="AE311" i="8" s="1"/>
  <c r="AC317" i="8" a="1"/>
  <c r="AC317" i="8" s="1"/>
  <c r="AE322" i="8" a="1"/>
  <c r="AE322" i="8" s="1"/>
  <c r="AE327" i="8" a="1"/>
  <c r="AE327" i="8" s="1"/>
  <c r="AE333" i="8" a="1"/>
  <c r="AE333" i="8" s="1"/>
  <c r="AC350" i="8" a="1"/>
  <c r="AC350" i="8" s="1"/>
  <c r="AE355" i="8" a="1"/>
  <c r="AE355" i="8" s="1"/>
  <c r="AC361" i="8" a="1"/>
  <c r="AC361" i="8" s="1"/>
  <c r="AE366" i="8" a="1"/>
  <c r="AE366" i="8" s="1"/>
  <c r="AE371" i="8" a="1"/>
  <c r="AE371" i="8" s="1"/>
  <c r="AE376" i="8" a="1"/>
  <c r="AE376" i="8" s="1"/>
  <c r="AC381" i="8" a="1"/>
  <c r="AC381" i="8" s="1"/>
  <c r="AC391" i="8" a="1"/>
  <c r="AC391" i="8" s="1"/>
  <c r="AC396" i="8" a="1"/>
  <c r="AC396" i="8" s="1"/>
  <c r="AC401" i="8" a="1"/>
  <c r="AC401" i="8" s="1"/>
  <c r="AE420" i="8" a="1"/>
  <c r="AE420" i="8" s="1"/>
  <c r="AE290" i="8" a="1"/>
  <c r="AE290" i="8" s="1"/>
  <c r="AC301" i="8" a="1"/>
  <c r="AC301" i="8" s="1"/>
  <c r="AC312" i="8" a="1"/>
  <c r="AC312" i="8" s="1"/>
  <c r="AC323" i="8" a="1"/>
  <c r="AC323" i="8" s="1"/>
  <c r="AC341" i="8" a="1"/>
  <c r="AC341" i="8" s="1"/>
  <c r="AC382" i="8" a="1"/>
  <c r="AC382" i="8" s="1"/>
  <c r="AE402" i="8" a="1"/>
  <c r="AE402" i="8" s="1"/>
  <c r="AE421" i="8" a="1"/>
  <c r="AE421" i="8" s="1"/>
  <c r="AC281" i="8" a="1"/>
  <c r="AC281" i="8" s="1"/>
  <c r="AE334" i="8" a="1"/>
  <c r="AE334" i="8" s="1"/>
  <c r="AE344" i="8" a="1"/>
  <c r="AE344" i="8" s="1"/>
  <c r="AC373" i="8" a="1"/>
  <c r="AC373" i="8" s="1"/>
  <c r="AE382" i="8" a="1"/>
  <c r="AE382" i="8" s="1"/>
  <c r="AC403" i="8" a="1"/>
  <c r="AC403" i="8" s="1"/>
  <c r="AE412" i="8" a="1"/>
  <c r="AE412" i="8" s="1"/>
  <c r="AE302" i="8" a="1"/>
  <c r="AE302" i="8" s="1"/>
  <c r="AC314" i="8" a="1"/>
  <c r="AC314" i="8" s="1"/>
  <c r="AE324" i="8" a="1"/>
  <c r="AE324" i="8" s="1"/>
  <c r="AC336" i="8" a="1"/>
  <c r="AC336" i="8" s="1"/>
  <c r="AC346" i="8" a="1"/>
  <c r="AC346" i="8" s="1"/>
  <c r="AC357" i="8" a="1"/>
  <c r="AC357" i="8" s="1"/>
  <c r="AC384" i="8" a="1"/>
  <c r="AC384" i="8" s="1"/>
  <c r="AC404" i="8" a="1"/>
  <c r="AC404" i="8" s="1"/>
  <c r="AE413" i="8" a="1"/>
  <c r="AE413" i="8" s="1"/>
  <c r="AC325" i="8" a="1"/>
  <c r="AC325" i="8" s="1"/>
  <c r="AE346" i="8" a="1"/>
  <c r="AE346" i="8" s="1"/>
  <c r="AE367" i="8" a="1"/>
  <c r="AE367" i="8" s="1"/>
  <c r="AE386" i="8" a="1"/>
  <c r="AE386" i="8" s="1"/>
  <c r="AE328" i="8" a="1"/>
  <c r="AE328" i="8" s="1"/>
  <c r="AE377" i="8" a="1"/>
  <c r="AE377" i="8" s="1"/>
  <c r="AE276" i="8" a="1"/>
  <c r="AE276" i="8" s="1"/>
  <c r="AE339" i="8" a="1"/>
  <c r="AE339" i="8" s="1"/>
  <c r="AE286" i="8" a="1"/>
  <c r="AE286" i="8" s="1"/>
  <c r="AE398" i="8" a="1"/>
  <c r="AE398" i="8" s="1"/>
  <c r="AC351" i="8" a="1"/>
  <c r="AC351" i="8" s="1"/>
  <c r="AE408" i="8" a="1"/>
  <c r="AE408" i="8" s="1"/>
  <c r="AC418" i="8" a="1"/>
  <c r="AC418" i="8" s="1"/>
  <c r="AC291" i="8" a="1"/>
  <c r="AC291" i="8" s="1"/>
  <c r="AE292" i="8" a="1"/>
  <c r="AE292" i="8" s="1"/>
  <c r="AE314" i="8" a="1"/>
  <c r="AE314" i="8" s="1"/>
  <c r="AE336" i="8" a="1"/>
  <c r="AE336" i="8" s="1"/>
  <c r="AC387" i="8" a="1"/>
  <c r="AC387" i="8" s="1"/>
  <c r="AE416" i="8" a="1"/>
  <c r="AE416" i="8" s="1"/>
  <c r="AE306" i="8" a="1"/>
  <c r="AE306" i="8" s="1"/>
  <c r="AE317" i="8" a="1"/>
  <c r="AE317" i="8" s="1"/>
  <c r="AC318" i="8" a="1"/>
  <c r="AC318" i="8" s="1"/>
  <c r="AC358" i="8" a="1"/>
  <c r="AC358" i="8" s="1"/>
  <c r="AE387" i="8" a="1"/>
  <c r="AE387" i="8" s="1"/>
  <c r="AE407" i="8" a="1"/>
  <c r="AE407" i="8" s="1"/>
  <c r="AE296" i="8" a="1"/>
  <c r="AE296" i="8" s="1"/>
  <c r="AC307" i="8" a="1"/>
  <c r="AC307" i="8" s="1"/>
  <c r="AC329" i="8" a="1"/>
  <c r="AC329" i="8" s="1"/>
  <c r="AE358" i="8" a="1"/>
  <c r="AE358" i="8" s="1"/>
  <c r="AC398" i="8" a="1"/>
  <c r="AC398" i="8" s="1"/>
  <c r="AE307" i="8" a="1"/>
  <c r="AE307" i="8" s="1"/>
  <c r="AC319" i="8" a="1"/>
  <c r="AC319" i="8" s="1"/>
  <c r="AE329" i="8" a="1"/>
  <c r="AE329" i="8" s="1"/>
  <c r="AC359" i="8" a="1"/>
  <c r="AC359" i="8" s="1"/>
  <c r="AC388" i="8" a="1"/>
  <c r="AC388" i="8" s="1"/>
  <c r="AC308" i="8" a="1"/>
  <c r="AC308" i="8" s="1"/>
  <c r="AC330" i="8" a="1"/>
  <c r="AC330" i="8" s="1"/>
  <c r="AC340" i="8" a="1"/>
  <c r="AC340" i="8" s="1"/>
  <c r="AE361" i="8" a="1"/>
  <c r="AE361" i="8" s="1"/>
  <c r="AE388" i="8" a="1"/>
  <c r="AE388" i="8" s="1"/>
  <c r="AC399" i="8" a="1"/>
  <c r="AC399" i="8" s="1"/>
  <c r="AE319" i="8" a="1"/>
  <c r="AE319" i="8" s="1"/>
  <c r="AC372" i="8" a="1"/>
  <c r="AC372" i="8" s="1"/>
  <c r="AE301" i="8" a="1"/>
  <c r="AE301" i="8" s="1"/>
  <c r="AE323" i="8" a="1"/>
  <c r="AE323" i="8" s="1"/>
  <c r="AC335" i="8" a="1"/>
  <c r="AC335" i="8" s="1"/>
  <c r="AC345" i="8" a="1"/>
  <c r="AC345" i="8" s="1"/>
  <c r="AC353" i="8" a="1"/>
  <c r="AC353" i="8" s="1"/>
  <c r="AE373" i="8" a="1"/>
  <c r="AE373" i="8" s="1"/>
  <c r="AC383" i="8" a="1"/>
  <c r="AC383" i="8" s="1"/>
  <c r="AC393" i="8" a="1"/>
  <c r="AC393" i="8" s="1"/>
  <c r="AC422" i="8" a="1"/>
  <c r="AC422" i="8" s="1"/>
  <c r="AE282" i="8" a="1"/>
  <c r="AE282" i="8" s="1"/>
  <c r="AE295" i="8" a="1"/>
  <c r="AE295" i="8" s="1"/>
  <c r="AC296" i="8" a="1"/>
  <c r="AC296" i="8" s="1"/>
  <c r="AE281" i="8" a="1"/>
  <c r="AE281" i="8" s="1"/>
  <c r="AE291" i="8" a="1"/>
  <c r="AE291" i="8" s="1"/>
  <c r="AC302" i="8" a="1"/>
  <c r="AC302" i="8" s="1"/>
  <c r="AC313" i="8" a="1"/>
  <c r="AC313" i="8" s="1"/>
  <c r="AE403" i="8" a="1"/>
  <c r="AE403" i="8" s="1"/>
  <c r="AC413" i="8" a="1"/>
  <c r="AC413" i="8" s="1"/>
  <c r="AE422" i="8" a="1"/>
  <c r="AE422" i="8" s="1"/>
  <c r="AE275" i="8" a="1"/>
  <c r="AE275" i="8" s="1"/>
  <c r="AE396" i="8" a="1"/>
  <c r="AE396" i="8" s="1"/>
  <c r="AE285" i="8" a="1"/>
  <c r="AE285" i="8" s="1"/>
  <c r="AC368" i="8" a="1"/>
  <c r="AC368" i="8" s="1"/>
  <c r="AC286" i="8" a="1"/>
  <c r="AC286" i="8" s="1"/>
  <c r="AC417" i="8" a="1"/>
  <c r="AC417" i="8" s="1"/>
  <c r="AC378" i="8" a="1"/>
  <c r="AC378" i="8" s="1"/>
  <c r="AC297" i="8" a="1"/>
  <c r="AC297" i="8" s="1"/>
  <c r="AC369" i="8" a="1"/>
  <c r="AC369" i="8" s="1"/>
  <c r="AC287" i="8" a="1"/>
  <c r="AC287" i="8" s="1"/>
  <c r="AE277" i="8" a="1"/>
  <c r="AE277" i="8" s="1"/>
  <c r="AC282" i="8" a="1"/>
  <c r="AC282" i="8" s="1"/>
  <c r="AC292" i="8" a="1"/>
  <c r="AC292" i="8" s="1"/>
  <c r="AE313" i="8" a="1"/>
  <c r="AE313" i="8" s="1"/>
  <c r="AC324" i="8" a="1"/>
  <c r="AC324" i="8" s="1"/>
  <c r="AE335" i="8" a="1"/>
  <c r="AE335" i="8" s="1"/>
  <c r="AE345" i="8" a="1"/>
  <c r="AE345" i="8" s="1"/>
  <c r="AC374" i="8" a="1"/>
  <c r="AC374" i="8" s="1"/>
  <c r="AE383" i="8" a="1"/>
  <c r="AE383" i="8" s="1"/>
  <c r="AE393" i="8" a="1"/>
  <c r="AE393" i="8" s="1"/>
  <c r="AC303" i="8" a="1"/>
  <c r="AC303" i="8" s="1"/>
  <c r="AC377" i="8" a="1"/>
  <c r="AC377" i="8" s="1"/>
  <c r="AE406" i="8" a="1"/>
  <c r="AE406" i="8" s="1"/>
  <c r="AE357" i="8" a="1"/>
  <c r="AE357" i="8" s="1"/>
  <c r="AC407" i="8" a="1"/>
  <c r="AC407" i="8" s="1"/>
  <c r="AC276" i="8" a="1"/>
  <c r="AC276" i="8" s="1"/>
  <c r="AC347" i="8" a="1"/>
  <c r="AC347" i="8" s="1"/>
  <c r="AE318" i="8" a="1"/>
  <c r="AE318" i="8" s="1"/>
  <c r="AE368" i="8" a="1"/>
  <c r="AE368" i="8" s="1"/>
  <c r="AE378" i="8" a="1"/>
  <c r="AE378" i="8" s="1"/>
  <c r="AE417" i="8" a="1"/>
  <c r="AE417" i="8" s="1"/>
  <c r="AC277" i="8" a="1"/>
  <c r="AC277" i="8" s="1"/>
  <c r="AC379" i="8" a="1"/>
  <c r="AC379" i="8" s="1"/>
  <c r="AC309" i="8" a="1"/>
  <c r="AC309" i="8" s="1"/>
  <c r="AC421" i="8" a="1"/>
  <c r="AC421" i="8" s="1"/>
  <c r="AE297" i="8" a="1"/>
  <c r="AE297" i="8" s="1"/>
  <c r="AE308" i="8" a="1"/>
  <c r="AE308" i="8" s="1"/>
  <c r="AE401" i="8" a="1"/>
  <c r="AE401" i="8" s="1"/>
  <c r="AC402" i="8" a="1"/>
  <c r="AC402" i="8" s="1"/>
  <c r="AC412" i="8" a="1"/>
  <c r="AC412" i="8" s="1"/>
  <c r="AC290" i="8" a="1"/>
  <c r="AC290" i="8" s="1"/>
  <c r="AE381" i="8" a="1"/>
  <c r="AE381" i="8" s="1"/>
  <c r="AC298" i="8" a="1"/>
  <c r="AC298" i="8" s="1"/>
  <c r="AE391" i="8" a="1"/>
  <c r="AE391" i="8" s="1"/>
  <c r="AC362" i="8" a="1"/>
  <c r="AC362" i="8" s="1"/>
  <c r="AE280" i="8" a="1"/>
  <c r="AE280" i="8" s="1"/>
  <c r="AE351" i="8" a="1"/>
  <c r="AE351" i="8" s="1"/>
  <c r="AC320" i="8" a="1"/>
  <c r="AC320" i="8" s="1"/>
  <c r="AE362" i="8" a="1"/>
  <c r="AE362" i="8" s="1"/>
  <c r="AE330" i="8" a="1"/>
  <c r="AE330" i="8" s="1"/>
  <c r="AE340" i="8" a="1"/>
  <c r="AE340" i="8" s="1"/>
  <c r="AE372" i="8" a="1"/>
  <c r="AE372" i="8" s="1"/>
  <c r="AE289" i="8" a="1"/>
  <c r="AE289" i="8" s="1"/>
  <c r="J289" i="8"/>
  <c r="S289" i="8" s="1" a="1"/>
  <c r="S289" i="8" s="1"/>
  <c r="AB289" i="8" s="1" a="1"/>
  <c r="AB289" i="8" s="1"/>
  <c r="J305" i="8"/>
  <c r="J321" i="8"/>
  <c r="J337" i="8"/>
  <c r="J353" i="8"/>
  <c r="Q353" i="8" s="1" a="1"/>
  <c r="Q353" i="8" s="1"/>
  <c r="J369" i="8"/>
  <c r="J385" i="8"/>
  <c r="S385" i="8" s="1" a="1"/>
  <c r="S385" i="8" s="1"/>
  <c r="J401" i="8"/>
  <c r="S401" i="8" s="1" a="1"/>
  <c r="S401" i="8" s="1"/>
  <c r="AB401" i="8" s="1" a="1"/>
  <c r="AB401" i="8" s="1"/>
  <c r="J417" i="8"/>
  <c r="R417" i="8" s="1" a="1"/>
  <c r="R417" i="8" s="1"/>
  <c r="I284" i="8"/>
  <c r="I300" i="8"/>
  <c r="I316" i="8"/>
  <c r="I332" i="8"/>
  <c r="I348" i="8"/>
  <c r="I364" i="8"/>
  <c r="I380" i="8"/>
  <c r="I396" i="8"/>
  <c r="I412" i="8"/>
  <c r="J286" i="8"/>
  <c r="J302" i="8"/>
  <c r="R302" i="8" s="1" a="1"/>
  <c r="R302" i="8" s="1"/>
  <c r="J318" i="8"/>
  <c r="J334" i="8"/>
  <c r="Q334" i="8" s="1" a="1"/>
  <c r="Q334" i="8" s="1"/>
  <c r="J350" i="8"/>
  <c r="Q350" i="8" s="1" a="1"/>
  <c r="Q350" i="8" s="1"/>
  <c r="J366" i="8"/>
  <c r="S366" i="8" s="1" a="1"/>
  <c r="S366" i="8" s="1"/>
  <c r="J382" i="8"/>
  <c r="S382" i="8" s="1" a="1"/>
  <c r="S382" i="8" s="1"/>
  <c r="J398" i="8"/>
  <c r="R398" i="8" s="1" a="1"/>
  <c r="R398" i="8" s="1"/>
  <c r="J414" i="8"/>
  <c r="R414" i="8" s="1" a="1"/>
  <c r="R414" i="8" s="1"/>
  <c r="I281" i="8"/>
  <c r="I297" i="8"/>
  <c r="I313" i="8"/>
  <c r="I329" i="8"/>
  <c r="I345" i="8"/>
  <c r="I361" i="8"/>
  <c r="I377" i="8"/>
  <c r="I393" i="8"/>
  <c r="I409" i="8"/>
  <c r="J292" i="8"/>
  <c r="Q292" i="8" s="1" a="1"/>
  <c r="Q292" i="8" s="1"/>
  <c r="J310" i="8"/>
  <c r="S310" i="8" s="1" a="1"/>
  <c r="S310" i="8" s="1"/>
  <c r="J328" i="8"/>
  <c r="S328" i="8" s="1" a="1"/>
  <c r="S328" i="8" s="1"/>
  <c r="J346" i="8"/>
  <c r="S346" i="8" s="1" a="1"/>
  <c r="S346" i="8" s="1"/>
  <c r="J364" i="8"/>
  <c r="J383" i="8"/>
  <c r="R383" i="8" s="1" a="1"/>
  <c r="R383" i="8" s="1"/>
  <c r="J402" i="8"/>
  <c r="J420" i="8"/>
  <c r="I285" i="8"/>
  <c r="I303" i="8"/>
  <c r="I321" i="8"/>
  <c r="I339" i="8"/>
  <c r="I357" i="8"/>
  <c r="I375" i="8"/>
  <c r="I394" i="8"/>
  <c r="I413" i="8"/>
  <c r="J275" i="8"/>
  <c r="Q275" i="8" s="1" a="1"/>
  <c r="Q275" i="8" s="1"/>
  <c r="J293" i="8"/>
  <c r="R293" i="8" s="1" a="1"/>
  <c r="R293" i="8" s="1"/>
  <c r="J311" i="8"/>
  <c r="J329" i="8"/>
  <c r="R329" i="8" s="1" a="1"/>
  <c r="R329" i="8" s="1"/>
  <c r="J347" i="8"/>
  <c r="J365" i="8"/>
  <c r="R365" i="8" s="1" a="1"/>
  <c r="R365" i="8" s="1"/>
  <c r="J384" i="8"/>
  <c r="J403" i="8"/>
  <c r="S403" i="8" s="1" a="1"/>
  <c r="S403" i="8" s="1"/>
  <c r="AB403" i="8" s="1" a="1"/>
  <c r="AB403" i="8" s="1"/>
  <c r="J421" i="8"/>
  <c r="R421" i="8" s="1" a="1"/>
  <c r="R421" i="8" s="1"/>
  <c r="I286" i="8"/>
  <c r="I304" i="8"/>
  <c r="I322" i="8"/>
  <c r="I340" i="8"/>
  <c r="I358" i="8"/>
  <c r="I376" i="8"/>
  <c r="I395" i="8"/>
  <c r="I414" i="8"/>
  <c r="J295" i="8"/>
  <c r="Q295" i="8" s="1" a="1"/>
  <c r="Q295" i="8" s="1"/>
  <c r="J331" i="8"/>
  <c r="S331" i="8" s="1" a="1"/>
  <c r="S331" i="8" s="1"/>
  <c r="J368" i="8"/>
  <c r="R368" i="8" s="1" a="1"/>
  <c r="R368" i="8" s="1"/>
  <c r="J405" i="8"/>
  <c r="Q405" i="8" s="1" a="1"/>
  <c r="Q405" i="8" s="1"/>
  <c r="I288" i="8"/>
  <c r="I306" i="8"/>
  <c r="I324" i="8"/>
  <c r="I360" i="8"/>
  <c r="I379" i="8"/>
  <c r="I416" i="8"/>
  <c r="J276" i="8"/>
  <c r="R276" i="8" s="1" a="1"/>
  <c r="R276" i="8" s="1"/>
  <c r="J294" i="8"/>
  <c r="J312" i="8"/>
  <c r="J330" i="8"/>
  <c r="Q330" i="8" s="1" a="1"/>
  <c r="Q330" i="8" s="1"/>
  <c r="J348" i="8"/>
  <c r="Q348" i="8" s="1" a="1"/>
  <c r="Q348" i="8" s="1"/>
  <c r="J367" i="8"/>
  <c r="Q367" i="8" s="1" a="1"/>
  <c r="Q367" i="8" s="1"/>
  <c r="J386" i="8"/>
  <c r="R386" i="8" s="1" a="1"/>
  <c r="R386" i="8" s="1"/>
  <c r="J404" i="8"/>
  <c r="Q404" i="8" s="1" a="1"/>
  <c r="Q404" i="8" s="1"/>
  <c r="J422" i="8"/>
  <c r="R422" i="8" s="1" a="1"/>
  <c r="R422" i="8" s="1"/>
  <c r="I287" i="8"/>
  <c r="I305" i="8"/>
  <c r="I323" i="8"/>
  <c r="I341" i="8"/>
  <c r="I359" i="8"/>
  <c r="I378" i="8"/>
  <c r="I397" i="8"/>
  <c r="I415" i="8"/>
  <c r="J277" i="8"/>
  <c r="S277" i="8" s="1" a="1"/>
  <c r="S277" i="8" s="1"/>
  <c r="J313" i="8"/>
  <c r="R313" i="8" s="1" a="1"/>
  <c r="R313" i="8" s="1"/>
  <c r="J349" i="8"/>
  <c r="Q349" i="8" s="1" a="1"/>
  <c r="Q349" i="8" s="1"/>
  <c r="J387" i="8"/>
  <c r="R387" i="8" s="1" a="1"/>
  <c r="R387" i="8" s="1"/>
  <c r="I342" i="8"/>
  <c r="I398" i="8"/>
  <c r="J297" i="8"/>
  <c r="S297" i="8" s="1" a="1"/>
  <c r="S297" i="8" s="1"/>
  <c r="AB297" i="8" s="1" a="1"/>
  <c r="AB297" i="8" s="1"/>
  <c r="J320" i="8"/>
  <c r="R320" i="8" s="1" a="1"/>
  <c r="R320" i="8" s="1"/>
  <c r="J343" i="8"/>
  <c r="Q343" i="8" s="1" a="1"/>
  <c r="Q343" i="8" s="1"/>
  <c r="J371" i="8"/>
  <c r="S371" i="8" s="1" a="1"/>
  <c r="S371" i="8" s="1"/>
  <c r="J393" i="8"/>
  <c r="Q393" i="8" s="1" a="1"/>
  <c r="Q393" i="8" s="1"/>
  <c r="J416" i="8"/>
  <c r="I290" i="8"/>
  <c r="I312" i="8"/>
  <c r="I336" i="8"/>
  <c r="I363" i="8"/>
  <c r="I386" i="8"/>
  <c r="I408" i="8"/>
  <c r="J323" i="8"/>
  <c r="S323" i="8" s="1" a="1"/>
  <c r="S323" i="8" s="1"/>
  <c r="AB323" i="8" s="1" a="1"/>
  <c r="AB323" i="8" s="1"/>
  <c r="I366" i="8"/>
  <c r="J325" i="8"/>
  <c r="R325" i="8" s="1" a="1"/>
  <c r="R325" i="8" s="1"/>
  <c r="I318" i="8"/>
  <c r="I390" i="8"/>
  <c r="J298" i="8"/>
  <c r="R298" i="8" s="1" a="1"/>
  <c r="R298" i="8" s="1"/>
  <c r="J322" i="8"/>
  <c r="J344" i="8"/>
  <c r="S344" i="8" s="1" a="1"/>
  <c r="S344" i="8" s="1"/>
  <c r="J372" i="8"/>
  <c r="R372" i="8" s="1" a="1"/>
  <c r="R372" i="8" s="1"/>
  <c r="J394" i="8"/>
  <c r="R394" i="8" s="1" a="1"/>
  <c r="R394" i="8" s="1"/>
  <c r="J418" i="8"/>
  <c r="I291" i="8"/>
  <c r="I314" i="8"/>
  <c r="I337" i="8"/>
  <c r="I365" i="8"/>
  <c r="I387" i="8"/>
  <c r="I410" i="8"/>
  <c r="J299" i="8"/>
  <c r="Q299" i="8" s="1" a="1"/>
  <c r="Q299" i="8" s="1"/>
  <c r="J345" i="8"/>
  <c r="R345" i="8" s="1" a="1"/>
  <c r="R345" i="8" s="1"/>
  <c r="J373" i="8"/>
  <c r="R373" i="8" s="1" a="1"/>
  <c r="R373" i="8" s="1"/>
  <c r="J395" i="8"/>
  <c r="S395" i="8" s="1" a="1"/>
  <c r="S395" i="8" s="1"/>
  <c r="AB395" i="8" s="1" a="1"/>
  <c r="AB395" i="8" s="1"/>
  <c r="J419" i="8"/>
  <c r="Q419" i="8" s="1" a="1"/>
  <c r="Q419" i="8" s="1"/>
  <c r="I292" i="8"/>
  <c r="I315" i="8"/>
  <c r="I338" i="8"/>
  <c r="I388" i="8"/>
  <c r="I411" i="8"/>
  <c r="J278" i="8"/>
  <c r="S278" i="8" s="1" a="1"/>
  <c r="S278" i="8" s="1"/>
  <c r="J300" i="8"/>
  <c r="S300" i="8" s="1" a="1"/>
  <c r="S300" i="8" s="1"/>
  <c r="J324" i="8"/>
  <c r="R324" i="8" s="1" a="1"/>
  <c r="R324" i="8" s="1"/>
  <c r="J351" i="8"/>
  <c r="R351" i="8" s="1" a="1"/>
  <c r="R351" i="8" s="1"/>
  <c r="J374" i="8"/>
  <c r="R374" i="8" s="1" a="1"/>
  <c r="R374" i="8" s="1"/>
  <c r="J396" i="8"/>
  <c r="R396" i="8" s="1" a="1"/>
  <c r="R396" i="8" s="1"/>
  <c r="I293" i="8"/>
  <c r="I317" i="8"/>
  <c r="I343" i="8"/>
  <c r="I367" i="8"/>
  <c r="I389" i="8"/>
  <c r="I417" i="8"/>
  <c r="J279" i="8"/>
  <c r="R279" i="8" s="1" a="1"/>
  <c r="R279" i="8" s="1"/>
  <c r="J301" i="8"/>
  <c r="Q301" i="8" s="1" a="1"/>
  <c r="Q301" i="8" s="1"/>
  <c r="J352" i="8"/>
  <c r="R352" i="8" s="1" a="1"/>
  <c r="R352" i="8" s="1"/>
  <c r="J375" i="8"/>
  <c r="R375" i="8" s="1" a="1"/>
  <c r="R375" i="8" s="1"/>
  <c r="J397" i="8"/>
  <c r="R397" i="8" s="1" a="1"/>
  <c r="R397" i="8" s="1"/>
  <c r="I294" i="8"/>
  <c r="I344" i="8"/>
  <c r="I368" i="8"/>
  <c r="I418" i="8"/>
  <c r="J308" i="8"/>
  <c r="R308" i="8" s="1" a="1"/>
  <c r="R308" i="8" s="1"/>
  <c r="J341" i="8"/>
  <c r="S341" i="8" s="1" a="1"/>
  <c r="S341" i="8" s="1"/>
  <c r="J379" i="8"/>
  <c r="Q379" i="8" s="1" a="1"/>
  <c r="Q379" i="8" s="1"/>
  <c r="J412" i="8"/>
  <c r="R412" i="8" s="1" a="1"/>
  <c r="R412" i="8" s="1"/>
  <c r="I276" i="8"/>
  <c r="I309" i="8"/>
  <c r="I349" i="8"/>
  <c r="I382" i="8"/>
  <c r="I420" i="8"/>
  <c r="J280" i="8"/>
  <c r="J309" i="8"/>
  <c r="S309" i="8" s="1" a="1"/>
  <c r="S309" i="8" s="1"/>
  <c r="J342" i="8"/>
  <c r="J380" i="8"/>
  <c r="J413" i="8"/>
  <c r="R413" i="8" s="1" a="1"/>
  <c r="R413" i="8" s="1"/>
  <c r="I277" i="8"/>
  <c r="I310" i="8"/>
  <c r="I350" i="8"/>
  <c r="I383" i="8"/>
  <c r="I421" i="8"/>
  <c r="J281" i="8"/>
  <c r="Q281" i="8" s="1" a="1"/>
  <c r="Q281" i="8" s="1"/>
  <c r="J314" i="8"/>
  <c r="S314" i="8" s="1" a="1"/>
  <c r="S314" i="8" s="1"/>
  <c r="J354" i="8"/>
  <c r="R354" i="8" s="1" a="1"/>
  <c r="R354" i="8" s="1"/>
  <c r="J381" i="8"/>
  <c r="J415" i="8"/>
  <c r="I278" i="8"/>
  <c r="I311" i="8"/>
  <c r="I351" i="8"/>
  <c r="I384" i="8"/>
  <c r="I422" i="8"/>
  <c r="J282" i="8"/>
  <c r="R282" i="8" s="1" a="1"/>
  <c r="R282" i="8" s="1"/>
  <c r="J315" i="8"/>
  <c r="R315" i="8" s="1" a="1"/>
  <c r="R315" i="8" s="1"/>
  <c r="J355" i="8"/>
  <c r="R355" i="8" s="1" a="1"/>
  <c r="R355" i="8" s="1"/>
  <c r="J388" i="8"/>
  <c r="S388" i="8" s="1" a="1"/>
  <c r="S388" i="8" s="1"/>
  <c r="I279" i="8"/>
  <c r="I319" i="8"/>
  <c r="I352" i="8"/>
  <c r="I385" i="8"/>
  <c r="J287" i="8"/>
  <c r="S287" i="8" s="1" a="1"/>
  <c r="S287" i="8" s="1"/>
  <c r="J326" i="8"/>
  <c r="Q326" i="8" s="1" a="1"/>
  <c r="Q326" i="8" s="1"/>
  <c r="J359" i="8"/>
  <c r="S359" i="8" s="1" a="1"/>
  <c r="S359" i="8" s="1"/>
  <c r="J392" i="8"/>
  <c r="R392" i="8" s="1" a="1"/>
  <c r="R392" i="8" s="1"/>
  <c r="I289" i="8"/>
  <c r="I327" i="8"/>
  <c r="I356" i="8"/>
  <c r="I400" i="8"/>
  <c r="J288" i="8"/>
  <c r="Q288" i="8" s="1" a="1"/>
  <c r="Q288" i="8" s="1"/>
  <c r="J327" i="8"/>
  <c r="S327" i="8" s="1" a="1"/>
  <c r="S327" i="8" s="1"/>
  <c r="J360" i="8"/>
  <c r="R360" i="8" s="1" a="1"/>
  <c r="R360" i="8" s="1"/>
  <c r="J399" i="8"/>
  <c r="S399" i="8" s="1" a="1"/>
  <c r="S399" i="8" s="1"/>
  <c r="I295" i="8"/>
  <c r="I328" i="8"/>
  <c r="I362" i="8"/>
  <c r="I401" i="8"/>
  <c r="J290" i="8"/>
  <c r="J332" i="8"/>
  <c r="S332" i="8" s="1" a="1"/>
  <c r="S332" i="8" s="1"/>
  <c r="J361" i="8"/>
  <c r="S361" i="8" s="1" a="1"/>
  <c r="S361" i="8" s="1"/>
  <c r="AB361" i="8" s="1" a="1"/>
  <c r="AB361" i="8" s="1"/>
  <c r="J400" i="8"/>
  <c r="I296" i="8"/>
  <c r="I330" i="8"/>
  <c r="I369" i="8"/>
  <c r="I402" i="8"/>
  <c r="J316" i="8"/>
  <c r="R316" i="8" s="1" a="1"/>
  <c r="R316" i="8" s="1"/>
  <c r="J377" i="8"/>
  <c r="S377" i="8" s="1" a="1"/>
  <c r="S377" i="8" s="1"/>
  <c r="I308" i="8"/>
  <c r="I373" i="8"/>
  <c r="J317" i="8"/>
  <c r="R317" i="8" s="1" a="1"/>
  <c r="R317" i="8" s="1"/>
  <c r="J378" i="8"/>
  <c r="Q378" i="8" s="1" a="1"/>
  <c r="Q378" i="8" s="1"/>
  <c r="I320" i="8"/>
  <c r="I374" i="8"/>
  <c r="J319" i="8"/>
  <c r="J389" i="8"/>
  <c r="S389" i="8" s="1" a="1"/>
  <c r="S389" i="8" s="1"/>
  <c r="I325" i="8"/>
  <c r="I381" i="8"/>
  <c r="J333" i="8"/>
  <c r="S333" i="8" s="1" a="1"/>
  <c r="S333" i="8" s="1"/>
  <c r="J390" i="8"/>
  <c r="S390" i="8" s="1" a="1"/>
  <c r="S390" i="8" s="1"/>
  <c r="I326" i="8"/>
  <c r="I391" i="8"/>
  <c r="J335" i="8"/>
  <c r="R335" i="8" s="1" a="1"/>
  <c r="R335" i="8" s="1"/>
  <c r="J391" i="8"/>
  <c r="R391" i="8" s="1" a="1"/>
  <c r="R391" i="8" s="1"/>
  <c r="I331" i="8"/>
  <c r="I392" i="8"/>
  <c r="J336" i="8"/>
  <c r="S336" i="8" s="1" a="1"/>
  <c r="S336" i="8" s="1"/>
  <c r="J406" i="8"/>
  <c r="Q406" i="8" s="1" a="1"/>
  <c r="Q406" i="8" s="1"/>
  <c r="I333" i="8"/>
  <c r="I399" i="8"/>
  <c r="J338" i="8"/>
  <c r="Q338" i="8" s="1" a="1"/>
  <c r="Q338" i="8" s="1"/>
  <c r="J407" i="8"/>
  <c r="R407" i="8" s="1" a="1"/>
  <c r="R407" i="8" s="1"/>
  <c r="I334" i="8"/>
  <c r="I403" i="8"/>
  <c r="J283" i="8"/>
  <c r="S283" i="8" s="1" a="1"/>
  <c r="S283" i="8" s="1"/>
  <c r="J339" i="8"/>
  <c r="S339" i="8" s="1" a="1"/>
  <c r="S339" i="8" s="1"/>
  <c r="J408" i="8"/>
  <c r="R408" i="8" s="1" a="1"/>
  <c r="R408" i="8" s="1"/>
  <c r="I275" i="8"/>
  <c r="I335" i="8"/>
  <c r="I404" i="8"/>
  <c r="J284" i="8"/>
  <c r="S284" i="8" s="1" a="1"/>
  <c r="S284" i="8" s="1"/>
  <c r="J340" i="8"/>
  <c r="R340" i="8" s="1" a="1"/>
  <c r="R340" i="8" s="1"/>
  <c r="J409" i="8"/>
  <c r="Q409" i="8" s="1" a="1"/>
  <c r="Q409" i="8" s="1"/>
  <c r="I280" i="8"/>
  <c r="I346" i="8"/>
  <c r="J285" i="8"/>
  <c r="J410" i="8"/>
  <c r="S410" i="8" s="1" a="1"/>
  <c r="S410" i="8" s="1"/>
  <c r="I282" i="8"/>
  <c r="I347" i="8"/>
  <c r="J291" i="8"/>
  <c r="S291" i="8" s="1" a="1"/>
  <c r="S291" i="8" s="1"/>
  <c r="J357" i="8"/>
  <c r="R357" i="8" s="1" a="1"/>
  <c r="R357" i="8" s="1"/>
  <c r="J411" i="8"/>
  <c r="Q411" i="8" s="1" a="1"/>
  <c r="Q411" i="8" s="1"/>
  <c r="I283" i="8"/>
  <c r="I353" i="8"/>
  <c r="I407" i="8"/>
  <c r="J296" i="8"/>
  <c r="Q296" i="8" s="1" a="1"/>
  <c r="Q296" i="8" s="1"/>
  <c r="J358" i="8"/>
  <c r="S358" i="8" s="1" a="1"/>
  <c r="S358" i="8" s="1"/>
  <c r="I354" i="8"/>
  <c r="I419" i="8"/>
  <c r="J303" i="8"/>
  <c r="S303" i="8" s="1" a="1"/>
  <c r="S303" i="8" s="1"/>
  <c r="AB303" i="8" s="1" a="1"/>
  <c r="AB303" i="8" s="1"/>
  <c r="J362" i="8"/>
  <c r="Q362" i="8" s="1" a="1"/>
  <c r="Q362" i="8" s="1"/>
  <c r="I299" i="8"/>
  <c r="I355" i="8"/>
  <c r="J304" i="8"/>
  <c r="Q304" i="8" s="1" a="1"/>
  <c r="Q304" i="8" s="1"/>
  <c r="J363" i="8"/>
  <c r="Q363" i="8" s="1" a="1"/>
  <c r="Q363" i="8" s="1"/>
  <c r="J306" i="8"/>
  <c r="R306" i="8" s="1" a="1"/>
  <c r="R306" i="8" s="1"/>
  <c r="J370" i="8"/>
  <c r="I302" i="8"/>
  <c r="I371" i="8"/>
  <c r="I405" i="8"/>
  <c r="J356" i="8"/>
  <c r="R356" i="8" s="1" a="1"/>
  <c r="R356" i="8" s="1"/>
  <c r="I406" i="8"/>
  <c r="I298" i="8"/>
  <c r="I301" i="8"/>
  <c r="I370" i="8"/>
  <c r="I307" i="8"/>
  <c r="I372" i="8"/>
  <c r="J376" i="8"/>
  <c r="J307" i="8"/>
  <c r="J785" i="8"/>
  <c r="J801" i="8"/>
  <c r="J817" i="8"/>
  <c r="I796" i="8"/>
  <c r="I812" i="8"/>
  <c r="I828" i="8"/>
  <c r="J782" i="8"/>
  <c r="J798" i="8"/>
  <c r="J814" i="8"/>
  <c r="J830" i="8"/>
  <c r="I793" i="8"/>
  <c r="I809" i="8"/>
  <c r="I825" i="8"/>
  <c r="J786" i="8"/>
  <c r="J804" i="8"/>
  <c r="J822" i="8"/>
  <c r="I797" i="8"/>
  <c r="I815" i="8"/>
  <c r="I800" i="8"/>
  <c r="J787" i="8"/>
  <c r="J805" i="8"/>
  <c r="J823" i="8"/>
  <c r="I798" i="8"/>
  <c r="I816" i="8"/>
  <c r="J789" i="8"/>
  <c r="J825" i="8"/>
  <c r="I782" i="8"/>
  <c r="J788" i="8"/>
  <c r="J806" i="8"/>
  <c r="J824" i="8"/>
  <c r="I781" i="8"/>
  <c r="I799" i="8"/>
  <c r="I817" i="8"/>
  <c r="J807" i="8"/>
  <c r="I818" i="8"/>
  <c r="J781" i="8"/>
  <c r="J809" i="8"/>
  <c r="I802" i="8"/>
  <c r="I824" i="8"/>
  <c r="J783" i="8"/>
  <c r="J810" i="8"/>
  <c r="I803" i="8"/>
  <c r="I826" i="8"/>
  <c r="J784" i="8"/>
  <c r="J811" i="8"/>
  <c r="I804" i="8"/>
  <c r="I827" i="8"/>
  <c r="J790" i="8"/>
  <c r="J812" i="8"/>
  <c r="I783" i="8"/>
  <c r="I805" i="8"/>
  <c r="I829" i="8"/>
  <c r="J791" i="8"/>
  <c r="J813" i="8"/>
  <c r="I784" i="8"/>
  <c r="I806" i="8"/>
  <c r="I830" i="8"/>
  <c r="J802" i="8"/>
  <c r="I808" i="8"/>
  <c r="J803" i="8"/>
  <c r="I810" i="8"/>
  <c r="J808" i="8"/>
  <c r="I811" i="8"/>
  <c r="J815" i="8"/>
  <c r="I813" i="8"/>
  <c r="J820" i="8"/>
  <c r="I788" i="8"/>
  <c r="I821" i="8"/>
  <c r="J792" i="8"/>
  <c r="J821" i="8"/>
  <c r="I789" i="8"/>
  <c r="I822" i="8"/>
  <c r="J793" i="8"/>
  <c r="J826" i="8"/>
  <c r="I790" i="8"/>
  <c r="I823" i="8"/>
  <c r="J819" i="8"/>
  <c r="I819" i="8"/>
  <c r="J827" i="8"/>
  <c r="I820" i="8"/>
  <c r="J828" i="8"/>
  <c r="J829" i="8"/>
  <c r="I785" i="8"/>
  <c r="I786" i="8"/>
  <c r="J794" i="8"/>
  <c r="I787" i="8"/>
  <c r="J795" i="8"/>
  <c r="I791" i="8"/>
  <c r="J796" i="8"/>
  <c r="I792" i="8"/>
  <c r="I794" i="8"/>
  <c r="J799" i="8"/>
  <c r="J800" i="8"/>
  <c r="I801" i="8"/>
  <c r="I807" i="8"/>
  <c r="J797" i="8"/>
  <c r="I795" i="8"/>
  <c r="J816" i="8"/>
  <c r="I814" i="8"/>
  <c r="J818" i="8"/>
  <c r="J433" i="8"/>
  <c r="J449" i="8"/>
  <c r="J465" i="8"/>
  <c r="J481" i="8"/>
  <c r="J497" i="8"/>
  <c r="J513" i="8"/>
  <c r="J529" i="8"/>
  <c r="J545" i="8"/>
  <c r="J561" i="8"/>
  <c r="J577" i="8"/>
  <c r="I428" i="8"/>
  <c r="I444" i="8"/>
  <c r="I460" i="8"/>
  <c r="I476" i="8"/>
  <c r="I492" i="8"/>
  <c r="I508" i="8"/>
  <c r="I524" i="8"/>
  <c r="I540" i="8"/>
  <c r="I556" i="8"/>
  <c r="I572" i="8"/>
  <c r="J430" i="8"/>
  <c r="J446" i="8"/>
  <c r="J462" i="8"/>
  <c r="J478" i="8"/>
  <c r="J494" i="8"/>
  <c r="J510" i="8"/>
  <c r="J526" i="8"/>
  <c r="J542" i="8"/>
  <c r="J558" i="8"/>
  <c r="J574" i="8"/>
  <c r="I425" i="8"/>
  <c r="I441" i="8"/>
  <c r="I457" i="8"/>
  <c r="I473" i="8"/>
  <c r="I489" i="8"/>
  <c r="I505" i="8"/>
  <c r="I521" i="8"/>
  <c r="I537" i="8"/>
  <c r="I553" i="8"/>
  <c r="I569" i="8"/>
  <c r="J438" i="8"/>
  <c r="J456" i="8"/>
  <c r="J474" i="8"/>
  <c r="J492" i="8"/>
  <c r="J511" i="8"/>
  <c r="J530" i="8"/>
  <c r="J548" i="8"/>
  <c r="J566" i="8"/>
  <c r="J584" i="8"/>
  <c r="I431" i="8"/>
  <c r="I449" i="8"/>
  <c r="I467" i="8"/>
  <c r="I485" i="8"/>
  <c r="I503" i="8"/>
  <c r="I522" i="8"/>
  <c r="I541" i="8"/>
  <c r="I559" i="8"/>
  <c r="I577" i="8"/>
  <c r="J439" i="8"/>
  <c r="J457" i="8"/>
  <c r="J475" i="8"/>
  <c r="J493" i="8"/>
  <c r="J512" i="8"/>
  <c r="J531" i="8"/>
  <c r="J549" i="8"/>
  <c r="J567" i="8"/>
  <c r="I432" i="8"/>
  <c r="I450" i="8"/>
  <c r="I468" i="8"/>
  <c r="I486" i="8"/>
  <c r="I504" i="8"/>
  <c r="I523" i="8"/>
  <c r="I542" i="8"/>
  <c r="I560" i="8"/>
  <c r="I578" i="8"/>
  <c r="J441" i="8"/>
  <c r="J477" i="8"/>
  <c r="J515" i="8"/>
  <c r="J551" i="8"/>
  <c r="I434" i="8"/>
  <c r="I526" i="8"/>
  <c r="I580" i="8"/>
  <c r="J440" i="8"/>
  <c r="J458" i="8"/>
  <c r="J476" i="8"/>
  <c r="J495" i="8"/>
  <c r="J514" i="8"/>
  <c r="J532" i="8"/>
  <c r="J550" i="8"/>
  <c r="J568" i="8"/>
  <c r="I433" i="8"/>
  <c r="I451" i="8"/>
  <c r="I469" i="8"/>
  <c r="I487" i="8"/>
  <c r="I506" i="8"/>
  <c r="I525" i="8"/>
  <c r="I543" i="8"/>
  <c r="I561" i="8"/>
  <c r="I579" i="8"/>
  <c r="J423" i="8"/>
  <c r="J459" i="8"/>
  <c r="J496" i="8"/>
  <c r="J533" i="8"/>
  <c r="J569" i="8"/>
  <c r="I452" i="8"/>
  <c r="I470" i="8"/>
  <c r="I488" i="8"/>
  <c r="I507" i="8"/>
  <c r="I544" i="8"/>
  <c r="I562" i="8"/>
  <c r="J443" i="8"/>
  <c r="J467" i="8"/>
  <c r="J489" i="8"/>
  <c r="J517" i="8"/>
  <c r="J539" i="8"/>
  <c r="J563" i="8"/>
  <c r="I436" i="8"/>
  <c r="I459" i="8"/>
  <c r="I482" i="8"/>
  <c r="I510" i="8"/>
  <c r="I532" i="8"/>
  <c r="I555" i="8"/>
  <c r="I582" i="8"/>
  <c r="I491" i="8"/>
  <c r="J444" i="8"/>
  <c r="J468" i="8"/>
  <c r="J490" i="8"/>
  <c r="J518" i="8"/>
  <c r="J540" i="8"/>
  <c r="J564" i="8"/>
  <c r="I437" i="8"/>
  <c r="I461" i="8"/>
  <c r="I483" i="8"/>
  <c r="I511" i="8"/>
  <c r="I533" i="8"/>
  <c r="I557" i="8"/>
  <c r="I583" i="8"/>
  <c r="J445" i="8"/>
  <c r="J469" i="8"/>
  <c r="J491" i="8"/>
  <c r="J519" i="8"/>
  <c r="J541" i="8"/>
  <c r="J565" i="8"/>
  <c r="I438" i="8"/>
  <c r="I462" i="8"/>
  <c r="I484" i="8"/>
  <c r="I512" i="8"/>
  <c r="I534" i="8"/>
  <c r="I558" i="8"/>
  <c r="I584" i="8"/>
  <c r="J424" i="8"/>
  <c r="J447" i="8"/>
  <c r="J470" i="8"/>
  <c r="J498" i="8"/>
  <c r="J520" i="8"/>
  <c r="J543" i="8"/>
  <c r="J570" i="8"/>
  <c r="I439" i="8"/>
  <c r="I463" i="8"/>
  <c r="I490" i="8"/>
  <c r="I513" i="8"/>
  <c r="I535" i="8"/>
  <c r="I563" i="8"/>
  <c r="J425" i="8"/>
  <c r="J448" i="8"/>
  <c r="J471" i="8"/>
  <c r="J499" i="8"/>
  <c r="J521" i="8"/>
  <c r="J544" i="8"/>
  <c r="J571" i="8"/>
  <c r="I440" i="8"/>
  <c r="I464" i="8"/>
  <c r="I514" i="8"/>
  <c r="I536" i="8"/>
  <c r="I564" i="8"/>
  <c r="J452" i="8"/>
  <c r="J485" i="8"/>
  <c r="J523" i="8"/>
  <c r="J556" i="8"/>
  <c r="I453" i="8"/>
  <c r="I493" i="8"/>
  <c r="I520" i="8"/>
  <c r="I554" i="8"/>
  <c r="J453" i="8"/>
  <c r="J486" i="8"/>
  <c r="J524" i="8"/>
  <c r="J557" i="8"/>
  <c r="I454" i="8"/>
  <c r="I494" i="8"/>
  <c r="I527" i="8"/>
  <c r="I565" i="8"/>
  <c r="J454" i="8"/>
  <c r="J487" i="8"/>
  <c r="J525" i="8"/>
  <c r="J559" i="8"/>
  <c r="I455" i="8"/>
  <c r="I495" i="8"/>
  <c r="I528" i="8"/>
  <c r="I566" i="8"/>
  <c r="J426" i="8"/>
  <c r="J455" i="8"/>
  <c r="J488" i="8"/>
  <c r="J527" i="8"/>
  <c r="J560" i="8"/>
  <c r="I423" i="8"/>
  <c r="I456" i="8"/>
  <c r="I496" i="8"/>
  <c r="I529" i="8"/>
  <c r="I567" i="8"/>
  <c r="J431" i="8"/>
  <c r="J464" i="8"/>
  <c r="J503" i="8"/>
  <c r="J536" i="8"/>
  <c r="J575" i="8"/>
  <c r="I429" i="8"/>
  <c r="I471" i="8"/>
  <c r="I500" i="8"/>
  <c r="I539" i="8"/>
  <c r="I573" i="8"/>
  <c r="J432" i="8"/>
  <c r="J466" i="8"/>
  <c r="J504" i="8"/>
  <c r="J537" i="8"/>
  <c r="J576" i="8"/>
  <c r="I430" i="8"/>
  <c r="I472" i="8"/>
  <c r="I501" i="8"/>
  <c r="I545" i="8"/>
  <c r="I574" i="8"/>
  <c r="J434" i="8"/>
  <c r="J472" i="8"/>
  <c r="J505" i="8"/>
  <c r="J538" i="8"/>
  <c r="J578" i="8"/>
  <c r="I435" i="8"/>
  <c r="I474" i="8"/>
  <c r="I502" i="8"/>
  <c r="I546" i="8"/>
  <c r="I575" i="8"/>
  <c r="J437" i="8"/>
  <c r="J506" i="8"/>
  <c r="J572" i="8"/>
  <c r="I443" i="8"/>
  <c r="I499" i="8"/>
  <c r="I568" i="8"/>
  <c r="J442" i="8"/>
  <c r="J507" i="8"/>
  <c r="J573" i="8"/>
  <c r="I445" i="8"/>
  <c r="I509" i="8"/>
  <c r="I570" i="8"/>
  <c r="J450" i="8"/>
  <c r="J508" i="8"/>
  <c r="J579" i="8"/>
  <c r="I446" i="8"/>
  <c r="I515" i="8"/>
  <c r="I571" i="8"/>
  <c r="J451" i="8"/>
  <c r="J509" i="8"/>
  <c r="J580" i="8"/>
  <c r="I447" i="8"/>
  <c r="I516" i="8"/>
  <c r="I576" i="8"/>
  <c r="J460" i="8"/>
  <c r="J516" i="8"/>
  <c r="J581" i="8"/>
  <c r="I448" i="8"/>
  <c r="I517" i="8"/>
  <c r="I581" i="8"/>
  <c r="J461" i="8"/>
  <c r="J522" i="8"/>
  <c r="J582" i="8"/>
  <c r="I458" i="8"/>
  <c r="I518" i="8"/>
  <c r="J463" i="8"/>
  <c r="J528" i="8"/>
  <c r="J583" i="8"/>
  <c r="I465" i="8"/>
  <c r="I519" i="8"/>
  <c r="J473" i="8"/>
  <c r="J534" i="8"/>
  <c r="I466" i="8"/>
  <c r="I530" i="8"/>
  <c r="J479" i="8"/>
  <c r="J535" i="8"/>
  <c r="I475" i="8"/>
  <c r="I531" i="8"/>
  <c r="J480" i="8"/>
  <c r="J546" i="8"/>
  <c r="I477" i="8"/>
  <c r="I538" i="8"/>
  <c r="J547" i="8"/>
  <c r="I478" i="8"/>
  <c r="J427" i="8"/>
  <c r="J552" i="8"/>
  <c r="I479" i="8"/>
  <c r="I548" i="8"/>
  <c r="J428" i="8"/>
  <c r="J484" i="8"/>
  <c r="I424" i="8"/>
  <c r="I480" i="8"/>
  <c r="I549" i="8"/>
  <c r="J429" i="8"/>
  <c r="J500" i="8"/>
  <c r="J554" i="8"/>
  <c r="I550" i="8"/>
  <c r="J501" i="8"/>
  <c r="J555" i="8"/>
  <c r="I497" i="8"/>
  <c r="I551" i="8"/>
  <c r="J482" i="8"/>
  <c r="I547" i="8"/>
  <c r="J483" i="8"/>
  <c r="J553" i="8"/>
  <c r="I426" i="8"/>
  <c r="I481" i="8"/>
  <c r="J435" i="8"/>
  <c r="I427" i="8"/>
  <c r="I442" i="8"/>
  <c r="I498" i="8"/>
  <c r="I552" i="8"/>
  <c r="J502" i="8"/>
  <c r="J436" i="8"/>
  <c r="J562" i="8"/>
  <c r="J593" i="8"/>
  <c r="S593" i="8" s="1" a="1"/>
  <c r="S593" i="8" s="1"/>
  <c r="J609" i="8"/>
  <c r="Q609" i="8" s="1" a="1"/>
  <c r="Q609" i="8" s="1"/>
  <c r="J625" i="8"/>
  <c r="J641" i="8"/>
  <c r="J657" i="8"/>
  <c r="Q657" i="8" s="1" a="1"/>
  <c r="Q657" i="8" s="1"/>
  <c r="J673" i="8"/>
  <c r="S673" i="8" s="1" a="1"/>
  <c r="S673" i="8" s="1"/>
  <c r="J689" i="8"/>
  <c r="S689" i="8" s="1" a="1"/>
  <c r="S689" i="8" s="1"/>
  <c r="J705" i="8"/>
  <c r="S705" i="8" s="1" a="1"/>
  <c r="S705" i="8" s="1"/>
  <c r="J721" i="8"/>
  <c r="S721" i="8" s="1" a="1"/>
  <c r="S721" i="8" s="1"/>
  <c r="AB721" i="8" s="1" a="1"/>
  <c r="AB721" i="8" s="1"/>
  <c r="J737" i="8"/>
  <c r="S737" i="8" s="1" a="1"/>
  <c r="S737" i="8" s="1"/>
  <c r="J753" i="8"/>
  <c r="J769" i="8"/>
  <c r="Q769" i="8" s="1" a="1"/>
  <c r="Q769" i="8" s="1"/>
  <c r="I588" i="8"/>
  <c r="I604" i="8"/>
  <c r="I620" i="8"/>
  <c r="I636" i="8"/>
  <c r="I652" i="8"/>
  <c r="I668" i="8"/>
  <c r="I684" i="8"/>
  <c r="I700" i="8"/>
  <c r="I716" i="8"/>
  <c r="I732" i="8"/>
  <c r="I748" i="8"/>
  <c r="I764" i="8"/>
  <c r="I780" i="8"/>
  <c r="J590" i="8"/>
  <c r="S590" i="8" s="1" a="1"/>
  <c r="S590" i="8" s="1"/>
  <c r="J606" i="8"/>
  <c r="Q606" i="8" s="1" a="1"/>
  <c r="Q606" i="8" s="1"/>
  <c r="J622" i="8"/>
  <c r="Q622" i="8" s="1" a="1"/>
  <c r="Q622" i="8" s="1"/>
  <c r="J638" i="8"/>
  <c r="S638" i="8" s="1" a="1"/>
  <c r="S638" i="8" s="1"/>
  <c r="J654" i="8"/>
  <c r="J670" i="8"/>
  <c r="S670" i="8" s="1" a="1"/>
  <c r="S670" i="8" s="1"/>
  <c r="J686" i="8"/>
  <c r="S686" i="8" s="1" a="1"/>
  <c r="S686" i="8" s="1"/>
  <c r="AB686" i="8" s="1" a="1"/>
  <c r="AB686" i="8" s="1"/>
  <c r="J702" i="8"/>
  <c r="J718" i="8"/>
  <c r="S718" i="8" s="1" a="1"/>
  <c r="S718" i="8" s="1"/>
  <c r="AB718" i="8" s="1" a="1"/>
  <c r="AB718" i="8" s="1"/>
  <c r="J734" i="8"/>
  <c r="R734" i="8" s="1" a="1"/>
  <c r="R734" i="8" s="1"/>
  <c r="J750" i="8"/>
  <c r="J766" i="8"/>
  <c r="I585" i="8"/>
  <c r="I601" i="8"/>
  <c r="I617" i="8"/>
  <c r="I633" i="8"/>
  <c r="I649" i="8"/>
  <c r="I665" i="8"/>
  <c r="I681" i="8"/>
  <c r="I697" i="8"/>
  <c r="I713" i="8"/>
  <c r="I729" i="8"/>
  <c r="I745" i="8"/>
  <c r="I761" i="8"/>
  <c r="I777" i="8"/>
  <c r="J602" i="8"/>
  <c r="J620" i="8"/>
  <c r="R620" i="8" s="1" a="1"/>
  <c r="R620" i="8" s="1"/>
  <c r="J639" i="8"/>
  <c r="Q639" i="8" s="1" a="1"/>
  <c r="Q639" i="8" s="1"/>
  <c r="J658" i="8"/>
  <c r="S658" i="8" s="1" a="1"/>
  <c r="S658" i="8" s="1"/>
  <c r="AB658" i="8" s="1" a="1"/>
  <c r="AB658" i="8" s="1"/>
  <c r="J676" i="8"/>
  <c r="S676" i="8" s="1" a="1"/>
  <c r="S676" i="8" s="1"/>
  <c r="J694" i="8"/>
  <c r="J712" i="8"/>
  <c r="J730" i="8"/>
  <c r="R730" i="8" s="1" a="1"/>
  <c r="R730" i="8" s="1"/>
  <c r="J748" i="8"/>
  <c r="S748" i="8" s="1" a="1"/>
  <c r="S748" i="8" s="1"/>
  <c r="J767" i="8"/>
  <c r="Q767" i="8" s="1" a="1"/>
  <c r="Q767" i="8" s="1"/>
  <c r="I595" i="8"/>
  <c r="I613" i="8"/>
  <c r="I631" i="8"/>
  <c r="I650" i="8"/>
  <c r="I669" i="8"/>
  <c r="I687" i="8"/>
  <c r="I705" i="8"/>
  <c r="I723" i="8"/>
  <c r="I741" i="8"/>
  <c r="I759" i="8"/>
  <c r="I778" i="8"/>
  <c r="J585" i="8"/>
  <c r="J603" i="8"/>
  <c r="Q603" i="8" s="1" a="1"/>
  <c r="Q603" i="8" s="1"/>
  <c r="J621" i="8"/>
  <c r="R621" i="8" s="1" a="1"/>
  <c r="R621" i="8" s="1"/>
  <c r="J640" i="8"/>
  <c r="S640" i="8" s="1" a="1"/>
  <c r="S640" i="8" s="1"/>
  <c r="AB640" i="8" s="1" a="1"/>
  <c r="AB640" i="8" s="1"/>
  <c r="J659" i="8"/>
  <c r="J677" i="8"/>
  <c r="R677" i="8" s="1" a="1"/>
  <c r="R677" i="8" s="1"/>
  <c r="J695" i="8"/>
  <c r="J713" i="8"/>
  <c r="J731" i="8"/>
  <c r="Q731" i="8" s="1" a="1"/>
  <c r="Q731" i="8" s="1"/>
  <c r="J749" i="8"/>
  <c r="J768" i="8"/>
  <c r="Q768" i="8" s="1" a="1"/>
  <c r="Q768" i="8" s="1"/>
  <c r="I596" i="8"/>
  <c r="I614" i="8"/>
  <c r="I632" i="8"/>
  <c r="I651" i="8"/>
  <c r="I670" i="8"/>
  <c r="I688" i="8"/>
  <c r="I706" i="8"/>
  <c r="I724" i="8"/>
  <c r="I742" i="8"/>
  <c r="I760" i="8"/>
  <c r="I779" i="8"/>
  <c r="J587" i="8"/>
  <c r="J624" i="8"/>
  <c r="Q624" i="8" s="1" a="1"/>
  <c r="Q624" i="8" s="1"/>
  <c r="J661" i="8"/>
  <c r="S661" i="8" s="1" a="1"/>
  <c r="S661" i="8" s="1"/>
  <c r="J697" i="8"/>
  <c r="J715" i="8"/>
  <c r="S715" i="8" s="1" a="1"/>
  <c r="S715" i="8" s="1"/>
  <c r="AB715" i="8" s="1" a="1"/>
  <c r="AB715" i="8" s="1"/>
  <c r="J752" i="8"/>
  <c r="S752" i="8" s="1" a="1"/>
  <c r="S752" i="8" s="1"/>
  <c r="I635" i="8"/>
  <c r="I672" i="8"/>
  <c r="I708" i="8"/>
  <c r="I726" i="8"/>
  <c r="I763" i="8"/>
  <c r="J586" i="8"/>
  <c r="S586" i="8" s="1" a="1"/>
  <c r="S586" i="8" s="1"/>
  <c r="J604" i="8"/>
  <c r="R604" i="8" s="1" a="1"/>
  <c r="R604" i="8" s="1"/>
  <c r="J623" i="8"/>
  <c r="Q623" i="8" s="1" a="1"/>
  <c r="Q623" i="8" s="1"/>
  <c r="J642" i="8"/>
  <c r="S642" i="8" s="1" a="1"/>
  <c r="S642" i="8" s="1"/>
  <c r="J660" i="8"/>
  <c r="R660" i="8" s="1" a="1"/>
  <c r="R660" i="8" s="1"/>
  <c r="J678" i="8"/>
  <c r="J696" i="8"/>
  <c r="J714" i="8"/>
  <c r="R714" i="8" s="1" a="1"/>
  <c r="R714" i="8" s="1"/>
  <c r="J732" i="8"/>
  <c r="J751" i="8"/>
  <c r="J770" i="8"/>
  <c r="I597" i="8"/>
  <c r="I615" i="8"/>
  <c r="I634" i="8"/>
  <c r="I653" i="8"/>
  <c r="I671" i="8"/>
  <c r="I689" i="8"/>
  <c r="I707" i="8"/>
  <c r="I725" i="8"/>
  <c r="I743" i="8"/>
  <c r="I762" i="8"/>
  <c r="J605" i="8"/>
  <c r="Q605" i="8" s="1" a="1"/>
  <c r="Q605" i="8" s="1"/>
  <c r="J643" i="8"/>
  <c r="R643" i="8" s="1" a="1"/>
  <c r="R643" i="8" s="1"/>
  <c r="J679" i="8"/>
  <c r="R679" i="8" s="1" a="1"/>
  <c r="R679" i="8" s="1"/>
  <c r="J733" i="8"/>
  <c r="J771" i="8"/>
  <c r="Q771" i="8" s="1" a="1"/>
  <c r="Q771" i="8" s="1"/>
  <c r="Z771" i="8" s="1"/>
  <c r="I598" i="8"/>
  <c r="I616" i="8"/>
  <c r="I654" i="8"/>
  <c r="I690" i="8"/>
  <c r="I744" i="8"/>
  <c r="J589" i="8"/>
  <c r="R589" i="8" s="1" a="1"/>
  <c r="R589" i="8" s="1"/>
  <c r="J613" i="8"/>
  <c r="J635" i="8"/>
  <c r="Q635" i="8" s="1" a="1"/>
  <c r="Q635" i="8" s="1"/>
  <c r="J663" i="8"/>
  <c r="J685" i="8"/>
  <c r="R685" i="8" s="1" a="1"/>
  <c r="R685" i="8" s="1"/>
  <c r="J709" i="8"/>
  <c r="S709" i="8" s="1" a="1"/>
  <c r="S709" i="8" s="1"/>
  <c r="AB709" i="8" s="1" a="1"/>
  <c r="AB709" i="8" s="1"/>
  <c r="J736" i="8"/>
  <c r="J759" i="8"/>
  <c r="S759" i="8" s="1" a="1"/>
  <c r="S759" i="8" s="1"/>
  <c r="I606" i="8"/>
  <c r="I628" i="8"/>
  <c r="I656" i="8"/>
  <c r="I678" i="8"/>
  <c r="I702" i="8"/>
  <c r="I728" i="8"/>
  <c r="I752" i="8"/>
  <c r="I774" i="8"/>
  <c r="I659" i="8"/>
  <c r="J595" i="8"/>
  <c r="R595" i="8" s="1" a="1"/>
  <c r="R595" i="8" s="1"/>
  <c r="J741" i="8"/>
  <c r="R741" i="8" s="1" a="1"/>
  <c r="R741" i="8" s="1"/>
  <c r="I638" i="8"/>
  <c r="J591" i="8"/>
  <c r="Q591" i="8" s="1" a="1"/>
  <c r="Q591" i="8" s="1"/>
  <c r="J614" i="8"/>
  <c r="J636" i="8"/>
  <c r="R636" i="8" s="1" a="1"/>
  <c r="R636" i="8" s="1"/>
  <c r="J664" i="8"/>
  <c r="Q664" i="8" s="1" a="1"/>
  <c r="Q664" i="8" s="1"/>
  <c r="J687" i="8"/>
  <c r="J710" i="8"/>
  <c r="R710" i="8" s="1" a="1"/>
  <c r="R710" i="8" s="1"/>
  <c r="J738" i="8"/>
  <c r="J760" i="8"/>
  <c r="S760" i="8" s="1" a="1"/>
  <c r="S760" i="8" s="1"/>
  <c r="I607" i="8"/>
  <c r="I629" i="8"/>
  <c r="I657" i="8"/>
  <c r="I679" i="8"/>
  <c r="I703" i="8"/>
  <c r="I730" i="8"/>
  <c r="I753" i="8"/>
  <c r="I775" i="8"/>
  <c r="J592" i="8"/>
  <c r="R592" i="8" s="1" a="1"/>
  <c r="R592" i="8" s="1"/>
  <c r="J615" i="8"/>
  <c r="J637" i="8"/>
  <c r="R637" i="8" s="1" a="1"/>
  <c r="R637" i="8" s="1"/>
  <c r="J665" i="8"/>
  <c r="J688" i="8"/>
  <c r="R688" i="8" s="1" a="1"/>
  <c r="R688" i="8" s="1"/>
  <c r="J711" i="8"/>
  <c r="S711" i="8" s="1" a="1"/>
  <c r="S711" i="8" s="1"/>
  <c r="J739" i="8"/>
  <c r="Q739" i="8" s="1" a="1"/>
  <c r="Q739" i="8" s="1"/>
  <c r="J761" i="8"/>
  <c r="I608" i="8"/>
  <c r="I630" i="8"/>
  <c r="I658" i="8"/>
  <c r="I680" i="8"/>
  <c r="I704" i="8"/>
  <c r="I731" i="8"/>
  <c r="I754" i="8"/>
  <c r="I776" i="8"/>
  <c r="J594" i="8"/>
  <c r="J616" i="8"/>
  <c r="S616" i="8" s="1" a="1"/>
  <c r="S616" i="8" s="1"/>
  <c r="J644" i="8"/>
  <c r="J666" i="8"/>
  <c r="J690" i="8"/>
  <c r="R690" i="8" s="1" a="1"/>
  <c r="R690" i="8" s="1"/>
  <c r="J716" i="8"/>
  <c r="S716" i="8" s="1" a="1"/>
  <c r="S716" i="8" s="1"/>
  <c r="J740" i="8"/>
  <c r="Q740" i="8" s="1" a="1"/>
  <c r="Q740" i="8" s="1"/>
  <c r="J762" i="8"/>
  <c r="I586" i="8"/>
  <c r="I609" i="8"/>
  <c r="I637" i="8"/>
  <c r="I682" i="8"/>
  <c r="I709" i="8"/>
  <c r="I733" i="8"/>
  <c r="I755" i="8"/>
  <c r="J617" i="8"/>
  <c r="J645" i="8"/>
  <c r="J667" i="8"/>
  <c r="Q667" i="8" s="1" a="1"/>
  <c r="Q667" i="8" s="1"/>
  <c r="J691" i="8"/>
  <c r="J717" i="8"/>
  <c r="R717" i="8" s="1" a="1"/>
  <c r="R717" i="8" s="1"/>
  <c r="J763" i="8"/>
  <c r="Q763" i="8" s="1" a="1"/>
  <c r="Q763" i="8" s="1"/>
  <c r="I587" i="8"/>
  <c r="I610" i="8"/>
  <c r="I660" i="8"/>
  <c r="I683" i="8"/>
  <c r="I710" i="8"/>
  <c r="I734" i="8"/>
  <c r="I756" i="8"/>
  <c r="J596" i="8"/>
  <c r="J629" i="8"/>
  <c r="Q629" i="8" s="1" a="1"/>
  <c r="Q629" i="8" s="1"/>
  <c r="J662" i="8"/>
  <c r="Q662" i="8" s="1" a="1"/>
  <c r="Q662" i="8" s="1"/>
  <c r="J700" i="8"/>
  <c r="J729" i="8"/>
  <c r="S729" i="8" s="1" a="1"/>
  <c r="S729" i="8" s="1"/>
  <c r="J773" i="8"/>
  <c r="S773" i="8" s="1" a="1"/>
  <c r="S773" i="8" s="1"/>
  <c r="I593" i="8"/>
  <c r="I626" i="8"/>
  <c r="I664" i="8"/>
  <c r="I698" i="8"/>
  <c r="I737" i="8"/>
  <c r="I770" i="8"/>
  <c r="J597" i="8"/>
  <c r="S597" i="8" s="1" a="1"/>
  <c r="S597" i="8" s="1"/>
  <c r="J630" i="8"/>
  <c r="J668" i="8"/>
  <c r="R668" i="8" s="1" a="1"/>
  <c r="R668" i="8" s="1"/>
  <c r="J701" i="8"/>
  <c r="S701" i="8" s="1" a="1"/>
  <c r="S701" i="8" s="1"/>
  <c r="AB701" i="8" s="1" a="1"/>
  <c r="AB701" i="8" s="1"/>
  <c r="J735" i="8"/>
  <c r="Q735" i="8" s="1" a="1"/>
  <c r="Q735" i="8" s="1"/>
  <c r="J774" i="8"/>
  <c r="S774" i="8" s="1" a="1"/>
  <c r="S774" i="8" s="1"/>
  <c r="I594" i="8"/>
  <c r="I627" i="8"/>
  <c r="I666" i="8"/>
  <c r="I699" i="8"/>
  <c r="I738" i="8"/>
  <c r="I771" i="8"/>
  <c r="J598" i="8"/>
  <c r="S598" i="8" s="1" a="1"/>
  <c r="S598" i="8" s="1"/>
  <c r="J631" i="8"/>
  <c r="R631" i="8" s="1" a="1"/>
  <c r="R631" i="8" s="1"/>
  <c r="J669" i="8"/>
  <c r="J703" i="8"/>
  <c r="J742" i="8"/>
  <c r="S742" i="8" s="1" a="1"/>
  <c r="S742" i="8" s="1"/>
  <c r="J775" i="8"/>
  <c r="I599" i="8"/>
  <c r="I639" i="8"/>
  <c r="I667" i="8"/>
  <c r="I701" i="8"/>
  <c r="I739" i="8"/>
  <c r="I772" i="8"/>
  <c r="J599" i="8"/>
  <c r="S599" i="8" s="1" a="1"/>
  <c r="S599" i="8" s="1"/>
  <c r="J632" i="8"/>
  <c r="J671" i="8"/>
  <c r="J704" i="8"/>
  <c r="Q704" i="8" s="1" a="1"/>
  <c r="Q704" i="8" s="1"/>
  <c r="J743" i="8"/>
  <c r="R743" i="8" s="1" a="1"/>
  <c r="R743" i="8" s="1"/>
  <c r="J776" i="8"/>
  <c r="Q776" i="8" s="1" a="1"/>
  <c r="Q776" i="8" s="1"/>
  <c r="Z776" i="8" s="1"/>
  <c r="I600" i="8"/>
  <c r="I640" i="8"/>
  <c r="I673" i="8"/>
  <c r="I711" i="8"/>
  <c r="I740" i="8"/>
  <c r="I773" i="8"/>
  <c r="J608" i="8"/>
  <c r="S608" i="8" s="1" a="1"/>
  <c r="S608" i="8" s="1"/>
  <c r="J647" i="8"/>
  <c r="R647" i="8" s="1" a="1"/>
  <c r="R647" i="8" s="1"/>
  <c r="J680" i="8"/>
  <c r="J719" i="8"/>
  <c r="S719" i="8" s="1" a="1"/>
  <c r="S719" i="8" s="1"/>
  <c r="AB719" i="8" s="1" a="1"/>
  <c r="AB719" i="8" s="1"/>
  <c r="J747" i="8"/>
  <c r="S747" i="8" s="1" a="1"/>
  <c r="S747" i="8" s="1"/>
  <c r="J780" i="8"/>
  <c r="S780" i="8" s="1" a="1"/>
  <c r="S780" i="8" s="1"/>
  <c r="AB780" i="8" s="1" a="1"/>
  <c r="AB780" i="8" s="1"/>
  <c r="I611" i="8"/>
  <c r="I644" i="8"/>
  <c r="I677" i="8"/>
  <c r="I717" i="8"/>
  <c r="I750" i="8"/>
  <c r="J610" i="8"/>
  <c r="R610" i="8" s="1" a="1"/>
  <c r="R610" i="8" s="1"/>
  <c r="J648" i="8"/>
  <c r="J681" i="8"/>
  <c r="S681" i="8" s="1" a="1"/>
  <c r="S681" i="8" s="1"/>
  <c r="AB681" i="8" s="1" a="1"/>
  <c r="AB681" i="8" s="1"/>
  <c r="J720" i="8"/>
  <c r="J754" i="8"/>
  <c r="S754" i="8" s="1" a="1"/>
  <c r="S754" i="8" s="1"/>
  <c r="I612" i="8"/>
  <c r="I645" i="8"/>
  <c r="I685" i="8"/>
  <c r="I718" i="8"/>
  <c r="I751" i="8"/>
  <c r="J611" i="8"/>
  <c r="R611" i="8" s="1" a="1"/>
  <c r="R611" i="8" s="1"/>
  <c r="J649" i="8"/>
  <c r="J682" i="8"/>
  <c r="R682" i="8" s="1" a="1"/>
  <c r="R682" i="8" s="1"/>
  <c r="J722" i="8"/>
  <c r="S722" i="8" s="1" a="1"/>
  <c r="S722" i="8" s="1"/>
  <c r="J755" i="8"/>
  <c r="S755" i="8" s="1" a="1"/>
  <c r="S755" i="8" s="1"/>
  <c r="I618" i="8"/>
  <c r="I646" i="8"/>
  <c r="I686" i="8"/>
  <c r="I719" i="8"/>
  <c r="I757" i="8"/>
  <c r="J628" i="8"/>
  <c r="S628" i="8" s="1" a="1"/>
  <c r="S628" i="8" s="1"/>
  <c r="J693" i="8"/>
  <c r="Q693" i="8" s="1" a="1"/>
  <c r="Q693" i="8" s="1"/>
  <c r="J757" i="8"/>
  <c r="R757" i="8" s="1" a="1"/>
  <c r="R757" i="8" s="1"/>
  <c r="I624" i="8"/>
  <c r="I693" i="8"/>
  <c r="I758" i="8"/>
  <c r="J633" i="8"/>
  <c r="S633" i="8" s="1" a="1"/>
  <c r="S633" i="8" s="1"/>
  <c r="AB633" i="8" s="1" a="1"/>
  <c r="AB633" i="8" s="1"/>
  <c r="J698" i="8"/>
  <c r="J758" i="8"/>
  <c r="R758" i="8" s="1" a="1"/>
  <c r="R758" i="8" s="1"/>
  <c r="I625" i="8"/>
  <c r="I694" i="8"/>
  <c r="I765" i="8"/>
  <c r="J634" i="8"/>
  <c r="J699" i="8"/>
  <c r="Q699" i="8" s="1" a="1"/>
  <c r="Q699" i="8" s="1"/>
  <c r="J764" i="8"/>
  <c r="I641" i="8"/>
  <c r="I695" i="8"/>
  <c r="I766" i="8"/>
  <c r="J646" i="8"/>
  <c r="J706" i="8"/>
  <c r="S706" i="8" s="1" a="1"/>
  <c r="S706" i="8" s="1"/>
  <c r="J765" i="8"/>
  <c r="I642" i="8"/>
  <c r="I696" i="8"/>
  <c r="I767" i="8"/>
  <c r="J650" i="8"/>
  <c r="S650" i="8" s="1" a="1"/>
  <c r="S650" i="8" s="1"/>
  <c r="J707" i="8"/>
  <c r="R707" i="8" s="1" a="1"/>
  <c r="R707" i="8" s="1"/>
  <c r="J772" i="8"/>
  <c r="R772" i="8" s="1" a="1"/>
  <c r="R772" i="8" s="1"/>
  <c r="I643" i="8"/>
  <c r="I712" i="8"/>
  <c r="I768" i="8"/>
  <c r="J651" i="8"/>
  <c r="R651" i="8" s="1" a="1"/>
  <c r="R651" i="8" s="1"/>
  <c r="J708" i="8"/>
  <c r="Q708" i="8" s="1" a="1"/>
  <c r="Q708" i="8" s="1"/>
  <c r="J777" i="8"/>
  <c r="S777" i="8" s="1" a="1"/>
  <c r="S777" i="8" s="1"/>
  <c r="AB777" i="8" s="1" a="1"/>
  <c r="AB777" i="8" s="1"/>
  <c r="I589" i="8"/>
  <c r="I647" i="8"/>
  <c r="I714" i="8"/>
  <c r="I769" i="8"/>
  <c r="J652" i="8"/>
  <c r="J723" i="8"/>
  <c r="S723" i="8" s="1" a="1"/>
  <c r="S723" i="8" s="1"/>
  <c r="J778" i="8"/>
  <c r="R778" i="8" s="1" a="1"/>
  <c r="R778" i="8" s="1"/>
  <c r="I590" i="8"/>
  <c r="I648" i="8"/>
  <c r="I715" i="8"/>
  <c r="I747" i="8"/>
  <c r="J588" i="8"/>
  <c r="S588" i="8" s="1" a="1"/>
  <c r="S588" i="8" s="1"/>
  <c r="AB588" i="8" s="1" a="1"/>
  <c r="AB588" i="8" s="1"/>
  <c r="J653" i="8"/>
  <c r="J724" i="8"/>
  <c r="J779" i="8"/>
  <c r="I591" i="8"/>
  <c r="I655" i="8"/>
  <c r="I720" i="8"/>
  <c r="J655" i="8"/>
  <c r="R655" i="8" s="1" a="1"/>
  <c r="R655" i="8" s="1"/>
  <c r="J725" i="8"/>
  <c r="I592" i="8"/>
  <c r="I721" i="8"/>
  <c r="J656" i="8"/>
  <c r="R656" i="8" s="1" a="1"/>
  <c r="R656" i="8" s="1"/>
  <c r="J726" i="8"/>
  <c r="R726" i="8" s="1" a="1"/>
  <c r="R726" i="8" s="1"/>
  <c r="I602" i="8"/>
  <c r="I662" i="8"/>
  <c r="I722" i="8"/>
  <c r="J607" i="8"/>
  <c r="J672" i="8"/>
  <c r="S672" i="8" s="1" a="1"/>
  <c r="S672" i="8" s="1"/>
  <c r="J727" i="8"/>
  <c r="S727" i="8" s="1" a="1"/>
  <c r="S727" i="8" s="1"/>
  <c r="I603" i="8"/>
  <c r="I663" i="8"/>
  <c r="I727" i="8"/>
  <c r="J612" i="8"/>
  <c r="R612" i="8" s="1" a="1"/>
  <c r="R612" i="8" s="1"/>
  <c r="J674" i="8"/>
  <c r="J728" i="8"/>
  <c r="R728" i="8" s="1" a="1"/>
  <c r="R728" i="8" s="1"/>
  <c r="I605" i="8"/>
  <c r="I674" i="8"/>
  <c r="J618" i="8"/>
  <c r="S618" i="8" s="1" a="1"/>
  <c r="S618" i="8" s="1"/>
  <c r="J675" i="8"/>
  <c r="Q675" i="8" s="1" a="1"/>
  <c r="Q675" i="8" s="1"/>
  <c r="J744" i="8"/>
  <c r="S744" i="8" s="1" a="1"/>
  <c r="S744" i="8" s="1"/>
  <c r="AB744" i="8" s="1" a="1"/>
  <c r="AB744" i="8" s="1"/>
  <c r="I619" i="8"/>
  <c r="I675" i="8"/>
  <c r="I736" i="8"/>
  <c r="J683" i="8"/>
  <c r="J745" i="8"/>
  <c r="S745" i="8" s="1" a="1"/>
  <c r="S745" i="8" s="1"/>
  <c r="J626" i="8"/>
  <c r="S626" i="8" s="1" a="1"/>
  <c r="S626" i="8" s="1"/>
  <c r="AB626" i="8" s="1" a="1"/>
  <c r="AB626" i="8" s="1"/>
  <c r="J684" i="8"/>
  <c r="S684" i="8" s="1" a="1"/>
  <c r="S684" i="8" s="1"/>
  <c r="J746" i="8"/>
  <c r="I622" i="8"/>
  <c r="I691" i="8"/>
  <c r="J600" i="8"/>
  <c r="I661" i="8"/>
  <c r="J601" i="8"/>
  <c r="R601" i="8" s="1" a="1"/>
  <c r="R601" i="8" s="1"/>
  <c r="I735" i="8"/>
  <c r="J619" i="8"/>
  <c r="R619" i="8" s="1" a="1"/>
  <c r="R619" i="8" s="1"/>
  <c r="I621" i="8"/>
  <c r="I676" i="8"/>
  <c r="I746" i="8"/>
  <c r="J692" i="8"/>
  <c r="R692" i="8" s="1" a="1"/>
  <c r="R692" i="8" s="1"/>
  <c r="I623" i="8"/>
  <c r="I692" i="8"/>
  <c r="J627" i="8"/>
  <c r="Q627" i="8" s="1" a="1"/>
  <c r="Q627" i="8" s="1"/>
  <c r="J756" i="8"/>
  <c r="S756" i="8" s="1" a="1"/>
  <c r="S756" i="8" s="1"/>
  <c r="I749" i="8"/>
  <c r="J833" i="8"/>
  <c r="R833" i="8" s="1" a="1"/>
  <c r="R833" i="8" s="1"/>
  <c r="J849" i="8"/>
  <c r="R849" i="8" s="1" a="1"/>
  <c r="R849" i="8" s="1"/>
  <c r="J865" i="8"/>
  <c r="R865" i="8" s="1" a="1"/>
  <c r="R865" i="8" s="1"/>
  <c r="J881" i="8"/>
  <c r="S881" i="8" s="1" a="1"/>
  <c r="S881" i="8" s="1"/>
  <c r="J897" i="8"/>
  <c r="Q897" i="8" s="1" a="1"/>
  <c r="Q897" i="8" s="1"/>
  <c r="Z897" i="8" s="1"/>
  <c r="I844" i="8"/>
  <c r="I860" i="8"/>
  <c r="I876" i="8"/>
  <c r="I892" i="8"/>
  <c r="J846" i="8"/>
  <c r="J862" i="8"/>
  <c r="J878" i="8"/>
  <c r="Q878" i="8" s="1" a="1"/>
  <c r="Q878" i="8" s="1"/>
  <c r="Z878" i="8" s="1"/>
  <c r="J894" i="8"/>
  <c r="Q894" i="8" s="1" a="1"/>
  <c r="Q894" i="8" s="1"/>
  <c r="I841" i="8"/>
  <c r="I857" i="8"/>
  <c r="I873" i="8"/>
  <c r="I889" i="8"/>
  <c r="J840" i="8"/>
  <c r="Q840" i="8" s="1" a="1"/>
  <c r="Q840" i="8" s="1"/>
  <c r="J858" i="8"/>
  <c r="Q858" i="8" s="1" a="1"/>
  <c r="Q858" i="8" s="1"/>
  <c r="Z858" i="8" s="1"/>
  <c r="J876" i="8"/>
  <c r="J895" i="8"/>
  <c r="I833" i="8"/>
  <c r="I851" i="8"/>
  <c r="I869" i="8"/>
  <c r="I887" i="8"/>
  <c r="J841" i="8"/>
  <c r="J859" i="8"/>
  <c r="J877" i="8"/>
  <c r="R877" i="8" s="1" a="1"/>
  <c r="R877" i="8" s="1"/>
  <c r="J896" i="8"/>
  <c r="I834" i="8"/>
  <c r="I852" i="8"/>
  <c r="I870" i="8"/>
  <c r="I888" i="8"/>
  <c r="J861" i="8"/>
  <c r="R861" i="8" s="1" a="1"/>
  <c r="R861" i="8" s="1"/>
  <c r="J899" i="8"/>
  <c r="I836" i="8"/>
  <c r="I854" i="8"/>
  <c r="I872" i="8"/>
  <c r="J842" i="8"/>
  <c r="Q842" i="8" s="1" a="1"/>
  <c r="Q842" i="8" s="1"/>
  <c r="J860" i="8"/>
  <c r="S860" i="8" s="1" a="1"/>
  <c r="S860" i="8" s="1"/>
  <c r="AB860" i="8" s="1" a="1"/>
  <c r="AB860" i="8" s="1"/>
  <c r="J879" i="8"/>
  <c r="Q879" i="8" s="1" a="1"/>
  <c r="Q879" i="8" s="1"/>
  <c r="J898" i="8"/>
  <c r="I835" i="8"/>
  <c r="I853" i="8"/>
  <c r="I871" i="8"/>
  <c r="I890" i="8"/>
  <c r="J843" i="8"/>
  <c r="S843" i="8" s="1" a="1"/>
  <c r="S843" i="8" s="1"/>
  <c r="J880" i="8"/>
  <c r="Q880" i="8" s="1" a="1"/>
  <c r="Q880" i="8" s="1"/>
  <c r="Z880" i="8" s="1"/>
  <c r="I891" i="8"/>
  <c r="J832" i="8"/>
  <c r="J855" i="8"/>
  <c r="J883" i="8"/>
  <c r="R883" i="8" s="1" a="1"/>
  <c r="R883" i="8" s="1"/>
  <c r="I848" i="8"/>
  <c r="I875" i="8"/>
  <c r="I898" i="8"/>
  <c r="J887" i="8"/>
  <c r="J834" i="8"/>
  <c r="J856" i="8"/>
  <c r="S856" i="8" s="1" a="1"/>
  <c r="S856" i="8" s="1"/>
  <c r="AB856" i="8" s="1" a="1"/>
  <c r="AB856" i="8" s="1"/>
  <c r="J884" i="8"/>
  <c r="R884" i="8" s="1" a="1"/>
  <c r="R884" i="8" s="1"/>
  <c r="I849" i="8"/>
  <c r="I877" i="8"/>
  <c r="I899" i="8"/>
  <c r="J835" i="8"/>
  <c r="S835" i="8" s="1" a="1"/>
  <c r="S835" i="8" s="1"/>
  <c r="AB835" i="8" s="1" a="1"/>
  <c r="AB835" i="8" s="1"/>
  <c r="J857" i="8"/>
  <c r="Q857" i="8" s="1" a="1"/>
  <c r="Q857" i="8" s="1"/>
  <c r="J885" i="8"/>
  <c r="I850" i="8"/>
  <c r="I878" i="8"/>
  <c r="I900" i="8"/>
  <c r="J836" i="8"/>
  <c r="J863" i="8"/>
  <c r="S863" i="8" s="1" a="1"/>
  <c r="S863" i="8" s="1"/>
  <c r="J886" i="8"/>
  <c r="S886" i="8" s="1" a="1"/>
  <c r="S886" i="8" s="1"/>
  <c r="AB886" i="8" s="1" a="1"/>
  <c r="AB886" i="8" s="1"/>
  <c r="I855" i="8"/>
  <c r="I879" i="8"/>
  <c r="J837" i="8"/>
  <c r="R837" i="8" s="1" a="1"/>
  <c r="R837" i="8" s="1"/>
  <c r="J864" i="8"/>
  <c r="R864" i="8" s="1" a="1"/>
  <c r="R864" i="8" s="1"/>
  <c r="I856" i="8"/>
  <c r="I880" i="8"/>
  <c r="J844" i="8"/>
  <c r="R844" i="8" s="1" a="1"/>
  <c r="R844" i="8" s="1"/>
  <c r="J873" i="8"/>
  <c r="R873" i="8" s="1" a="1"/>
  <c r="R873" i="8" s="1"/>
  <c r="I842" i="8"/>
  <c r="I881" i="8"/>
  <c r="J845" i="8"/>
  <c r="R845" i="8" s="1" a="1"/>
  <c r="R845" i="8" s="1"/>
  <c r="J874" i="8"/>
  <c r="Q874" i="8" s="1" a="1"/>
  <c r="Q874" i="8" s="1"/>
  <c r="I843" i="8"/>
  <c r="I882" i="8"/>
  <c r="J847" i="8"/>
  <c r="R847" i="8" s="1" a="1"/>
  <c r="R847" i="8" s="1"/>
  <c r="J875" i="8"/>
  <c r="Q875" i="8" s="1" a="1"/>
  <c r="Q875" i="8" s="1"/>
  <c r="Z875" i="8" s="1"/>
  <c r="I845" i="8"/>
  <c r="I883" i="8"/>
  <c r="J848" i="8"/>
  <c r="Q848" i="8" s="1" a="1"/>
  <c r="Q848" i="8" s="1"/>
  <c r="J882" i="8"/>
  <c r="S882" i="8" s="1" a="1"/>
  <c r="S882" i="8" s="1"/>
  <c r="I846" i="8"/>
  <c r="I884" i="8"/>
  <c r="J853" i="8"/>
  <c r="Q853" i="8" s="1" a="1"/>
  <c r="Q853" i="8" s="1"/>
  <c r="J891" i="8"/>
  <c r="Q891" i="8" s="1" a="1"/>
  <c r="Q891" i="8" s="1"/>
  <c r="I861" i="8"/>
  <c r="I894" i="8"/>
  <c r="J854" i="8"/>
  <c r="J892" i="8"/>
  <c r="I862" i="8"/>
  <c r="I895" i="8"/>
  <c r="J866" i="8"/>
  <c r="S866" i="8" s="1" a="1"/>
  <c r="S866" i="8" s="1"/>
  <c r="J893" i="8"/>
  <c r="S893" i="8" s="1" a="1"/>
  <c r="S893" i="8" s="1"/>
  <c r="I863" i="8"/>
  <c r="I896" i="8"/>
  <c r="J888" i="8"/>
  <c r="Q888" i="8" s="1" a="1"/>
  <c r="Q888" i="8" s="1"/>
  <c r="I874" i="8"/>
  <c r="J889" i="8"/>
  <c r="S889" i="8" s="1" a="1"/>
  <c r="S889" i="8" s="1"/>
  <c r="I885" i="8"/>
  <c r="J890" i="8"/>
  <c r="R890" i="8" s="1" a="1"/>
  <c r="R890" i="8" s="1"/>
  <c r="I831" i="8"/>
  <c r="I886" i="8"/>
  <c r="J900" i="8"/>
  <c r="I832" i="8"/>
  <c r="I893" i="8"/>
  <c r="J831" i="8"/>
  <c r="S831" i="8" s="1" a="1"/>
  <c r="S831" i="8" s="1"/>
  <c r="I837" i="8"/>
  <c r="I897" i="8"/>
  <c r="J838" i="8"/>
  <c r="I838" i="8"/>
  <c r="J839" i="8"/>
  <c r="R839" i="8" s="1" a="1"/>
  <c r="R839" i="8" s="1"/>
  <c r="I839" i="8"/>
  <c r="I867" i="8"/>
  <c r="J850" i="8"/>
  <c r="S850" i="8" s="1" a="1"/>
  <c r="S850" i="8" s="1"/>
  <c r="I840" i="8"/>
  <c r="J851" i="8"/>
  <c r="S851" i="8" s="1" a="1"/>
  <c r="S851" i="8" s="1"/>
  <c r="I847" i="8"/>
  <c r="J852" i="8"/>
  <c r="S852" i="8" s="1" a="1"/>
  <c r="S852" i="8" s="1"/>
  <c r="J867" i="8"/>
  <c r="I859" i="8"/>
  <c r="J868" i="8"/>
  <c r="I864" i="8"/>
  <c r="J869" i="8"/>
  <c r="I865" i="8"/>
  <c r="J871" i="8"/>
  <c r="R871" i="8" s="1" a="1"/>
  <c r="R871" i="8" s="1"/>
  <c r="I858" i="8"/>
  <c r="J870" i="8"/>
  <c r="Q870" i="8" s="1" a="1"/>
  <c r="Q870" i="8" s="1"/>
  <c r="I866" i="8"/>
  <c r="I868" i="8"/>
  <c r="J872" i="8"/>
  <c r="S872" i="8" s="1" a="1"/>
  <c r="S872" i="8" s="1"/>
  <c r="H424" i="8"/>
  <c r="H440" i="8"/>
  <c r="H456" i="8"/>
  <c r="H472" i="8"/>
  <c r="H425" i="8"/>
  <c r="H441" i="8"/>
  <c r="H457" i="8"/>
  <c r="H473" i="8"/>
  <c r="H427" i="8"/>
  <c r="H445" i="8"/>
  <c r="H463" i="8"/>
  <c r="H481" i="8"/>
  <c r="H497" i="8"/>
  <c r="H513" i="8"/>
  <c r="H529" i="8"/>
  <c r="H545" i="8"/>
  <c r="H561" i="8"/>
  <c r="H577" i="8"/>
  <c r="H442" i="8"/>
  <c r="H461" i="8"/>
  <c r="H480" i="8"/>
  <c r="H498" i="8"/>
  <c r="H515" i="8"/>
  <c r="H532" i="8"/>
  <c r="H549" i="8"/>
  <c r="H566" i="8"/>
  <c r="H583" i="8"/>
  <c r="H443" i="8"/>
  <c r="H462" i="8"/>
  <c r="H482" i="8"/>
  <c r="H499" i="8"/>
  <c r="H516" i="8"/>
  <c r="H533" i="8"/>
  <c r="H550" i="8"/>
  <c r="H567" i="8"/>
  <c r="H584" i="8"/>
  <c r="H426" i="8"/>
  <c r="H448" i="8"/>
  <c r="H469" i="8"/>
  <c r="H490" i="8"/>
  <c r="H509" i="8"/>
  <c r="H528" i="8"/>
  <c r="H548" i="8"/>
  <c r="H569" i="8"/>
  <c r="H492" i="8"/>
  <c r="H571" i="8"/>
  <c r="H493" i="8"/>
  <c r="H452" i="8"/>
  <c r="H514" i="8"/>
  <c r="H573" i="8"/>
  <c r="H453" i="8"/>
  <c r="H476" i="8"/>
  <c r="H517" i="8"/>
  <c r="H555" i="8"/>
  <c r="H428" i="8"/>
  <c r="H449" i="8"/>
  <c r="H470" i="8"/>
  <c r="H491" i="8"/>
  <c r="H510" i="8"/>
  <c r="H530" i="8"/>
  <c r="H551" i="8"/>
  <c r="H570" i="8"/>
  <c r="H511" i="8"/>
  <c r="H430" i="8"/>
  <c r="H474" i="8"/>
  <c r="H512" i="8"/>
  <c r="H553" i="8"/>
  <c r="H572" i="8"/>
  <c r="H431" i="8"/>
  <c r="H475" i="8"/>
  <c r="H494" i="8"/>
  <c r="H535" i="8"/>
  <c r="H554" i="8"/>
  <c r="H432" i="8"/>
  <c r="H495" i="8"/>
  <c r="H574" i="8"/>
  <c r="H429" i="8"/>
  <c r="H450" i="8"/>
  <c r="H471" i="8"/>
  <c r="H531" i="8"/>
  <c r="H552" i="8"/>
  <c r="H451" i="8"/>
  <c r="H534" i="8"/>
  <c r="H436" i="8"/>
  <c r="H468" i="8"/>
  <c r="H504" i="8"/>
  <c r="H537" i="8"/>
  <c r="H563" i="8"/>
  <c r="H539" i="8"/>
  <c r="H507" i="8"/>
  <c r="H483" i="8"/>
  <c r="H575" i="8"/>
  <c r="H446" i="8"/>
  <c r="H576" i="8"/>
  <c r="H485" i="8"/>
  <c r="H454" i="8"/>
  <c r="H579" i="8"/>
  <c r="H455" i="8"/>
  <c r="H437" i="8"/>
  <c r="H477" i="8"/>
  <c r="H505" i="8"/>
  <c r="H538" i="8"/>
  <c r="H564" i="8"/>
  <c r="H478" i="8"/>
  <c r="H565" i="8"/>
  <c r="H439" i="8"/>
  <c r="H568" i="8"/>
  <c r="H518" i="8"/>
  <c r="H520" i="8"/>
  <c r="H580" i="8"/>
  <c r="H522" i="8"/>
  <c r="H438" i="8"/>
  <c r="H506" i="8"/>
  <c r="H479" i="8"/>
  <c r="H540" i="8"/>
  <c r="H444" i="8"/>
  <c r="H508" i="8"/>
  <c r="H541" i="8"/>
  <c r="H484" i="8"/>
  <c r="H542" i="8"/>
  <c r="H447" i="8"/>
  <c r="H519" i="8"/>
  <c r="H543" i="8"/>
  <c r="H578" i="8"/>
  <c r="H486" i="8"/>
  <c r="H544" i="8"/>
  <c r="H487" i="8"/>
  <c r="H521" i="8"/>
  <c r="H546" i="8"/>
  <c r="H458" i="8"/>
  <c r="H488" i="8"/>
  <c r="H547" i="8"/>
  <c r="H581" i="8"/>
  <c r="H502" i="8"/>
  <c r="H503" i="8"/>
  <c r="H523" i="8"/>
  <c r="H433" i="8"/>
  <c r="H525" i="8"/>
  <c r="H558" i="8"/>
  <c r="H559" i="8"/>
  <c r="H489" i="8"/>
  <c r="H500" i="8"/>
  <c r="H501" i="8"/>
  <c r="H434" i="8"/>
  <c r="H526" i="8"/>
  <c r="H459" i="8"/>
  <c r="H536" i="8"/>
  <c r="H464" i="8"/>
  <c r="H467" i="8"/>
  <c r="H560" i="8"/>
  <c r="H562" i="8"/>
  <c r="H582" i="8"/>
  <c r="H423" i="8"/>
  <c r="H524" i="8"/>
  <c r="H435" i="8"/>
  <c r="H527" i="8"/>
  <c r="H460" i="8"/>
  <c r="H556" i="8"/>
  <c r="H465" i="8"/>
  <c r="H557" i="8"/>
  <c r="H466" i="8"/>
  <c r="H496" i="8"/>
  <c r="H784" i="8"/>
  <c r="H800" i="8"/>
  <c r="H816" i="8"/>
  <c r="H785" i="8"/>
  <c r="H801" i="8"/>
  <c r="H817" i="8"/>
  <c r="H797" i="8"/>
  <c r="H815" i="8"/>
  <c r="H798" i="8"/>
  <c r="H799" i="8"/>
  <c r="H803" i="8"/>
  <c r="H818" i="8"/>
  <c r="H781" i="8"/>
  <c r="H819" i="8"/>
  <c r="H782" i="8"/>
  <c r="H802" i="8"/>
  <c r="H783" i="8"/>
  <c r="H821" i="8"/>
  <c r="H820" i="8"/>
  <c r="H796" i="8"/>
  <c r="H826" i="8"/>
  <c r="H828" i="8"/>
  <c r="H806" i="8"/>
  <c r="H807" i="8"/>
  <c r="H809" i="8"/>
  <c r="H788" i="8"/>
  <c r="H804" i="8"/>
  <c r="H827" i="8"/>
  <c r="H829" i="8"/>
  <c r="H808" i="8"/>
  <c r="H786" i="8"/>
  <c r="H810" i="8"/>
  <c r="H811" i="8"/>
  <c r="H812" i="8"/>
  <c r="H805" i="8"/>
  <c r="H830" i="8"/>
  <c r="H787" i="8"/>
  <c r="H789" i="8"/>
  <c r="H822" i="8"/>
  <c r="H823" i="8"/>
  <c r="H824" i="8"/>
  <c r="H792" i="8"/>
  <c r="H793" i="8"/>
  <c r="H790" i="8"/>
  <c r="H791" i="8"/>
  <c r="H794" i="8"/>
  <c r="H795" i="8"/>
  <c r="H814" i="8"/>
  <c r="H825" i="8"/>
  <c r="H813" i="8"/>
  <c r="H278" i="8"/>
  <c r="H294" i="8"/>
  <c r="H310" i="8"/>
  <c r="H326" i="8"/>
  <c r="H342" i="8"/>
  <c r="H358" i="8"/>
  <c r="H374" i="8"/>
  <c r="H390" i="8"/>
  <c r="H406" i="8"/>
  <c r="H280" i="8"/>
  <c r="H296" i="8"/>
  <c r="H312" i="8"/>
  <c r="H328" i="8"/>
  <c r="H344" i="8"/>
  <c r="H360" i="8"/>
  <c r="H376" i="8"/>
  <c r="H392" i="8"/>
  <c r="H408" i="8"/>
  <c r="H281" i="8"/>
  <c r="H297" i="8"/>
  <c r="H313" i="8"/>
  <c r="H329" i="8"/>
  <c r="H345" i="8"/>
  <c r="H361" i="8"/>
  <c r="H377" i="8"/>
  <c r="H393" i="8"/>
  <c r="H409" i="8"/>
  <c r="H289" i="8"/>
  <c r="H308" i="8"/>
  <c r="H330" i="8"/>
  <c r="H349" i="8"/>
  <c r="H368" i="8"/>
  <c r="H387" i="8"/>
  <c r="H407" i="8"/>
  <c r="H290" i="8"/>
  <c r="H309" i="8"/>
  <c r="H295" i="8"/>
  <c r="H318" i="8"/>
  <c r="H338" i="8"/>
  <c r="H359" i="8"/>
  <c r="H381" i="8"/>
  <c r="H401" i="8"/>
  <c r="H421" i="8"/>
  <c r="H298" i="8"/>
  <c r="H319" i="8"/>
  <c r="H339" i="8"/>
  <c r="H362" i="8"/>
  <c r="H382" i="8"/>
  <c r="H402" i="8"/>
  <c r="H422" i="8"/>
  <c r="H275" i="8"/>
  <c r="H299" i="8"/>
  <c r="H277" i="8"/>
  <c r="H304" i="8"/>
  <c r="H331" i="8"/>
  <c r="H353" i="8"/>
  <c r="H378" i="8"/>
  <c r="H400" i="8"/>
  <c r="H307" i="8"/>
  <c r="H405" i="8"/>
  <c r="H311" i="8"/>
  <c r="H384" i="8"/>
  <c r="H336" i="8"/>
  <c r="H363" i="8"/>
  <c r="H411" i="8"/>
  <c r="H279" i="8"/>
  <c r="H305" i="8"/>
  <c r="H332" i="8"/>
  <c r="H354" i="8"/>
  <c r="H379" i="8"/>
  <c r="H403" i="8"/>
  <c r="H283" i="8"/>
  <c r="H334" i="8"/>
  <c r="H383" i="8"/>
  <c r="H284" i="8"/>
  <c r="H335" i="8"/>
  <c r="H410" i="8"/>
  <c r="H314" i="8"/>
  <c r="H385" i="8"/>
  <c r="H282" i="8"/>
  <c r="H306" i="8"/>
  <c r="H333" i="8"/>
  <c r="H355" i="8"/>
  <c r="H380" i="8"/>
  <c r="H404" i="8"/>
  <c r="H356" i="8"/>
  <c r="H357" i="8"/>
  <c r="H285" i="8"/>
  <c r="H276" i="8"/>
  <c r="H322" i="8"/>
  <c r="H365" i="8"/>
  <c r="H397" i="8"/>
  <c r="H367" i="8"/>
  <c r="H325" i="8"/>
  <c r="H370" i="8"/>
  <c r="H337" i="8"/>
  <c r="H340" i="8"/>
  <c r="H341" i="8"/>
  <c r="H343" i="8"/>
  <c r="H418" i="8"/>
  <c r="H286" i="8"/>
  <c r="H323" i="8"/>
  <c r="H366" i="8"/>
  <c r="H398" i="8"/>
  <c r="H287" i="8"/>
  <c r="H288" i="8"/>
  <c r="H292" i="8"/>
  <c r="H414" i="8"/>
  <c r="H293" i="8"/>
  <c r="H415" i="8"/>
  <c r="H373" i="8"/>
  <c r="H417" i="8"/>
  <c r="H302" i="8"/>
  <c r="H324" i="8"/>
  <c r="H399" i="8"/>
  <c r="H369" i="8"/>
  <c r="H412" i="8"/>
  <c r="H291" i="8"/>
  <c r="H327" i="8"/>
  <c r="H413" i="8"/>
  <c r="H371" i="8"/>
  <c r="H372" i="8"/>
  <c r="H300" i="8"/>
  <c r="H416" i="8"/>
  <c r="H301" i="8"/>
  <c r="H375" i="8"/>
  <c r="H346" i="8"/>
  <c r="H386" i="8"/>
  <c r="H316" i="8"/>
  <c r="H419" i="8"/>
  <c r="H351" i="8"/>
  <c r="H394" i="8"/>
  <c r="H303" i="8"/>
  <c r="H317" i="8"/>
  <c r="H420" i="8"/>
  <c r="H348" i="8"/>
  <c r="H364" i="8"/>
  <c r="H388" i="8"/>
  <c r="H315" i="8"/>
  <c r="H320" i="8"/>
  <c r="H321" i="8"/>
  <c r="H347" i="8"/>
  <c r="H350" i="8"/>
  <c r="H352" i="8"/>
  <c r="H389" i="8"/>
  <c r="H391" i="8"/>
  <c r="H395" i="8"/>
  <c r="H396" i="8"/>
  <c r="H593" i="8"/>
  <c r="H609" i="8"/>
  <c r="H625" i="8"/>
  <c r="H641" i="8"/>
  <c r="H657" i="8"/>
  <c r="H673" i="8"/>
  <c r="H689" i="8"/>
  <c r="H705" i="8"/>
  <c r="H721" i="8"/>
  <c r="H600" i="8"/>
  <c r="H617" i="8"/>
  <c r="H634" i="8"/>
  <c r="H651" i="8"/>
  <c r="H668" i="8"/>
  <c r="H685" i="8"/>
  <c r="H702" i="8"/>
  <c r="H719" i="8"/>
  <c r="H736" i="8"/>
  <c r="H752" i="8"/>
  <c r="H768" i="8"/>
  <c r="H601" i="8"/>
  <c r="H618" i="8"/>
  <c r="H635" i="8"/>
  <c r="H652" i="8"/>
  <c r="H669" i="8"/>
  <c r="H686" i="8"/>
  <c r="H703" i="8"/>
  <c r="H720" i="8"/>
  <c r="H737" i="8"/>
  <c r="H753" i="8"/>
  <c r="H769" i="8"/>
  <c r="H588" i="8"/>
  <c r="H607" i="8"/>
  <c r="H627" i="8"/>
  <c r="H646" i="8"/>
  <c r="H665" i="8"/>
  <c r="H684" i="8"/>
  <c r="H706" i="8"/>
  <c r="H725" i="8"/>
  <c r="H743" i="8"/>
  <c r="H761" i="8"/>
  <c r="H779" i="8"/>
  <c r="H628" i="8"/>
  <c r="H687" i="8"/>
  <c r="H726" i="8"/>
  <c r="H762" i="8"/>
  <c r="H629" i="8"/>
  <c r="H708" i="8"/>
  <c r="H745" i="8"/>
  <c r="H611" i="8"/>
  <c r="H670" i="8"/>
  <c r="H764" i="8"/>
  <c r="H612" i="8"/>
  <c r="H631" i="8"/>
  <c r="H650" i="8"/>
  <c r="H691" i="8"/>
  <c r="H729" i="8"/>
  <c r="H765" i="8"/>
  <c r="H594" i="8"/>
  <c r="H632" i="8"/>
  <c r="H653" i="8"/>
  <c r="H589" i="8"/>
  <c r="H608" i="8"/>
  <c r="H647" i="8"/>
  <c r="H666" i="8"/>
  <c r="H707" i="8"/>
  <c r="H744" i="8"/>
  <c r="H780" i="8"/>
  <c r="H590" i="8"/>
  <c r="H648" i="8"/>
  <c r="H667" i="8"/>
  <c r="H727" i="8"/>
  <c r="H591" i="8"/>
  <c r="H649" i="8"/>
  <c r="H690" i="8"/>
  <c r="H709" i="8"/>
  <c r="H746" i="8"/>
  <c r="H592" i="8"/>
  <c r="H671" i="8"/>
  <c r="H710" i="8"/>
  <c r="H613" i="8"/>
  <c r="H672" i="8"/>
  <c r="H711" i="8"/>
  <c r="H610" i="8"/>
  <c r="H688" i="8"/>
  <c r="H763" i="8"/>
  <c r="H630" i="8"/>
  <c r="H728" i="8"/>
  <c r="H747" i="8"/>
  <c r="H597" i="8"/>
  <c r="H624" i="8"/>
  <c r="H659" i="8"/>
  <c r="H692" i="8"/>
  <c r="H717" i="8"/>
  <c r="H748" i="8"/>
  <c r="H773" i="8"/>
  <c r="H661" i="8"/>
  <c r="H750" i="8"/>
  <c r="H662" i="8"/>
  <c r="H751" i="8"/>
  <c r="H776" i="8"/>
  <c r="H637" i="8"/>
  <c r="H696" i="8"/>
  <c r="H754" i="8"/>
  <c r="H664" i="8"/>
  <c r="H755" i="8"/>
  <c r="H639" i="8"/>
  <c r="H731" i="8"/>
  <c r="H699" i="8"/>
  <c r="H757" i="8"/>
  <c r="H642" i="8"/>
  <c r="H615" i="8"/>
  <c r="H759" i="8"/>
  <c r="H598" i="8"/>
  <c r="H626" i="8"/>
  <c r="H660" i="8"/>
  <c r="H693" i="8"/>
  <c r="H718" i="8"/>
  <c r="H749" i="8"/>
  <c r="H774" i="8"/>
  <c r="H633" i="8"/>
  <c r="H722" i="8"/>
  <c r="H775" i="8"/>
  <c r="H695" i="8"/>
  <c r="H638" i="8"/>
  <c r="H730" i="8"/>
  <c r="H605" i="8"/>
  <c r="H698" i="8"/>
  <c r="H640" i="8"/>
  <c r="H732" i="8"/>
  <c r="H733" i="8"/>
  <c r="H701" i="8"/>
  <c r="H599" i="8"/>
  <c r="H694" i="8"/>
  <c r="H602" i="8"/>
  <c r="H636" i="8"/>
  <c r="H723" i="8"/>
  <c r="H603" i="8"/>
  <c r="H663" i="8"/>
  <c r="H724" i="8"/>
  <c r="H777" i="8"/>
  <c r="H604" i="8"/>
  <c r="H697" i="8"/>
  <c r="H778" i="8"/>
  <c r="H674" i="8"/>
  <c r="H756" i="8"/>
  <c r="H606" i="8"/>
  <c r="H675" i="8"/>
  <c r="H614" i="8"/>
  <c r="H676" i="8"/>
  <c r="H700" i="8"/>
  <c r="H758" i="8"/>
  <c r="H643" i="8"/>
  <c r="H677" i="8"/>
  <c r="H734" i="8"/>
  <c r="H586" i="8"/>
  <c r="H678" i="8"/>
  <c r="H741" i="8"/>
  <c r="H587" i="8"/>
  <c r="H742" i="8"/>
  <c r="H767" i="8"/>
  <c r="H619" i="8"/>
  <c r="H620" i="8"/>
  <c r="H771" i="8"/>
  <c r="H621" i="8"/>
  <c r="H772" i="8"/>
  <c r="H735" i="8"/>
  <c r="H738" i="8"/>
  <c r="H739" i="8"/>
  <c r="H740" i="8"/>
  <c r="H679" i="8"/>
  <c r="H595" i="8"/>
  <c r="H760" i="8"/>
  <c r="H596" i="8"/>
  <c r="H766" i="8"/>
  <c r="H682" i="8"/>
  <c r="H770" i="8"/>
  <c r="H622" i="8"/>
  <c r="H623" i="8"/>
  <c r="H644" i="8"/>
  <c r="H716" i="8"/>
  <c r="H585" i="8"/>
  <c r="H680" i="8"/>
  <c r="H681" i="8"/>
  <c r="H616" i="8"/>
  <c r="H683" i="8"/>
  <c r="H704" i="8"/>
  <c r="H712" i="8"/>
  <c r="H713" i="8"/>
  <c r="H714" i="8"/>
  <c r="H715" i="8"/>
  <c r="H645" i="8"/>
  <c r="H654" i="8"/>
  <c r="H655" i="8"/>
  <c r="H656" i="8"/>
  <c r="H658" i="8"/>
  <c r="H832" i="8"/>
  <c r="H848" i="8"/>
  <c r="H864" i="8"/>
  <c r="H880" i="8"/>
  <c r="H896" i="8"/>
  <c r="H833" i="8"/>
  <c r="H849" i="8"/>
  <c r="H865" i="8"/>
  <c r="H881" i="8"/>
  <c r="H897" i="8"/>
  <c r="H835" i="8"/>
  <c r="H853" i="8"/>
  <c r="H871" i="8"/>
  <c r="H889" i="8"/>
  <c r="H836" i="8"/>
  <c r="H890" i="8"/>
  <c r="H855" i="8"/>
  <c r="H891" i="8"/>
  <c r="H838" i="8"/>
  <c r="H839" i="8"/>
  <c r="H893" i="8"/>
  <c r="H854" i="8"/>
  <c r="H872" i="8"/>
  <c r="H873" i="8"/>
  <c r="H856" i="8"/>
  <c r="H874" i="8"/>
  <c r="H892" i="8"/>
  <c r="H857" i="8"/>
  <c r="H875" i="8"/>
  <c r="H837" i="8"/>
  <c r="H851" i="8"/>
  <c r="H879" i="8"/>
  <c r="H883" i="8"/>
  <c r="H884" i="8"/>
  <c r="H885" i="8"/>
  <c r="H831" i="8"/>
  <c r="H861" i="8"/>
  <c r="H862" i="8"/>
  <c r="H840" i="8"/>
  <c r="H866" i="8"/>
  <c r="H842" i="8"/>
  <c r="H852" i="8"/>
  <c r="H882" i="8"/>
  <c r="H858" i="8"/>
  <c r="H886" i="8"/>
  <c r="H834" i="8"/>
  <c r="H863" i="8"/>
  <c r="H894" i="8"/>
  <c r="H895" i="8"/>
  <c r="H859" i="8"/>
  <c r="H860" i="8"/>
  <c r="H887" i="8"/>
  <c r="H888" i="8"/>
  <c r="H841" i="8"/>
  <c r="H867" i="8"/>
  <c r="H898" i="8"/>
  <c r="H899" i="8"/>
  <c r="H844" i="8"/>
  <c r="H900" i="8"/>
  <c r="H845" i="8"/>
  <c r="H846" i="8"/>
  <c r="H847" i="8"/>
  <c r="H868" i="8"/>
  <c r="H877" i="8"/>
  <c r="H843" i="8"/>
  <c r="H850" i="8"/>
  <c r="H869" i="8"/>
  <c r="H870" i="8"/>
  <c r="H876" i="8"/>
  <c r="H878" i="8"/>
  <c r="E426" i="8" a="1"/>
  <c r="E426" i="8" s="1"/>
  <c r="E625" i="8" a="1"/>
  <c r="E625" i="8" s="1"/>
  <c r="F792" i="8"/>
  <c r="E317" i="8" a="1"/>
  <c r="E317" i="8" s="1"/>
  <c r="E611" i="8" a="1"/>
  <c r="E611" i="8" s="1"/>
  <c r="E601" i="8" a="1"/>
  <c r="E601" i="8" s="1"/>
  <c r="E600" i="8" a="1"/>
  <c r="E600" i="8" s="1"/>
  <c r="E596" i="8" a="1"/>
  <c r="E596" i="8" s="1"/>
  <c r="E586" i="8" a="1"/>
  <c r="E586" i="8" s="1"/>
  <c r="E588" i="8" a="1"/>
  <c r="E588" i="8" s="1"/>
  <c r="E503" i="8" a="1"/>
  <c r="E503" i="8" s="1"/>
  <c r="E492" i="8" a="1"/>
  <c r="E492" i="8" s="1"/>
  <c r="E470" i="8" a="1"/>
  <c r="E470" i="8" s="1"/>
  <c r="E468" i="8" a="1"/>
  <c r="E468" i="8" s="1"/>
  <c r="E461" i="8" a="1"/>
  <c r="E461" i="8" s="1"/>
  <c r="E783" i="8" a="1"/>
  <c r="E783" i="8" s="1"/>
  <c r="F828" i="8"/>
  <c r="E460" i="8" a="1"/>
  <c r="E460" i="8" s="1"/>
  <c r="E554" i="8" a="1"/>
  <c r="E554" i="8" s="1"/>
  <c r="F797" i="8"/>
  <c r="E815" i="8" a="1"/>
  <c r="E815" i="8" s="1"/>
  <c r="E643" i="8" a="1"/>
  <c r="E643" i="8" s="1"/>
  <c r="E545" i="8" a="1"/>
  <c r="E545" i="8" s="1"/>
  <c r="E437" i="8" a="1"/>
  <c r="E437" i="8" s="1"/>
  <c r="E692" i="8" a="1"/>
  <c r="E692" i="8" s="1"/>
  <c r="F825" i="8"/>
  <c r="E830" i="8" a="1"/>
  <c r="E830" i="8" s="1"/>
  <c r="E688" i="8" a="1"/>
  <c r="E688" i="8" s="1"/>
  <c r="F816" i="8"/>
  <c r="E819" i="8" a="1"/>
  <c r="E819" i="8" s="1"/>
  <c r="F808" i="8"/>
  <c r="E818" i="8" a="1"/>
  <c r="E818" i="8" s="1"/>
  <c r="E678" i="8" a="1"/>
  <c r="E678" i="8" s="1"/>
  <c r="F800" i="8"/>
  <c r="E817" i="8" a="1"/>
  <c r="E817" i="8" s="1"/>
  <c r="E677" i="8" a="1"/>
  <c r="E677" i="8" s="1"/>
  <c r="E563" i="8" a="1"/>
  <c r="E563" i="8" s="1"/>
  <c r="F799" i="8"/>
  <c r="E671" i="8" a="1"/>
  <c r="E671" i="8" s="1"/>
  <c r="E555" i="8" a="1"/>
  <c r="E555" i="8" s="1"/>
  <c r="E459" i="8" a="1"/>
  <c r="E459" i="8" s="1"/>
  <c r="F798" i="8"/>
  <c r="E816" i="8" a="1"/>
  <c r="E816" i="8" s="1"/>
  <c r="G816" i="8" s="1"/>
  <c r="E644" i="8" a="1"/>
  <c r="E644" i="8" s="1"/>
  <c r="E458" i="8" a="1"/>
  <c r="E458" i="8" s="1"/>
  <c r="F782" i="8"/>
  <c r="E807" i="8" a="1"/>
  <c r="E807" i="8" s="1"/>
  <c r="E642" i="8" a="1"/>
  <c r="E642" i="8" s="1"/>
  <c r="E539" i="8" a="1"/>
  <c r="E539" i="8" s="1"/>
  <c r="E430" i="8" a="1"/>
  <c r="E430" i="8" s="1"/>
  <c r="E640" i="8" a="1"/>
  <c r="E640" i="8" s="1"/>
  <c r="E538" i="8" a="1"/>
  <c r="E538" i="8" s="1"/>
  <c r="E791" i="8" a="1"/>
  <c r="E791" i="8" s="1"/>
  <c r="E633" i="8" a="1"/>
  <c r="E633" i="8" s="1"/>
  <c r="E537" i="8" a="1"/>
  <c r="E537" i="8" s="1"/>
  <c r="E429" i="8" a="1"/>
  <c r="E429" i="8" s="1"/>
  <c r="E786" i="8" a="1"/>
  <c r="E786" i="8" s="1"/>
  <c r="E632" i="8" a="1"/>
  <c r="E632" i="8" s="1"/>
  <c r="E509" i="8" a="1"/>
  <c r="E509" i="8" s="1"/>
  <c r="E428" i="8" a="1"/>
  <c r="E428" i="8" s="1"/>
  <c r="E785" i="8" a="1"/>
  <c r="E785" i="8" s="1"/>
  <c r="E505" i="8" a="1"/>
  <c r="E505" i="8" s="1"/>
  <c r="E427" i="8" a="1"/>
  <c r="E427" i="8" s="1"/>
  <c r="E784" i="8" a="1"/>
  <c r="E784" i="8" s="1"/>
  <c r="E631" i="8" a="1"/>
  <c r="E631" i="8" s="1"/>
  <c r="E504" i="8" a="1"/>
  <c r="E504" i="8" s="1"/>
  <c r="E320" i="8" a="1"/>
  <c r="E320" i="8" s="1"/>
  <c r="E584" i="8" a="1"/>
  <c r="E584" i="8" s="1"/>
  <c r="E536" i="8" a="1"/>
  <c r="E536" i="8" s="1"/>
  <c r="E364" i="8" a="1"/>
  <c r="E364" i="8" s="1"/>
  <c r="E770" i="8" a="1"/>
  <c r="E770" i="8" s="1"/>
  <c r="E581" i="8" a="1"/>
  <c r="E581" i="8" s="1"/>
  <c r="E491" i="8" a="1"/>
  <c r="E491" i="8" s="1"/>
  <c r="E413" i="8" a="1"/>
  <c r="E413" i="8" s="1"/>
  <c r="E363" i="8" a="1"/>
  <c r="E363" i="8" s="1"/>
  <c r="E319" i="8" a="1"/>
  <c r="E319" i="8" s="1"/>
  <c r="F296" i="8"/>
  <c r="E287" i="8" a="1"/>
  <c r="E287" i="8" s="1"/>
  <c r="E733" i="8" a="1"/>
  <c r="E733" i="8" s="1"/>
  <c r="F352" i="8"/>
  <c r="E728" i="8" a="1"/>
  <c r="E728" i="8" s="1"/>
  <c r="E415" i="8" a="1"/>
  <c r="E415" i="8" s="1"/>
  <c r="E375" i="8" a="1"/>
  <c r="E375" i="8" s="1"/>
  <c r="F281" i="8"/>
  <c r="E718" i="8" a="1"/>
  <c r="E718" i="8" s="1"/>
  <c r="E535" i="8" a="1"/>
  <c r="E535" i="8" s="1"/>
  <c r="E490" i="8" a="1"/>
  <c r="E490" i="8" s="1"/>
  <c r="E453" i="8" a="1"/>
  <c r="E453" i="8" s="1"/>
  <c r="E362" i="8" a="1"/>
  <c r="E362" i="8" s="1"/>
  <c r="E305" i="8" a="1"/>
  <c r="E305" i="8" s="1"/>
  <c r="E741" i="8" a="1"/>
  <c r="E741" i="8" s="1"/>
  <c r="E384" i="8" a="1"/>
  <c r="E384" i="8" s="1"/>
  <c r="F383" i="8"/>
  <c r="E740" i="8" a="1"/>
  <c r="E740" i="8" s="1"/>
  <c r="E381" i="8" a="1"/>
  <c r="E381" i="8" s="1"/>
  <c r="F361" i="8"/>
  <c r="F286" i="8"/>
  <c r="F360" i="8"/>
  <c r="F285" i="8"/>
  <c r="F351" i="8"/>
  <c r="E771" i="8" a="1"/>
  <c r="E771" i="8" s="1"/>
  <c r="E665" i="8" a="1"/>
  <c r="E665" i="8" s="1"/>
  <c r="F297" i="8"/>
  <c r="E385" i="8" a="1"/>
  <c r="E385" i="8" s="1"/>
  <c r="E332" i="8" a="1"/>
  <c r="E332" i="8" s="1"/>
  <c r="F288" i="8"/>
  <c r="E383" i="8" a="1"/>
  <c r="E383" i="8" s="1"/>
  <c r="F349" i="8"/>
  <c r="E719" i="8" a="1"/>
  <c r="E719" i="8" s="1"/>
  <c r="E456" i="8" a="1"/>
  <c r="E456" i="8" s="1"/>
  <c r="E664" i="8" a="1"/>
  <c r="E664" i="8" s="1"/>
  <c r="E630" i="8" a="1"/>
  <c r="E630" i="8" s="1"/>
  <c r="E409" i="8" a="1"/>
  <c r="E409" i="8" s="1"/>
  <c r="F399" i="8"/>
  <c r="F329" i="8"/>
  <c r="E806" i="8" a="1"/>
  <c r="E806" i="8" s="1"/>
  <c r="E760" i="8" a="1"/>
  <c r="E760" i="8" s="1"/>
  <c r="E708" i="8" a="1"/>
  <c r="E708" i="8" s="1"/>
  <c r="E661" i="8" a="1"/>
  <c r="E661" i="8" s="1"/>
  <c r="E614" i="8" a="1"/>
  <c r="E614" i="8" s="1"/>
  <c r="E567" i="8" a="1"/>
  <c r="E567" i="8" s="1"/>
  <c r="E517" i="8" a="1"/>
  <c r="E517" i="8" s="1"/>
  <c r="E441" i="8" a="1"/>
  <c r="E441" i="8" s="1"/>
  <c r="E406" i="8" a="1"/>
  <c r="E406" i="8" s="1"/>
  <c r="E352" i="8" a="1"/>
  <c r="E352" i="8" s="1"/>
  <c r="E299" i="8" a="1"/>
  <c r="E299" i="8" s="1"/>
  <c r="F409" i="8"/>
  <c r="F334" i="8"/>
  <c r="F398" i="8"/>
  <c r="F328" i="8"/>
  <c r="E805" i="8" a="1"/>
  <c r="E805" i="8" s="1"/>
  <c r="E759" i="8" a="1"/>
  <c r="E759" i="8" s="1"/>
  <c r="E707" i="8" a="1"/>
  <c r="E707" i="8" s="1"/>
  <c r="E660" i="8" a="1"/>
  <c r="E660" i="8" s="1"/>
  <c r="E613" i="8" a="1"/>
  <c r="E613" i="8" s="1"/>
  <c r="E566" i="8" a="1"/>
  <c r="E566" i="8" s="1"/>
  <c r="E484" i="8" a="1"/>
  <c r="E484" i="8" s="1"/>
  <c r="E440" i="8" a="1"/>
  <c r="E440" i="8" s="1"/>
  <c r="E351" i="8" a="1"/>
  <c r="E351" i="8" s="1"/>
  <c r="E298" i="8" a="1"/>
  <c r="E298" i="8" s="1"/>
  <c r="F332" i="8"/>
  <c r="E709" i="8" a="1"/>
  <c r="E709" i="8" s="1"/>
  <c r="E617" i="8" a="1"/>
  <c r="E617" i="8" s="1"/>
  <c r="E487" i="8" a="1"/>
  <c r="E487" i="8" s="1"/>
  <c r="E353" i="8" a="1"/>
  <c r="E353" i="8" s="1"/>
  <c r="F830" i="8"/>
  <c r="F397" i="8"/>
  <c r="F320" i="8"/>
  <c r="E804" i="8" a="1"/>
  <c r="E804" i="8" s="1"/>
  <c r="E758" i="8" a="1"/>
  <c r="E758" i="8" s="1"/>
  <c r="E656" i="8" a="1"/>
  <c r="E656" i="8" s="1"/>
  <c r="E565" i="8" a="1"/>
  <c r="E565" i="8" s="1"/>
  <c r="E516" i="8" a="1"/>
  <c r="E516" i="8" s="1"/>
  <c r="E483" i="8" a="1"/>
  <c r="E483" i="8" s="1"/>
  <c r="E439" i="8" a="1"/>
  <c r="E439" i="8" s="1"/>
  <c r="E398" i="8" a="1"/>
  <c r="E398" i="8" s="1"/>
  <c r="E349" i="8" a="1"/>
  <c r="E349" i="8" s="1"/>
  <c r="E297" i="8" a="1"/>
  <c r="E297" i="8" s="1"/>
  <c r="F393" i="8"/>
  <c r="E742" i="8" a="1"/>
  <c r="E742" i="8" s="1"/>
  <c r="F392" i="8"/>
  <c r="E331" i="8" a="1"/>
  <c r="E331" i="8" s="1"/>
  <c r="E330" i="8" a="1"/>
  <c r="E330" i="8" s="1"/>
  <c r="F368" i="8"/>
  <c r="F287" i="8"/>
  <c r="E739" i="8" a="1"/>
  <c r="E739" i="8" s="1"/>
  <c r="E327" i="8" a="1"/>
  <c r="E327" i="8" s="1"/>
  <c r="E738" i="8" a="1"/>
  <c r="E738" i="8" s="1"/>
  <c r="E321" i="8" a="1"/>
  <c r="E321" i="8" s="1"/>
  <c r="E377" i="8" a="1"/>
  <c r="E377" i="8" s="1"/>
  <c r="F284" i="8"/>
  <c r="F408" i="8"/>
  <c r="F333" i="8"/>
  <c r="E768" i="8" a="1"/>
  <c r="E768" i="8" s="1"/>
  <c r="E710" i="8" a="1"/>
  <c r="E710" i="8" s="1"/>
  <c r="E663" i="8" a="1"/>
  <c r="E663" i="8" s="1"/>
  <c r="E618" i="8" a="1"/>
  <c r="E618" i="8" s="1"/>
  <c r="E580" i="8" a="1"/>
  <c r="E580" i="8" s="1"/>
  <c r="E488" i="8" a="1"/>
  <c r="E488" i="8" s="1"/>
  <c r="E442" i="8" a="1"/>
  <c r="E442" i="8" s="1"/>
  <c r="E354" i="8" a="1"/>
  <c r="E354" i="8" s="1"/>
  <c r="E301" i="8" a="1"/>
  <c r="E301" i="8" s="1"/>
  <c r="F400" i="8"/>
  <c r="E764" i="8" a="1"/>
  <c r="E764" i="8" s="1"/>
  <c r="E662" i="8" a="1"/>
  <c r="E662" i="8" s="1"/>
  <c r="E534" i="8" a="1"/>
  <c r="E534" i="8" s="1"/>
  <c r="E408" i="8" a="1"/>
  <c r="E408" i="8" s="1"/>
  <c r="E300" i="8" a="1"/>
  <c r="E300" i="8" s="1"/>
  <c r="F829" i="8"/>
  <c r="F396" i="8"/>
  <c r="F319" i="8"/>
  <c r="E796" i="8" a="1"/>
  <c r="E796" i="8" s="1"/>
  <c r="E757" i="8" a="1"/>
  <c r="E757" i="8" s="1"/>
  <c r="E706" i="8" a="1"/>
  <c r="E706" i="8" s="1"/>
  <c r="E645" i="8" a="1"/>
  <c r="E645" i="8" s="1"/>
  <c r="E612" i="8" a="1"/>
  <c r="E612" i="8" s="1"/>
  <c r="E564" i="8" a="1"/>
  <c r="E564" i="8" s="1"/>
  <c r="E514" i="8" a="1"/>
  <c r="E514" i="8" s="1"/>
  <c r="E477" i="8" a="1"/>
  <c r="E477" i="8" s="1"/>
  <c r="E438" i="8" a="1"/>
  <c r="E438" i="8" s="1"/>
  <c r="E395" i="8" a="1"/>
  <c r="E395" i="8" s="1"/>
  <c r="E333" i="8" a="1"/>
  <c r="E333" i="8" s="1"/>
  <c r="E288" i="8" a="1"/>
  <c r="E288" i="8" s="1"/>
  <c r="A831" i="8"/>
  <c r="F831" i="8" s="1"/>
  <c r="E843" i="8" a="1"/>
  <c r="E843" i="8" s="1"/>
  <c r="E855" i="8" a="1"/>
  <c r="E855" i="8" s="1"/>
  <c r="E875" i="8" a="1"/>
  <c r="E875" i="8" s="1"/>
  <c r="E887" i="8" a="1"/>
  <c r="E887" i="8" s="1"/>
  <c r="E898" i="8" a="1"/>
  <c r="E898" i="8" s="1"/>
  <c r="E833" i="8" a="1"/>
  <c r="E833" i="8" s="1"/>
  <c r="E844" i="8" a="1"/>
  <c r="E844" i="8" s="1"/>
  <c r="E866" i="8" a="1"/>
  <c r="E866" i="8" s="1"/>
  <c r="E876" i="8" a="1"/>
  <c r="E876" i="8" s="1"/>
  <c r="G876" i="8" s="1"/>
  <c r="E888" i="8" a="1"/>
  <c r="E888" i="8" s="1"/>
  <c r="E899" i="8" a="1"/>
  <c r="E899" i="8" s="1"/>
  <c r="E845" i="8" a="1"/>
  <c r="E845" i="8" s="1"/>
  <c r="E856" i="8" a="1"/>
  <c r="E856" i="8" s="1"/>
  <c r="E877" i="8" a="1"/>
  <c r="E877" i="8" s="1"/>
  <c r="E889" i="8" a="1"/>
  <c r="E889" i="8" s="1"/>
  <c r="E900" i="8" a="1"/>
  <c r="E900" i="8" s="1"/>
  <c r="E834" i="8" a="1"/>
  <c r="E834" i="8" s="1"/>
  <c r="E846" i="8" a="1"/>
  <c r="E846" i="8" s="1"/>
  <c r="E867" i="8" a="1"/>
  <c r="E867" i="8" s="1"/>
  <c r="E878" i="8" a="1"/>
  <c r="E878" i="8" s="1"/>
  <c r="E836" i="8" a="1"/>
  <c r="E836" i="8" s="1"/>
  <c r="E859" i="8" a="1"/>
  <c r="E859" i="8" s="1"/>
  <c r="E870" i="8" a="1"/>
  <c r="E870" i="8" s="1"/>
  <c r="E891" i="8" a="1"/>
  <c r="E891" i="8" s="1"/>
  <c r="E841" i="8" a="1"/>
  <c r="E841" i="8" s="1"/>
  <c r="E858" i="8" a="1"/>
  <c r="E858" i="8" s="1"/>
  <c r="E890" i="8" a="1"/>
  <c r="E890" i="8" s="1"/>
  <c r="F846" i="8"/>
  <c r="F880" i="8"/>
  <c r="E860" i="8" a="1"/>
  <c r="E860" i="8" s="1"/>
  <c r="E873" i="8" a="1"/>
  <c r="E873" i="8" s="1"/>
  <c r="F847" i="8"/>
  <c r="F888" i="8"/>
  <c r="E862" i="8" a="1"/>
  <c r="E862" i="8" s="1"/>
  <c r="E874" i="8" a="1"/>
  <c r="E874" i="8" s="1"/>
  <c r="E893" i="8" a="1"/>
  <c r="E893" i="8" s="1"/>
  <c r="F856" i="8"/>
  <c r="F892" i="8"/>
  <c r="F893" i="8"/>
  <c r="E842" i="8" a="1"/>
  <c r="E842" i="8" s="1"/>
  <c r="E861" i="8" a="1"/>
  <c r="E861" i="8" s="1"/>
  <c r="E892" i="8" a="1"/>
  <c r="E892" i="8" s="1"/>
  <c r="F848" i="8"/>
  <c r="F889" i="8"/>
  <c r="F857" i="8"/>
  <c r="E894" i="8" a="1"/>
  <c r="E894" i="8" s="1"/>
  <c r="E848" i="8" a="1"/>
  <c r="E848" i="8" s="1"/>
  <c r="E880" i="8" a="1"/>
  <c r="E880" i="8" s="1"/>
  <c r="E895" i="8" a="1"/>
  <c r="E895" i="8" s="1"/>
  <c r="F861" i="8"/>
  <c r="F895" i="8"/>
  <c r="E847" i="8" a="1"/>
  <c r="E847" i="8" s="1"/>
  <c r="E869" i="8" a="1"/>
  <c r="E869" i="8" s="1"/>
  <c r="E865" i="8" a="1"/>
  <c r="E865" i="8" s="1"/>
  <c r="E2" i="8" a="1"/>
  <c r="E2" i="8" s="1"/>
  <c r="E882" i="8" a="1"/>
  <c r="E882" i="8" s="1"/>
  <c r="E854" i="8" a="1"/>
  <c r="E854" i="8" s="1"/>
  <c r="E775" i="8" a="1"/>
  <c r="E775" i="8" s="1"/>
  <c r="E727" i="8" a="1"/>
  <c r="E727" i="8" s="1"/>
  <c r="E629" i="8" a="1"/>
  <c r="E629" i="8" s="1"/>
  <c r="E579" i="8" a="1"/>
  <c r="E579" i="8" s="1"/>
  <c r="E552" i="8" a="1"/>
  <c r="E552" i="8" s="1"/>
  <c r="E524" i="8" a="1"/>
  <c r="E524" i="8" s="1"/>
  <c r="E367" i="8" a="1"/>
  <c r="E367" i="8" s="1"/>
  <c r="E345" i="8" a="1"/>
  <c r="E345" i="8" s="1"/>
  <c r="E897" i="8" a="1"/>
  <c r="E897" i="8" s="1"/>
  <c r="F832" i="8"/>
  <c r="F894" i="8"/>
  <c r="E896" i="8" a="1"/>
  <c r="E896" i="8" s="1"/>
  <c r="F878" i="8"/>
  <c r="E840" i="8" a="1"/>
  <c r="E840" i="8" s="1"/>
  <c r="F877" i="8"/>
  <c r="E886" i="8" a="1"/>
  <c r="E886" i="8" s="1"/>
  <c r="E863" i="8" a="1"/>
  <c r="E863" i="8" s="1"/>
  <c r="E883" i="8" a="1"/>
  <c r="E883" i="8" s="1"/>
  <c r="A275" i="8"/>
  <c r="E275" i="8" s="1" a="1"/>
  <c r="E275" i="8" s="1"/>
  <c r="E280" i="8" a="1"/>
  <c r="E280" i="8" s="1"/>
  <c r="E291" i="8" a="1"/>
  <c r="E291" i="8" s="1"/>
  <c r="E302" i="8" a="1"/>
  <c r="E302" i="8" s="1"/>
  <c r="E313" i="8" a="1"/>
  <c r="E313" i="8" s="1"/>
  <c r="E336" i="8" a="1"/>
  <c r="E336" i="8" s="1"/>
  <c r="E346" i="8" a="1"/>
  <c r="E346" i="8" s="1"/>
  <c r="E368" i="8" a="1"/>
  <c r="E368" i="8" s="1"/>
  <c r="E378" i="8" a="1"/>
  <c r="E378" i="8" s="1"/>
  <c r="E390" i="8" a="1"/>
  <c r="E390" i="8" s="1"/>
  <c r="E420" i="8" a="1"/>
  <c r="E420" i="8" s="1"/>
  <c r="E303" i="8" a="1"/>
  <c r="E303" i="8" s="1"/>
  <c r="E325" i="8" a="1"/>
  <c r="E325" i="8" s="1"/>
  <c r="E347" i="8" a="1"/>
  <c r="E347" i="8" s="1"/>
  <c r="E358" i="8" a="1"/>
  <c r="E358" i="8" s="1"/>
  <c r="E369" i="8" a="1"/>
  <c r="E369" i="8" s="1"/>
  <c r="E379" i="8" a="1"/>
  <c r="E379" i="8" s="1"/>
  <c r="E400" i="8" a="1"/>
  <c r="E400" i="8" s="1"/>
  <c r="E410" i="8" a="1"/>
  <c r="E410" i="8" s="1"/>
  <c r="E421" i="8" a="1"/>
  <c r="E421" i="8" s="1"/>
  <c r="E281" i="8" a="1"/>
  <c r="E281" i="8" s="1"/>
  <c r="E292" i="8" a="1"/>
  <c r="E292" i="8" s="1"/>
  <c r="E304" i="8" a="1"/>
  <c r="E304" i="8" s="1"/>
  <c r="E314" i="8" a="1"/>
  <c r="E314" i="8" s="1"/>
  <c r="E337" i="8" a="1"/>
  <c r="E337" i="8" s="1"/>
  <c r="E391" i="8" a="1"/>
  <c r="E391" i="8" s="1"/>
  <c r="E401" i="8" a="1"/>
  <c r="E401" i="8" s="1"/>
  <c r="E411" i="8" a="1"/>
  <c r="E411" i="8" s="1"/>
  <c r="E422" i="8" a="1"/>
  <c r="E422" i="8" s="1"/>
  <c r="E282" i="8" a="1"/>
  <c r="E282" i="8" s="1"/>
  <c r="E293" i="8" a="1"/>
  <c r="E293" i="8" s="1"/>
  <c r="E315" i="8" a="1"/>
  <c r="E315" i="8" s="1"/>
  <c r="E326" i="8" a="1"/>
  <c r="E326" i="8" s="1"/>
  <c r="E348" i="8" a="1"/>
  <c r="E348" i="8" s="1"/>
  <c r="E359" i="8" a="1"/>
  <c r="E359" i="8" s="1"/>
  <c r="E370" i="8" a="1"/>
  <c r="E370" i="8" s="1"/>
  <c r="E380" i="8" a="1"/>
  <c r="E380" i="8" s="1"/>
  <c r="E392" i="8" a="1"/>
  <c r="E392" i="8" s="1"/>
  <c r="E402" i="8" a="1"/>
  <c r="E402" i="8" s="1"/>
  <c r="E412" i="8" a="1"/>
  <c r="E412" i="8" s="1"/>
  <c r="E285" i="8" a="1"/>
  <c r="E285" i="8" s="1"/>
  <c r="E295" i="8" a="1"/>
  <c r="E295" i="8" s="1"/>
  <c r="E306" i="8" a="1"/>
  <c r="E306" i="8" s="1"/>
  <c r="E318" i="8" a="1"/>
  <c r="E318" i="8" s="1"/>
  <c r="E328" i="8" a="1"/>
  <c r="E328" i="8" s="1"/>
  <c r="E350" i="8" a="1"/>
  <c r="E350" i="8" s="1"/>
  <c r="E372" i="8" a="1"/>
  <c r="E372" i="8" s="1"/>
  <c r="E382" i="8" a="1"/>
  <c r="E382" i="8" s="1"/>
  <c r="E394" i="8" a="1"/>
  <c r="E394" i="8" s="1"/>
  <c r="E404" i="8" a="1"/>
  <c r="E404" i="8" s="1"/>
  <c r="E414" i="8" a="1"/>
  <c r="E414" i="8" s="1"/>
  <c r="E307" i="8" a="1"/>
  <c r="E307" i="8" s="1"/>
  <c r="E339" i="8" a="1"/>
  <c r="E339" i="8" s="1"/>
  <c r="E355" i="8" a="1"/>
  <c r="E355" i="8" s="1"/>
  <c r="E371" i="8" a="1"/>
  <c r="E371" i="8" s="1"/>
  <c r="E386" i="8" a="1"/>
  <c r="E386" i="8" s="1"/>
  <c r="E399" i="8" a="1"/>
  <c r="E399" i="8" s="1"/>
  <c r="F301" i="8"/>
  <c r="F335" i="8"/>
  <c r="F376" i="8"/>
  <c r="F412" i="8"/>
  <c r="E276" i="8" a="1"/>
  <c r="E276" i="8" s="1"/>
  <c r="E289" i="8" a="1"/>
  <c r="E289" i="8" s="1"/>
  <c r="E322" i="8" a="1"/>
  <c r="E322" i="8" s="1"/>
  <c r="E340" i="8" a="1"/>
  <c r="E340" i="8" s="1"/>
  <c r="E387" i="8" a="1"/>
  <c r="E387" i="8" s="1"/>
  <c r="E403" i="8" a="1"/>
  <c r="E403" i="8" s="1"/>
  <c r="E416" i="8" a="1"/>
  <c r="E416" i="8" s="1"/>
  <c r="F302" i="8"/>
  <c r="F336" i="8"/>
  <c r="F377" i="8"/>
  <c r="F413" i="8"/>
  <c r="E294" i="8" a="1"/>
  <c r="E294" i="8" s="1"/>
  <c r="E324" i="8" a="1"/>
  <c r="E324" i="8" s="1"/>
  <c r="E341" i="8" a="1"/>
  <c r="E341" i="8" s="1"/>
  <c r="E374" i="8" a="1"/>
  <c r="E374" i="8" s="1"/>
  <c r="E405" i="8" a="1"/>
  <c r="E405" i="8" s="1"/>
  <c r="E417" i="8" a="1"/>
  <c r="E417" i="8" s="1"/>
  <c r="F304" i="8"/>
  <c r="F345" i="8"/>
  <c r="F381" i="8"/>
  <c r="F415" i="8"/>
  <c r="E278" i="8" a="1"/>
  <c r="E278" i="8" s="1"/>
  <c r="E309" i="8" a="1"/>
  <c r="E309" i="8" s="1"/>
  <c r="E357" i="8" a="1"/>
  <c r="E357" i="8" s="1"/>
  <c r="E389" i="8" a="1"/>
  <c r="E389" i="8" s="1"/>
  <c r="E418" i="8" a="1"/>
  <c r="E418" i="8" s="1"/>
  <c r="F312" i="8"/>
  <c r="F382" i="8"/>
  <c r="F416" i="8"/>
  <c r="E277" i="8" a="1"/>
  <c r="E277" i="8" s="1"/>
  <c r="E290" i="8" a="1"/>
  <c r="E290" i="8" s="1"/>
  <c r="E308" i="8" a="1"/>
  <c r="E308" i="8" s="1"/>
  <c r="E323" i="8" a="1"/>
  <c r="E323" i="8" s="1"/>
  <c r="E356" i="8" a="1"/>
  <c r="E356" i="8" s="1"/>
  <c r="E373" i="8" a="1"/>
  <c r="E373" i="8" s="1"/>
  <c r="E388" i="8" a="1"/>
  <c r="E388" i="8" s="1"/>
  <c r="F303" i="8"/>
  <c r="F344" i="8"/>
  <c r="F380" i="8"/>
  <c r="F414" i="8"/>
  <c r="F348" i="8"/>
  <c r="E279" i="8" a="1"/>
  <c r="E279" i="8" s="1"/>
  <c r="E296" i="8" a="1"/>
  <c r="E296" i="8" s="1"/>
  <c r="E310" i="8" a="1"/>
  <c r="E310" i="8" s="1"/>
  <c r="E343" i="8" a="1"/>
  <c r="E343" i="8" s="1"/>
  <c r="E360" i="8" a="1"/>
  <c r="E360" i="8" s="1"/>
  <c r="E393" i="8" a="1"/>
  <c r="E393" i="8" s="1"/>
  <c r="F280" i="8"/>
  <c r="F316" i="8"/>
  <c r="F350" i="8"/>
  <c r="F384" i="8"/>
  <c r="E311" i="8" a="1"/>
  <c r="E311" i="8" s="1"/>
  <c r="E329" i="8" a="1"/>
  <c r="E329" i="8" s="1"/>
  <c r="E344" i="8" a="1"/>
  <c r="E344" i="8" s="1"/>
  <c r="G344" i="8" s="1"/>
  <c r="E361" i="8" a="1"/>
  <c r="E361" i="8" s="1"/>
  <c r="E376" i="8" a="1"/>
  <c r="E376" i="8" s="1"/>
  <c r="E407" i="8" a="1"/>
  <c r="E407" i="8" s="1"/>
  <c r="F860" i="8"/>
  <c r="F796" i="8"/>
  <c r="F367" i="8"/>
  <c r="F318" i="8"/>
  <c r="E853" i="8" a="1"/>
  <c r="E853" i="8" s="1"/>
  <c r="E828" i="8" a="1"/>
  <c r="E828" i="8" s="1"/>
  <c r="E803" i="8" a="1"/>
  <c r="E803" i="8" s="1"/>
  <c r="E752" i="8" a="1"/>
  <c r="E752" i="8" s="1"/>
  <c r="E726" i="8" a="1"/>
  <c r="E726" i="8" s="1"/>
  <c r="E703" i="8" a="1"/>
  <c r="E703" i="8" s="1"/>
  <c r="E676" i="8" a="1"/>
  <c r="E676" i="8" s="1"/>
  <c r="E649" i="8" a="1"/>
  <c r="E649" i="8" s="1"/>
  <c r="E599" i="8" a="1"/>
  <c r="E599" i="8" s="1"/>
  <c r="E549" i="8" a="1"/>
  <c r="E549" i="8" s="1"/>
  <c r="E502" i="8" a="1"/>
  <c r="E502" i="8" s="1"/>
  <c r="E473" i="8" a="1"/>
  <c r="E473" i="8" s="1"/>
  <c r="E452" i="8" a="1"/>
  <c r="E452" i="8" s="1"/>
  <c r="E397" i="8" a="1"/>
  <c r="E397" i="8" s="1"/>
  <c r="E366" i="8" a="1"/>
  <c r="E366" i="8" s="1"/>
  <c r="E342" i="8" a="1"/>
  <c r="E342" i="8" s="1"/>
  <c r="E316" i="8" a="1"/>
  <c r="E316" i="8" s="1"/>
  <c r="G316" i="8" s="1"/>
  <c r="E286" i="8" a="1"/>
  <c r="E286" i="8" s="1"/>
  <c r="E839" i="8" a="1"/>
  <c r="E839" i="8" s="1"/>
  <c r="F876" i="8"/>
  <c r="E885" i="8" a="1"/>
  <c r="E885" i="8" s="1"/>
  <c r="E864" i="8" a="1"/>
  <c r="E864" i="8" s="1"/>
  <c r="E837" i="8" a="1"/>
  <c r="E837" i="8" s="1"/>
  <c r="E884" i="8" a="1"/>
  <c r="E884" i="8" s="1"/>
  <c r="E443" i="8" a="1"/>
  <c r="E443" i="8" s="1"/>
  <c r="E464" i="8" a="1"/>
  <c r="E464" i="8" s="1"/>
  <c r="E474" i="8" a="1"/>
  <c r="E474" i="8" s="1"/>
  <c r="E485" i="8" a="1"/>
  <c r="E485" i="8" s="1"/>
  <c r="E496" i="8" a="1"/>
  <c r="E496" i="8" s="1"/>
  <c r="E518" i="8" a="1"/>
  <c r="E518" i="8" s="1"/>
  <c r="E528" i="8" a="1"/>
  <c r="E528" i="8" s="1"/>
  <c r="E540" i="8" a="1"/>
  <c r="E540" i="8" s="1"/>
  <c r="E550" i="8" a="1"/>
  <c r="E550" i="8" s="1"/>
  <c r="E560" i="8" a="1"/>
  <c r="E560" i="8" s="1"/>
  <c r="E570" i="8" a="1"/>
  <c r="E570" i="8" s="1"/>
  <c r="E433" i="8" a="1"/>
  <c r="E433" i="8" s="1"/>
  <c r="E444" i="8" a="1"/>
  <c r="E444" i="8" s="1"/>
  <c r="E454" i="8" a="1"/>
  <c r="E454" i="8" s="1"/>
  <c r="E475" i="8" a="1"/>
  <c r="E475" i="8" s="1"/>
  <c r="E497" i="8" a="1"/>
  <c r="E497" i="8" s="1"/>
  <c r="E506" i="8" a="1"/>
  <c r="E506" i="8" s="1"/>
  <c r="E519" i="8" a="1"/>
  <c r="E519" i="8" s="1"/>
  <c r="E529" i="8" a="1"/>
  <c r="E529" i="8" s="1"/>
  <c r="E571" i="8" a="1"/>
  <c r="E571" i="8" s="1"/>
  <c r="E582" i="8" a="1"/>
  <c r="E582" i="8" s="1"/>
  <c r="E445" i="8" a="1"/>
  <c r="E445" i="8" s="1"/>
  <c r="E465" i="8" a="1"/>
  <c r="E465" i="8" s="1"/>
  <c r="E486" i="8" a="1"/>
  <c r="E486" i="8" s="1"/>
  <c r="E507" i="8" a="1"/>
  <c r="E507" i="8" s="1"/>
  <c r="E530" i="8" a="1"/>
  <c r="E530" i="8" s="1"/>
  <c r="E541" i="8" a="1"/>
  <c r="E541" i="8" s="1"/>
  <c r="E551" i="8" a="1"/>
  <c r="E551" i="8" s="1"/>
  <c r="E561" i="8" a="1"/>
  <c r="E561" i="8" s="1"/>
  <c r="E572" i="8" a="1"/>
  <c r="E572" i="8" s="1"/>
  <c r="E434" i="8" a="1"/>
  <c r="E434" i="8" s="1"/>
  <c r="E446" i="8" a="1"/>
  <c r="E446" i="8" s="1"/>
  <c r="E455" i="8" a="1"/>
  <c r="E455" i="8" s="1"/>
  <c r="E476" i="8" a="1"/>
  <c r="E476" i="8" s="1"/>
  <c r="E498" i="8" a="1"/>
  <c r="E498" i="8" s="1"/>
  <c r="E508" i="8" a="1"/>
  <c r="E508" i="8" s="1"/>
  <c r="E520" i="8" a="1"/>
  <c r="E520" i="8" s="1"/>
  <c r="E531" i="8" a="1"/>
  <c r="E531" i="8" s="1"/>
  <c r="E573" i="8" a="1"/>
  <c r="E573" i="8" s="1"/>
  <c r="E583" i="8" a="1"/>
  <c r="E583" i="8" s="1"/>
  <c r="E425" i="8" a="1"/>
  <c r="E425" i="8" s="1"/>
  <c r="E436" i="8" a="1"/>
  <c r="E436" i="8" s="1"/>
  <c r="E457" i="8" a="1"/>
  <c r="E457" i="8" s="1"/>
  <c r="E478" i="8" a="1"/>
  <c r="E478" i="8" s="1"/>
  <c r="E489" i="8" a="1"/>
  <c r="E489" i="8" s="1"/>
  <c r="E510" i="8" a="1"/>
  <c r="E510" i="8" s="1"/>
  <c r="E533" i="8" a="1"/>
  <c r="E533" i="8" s="1"/>
  <c r="E543" i="8" a="1"/>
  <c r="E543" i="8" s="1"/>
  <c r="E553" i="8" a="1"/>
  <c r="E553" i="8" s="1"/>
  <c r="E575" i="8" a="1"/>
  <c r="E575" i="8" s="1"/>
  <c r="E431" i="8" a="1"/>
  <c r="E431" i="8" s="1"/>
  <c r="E462" i="8" a="1"/>
  <c r="E462" i="8" s="1"/>
  <c r="E479" i="8" a="1"/>
  <c r="E479" i="8" s="1"/>
  <c r="E493" i="8" a="1"/>
  <c r="E493" i="8" s="1"/>
  <c r="E542" i="8" a="1"/>
  <c r="E542" i="8" s="1"/>
  <c r="E556" i="8" a="1"/>
  <c r="E556" i="8" s="1"/>
  <c r="E432" i="8" a="1"/>
  <c r="E432" i="8" s="1"/>
  <c r="E449" i="8" a="1"/>
  <c r="E449" i="8" s="1"/>
  <c r="E463" i="8" a="1"/>
  <c r="E463" i="8" s="1"/>
  <c r="E480" i="8" a="1"/>
  <c r="E480" i="8" s="1"/>
  <c r="E525" i="8" a="1"/>
  <c r="E525" i="8" s="1"/>
  <c r="E557" i="8" a="1"/>
  <c r="E557" i="8" s="1"/>
  <c r="E574" i="8" a="1"/>
  <c r="E574" i="8" s="1"/>
  <c r="E451" i="8" a="1"/>
  <c r="E451" i="8" s="1"/>
  <c r="E466" i="8" a="1"/>
  <c r="E466" i="8" s="1"/>
  <c r="E495" i="8" a="1"/>
  <c r="E495" i="8" s="1"/>
  <c r="E512" i="8" a="1"/>
  <c r="E512" i="8" s="1"/>
  <c r="E526" i="8" a="1"/>
  <c r="E526" i="8" s="1"/>
  <c r="E544" i="8" a="1"/>
  <c r="E544" i="8" s="1"/>
  <c r="E576" i="8" a="1"/>
  <c r="E576" i="8" s="1"/>
  <c r="E482" i="8" a="1"/>
  <c r="E482" i="8" s="1"/>
  <c r="E499" i="8" a="1"/>
  <c r="E499" i="8" s="1"/>
  <c r="E513" i="8" a="1"/>
  <c r="E513" i="8" s="1"/>
  <c r="E527" i="8" a="1"/>
  <c r="E527" i="8" s="1"/>
  <c r="E559" i="8" a="1"/>
  <c r="E559" i="8" s="1"/>
  <c r="E435" i="8" a="1"/>
  <c r="E435" i="8" s="1"/>
  <c r="E450" i="8" a="1"/>
  <c r="E450" i="8" s="1"/>
  <c r="E481" i="8" a="1"/>
  <c r="E481" i="8" s="1"/>
  <c r="E494" i="8" a="1"/>
  <c r="E494" i="8" s="1"/>
  <c r="E511" i="8" a="1"/>
  <c r="E511" i="8" s="1"/>
  <c r="E558" i="8" a="1"/>
  <c r="E558" i="8" s="1"/>
  <c r="E467" i="8" a="1"/>
  <c r="E467" i="8" s="1"/>
  <c r="E577" i="8" a="1"/>
  <c r="E577" i="8" s="1"/>
  <c r="E469" i="8" a="1"/>
  <c r="E469" i="8" s="1"/>
  <c r="E501" i="8" a="1"/>
  <c r="E501" i="8" s="1"/>
  <c r="E515" i="8" a="1"/>
  <c r="E515" i="8" s="1"/>
  <c r="E532" i="8" a="1"/>
  <c r="E532" i="8" s="1"/>
  <c r="E546" i="8" a="1"/>
  <c r="E546" i="8" s="1"/>
  <c r="E562" i="8" a="1"/>
  <c r="E562" i="8" s="1"/>
  <c r="E578" i="8" a="1"/>
  <c r="E578" i="8" s="1"/>
  <c r="E424" i="8" a="1"/>
  <c r="E424" i="8" s="1"/>
  <c r="F845" i="8"/>
  <c r="F793" i="8"/>
  <c r="F366" i="8"/>
  <c r="F317" i="8"/>
  <c r="E881" i="8" a="1"/>
  <c r="E881" i="8" s="1"/>
  <c r="E852" i="8" a="1"/>
  <c r="E852" i="8" s="1"/>
  <c r="E824" i="8" a="1"/>
  <c r="E824" i="8" s="1"/>
  <c r="E802" i="8" a="1"/>
  <c r="E802" i="8" s="1"/>
  <c r="E774" i="8" a="1"/>
  <c r="E774" i="8" s="1"/>
  <c r="E751" i="8" a="1"/>
  <c r="E751" i="8" s="1"/>
  <c r="E725" i="8" a="1"/>
  <c r="E725" i="8" s="1"/>
  <c r="E569" i="8" a="1"/>
  <c r="E569" i="8" s="1"/>
  <c r="E523" i="8" a="1"/>
  <c r="E523" i="8" s="1"/>
  <c r="E472" i="8" a="1"/>
  <c r="E472" i="8" s="1"/>
  <c r="E448" i="8" a="1"/>
  <c r="E448" i="8" s="1"/>
  <c r="E338" i="8" a="1"/>
  <c r="E338" i="8" s="1"/>
  <c r="E312" i="8" a="1"/>
  <c r="E312" i="8" s="1"/>
  <c r="F840" i="8"/>
  <c r="E850" i="8" a="1"/>
  <c r="E850" i="8" s="1"/>
  <c r="E871" i="8" a="1"/>
  <c r="E871" i="8" s="1"/>
  <c r="E849" i="8" a="1"/>
  <c r="E849" i="8" s="1"/>
  <c r="F879" i="8"/>
  <c r="E868" i="8" a="1"/>
  <c r="E868" i="8" s="1"/>
  <c r="F873" i="8"/>
  <c r="F750" i="8"/>
  <c r="E603" i="8" a="1"/>
  <c r="E603" i="8" s="1"/>
  <c r="E615" i="8" a="1"/>
  <c r="E615" i="8" s="1"/>
  <c r="E626" i="8" a="1"/>
  <c r="E626" i="8" s="1"/>
  <c r="E636" i="8" a="1"/>
  <c r="E636" i="8" s="1"/>
  <c r="E647" i="8" a="1"/>
  <c r="E647" i="8" s="1"/>
  <c r="E657" i="8" a="1"/>
  <c r="E657" i="8" s="1"/>
  <c r="E679" i="8" a="1"/>
  <c r="E679" i="8" s="1"/>
  <c r="E689" i="8" a="1"/>
  <c r="E689" i="8" s="1"/>
  <c r="E699" i="8" a="1"/>
  <c r="E699" i="8" s="1"/>
  <c r="E711" i="8" a="1"/>
  <c r="E711" i="8" s="1"/>
  <c r="E722" i="8" a="1"/>
  <c r="E722" i="8" s="1"/>
  <c r="E734" i="8" a="1"/>
  <c r="E734" i="8" s="1"/>
  <c r="E754" i="8" a="1"/>
  <c r="E754" i="8" s="1"/>
  <c r="E766" i="8" a="1"/>
  <c r="E766" i="8" s="1"/>
  <c r="E594" i="8" a="1"/>
  <c r="E594" i="8" s="1"/>
  <c r="E604" i="8" a="1"/>
  <c r="E604" i="8" s="1"/>
  <c r="E627" i="8" a="1"/>
  <c r="E627" i="8" s="1"/>
  <c r="E658" i="8" a="1"/>
  <c r="E658" i="8" s="1"/>
  <c r="E669" i="8" a="1"/>
  <c r="E669" i="8" s="1"/>
  <c r="E700" i="8" a="1"/>
  <c r="E700" i="8" s="1"/>
  <c r="E712" i="8" a="1"/>
  <c r="E712" i="8" s="1"/>
  <c r="E744" i="8" a="1"/>
  <c r="E744" i="8" s="1"/>
  <c r="E777" i="8" a="1"/>
  <c r="E777" i="8" s="1"/>
  <c r="E595" i="8" a="1"/>
  <c r="E595" i="8" s="1"/>
  <c r="E605" i="8" a="1"/>
  <c r="E605" i="8" s="1"/>
  <c r="E616" i="8" a="1"/>
  <c r="E616" i="8" s="1"/>
  <c r="E637" i="8" a="1"/>
  <c r="E637" i="8" s="1"/>
  <c r="E648" i="8" a="1"/>
  <c r="E648" i="8" s="1"/>
  <c r="E659" i="8" a="1"/>
  <c r="E659" i="8" s="1"/>
  <c r="E680" i="8" a="1"/>
  <c r="E680" i="8" s="1"/>
  <c r="E690" i="8" a="1"/>
  <c r="E690" i="8" s="1"/>
  <c r="E701" i="8" a="1"/>
  <c r="E701" i="8" s="1"/>
  <c r="E723" i="8" a="1"/>
  <c r="E723" i="8" s="1"/>
  <c r="E735" i="8" a="1"/>
  <c r="E735" i="8" s="1"/>
  <c r="E755" i="8" a="1"/>
  <c r="E755" i="8" s="1"/>
  <c r="E767" i="8" a="1"/>
  <c r="E767" i="8" s="1"/>
  <c r="E606" i="8" a="1"/>
  <c r="E606" i="8" s="1"/>
  <c r="E628" i="8" a="1"/>
  <c r="E628" i="8" s="1"/>
  <c r="E670" i="8" a="1"/>
  <c r="E670" i="8" s="1"/>
  <c r="E681" i="8" a="1"/>
  <c r="E681" i="8" s="1"/>
  <c r="E691" i="8" a="1"/>
  <c r="E691" i="8" s="1"/>
  <c r="E702" i="8" a="1"/>
  <c r="E702" i="8" s="1"/>
  <c r="E713" i="8" a="1"/>
  <c r="E713" i="8" s="1"/>
  <c r="E724" i="8" a="1"/>
  <c r="E724" i="8" s="1"/>
  <c r="E745" i="8" a="1"/>
  <c r="E745" i="8" s="1"/>
  <c r="E756" i="8" a="1"/>
  <c r="E756" i="8" s="1"/>
  <c r="E778" i="8" a="1"/>
  <c r="E778" i="8" s="1"/>
  <c r="E587" i="8" a="1"/>
  <c r="E587" i="8" s="1"/>
  <c r="E597" i="8" a="1"/>
  <c r="E597" i="8" s="1"/>
  <c r="E619" i="8" a="1"/>
  <c r="E619" i="8" s="1"/>
  <c r="E639" i="8" a="1"/>
  <c r="E639" i="8" s="1"/>
  <c r="E650" i="8" a="1"/>
  <c r="E650" i="8" s="1"/>
  <c r="E672" i="8" a="1"/>
  <c r="E672" i="8" s="1"/>
  <c r="E683" i="8" a="1"/>
  <c r="E683" i="8" s="1"/>
  <c r="E693" i="8" a="1"/>
  <c r="E693" i="8" s="1"/>
  <c r="E704" i="8" a="1"/>
  <c r="E704" i="8" s="1"/>
  <c r="E737" i="8" a="1"/>
  <c r="E737" i="8" s="1"/>
  <c r="E769" i="8" a="1"/>
  <c r="E769" i="8" s="1"/>
  <c r="E589" i="8" a="1"/>
  <c r="E589" i="8" s="1"/>
  <c r="E620" i="8" a="1"/>
  <c r="E620" i="8" s="1"/>
  <c r="E634" i="8" a="1"/>
  <c r="E634" i="8" s="1"/>
  <c r="E651" i="8" a="1"/>
  <c r="E651" i="8" s="1"/>
  <c r="E682" i="8" a="1"/>
  <c r="E682" i="8" s="1"/>
  <c r="E696" i="8" a="1"/>
  <c r="E696" i="8" s="1"/>
  <c r="E743" i="8" a="1"/>
  <c r="E743" i="8" s="1"/>
  <c r="E761" i="8" a="1"/>
  <c r="E761" i="8" s="1"/>
  <c r="E590" i="8" a="1"/>
  <c r="E590" i="8" s="1"/>
  <c r="E602" i="8" a="1"/>
  <c r="E602" i="8" s="1"/>
  <c r="E635" i="8" a="1"/>
  <c r="E635" i="8" s="1"/>
  <c r="E666" i="8" a="1"/>
  <c r="E666" i="8" s="1"/>
  <c r="E684" i="8" a="1"/>
  <c r="E684" i="8" s="1"/>
  <c r="E714" i="8" a="1"/>
  <c r="E714" i="8" s="1"/>
  <c r="E729" i="8" a="1"/>
  <c r="E729" i="8" s="1"/>
  <c r="E776" i="8" a="1"/>
  <c r="E776" i="8" s="1"/>
  <c r="E608" i="8" a="1"/>
  <c r="E608" i="8" s="1"/>
  <c r="E638" i="8" a="1"/>
  <c r="E638" i="8" s="1"/>
  <c r="E653" i="8" a="1"/>
  <c r="E653" i="8" s="1"/>
  <c r="E668" i="8" a="1"/>
  <c r="E668" i="8" s="1"/>
  <c r="E716" i="8" a="1"/>
  <c r="E716" i="8" s="1"/>
  <c r="E747" i="8" a="1"/>
  <c r="E747" i="8" s="1"/>
  <c r="E780" i="8" a="1"/>
  <c r="E780" i="8" s="1"/>
  <c r="E592" i="8" a="1"/>
  <c r="E592" i="8" s="1"/>
  <c r="E622" i="8" a="1"/>
  <c r="E622" i="8" s="1"/>
  <c r="E654" i="8" a="1"/>
  <c r="E654" i="8" s="1"/>
  <c r="E698" i="8" a="1"/>
  <c r="E698" i="8" s="1"/>
  <c r="E732" i="8" a="1"/>
  <c r="E732" i="8" s="1"/>
  <c r="E763" i="8" a="1"/>
  <c r="E763" i="8" s="1"/>
  <c r="E591" i="8" a="1"/>
  <c r="E591" i="8" s="1"/>
  <c r="E607" i="8" a="1"/>
  <c r="E607" i="8" s="1"/>
  <c r="E621" i="8" a="1"/>
  <c r="E621" i="8" s="1"/>
  <c r="E652" i="8" a="1"/>
  <c r="E652" i="8" s="1"/>
  <c r="E667" i="8" a="1"/>
  <c r="E667" i="8" s="1"/>
  <c r="E685" i="8" a="1"/>
  <c r="E685" i="8" s="1"/>
  <c r="E697" i="8" a="1"/>
  <c r="E697" i="8" s="1"/>
  <c r="E715" i="8" a="1"/>
  <c r="E715" i="8" s="1"/>
  <c r="E730" i="8" a="1"/>
  <c r="E730" i="8" s="1"/>
  <c r="E746" i="8" a="1"/>
  <c r="E746" i="8" s="1"/>
  <c r="E762" i="8" a="1"/>
  <c r="E762" i="8" s="1"/>
  <c r="E779" i="8" a="1"/>
  <c r="E779" i="8" s="1"/>
  <c r="E731" i="8" a="1"/>
  <c r="E731" i="8" s="1"/>
  <c r="E686" i="8" a="1"/>
  <c r="E686" i="8" s="1"/>
  <c r="E748" i="8" a="1"/>
  <c r="E748" i="8" s="1"/>
  <c r="E609" i="8" a="1"/>
  <c r="E609" i="8" s="1"/>
  <c r="E717" i="8" a="1"/>
  <c r="E717" i="8" s="1"/>
  <c r="E593" i="8" a="1"/>
  <c r="E593" i="8" s="1"/>
  <c r="E610" i="8" a="1"/>
  <c r="E610" i="8" s="1"/>
  <c r="E624" i="8" a="1"/>
  <c r="E624" i="8" s="1"/>
  <c r="E641" i="8" a="1"/>
  <c r="E641" i="8" s="1"/>
  <c r="E655" i="8" a="1"/>
  <c r="E655" i="8" s="1"/>
  <c r="E673" i="8" a="1"/>
  <c r="E673" i="8" s="1"/>
  <c r="E687" i="8" a="1"/>
  <c r="E687" i="8" s="1"/>
  <c r="E736" i="8" a="1"/>
  <c r="E736" i="8" s="1"/>
  <c r="E750" i="8" a="1"/>
  <c r="E750" i="8" s="1"/>
  <c r="E765" i="8" a="1"/>
  <c r="E765" i="8" s="1"/>
  <c r="F844" i="8"/>
  <c r="F365" i="8"/>
  <c r="F313" i="8"/>
  <c r="E879" i="8" a="1"/>
  <c r="E879" i="8" s="1"/>
  <c r="E851" i="8" a="1"/>
  <c r="E851" i="8" s="1"/>
  <c r="E773" i="8" a="1"/>
  <c r="E773" i="8" s="1"/>
  <c r="E749" i="8" a="1"/>
  <c r="E749" i="8" s="1"/>
  <c r="E721" i="8" a="1"/>
  <c r="E721" i="8" s="1"/>
  <c r="E695" i="8" a="1"/>
  <c r="E695" i="8" s="1"/>
  <c r="E675" i="8" a="1"/>
  <c r="E675" i="8" s="1"/>
  <c r="E646" i="8" a="1"/>
  <c r="E646" i="8" s="1"/>
  <c r="E623" i="8" a="1"/>
  <c r="E623" i="8" s="1"/>
  <c r="E598" i="8" a="1"/>
  <c r="E598" i="8" s="1"/>
  <c r="E548" i="8" a="1"/>
  <c r="E548" i="8" s="1"/>
  <c r="E522" i="8" a="1"/>
  <c r="E522" i="8" s="1"/>
  <c r="E500" i="8" a="1"/>
  <c r="E500" i="8" s="1"/>
  <c r="E447" i="8" a="1"/>
  <c r="E447" i="8" s="1"/>
  <c r="E396" i="8" a="1"/>
  <c r="E396" i="8" s="1"/>
  <c r="E365" i="8" a="1"/>
  <c r="E365" i="8" s="1"/>
  <c r="E335" i="8" a="1"/>
  <c r="E335" i="8" s="1"/>
  <c r="E284" i="8" a="1"/>
  <c r="E284" i="8" s="1"/>
  <c r="F896" i="8"/>
  <c r="E838" i="8" a="1"/>
  <c r="E838" i="8" s="1"/>
  <c r="F872" i="8"/>
  <c r="E835" i="8" a="1"/>
  <c r="E835" i="8" s="1"/>
  <c r="F864" i="8"/>
  <c r="E857" i="8" a="1"/>
  <c r="E857" i="8" s="1"/>
  <c r="F863" i="8"/>
  <c r="E832" i="8" a="1"/>
  <c r="E832" i="8" s="1"/>
  <c r="E753" i="8" a="1"/>
  <c r="E753" i="8" s="1"/>
  <c r="E705" i="8" a="1"/>
  <c r="E705" i="8" s="1"/>
  <c r="F862" i="8"/>
  <c r="A781" i="8"/>
  <c r="F781" i="8" s="1"/>
  <c r="E787" i="8" a="1"/>
  <c r="E787" i="8" s="1"/>
  <c r="E810" i="8" a="1"/>
  <c r="E810" i="8" s="1"/>
  <c r="E821" i="8" a="1"/>
  <c r="E821" i="8" s="1"/>
  <c r="E788" i="8" a="1"/>
  <c r="E788" i="8" s="1"/>
  <c r="E799" i="8" a="1"/>
  <c r="E799" i="8" s="1"/>
  <c r="E822" i="8" a="1"/>
  <c r="E822" i="8" s="1"/>
  <c r="E789" i="8" a="1"/>
  <c r="E789" i="8" s="1"/>
  <c r="E800" i="8" a="1"/>
  <c r="E800" i="8" s="1"/>
  <c r="G800" i="8" s="1"/>
  <c r="E811" i="8" a="1"/>
  <c r="E811" i="8" s="1"/>
  <c r="E790" i="8" a="1"/>
  <c r="E790" i="8" s="1"/>
  <c r="E801" i="8" a="1"/>
  <c r="E801" i="8" s="1"/>
  <c r="E812" i="8" a="1"/>
  <c r="E812" i="8" s="1"/>
  <c r="E823" i="8" a="1"/>
  <c r="E823" i="8" s="1"/>
  <c r="E782" i="8" a="1"/>
  <c r="E782" i="8" s="1"/>
  <c r="E792" i="8" a="1"/>
  <c r="E792" i="8" s="1"/>
  <c r="E793" i="8" a="1"/>
  <c r="E793" i="8" s="1"/>
  <c r="E825" i="8" a="1"/>
  <c r="E825" i="8" s="1"/>
  <c r="F809" i="8"/>
  <c r="E808" i="8" a="1"/>
  <c r="E808" i="8" s="1"/>
  <c r="F812" i="8"/>
  <c r="E813" i="8" a="1"/>
  <c r="E813" i="8" s="1"/>
  <c r="F814" i="8"/>
  <c r="E827" i="8" a="1"/>
  <c r="E827" i="8" s="1"/>
  <c r="E794" i="8" a="1"/>
  <c r="E794" i="8" s="1"/>
  <c r="E809" i="8" a="1"/>
  <c r="E809" i="8" s="1"/>
  <c r="E826" i="8" a="1"/>
  <c r="E826" i="8" s="1"/>
  <c r="F813" i="8"/>
  <c r="E795" i="8" a="1"/>
  <c r="E795" i="8" s="1"/>
  <c r="E814" i="8" a="1"/>
  <c r="E814" i="8" s="1"/>
  <c r="F815" i="8"/>
  <c r="E797" i="8" a="1"/>
  <c r="E797" i="8" s="1"/>
  <c r="E829" i="8" a="1"/>
  <c r="E829" i="8" s="1"/>
  <c r="F783" i="8"/>
  <c r="F824" i="8"/>
  <c r="F841" i="8"/>
  <c r="F784" i="8"/>
  <c r="F364" i="8"/>
  <c r="F300" i="8"/>
  <c r="E872" i="8" a="1"/>
  <c r="E872" i="8" s="1"/>
  <c r="E820" i="8" a="1"/>
  <c r="E820" i="8" s="1"/>
  <c r="E798" i="8" a="1"/>
  <c r="E798" i="8" s="1"/>
  <c r="E772" i="8" a="1"/>
  <c r="E772" i="8" s="1"/>
  <c r="E720" i="8" a="1"/>
  <c r="E720" i="8" s="1"/>
  <c r="E694" i="8" a="1"/>
  <c r="E694" i="8" s="1"/>
  <c r="E674" i="8" a="1"/>
  <c r="E674" i="8" s="1"/>
  <c r="E568" i="8" a="1"/>
  <c r="E568" i="8" s="1"/>
  <c r="E547" i="8" a="1"/>
  <c r="E547" i="8" s="1"/>
  <c r="E521" i="8" a="1"/>
  <c r="E521" i="8" s="1"/>
  <c r="E471" i="8" a="1"/>
  <c r="E471" i="8" s="1"/>
  <c r="E419" i="8" a="1"/>
  <c r="E419" i="8" s="1"/>
  <c r="E334" i="8" a="1"/>
  <c r="E334" i="8" s="1"/>
  <c r="E283" i="8" a="1"/>
  <c r="E283" i="8" s="1"/>
  <c r="A423" i="8"/>
  <c r="F433" i="8"/>
  <c r="F449" i="8"/>
  <c r="F465" i="8"/>
  <c r="F481" i="8"/>
  <c r="F497" i="8"/>
  <c r="F513" i="8"/>
  <c r="F529" i="8"/>
  <c r="F545" i="8"/>
  <c r="F561" i="8"/>
  <c r="F577" i="8"/>
  <c r="F530" i="8"/>
  <c r="F546" i="8"/>
  <c r="F562" i="8"/>
  <c r="F578" i="8"/>
  <c r="F434" i="8"/>
  <c r="F450" i="8"/>
  <c r="F466" i="8"/>
  <c r="F482" i="8"/>
  <c r="F498" i="8"/>
  <c r="F514" i="8"/>
  <c r="F435" i="8"/>
  <c r="F451" i="8"/>
  <c r="F467" i="8"/>
  <c r="F483" i="8"/>
  <c r="F499" i="8"/>
  <c r="F515" i="8"/>
  <c r="F531" i="8"/>
  <c r="F547" i="8"/>
  <c r="F563" i="8"/>
  <c r="F579" i="8"/>
  <c r="F471" i="8"/>
  <c r="F551" i="8"/>
  <c r="F436" i="8"/>
  <c r="F452" i="8"/>
  <c r="F468" i="8"/>
  <c r="F484" i="8"/>
  <c r="F500" i="8"/>
  <c r="F516" i="8"/>
  <c r="F532" i="8"/>
  <c r="F548" i="8"/>
  <c r="F564" i="8"/>
  <c r="F580" i="8"/>
  <c r="F439" i="8"/>
  <c r="F455" i="8"/>
  <c r="F487" i="8"/>
  <c r="F519" i="8"/>
  <c r="F567" i="8"/>
  <c r="F437" i="8"/>
  <c r="F453" i="8"/>
  <c r="F469" i="8"/>
  <c r="F485" i="8"/>
  <c r="F501" i="8"/>
  <c r="F517" i="8"/>
  <c r="F533" i="8"/>
  <c r="F549" i="8"/>
  <c r="F565" i="8"/>
  <c r="F581" i="8"/>
  <c r="F503" i="8"/>
  <c r="F535" i="8"/>
  <c r="F583" i="8"/>
  <c r="F438" i="8"/>
  <c r="F454" i="8"/>
  <c r="F470" i="8"/>
  <c r="F486" i="8"/>
  <c r="F502" i="8"/>
  <c r="F518" i="8"/>
  <c r="F534" i="8"/>
  <c r="F550" i="8"/>
  <c r="F566" i="8"/>
  <c r="F582" i="8"/>
  <c r="F426" i="8"/>
  <c r="F442" i="8"/>
  <c r="F458" i="8"/>
  <c r="F474" i="8"/>
  <c r="F490" i="8"/>
  <c r="F506" i="8"/>
  <c r="F522" i="8"/>
  <c r="F538" i="8"/>
  <c r="F554" i="8"/>
  <c r="F570" i="8"/>
  <c r="F427" i="8"/>
  <c r="F443" i="8"/>
  <c r="F459" i="8"/>
  <c r="F475" i="8"/>
  <c r="F491" i="8"/>
  <c r="F507" i="8"/>
  <c r="F523" i="8"/>
  <c r="F539" i="8"/>
  <c r="F555" i="8"/>
  <c r="F571" i="8"/>
  <c r="F687" i="8"/>
  <c r="F576" i="8"/>
  <c r="F472" i="8"/>
  <c r="F686" i="8"/>
  <c r="F575" i="8"/>
  <c r="F719" i="8"/>
  <c r="F574" i="8"/>
  <c r="F429" i="8"/>
  <c r="F718" i="8"/>
  <c r="F573" i="8"/>
  <c r="F751" i="8"/>
  <c r="F606" i="8"/>
  <c r="F461" i="8"/>
  <c r="F569" i="8"/>
  <c r="A585" i="8"/>
  <c r="F593" i="8"/>
  <c r="F609" i="8"/>
  <c r="F625" i="8"/>
  <c r="F641" i="8"/>
  <c r="F657" i="8"/>
  <c r="F673" i="8"/>
  <c r="F689" i="8"/>
  <c r="F705" i="8"/>
  <c r="F721" i="8"/>
  <c r="F737" i="8"/>
  <c r="F753" i="8"/>
  <c r="F769" i="8"/>
  <c r="F594" i="8"/>
  <c r="F610" i="8"/>
  <c r="F626" i="8"/>
  <c r="F642" i="8"/>
  <c r="F658" i="8"/>
  <c r="F674" i="8"/>
  <c r="F690" i="8"/>
  <c r="F706" i="8"/>
  <c r="F722" i="8"/>
  <c r="F738" i="8"/>
  <c r="F754" i="8"/>
  <c r="F770" i="8"/>
  <c r="F595" i="8"/>
  <c r="F611" i="8"/>
  <c r="F627" i="8"/>
  <c r="F643" i="8"/>
  <c r="F659" i="8"/>
  <c r="F675" i="8"/>
  <c r="F691" i="8"/>
  <c r="F707" i="8"/>
  <c r="F723" i="8"/>
  <c r="F739" i="8"/>
  <c r="F755" i="8"/>
  <c r="F771" i="8"/>
  <c r="F647" i="8"/>
  <c r="F743" i="8"/>
  <c r="F596" i="8"/>
  <c r="F612" i="8"/>
  <c r="F628" i="8"/>
  <c r="F644" i="8"/>
  <c r="F660" i="8"/>
  <c r="F676" i="8"/>
  <c r="F692" i="8"/>
  <c r="F708" i="8"/>
  <c r="F724" i="8"/>
  <c r="F740" i="8"/>
  <c r="F756" i="8"/>
  <c r="F772" i="8"/>
  <c r="F599" i="8"/>
  <c r="F631" i="8"/>
  <c r="F679" i="8"/>
  <c r="F711" i="8"/>
  <c r="F759" i="8"/>
  <c r="F597" i="8"/>
  <c r="F613" i="8"/>
  <c r="F629" i="8"/>
  <c r="F645" i="8"/>
  <c r="F661" i="8"/>
  <c r="F677" i="8"/>
  <c r="F693" i="8"/>
  <c r="F709" i="8"/>
  <c r="F725" i="8"/>
  <c r="F741" i="8"/>
  <c r="F757" i="8"/>
  <c r="F773" i="8"/>
  <c r="F615" i="8"/>
  <c r="F663" i="8"/>
  <c r="F695" i="8"/>
  <c r="F727" i="8"/>
  <c r="F775" i="8"/>
  <c r="F598" i="8"/>
  <c r="F614" i="8"/>
  <c r="F630" i="8"/>
  <c r="F646" i="8"/>
  <c r="F662" i="8"/>
  <c r="F678" i="8"/>
  <c r="F694" i="8"/>
  <c r="F710" i="8"/>
  <c r="F726" i="8"/>
  <c r="F742" i="8"/>
  <c r="F758" i="8"/>
  <c r="F774" i="8"/>
  <c r="F586" i="8"/>
  <c r="F602" i="8"/>
  <c r="F618" i="8"/>
  <c r="F634" i="8"/>
  <c r="F650" i="8"/>
  <c r="F666" i="8"/>
  <c r="F682" i="8"/>
  <c r="F698" i="8"/>
  <c r="F714" i="8"/>
  <c r="F730" i="8"/>
  <c r="F746" i="8"/>
  <c r="F762" i="8"/>
  <c r="F778" i="8"/>
  <c r="F587" i="8"/>
  <c r="F603" i="8"/>
  <c r="F619" i="8"/>
  <c r="F635" i="8"/>
  <c r="F651" i="8"/>
  <c r="F667" i="8"/>
  <c r="F683" i="8"/>
  <c r="F699" i="8"/>
  <c r="F715" i="8"/>
  <c r="F731" i="8"/>
  <c r="F747" i="8"/>
  <c r="F763" i="8"/>
  <c r="F779" i="8"/>
  <c r="F720" i="8"/>
  <c r="F541" i="8"/>
  <c r="F430" i="8"/>
  <c r="F760" i="8"/>
  <c r="F608" i="8"/>
  <c r="F463" i="8"/>
  <c r="F648" i="8"/>
  <c r="F462" i="8"/>
  <c r="F717" i="8"/>
  <c r="F572" i="8"/>
  <c r="F716" i="8"/>
  <c r="F605" i="8"/>
  <c r="F494" i="8"/>
  <c r="F713" i="8"/>
  <c r="F638" i="8"/>
  <c r="F493" i="8"/>
  <c r="F637" i="8"/>
  <c r="F636" i="8"/>
  <c r="F559" i="8"/>
  <c r="F489" i="8"/>
  <c r="F780" i="8"/>
  <c r="F703" i="8"/>
  <c r="F633" i="8"/>
  <c r="F558" i="8"/>
  <c r="F488" i="8"/>
  <c r="F777" i="8"/>
  <c r="F736" i="8"/>
  <c r="F702" i="8"/>
  <c r="F668" i="8"/>
  <c r="F632" i="8"/>
  <c r="F591" i="8"/>
  <c r="F557" i="8"/>
  <c r="F521" i="8"/>
  <c r="F480" i="8"/>
  <c r="F446" i="8"/>
  <c r="F766" i="8"/>
  <c r="F696" i="8"/>
  <c r="F621" i="8"/>
  <c r="F544" i="8"/>
  <c r="F476" i="8"/>
  <c r="F729" i="8"/>
  <c r="F654" i="8"/>
  <c r="F584" i="8"/>
  <c r="F509" i="8"/>
  <c r="F432" i="8"/>
  <c r="F764" i="8"/>
  <c r="F653" i="8"/>
  <c r="F542" i="8"/>
  <c r="F761" i="8"/>
  <c r="F616" i="8"/>
  <c r="F464" i="8"/>
  <c r="F685" i="8"/>
  <c r="F540" i="8"/>
  <c r="F752" i="8"/>
  <c r="F607" i="8"/>
  <c r="F428" i="8"/>
  <c r="F681" i="8"/>
  <c r="F536" i="8"/>
  <c r="F425" i="8"/>
  <c r="F639" i="8"/>
  <c r="F528" i="8"/>
  <c r="F749" i="8"/>
  <c r="F568" i="8"/>
  <c r="F748" i="8"/>
  <c r="F671" i="8"/>
  <c r="F601" i="8"/>
  <c r="F526" i="8"/>
  <c r="F492" i="8"/>
  <c r="F704" i="8"/>
  <c r="F670" i="8"/>
  <c r="F600" i="8"/>
  <c r="F525" i="8"/>
  <c r="F448" i="8"/>
  <c r="F744" i="8"/>
  <c r="F669" i="8"/>
  <c r="F592" i="8"/>
  <c r="F524" i="8"/>
  <c r="F447" i="8"/>
  <c r="F776" i="8"/>
  <c r="F735" i="8"/>
  <c r="F701" i="8"/>
  <c r="F665" i="8"/>
  <c r="F624" i="8"/>
  <c r="F590" i="8"/>
  <c r="F556" i="8"/>
  <c r="F520" i="8"/>
  <c r="F479" i="8"/>
  <c r="F445" i="8"/>
  <c r="F732" i="8"/>
  <c r="F655" i="8"/>
  <c r="F510" i="8"/>
  <c r="F765" i="8"/>
  <c r="F688" i="8"/>
  <c r="F620" i="8"/>
  <c r="F543" i="8"/>
  <c r="F473" i="8"/>
  <c r="F728" i="8"/>
  <c r="F617" i="8"/>
  <c r="F508" i="8"/>
  <c r="F431" i="8"/>
  <c r="F652" i="8"/>
  <c r="F505" i="8"/>
  <c r="F649" i="8"/>
  <c r="F504" i="8"/>
  <c r="F684" i="8"/>
  <c r="F496" i="8"/>
  <c r="F640" i="8"/>
  <c r="F495" i="8"/>
  <c r="F680" i="8"/>
  <c r="F460" i="8"/>
  <c r="F672" i="8"/>
  <c r="F604" i="8"/>
  <c r="F527" i="8"/>
  <c r="F457" i="8"/>
  <c r="F712" i="8"/>
  <c r="F560" i="8"/>
  <c r="F456" i="8"/>
  <c r="F745" i="8"/>
  <c r="F768" i="8"/>
  <c r="F734" i="8"/>
  <c r="F700" i="8"/>
  <c r="F664" i="8"/>
  <c r="F623" i="8"/>
  <c r="F589" i="8"/>
  <c r="F553" i="8"/>
  <c r="F512" i="8"/>
  <c r="F478" i="8"/>
  <c r="F444" i="8"/>
  <c r="F537" i="8"/>
  <c r="F424" i="8"/>
  <c r="F767" i="8"/>
  <c r="F733" i="8"/>
  <c r="F697" i="8"/>
  <c r="F656" i="8"/>
  <c r="F622" i="8"/>
  <c r="F588" i="8"/>
  <c r="F552" i="8"/>
  <c r="F511" i="8"/>
  <c r="F477" i="8"/>
  <c r="F441" i="8"/>
  <c r="F440" i="8"/>
  <c r="F891" i="8"/>
  <c r="F875" i="8"/>
  <c r="F859" i="8"/>
  <c r="F843" i="8"/>
  <c r="F827" i="8"/>
  <c r="F811" i="8"/>
  <c r="F795" i="8"/>
  <c r="F411" i="8"/>
  <c r="F395" i="8"/>
  <c r="F379" i="8"/>
  <c r="F363" i="8"/>
  <c r="F347" i="8"/>
  <c r="F331" i="8"/>
  <c r="F315" i="8"/>
  <c r="F299" i="8"/>
  <c r="F283" i="8"/>
  <c r="F890" i="8"/>
  <c r="F874" i="8"/>
  <c r="F858" i="8"/>
  <c r="F842" i="8"/>
  <c r="F826" i="8"/>
  <c r="F810" i="8"/>
  <c r="F794" i="8"/>
  <c r="F410" i="8"/>
  <c r="F394" i="8"/>
  <c r="F378" i="8"/>
  <c r="F362" i="8"/>
  <c r="F346" i="8"/>
  <c r="F330" i="8"/>
  <c r="F314" i="8"/>
  <c r="F298" i="8"/>
  <c r="F282" i="8"/>
  <c r="F886" i="8"/>
  <c r="F870" i="8"/>
  <c r="F854" i="8"/>
  <c r="F838" i="8"/>
  <c r="F822" i="8"/>
  <c r="F806" i="8"/>
  <c r="F790" i="8"/>
  <c r="F422" i="8"/>
  <c r="F406" i="8"/>
  <c r="F390" i="8"/>
  <c r="F374" i="8"/>
  <c r="F358" i="8"/>
  <c r="F342" i="8"/>
  <c r="F326" i="8"/>
  <c r="F310" i="8"/>
  <c r="F294" i="8"/>
  <c r="F278" i="8"/>
  <c r="F887" i="8"/>
  <c r="F839" i="8"/>
  <c r="F823" i="8"/>
  <c r="F375" i="8"/>
  <c r="F343" i="8"/>
  <c r="F295" i="8"/>
  <c r="F2" i="8"/>
  <c r="F885" i="8"/>
  <c r="F869" i="8"/>
  <c r="F853" i="8"/>
  <c r="F837" i="8"/>
  <c r="F821" i="8"/>
  <c r="F805" i="8"/>
  <c r="F789" i="8"/>
  <c r="F421" i="8"/>
  <c r="F405" i="8"/>
  <c r="F389" i="8"/>
  <c r="F373" i="8"/>
  <c r="F357" i="8"/>
  <c r="F341" i="8"/>
  <c r="F325" i="8"/>
  <c r="F309" i="8"/>
  <c r="F293" i="8"/>
  <c r="F277" i="8"/>
  <c r="F871" i="8"/>
  <c r="F807" i="8"/>
  <c r="F407" i="8"/>
  <c r="F359" i="8"/>
  <c r="F327" i="8"/>
  <c r="F311" i="8"/>
  <c r="F279" i="8"/>
  <c r="F900" i="8"/>
  <c r="F884" i="8"/>
  <c r="F868" i="8"/>
  <c r="F852" i="8"/>
  <c r="F836" i="8"/>
  <c r="F820" i="8"/>
  <c r="F804" i="8"/>
  <c r="F788" i="8"/>
  <c r="F420" i="8"/>
  <c r="F404" i="8"/>
  <c r="F388" i="8"/>
  <c r="F372" i="8"/>
  <c r="F356" i="8"/>
  <c r="F340" i="8"/>
  <c r="F324" i="8"/>
  <c r="F308" i="8"/>
  <c r="F292" i="8"/>
  <c r="F276" i="8"/>
  <c r="F855" i="8"/>
  <c r="F791" i="8"/>
  <c r="F391" i="8"/>
  <c r="F899" i="8"/>
  <c r="F883" i="8"/>
  <c r="F867" i="8"/>
  <c r="F851" i="8"/>
  <c r="F835" i="8"/>
  <c r="F819" i="8"/>
  <c r="F803" i="8"/>
  <c r="F787" i="8"/>
  <c r="F419" i="8"/>
  <c r="F403" i="8"/>
  <c r="F387" i="8"/>
  <c r="F371" i="8"/>
  <c r="F355" i="8"/>
  <c r="F339" i="8"/>
  <c r="F323" i="8"/>
  <c r="F307" i="8"/>
  <c r="F291" i="8"/>
  <c r="F418" i="8"/>
  <c r="F402" i="8"/>
  <c r="F386" i="8"/>
  <c r="F370" i="8"/>
  <c r="F354" i="8"/>
  <c r="F338" i="8"/>
  <c r="F322" i="8"/>
  <c r="F306" i="8"/>
  <c r="F290" i="8"/>
  <c r="F898" i="8"/>
  <c r="F882" i="8"/>
  <c r="F866" i="8"/>
  <c r="F850" i="8"/>
  <c r="F834" i="8"/>
  <c r="F818" i="8"/>
  <c r="F802" i="8"/>
  <c r="F786" i="8"/>
  <c r="F897" i="8"/>
  <c r="F881" i="8"/>
  <c r="F865" i="8"/>
  <c r="F849" i="8"/>
  <c r="F833" i="8"/>
  <c r="F817" i="8"/>
  <c r="F801" i="8"/>
  <c r="F785" i="8"/>
  <c r="F417" i="8"/>
  <c r="F401" i="8"/>
  <c r="F385" i="8"/>
  <c r="F369" i="8"/>
  <c r="F353" i="8"/>
  <c r="F337" i="8"/>
  <c r="F321" i="8"/>
  <c r="F305" i="8"/>
  <c r="F289" i="8"/>
  <c r="R676" i="8" l="1" a="1"/>
  <c r="R676" i="8" s="1"/>
  <c r="R296" i="8" a="1"/>
  <c r="R296" i="8" s="1"/>
  <c r="R853" i="8" a="1"/>
  <c r="R853" i="8" s="1"/>
  <c r="R889" i="8" a="1"/>
  <c r="R889" i="8" s="1"/>
  <c r="S842" i="8" a="1"/>
  <c r="S842" i="8" s="1"/>
  <c r="S604" i="8" a="1"/>
  <c r="S604" i="8" s="1"/>
  <c r="AB604" i="8" s="1" a="1"/>
  <c r="AB604" i="8" s="1"/>
  <c r="Q844" i="8" a="1"/>
  <c r="Q844" i="8" s="1"/>
  <c r="Z844" i="8" s="1"/>
  <c r="S763" i="8" a="1"/>
  <c r="S763" i="8" s="1"/>
  <c r="AB763" i="8" s="1" a="1"/>
  <c r="AB763" i="8" s="1"/>
  <c r="R722" i="8" a="1"/>
  <c r="R722" i="8" s="1"/>
  <c r="S717" i="8" a="1"/>
  <c r="S717" i="8" s="1"/>
  <c r="AB717" i="8" s="1" a="1"/>
  <c r="AB717" i="8" s="1"/>
  <c r="Q722" i="8" a="1"/>
  <c r="Q722" i="8" s="1"/>
  <c r="Z722" i="8" s="1"/>
  <c r="Q335" i="8" a="1"/>
  <c r="Q335" i="8" s="1"/>
  <c r="Z335" i="8" s="1"/>
  <c r="Q717" i="8" a="1"/>
  <c r="Q717" i="8" s="1"/>
  <c r="Z717" i="8" s="1"/>
  <c r="S690" i="8" a="1"/>
  <c r="S690" i="8" s="1"/>
  <c r="AB690" i="8" s="1" a="1"/>
  <c r="AB690" i="8" s="1"/>
  <c r="Q758" i="8" a="1"/>
  <c r="Q758" i="8" s="1"/>
  <c r="Z758" i="8" s="1"/>
  <c r="R598" i="8" a="1"/>
  <c r="R598" i="8" s="1"/>
  <c r="R718" i="8" a="1"/>
  <c r="R718" i="8" s="1"/>
  <c r="R277" i="8" a="1"/>
  <c r="R277" i="8" s="1"/>
  <c r="Q316" i="8" a="1"/>
  <c r="Q316" i="8" s="1"/>
  <c r="Z316" i="8" s="1"/>
  <c r="Q884" i="8" a="1"/>
  <c r="Q884" i="8" s="1"/>
  <c r="Z884" i="8" s="1"/>
  <c r="Q716" i="8" a="1"/>
  <c r="Q716" i="8" s="1"/>
  <c r="Q676" i="8" a="1"/>
  <c r="Q676" i="8" s="1"/>
  <c r="Z676" i="8" s="1"/>
  <c r="R289" i="8" a="1"/>
  <c r="R289" i="8" s="1"/>
  <c r="Q277" i="8" a="1"/>
  <c r="Q277" i="8" s="1"/>
  <c r="Z277" i="8" s="1"/>
  <c r="Q743" i="8" a="1"/>
  <c r="Q743" i="8" s="1"/>
  <c r="Z743" i="8" s="1"/>
  <c r="R711" i="8" a="1"/>
  <c r="R711" i="8" s="1"/>
  <c r="Q341" i="8" a="1"/>
  <c r="Q341" i="8" s="1"/>
  <c r="Z341" i="8" s="1"/>
  <c r="S335" i="8" a="1"/>
  <c r="S335" i="8" s="1"/>
  <c r="AB335" i="8" s="1" a="1"/>
  <c r="AB335" i="8" s="1"/>
  <c r="S340" i="8" a="1"/>
  <c r="S340" i="8" s="1"/>
  <c r="AB340" i="8" s="1" a="1"/>
  <c r="AB340" i="8" s="1"/>
  <c r="Q382" i="8" a="1"/>
  <c r="Q382" i="8" s="1"/>
  <c r="Z382" i="8" s="1"/>
  <c r="R362" i="8" a="1"/>
  <c r="R362" i="8" s="1"/>
  <c r="Q620" i="8" a="1"/>
  <c r="Q620" i="8" s="1"/>
  <c r="Z620" i="8" s="1"/>
  <c r="S353" i="8" a="1"/>
  <c r="S353" i="8" s="1"/>
  <c r="AB353" i="8" s="1" a="1"/>
  <c r="AB353" i="8" s="1"/>
  <c r="Q387" i="8" a="1"/>
  <c r="Q387" i="8" s="1"/>
  <c r="Z387" i="8" s="1"/>
  <c r="S677" i="8" a="1"/>
  <c r="S677" i="8" s="1"/>
  <c r="AB677" i="8" s="1" a="1"/>
  <c r="AB677" i="8" s="1"/>
  <c r="S660" i="8" a="1"/>
  <c r="S660" i="8" s="1"/>
  <c r="AB660" i="8" s="1" a="1"/>
  <c r="AB660" i="8" s="1"/>
  <c r="S601" i="8" a="1"/>
  <c r="S601" i="8" s="1"/>
  <c r="AB601" i="8" s="1" a="1"/>
  <c r="AB601" i="8" s="1"/>
  <c r="Q833" i="8" a="1"/>
  <c r="Q833" i="8" s="1"/>
  <c r="Z833" i="8" s="1"/>
  <c r="S837" i="8" a="1"/>
  <c r="S837" i="8" s="1"/>
  <c r="AB837" i="8" s="1" a="1"/>
  <c r="AB837" i="8" s="1"/>
  <c r="Q373" i="8" a="1"/>
  <c r="Q373" i="8" s="1"/>
  <c r="Z373" i="8" s="1"/>
  <c r="S778" i="8" a="1"/>
  <c r="S778" i="8" s="1"/>
  <c r="AB778" i="8" s="1" a="1"/>
  <c r="AB778" i="8" s="1"/>
  <c r="Q610" i="8" a="1"/>
  <c r="Q610" i="8" s="1"/>
  <c r="Z610" i="8" s="1"/>
  <c r="Q289" i="8" a="1"/>
  <c r="Q289" i="8" s="1"/>
  <c r="Z289" i="8" s="1"/>
  <c r="R609" i="8" a="1"/>
  <c r="R609" i="8" s="1"/>
  <c r="Q849" i="8" a="1"/>
  <c r="Q849" i="8" s="1"/>
  <c r="Z849" i="8" s="1"/>
  <c r="R367" i="8" a="1"/>
  <c r="R367" i="8" s="1"/>
  <c r="Q325" i="8" a="1"/>
  <c r="Q325" i="8" s="1"/>
  <c r="Z325" i="8" s="1"/>
  <c r="R723" i="8" a="1"/>
  <c r="R723" i="8" s="1"/>
  <c r="Q656" i="8" a="1"/>
  <c r="Q656" i="8" s="1"/>
  <c r="Z656" i="8" s="1"/>
  <c r="Q345" i="8" a="1"/>
  <c r="Q345" i="8" s="1"/>
  <c r="R331" i="8" a="1"/>
  <c r="R331" i="8" s="1"/>
  <c r="R358" i="8" a="1"/>
  <c r="R358" i="8" s="1"/>
  <c r="S299" i="8" a="1"/>
  <c r="S299" i="8" s="1"/>
  <c r="AB299" i="8" s="1" a="1"/>
  <c r="AB299" i="8" s="1"/>
  <c r="S636" i="8" a="1"/>
  <c r="S636" i="8" s="1"/>
  <c r="AB636" i="8" s="1" a="1"/>
  <c r="AB636" i="8" s="1"/>
  <c r="R897" i="8" a="1"/>
  <c r="R897" i="8" s="1"/>
  <c r="R675" i="8" a="1"/>
  <c r="R675" i="8" s="1"/>
  <c r="S345" i="8" a="1"/>
  <c r="S345" i="8" s="1"/>
  <c r="AB345" i="8" s="1" a="1"/>
  <c r="AB345" i="8" s="1"/>
  <c r="Q374" i="8" a="1"/>
  <c r="Q374" i="8" s="1"/>
  <c r="Z374" i="8" s="1"/>
  <c r="Q831" i="8" a="1"/>
  <c r="Q831" i="8" s="1"/>
  <c r="Z831" i="8" s="1"/>
  <c r="Q360" i="8" a="1"/>
  <c r="Q360" i="8" s="1"/>
  <c r="Z360" i="8" s="1"/>
  <c r="S349" i="8" a="1"/>
  <c r="S349" i="8" s="1"/>
  <c r="AB349" i="8" s="1" a="1"/>
  <c r="AB349" i="8" s="1"/>
  <c r="Q710" i="8" a="1"/>
  <c r="Q710" i="8" s="1"/>
  <c r="Z710" i="8" s="1"/>
  <c r="S296" i="8" a="1"/>
  <c r="S296" i="8" s="1"/>
  <c r="AB296" i="8" s="1" a="1"/>
  <c r="AB296" i="8" s="1"/>
  <c r="Q346" i="8" a="1"/>
  <c r="Q346" i="8" s="1"/>
  <c r="Z346" i="8" s="1"/>
  <c r="S656" i="8" a="1"/>
  <c r="S656" i="8" s="1"/>
  <c r="AB656" i="8" s="1" a="1"/>
  <c r="AB656" i="8" s="1"/>
  <c r="R650" i="8" a="1"/>
  <c r="R650" i="8" s="1"/>
  <c r="S591" i="8" a="1"/>
  <c r="S591" i="8" s="1"/>
  <c r="AB591" i="8" s="1" a="1"/>
  <c r="AB591" i="8" s="1"/>
  <c r="R658" i="8" a="1"/>
  <c r="R658" i="8" s="1"/>
  <c r="Q730" i="8" a="1"/>
  <c r="Q730" i="8" s="1"/>
  <c r="Z730" i="8" s="1"/>
  <c r="Q721" i="8" a="1"/>
  <c r="Q721" i="8" s="1"/>
  <c r="Z721" i="8" s="1"/>
  <c r="R640" i="8" a="1"/>
  <c r="R640" i="8" s="1"/>
  <c r="R346" i="8" a="1"/>
  <c r="R346" i="8" s="1"/>
  <c r="S351" i="8" a="1"/>
  <c r="S351" i="8" s="1"/>
  <c r="AB351" i="8" s="1" a="1"/>
  <c r="AB351" i="8" s="1"/>
  <c r="S288" i="8" a="1"/>
  <c r="S288" i="8" s="1"/>
  <c r="AB288" i="8" s="1" a="1"/>
  <c r="AB288" i="8" s="1"/>
  <c r="S317" i="8" a="1"/>
  <c r="S317" i="8" s="1"/>
  <c r="AB317" i="8" s="1" a="1"/>
  <c r="AB317" i="8" s="1"/>
  <c r="Q336" i="8" a="1"/>
  <c r="Q336" i="8" s="1"/>
  <c r="Z336" i="8" s="1"/>
  <c r="R388" i="8" a="1"/>
  <c r="R388" i="8" s="1"/>
  <c r="R769" i="8" a="1"/>
  <c r="R769" i="8" s="1"/>
  <c r="R618" i="8" a="1"/>
  <c r="R618" i="8" s="1"/>
  <c r="S675" i="8" a="1"/>
  <c r="S675" i="8" s="1"/>
  <c r="AB675" i="8" s="1" a="1"/>
  <c r="AB675" i="8" s="1"/>
  <c r="S891" i="8" a="1"/>
  <c r="S891" i="8" s="1"/>
  <c r="AB891" i="8" s="1" a="1"/>
  <c r="AB891" i="8" s="1"/>
  <c r="Q417" i="8" a="1"/>
  <c r="Q417" i="8" s="1"/>
  <c r="Z417" i="8" s="1"/>
  <c r="S884" i="8" a="1"/>
  <c r="S884" i="8" s="1"/>
  <c r="AB884" i="8" s="1" a="1"/>
  <c r="AB884" i="8" s="1"/>
  <c r="R328" i="8" a="1"/>
  <c r="R328" i="8" s="1"/>
  <c r="R299" i="8" a="1"/>
  <c r="R299" i="8" s="1"/>
  <c r="Q872" i="8" a="1"/>
  <c r="Q872" i="8" s="1"/>
  <c r="Z872" i="8" s="1"/>
  <c r="S379" i="8" a="1"/>
  <c r="S379" i="8" s="1"/>
  <c r="AB379" i="8" s="1" a="1"/>
  <c r="AB379" i="8" s="1"/>
  <c r="S374" i="8" a="1"/>
  <c r="S374" i="8" s="1"/>
  <c r="AB374" i="8" s="1" a="1"/>
  <c r="AB374" i="8" s="1"/>
  <c r="Q340" i="8" a="1"/>
  <c r="Q340" i="8" s="1"/>
  <c r="Z340" i="8" s="1"/>
  <c r="R336" i="8" a="1"/>
  <c r="R336" i="8" s="1"/>
  <c r="S313" i="8" a="1"/>
  <c r="S313" i="8" s="1"/>
  <c r="AB313" i="8" s="1" a="1"/>
  <c r="AB313" i="8" s="1"/>
  <c r="Q366" i="8" a="1"/>
  <c r="Q366" i="8" s="1"/>
  <c r="Z366" i="8" s="1"/>
  <c r="R756" i="8" a="1"/>
  <c r="R756" i="8" s="1"/>
  <c r="R704" i="8" a="1"/>
  <c r="R704" i="8" s="1"/>
  <c r="S621" i="8" a="1"/>
  <c r="S621" i="8" s="1"/>
  <c r="AB621" i="8" s="1" a="1"/>
  <c r="AB621" i="8" s="1"/>
  <c r="AB650" i="8" a="1"/>
  <c r="AB650" i="8" s="1"/>
  <c r="S897" i="8" a="1"/>
  <c r="S897" i="8" s="1"/>
  <c r="AB897" i="8" s="1" a="1"/>
  <c r="AB897" i="8" s="1"/>
  <c r="Q320" i="8" a="1"/>
  <c r="Q320" i="8" s="1"/>
  <c r="Z320" i="8" s="1"/>
  <c r="Q328" i="8" a="1"/>
  <c r="Q328" i="8" s="1"/>
  <c r="Z328" i="8" s="1"/>
  <c r="S413" i="8" a="1"/>
  <c r="S413" i="8" s="1"/>
  <c r="AB413" i="8" s="1" a="1"/>
  <c r="AB413" i="8" s="1"/>
  <c r="Q711" i="8" a="1"/>
  <c r="Q711" i="8" s="1"/>
  <c r="Z711" i="8" s="1"/>
  <c r="Q685" i="8" a="1"/>
  <c r="Q685" i="8" s="1"/>
  <c r="Z685" i="8" s="1"/>
  <c r="R686" i="8" a="1"/>
  <c r="R686" i="8" s="1"/>
  <c r="R716" i="8" a="1"/>
  <c r="R716" i="8" s="1"/>
  <c r="S292" i="8" a="1"/>
  <c r="S292" i="8" s="1"/>
  <c r="AB292" i="8" s="1" a="1"/>
  <c r="AB292" i="8" s="1"/>
  <c r="S849" i="8" a="1"/>
  <c r="S849" i="8" s="1"/>
  <c r="AB849" i="8" s="1" a="1"/>
  <c r="AB849" i="8" s="1"/>
  <c r="Q323" i="8" a="1"/>
  <c r="Q323" i="8" s="1"/>
  <c r="Z323" i="8" s="1"/>
  <c r="Q401" i="8" a="1"/>
  <c r="Q401" i="8" s="1"/>
  <c r="Z401" i="8" s="1"/>
  <c r="Q398" i="8" a="1"/>
  <c r="Q398" i="8" s="1"/>
  <c r="Z398" i="8" s="1"/>
  <c r="R349" i="8" a="1"/>
  <c r="R349" i="8" s="1"/>
  <c r="R379" i="8" a="1"/>
  <c r="R379" i="8" s="1"/>
  <c r="R310" i="8" a="1"/>
  <c r="R310" i="8" s="1"/>
  <c r="Q718" i="8" a="1"/>
  <c r="Q718" i="8" s="1"/>
  <c r="Z718" i="8" s="1"/>
  <c r="Q727" i="8" a="1"/>
  <c r="Q727" i="8" s="1"/>
  <c r="Z727" i="8" s="1"/>
  <c r="Q890" i="8" a="1"/>
  <c r="Q890" i="8" s="1"/>
  <c r="Z890" i="8" s="1"/>
  <c r="R303" i="8" a="1"/>
  <c r="R303" i="8" s="1"/>
  <c r="S398" i="8" a="1"/>
  <c r="S398" i="8" s="1"/>
  <c r="AB398" i="8" s="1" a="1"/>
  <c r="AB398" i="8" s="1"/>
  <c r="R297" i="8" a="1"/>
  <c r="R297" i="8" s="1"/>
  <c r="Q310" i="8" a="1"/>
  <c r="Q310" i="8" s="1"/>
  <c r="Z310" i="8" s="1"/>
  <c r="S275" i="8" a="1"/>
  <c r="S275" i="8" s="1"/>
  <c r="AB275" i="8" s="1" a="1"/>
  <c r="AB275" i="8" s="1"/>
  <c r="R768" i="8" a="1"/>
  <c r="R768" i="8" s="1"/>
  <c r="S728" i="8" a="1"/>
  <c r="S728" i="8" s="1"/>
  <c r="AB728" i="8" s="1" a="1"/>
  <c r="AB728" i="8" s="1"/>
  <c r="S710" i="8" a="1"/>
  <c r="S710" i="8" s="1"/>
  <c r="AB710" i="8" s="1" a="1"/>
  <c r="AB710" i="8" s="1"/>
  <c r="R835" i="8" a="1"/>
  <c r="R835" i="8" s="1"/>
  <c r="Q881" i="8" a="1"/>
  <c r="Q881" i="8" s="1"/>
  <c r="Z881" i="8" s="1"/>
  <c r="R401" i="8" a="1"/>
  <c r="R401" i="8" s="1"/>
  <c r="S330" i="8" a="1"/>
  <c r="S330" i="8" s="1"/>
  <c r="AB330" i="8" s="1" a="1"/>
  <c r="AB330" i="8" s="1"/>
  <c r="S769" i="8" a="1"/>
  <c r="S769" i="8" s="1"/>
  <c r="AB769" i="8" s="1" a="1"/>
  <c r="AB769" i="8" s="1"/>
  <c r="Q865" i="8" a="1"/>
  <c r="Q865" i="8" s="1"/>
  <c r="Z865" i="8" s="1"/>
  <c r="Q877" i="8" a="1"/>
  <c r="Q877" i="8" s="1"/>
  <c r="Z877" i="8" s="1"/>
  <c r="Q287" i="8" a="1"/>
  <c r="Q287" i="8" s="1"/>
  <c r="Z287" i="8" s="1"/>
  <c r="R399" i="8" a="1"/>
  <c r="R399" i="8" s="1"/>
  <c r="R881" i="8" a="1"/>
  <c r="R881" i="8" s="1"/>
  <c r="S685" i="8" a="1"/>
  <c r="S685" i="8" s="1"/>
  <c r="AB685" i="8" s="1" a="1"/>
  <c r="AB685" i="8" s="1"/>
  <c r="Q303" i="8" a="1"/>
  <c r="Q303" i="8" s="1"/>
  <c r="Z303" i="8" s="1"/>
  <c r="Q331" i="8" a="1"/>
  <c r="Q331" i="8" s="1"/>
  <c r="Z331" i="8" s="1"/>
  <c r="Q719" i="8" a="1"/>
  <c r="Q719" i="8" s="1"/>
  <c r="Z719" i="8" s="1"/>
  <c r="S412" i="8" a="1"/>
  <c r="S412" i="8" s="1"/>
  <c r="AB412" i="8" s="1" a="1"/>
  <c r="AB412" i="8" s="1"/>
  <c r="Q647" i="8" a="1"/>
  <c r="Q647" i="8" s="1"/>
  <c r="Z647" i="8" s="1"/>
  <c r="S877" i="8" a="1"/>
  <c r="S877" i="8" s="1"/>
  <c r="AB877" i="8" s="1" a="1"/>
  <c r="AB877" i="8" s="1"/>
  <c r="S302" i="8" a="1"/>
  <c r="S302" i="8" s="1"/>
  <c r="AB302" i="8" s="1" a="1"/>
  <c r="AB302" i="8" s="1"/>
  <c r="Q329" i="8" a="1"/>
  <c r="Q329" i="8" s="1"/>
  <c r="Z329" i="8" s="1"/>
  <c r="S325" i="8" a="1"/>
  <c r="S325" i="8" s="1"/>
  <c r="AB325" i="8" s="1" a="1"/>
  <c r="AB325" i="8" s="1"/>
  <c r="Q589" i="8" a="1"/>
  <c r="Q589" i="8" s="1"/>
  <c r="Z589" i="8" s="1"/>
  <c r="G551" i="8"/>
  <c r="G408" i="8"/>
  <c r="S873" i="8" a="1"/>
  <c r="S873" i="8" s="1"/>
  <c r="AB873" i="8" s="1" a="1"/>
  <c r="AB873" i="8" s="1"/>
  <c r="S334" i="8" a="1"/>
  <c r="S334" i="8" s="1"/>
  <c r="AB334" i="8" s="1" a="1"/>
  <c r="AB334" i="8" s="1"/>
  <c r="S360" i="8" a="1"/>
  <c r="S360" i="8" s="1"/>
  <c r="Q619" i="8" a="1"/>
  <c r="Q619" i="8" s="1"/>
  <c r="Z619" i="8" s="1"/>
  <c r="S381" i="8" a="1"/>
  <c r="S381" i="8" s="1"/>
  <c r="AB381" i="8" s="1" a="1"/>
  <c r="AB381" i="8" s="1"/>
  <c r="R381" i="8" a="1"/>
  <c r="R381" i="8" s="1"/>
  <c r="Q322" i="8" a="1"/>
  <c r="Q322" i="8" s="1"/>
  <c r="Z322" i="8" s="1"/>
  <c r="R322" i="8" a="1"/>
  <c r="R322" i="8" s="1"/>
  <c r="S405" i="8" a="1"/>
  <c r="S405" i="8" s="1"/>
  <c r="AB405" i="8" s="1" a="1"/>
  <c r="AB405" i="8" s="1"/>
  <c r="R405" i="8" a="1"/>
  <c r="R405" i="8" s="1"/>
  <c r="S857" i="8" a="1"/>
  <c r="S857" i="8" s="1"/>
  <c r="AB857" i="8" s="1" a="1"/>
  <c r="AB857" i="8" s="1"/>
  <c r="R694" i="8" a="1"/>
  <c r="R694" i="8" s="1"/>
  <c r="Q694" i="8" a="1"/>
  <c r="Q694" i="8" s="1"/>
  <c r="Z694" i="8" s="1"/>
  <c r="R285" i="8" a="1"/>
  <c r="R285" i="8" s="1"/>
  <c r="Q285" i="8" a="1"/>
  <c r="Q285" i="8" s="1"/>
  <c r="Z285" i="8" s="1"/>
  <c r="R737" i="8" a="1"/>
  <c r="R737" i="8" s="1"/>
  <c r="S651" i="8" a="1"/>
  <c r="S651" i="8" s="1"/>
  <c r="AB651" i="8" s="1" a="1"/>
  <c r="AB651" i="8" s="1"/>
  <c r="Q651" i="8" a="1"/>
  <c r="Q651" i="8" s="1"/>
  <c r="Z651" i="8" s="1"/>
  <c r="Q653" i="8" a="1"/>
  <c r="Q653" i="8" s="1"/>
  <c r="Z653" i="8" s="1"/>
  <c r="S653" i="8" a="1"/>
  <c r="S653" i="8" s="1"/>
  <c r="AB653" i="8" s="1" a="1"/>
  <c r="AB653" i="8" s="1"/>
  <c r="R699" i="8" a="1"/>
  <c r="R699" i="8" s="1"/>
  <c r="S699" i="8" a="1"/>
  <c r="S699" i="8" s="1"/>
  <c r="Q648" i="8" a="1"/>
  <c r="Q648" i="8" s="1"/>
  <c r="Z648" i="8" s="1"/>
  <c r="R648" i="8" a="1"/>
  <c r="R648" i="8" s="1"/>
  <c r="Q742" i="8" a="1"/>
  <c r="Q742" i="8" s="1"/>
  <c r="Z742" i="8" s="1"/>
  <c r="R742" i="8" a="1"/>
  <c r="R742" i="8" s="1"/>
  <c r="Q766" i="8" a="1"/>
  <c r="Q766" i="8" s="1"/>
  <c r="Z766" i="8" s="1"/>
  <c r="R766" i="8" a="1"/>
  <c r="R766" i="8" s="1"/>
  <c r="R286" i="8" a="1"/>
  <c r="R286" i="8" s="1"/>
  <c r="Q286" i="8" a="1"/>
  <c r="Q286" i="8" s="1"/>
  <c r="Z286" i="8" s="1"/>
  <c r="S286" i="8" a="1"/>
  <c r="S286" i="8" s="1"/>
  <c r="AB286" i="8" s="1" a="1"/>
  <c r="AB286" i="8" s="1"/>
  <c r="S321" i="8" a="1"/>
  <c r="S321" i="8" s="1"/>
  <c r="AB321" i="8" s="1" a="1"/>
  <c r="AB321" i="8" s="1"/>
  <c r="R321" i="8" a="1"/>
  <c r="R321" i="8" s="1"/>
  <c r="Q321" i="8" a="1"/>
  <c r="Q321" i="8" s="1"/>
  <c r="Z321" i="8" s="1"/>
  <c r="Q863" i="8" a="1"/>
  <c r="Q863" i="8" s="1"/>
  <c r="Z863" i="8" s="1"/>
  <c r="S304" i="8" a="1"/>
  <c r="S304" i="8" s="1"/>
  <c r="AB304" i="8" s="1" a="1"/>
  <c r="AB304" i="8" s="1"/>
  <c r="S861" i="8" a="1"/>
  <c r="S861" i="8" s="1"/>
  <c r="AB861" i="8" s="1" a="1"/>
  <c r="AB861" i="8" s="1"/>
  <c r="Q861" i="8" a="1"/>
  <c r="Q861" i="8" s="1"/>
  <c r="Z861" i="8" s="1"/>
  <c r="Q420" i="8" a="1"/>
  <c r="Q420" i="8" s="1"/>
  <c r="Z420" i="8" s="1"/>
  <c r="S420" i="8" a="1"/>
  <c r="S420" i="8" s="1"/>
  <c r="AB420" i="8" s="1" a="1"/>
  <c r="AB420" i="8" s="1"/>
  <c r="Q314" i="8" a="1"/>
  <c r="Q314" i="8" s="1"/>
  <c r="Z314" i="8" s="1"/>
  <c r="R314" i="8" a="1"/>
  <c r="R314" i="8" s="1"/>
  <c r="R874" i="8" a="1"/>
  <c r="R874" i="8" s="1"/>
  <c r="Q764" i="8" a="1"/>
  <c r="Q764" i="8" s="1"/>
  <c r="Z764" i="8" s="1"/>
  <c r="S764" i="8" a="1"/>
  <c r="S764" i="8" s="1"/>
  <c r="AB764" i="8" s="1" a="1"/>
  <c r="AB764" i="8" s="1"/>
  <c r="S887" i="8" a="1"/>
  <c r="S887" i="8" s="1"/>
  <c r="AB887" i="8" s="1" a="1"/>
  <c r="AB887" i="8" s="1"/>
  <c r="R887" i="8" a="1"/>
  <c r="R887" i="8" s="1"/>
  <c r="R634" i="8" a="1"/>
  <c r="R634" i="8" s="1"/>
  <c r="Q634" i="8" a="1"/>
  <c r="Q634" i="8" s="1"/>
  <c r="Z634" i="8" s="1"/>
  <c r="S634" i="8" a="1"/>
  <c r="S634" i="8" s="1"/>
  <c r="AB634" i="8" s="1" a="1"/>
  <c r="AB634" i="8" s="1"/>
  <c r="S703" i="8" a="1"/>
  <c r="S703" i="8" s="1"/>
  <c r="AB703" i="8" s="1" a="1"/>
  <c r="AB703" i="8" s="1"/>
  <c r="Q703" i="8" a="1"/>
  <c r="Q703" i="8" s="1"/>
  <c r="Z703" i="8" s="1"/>
  <c r="R703" i="8" a="1"/>
  <c r="R703" i="8" s="1"/>
  <c r="R762" i="8" a="1"/>
  <c r="R762" i="8" s="1"/>
  <c r="S762" i="8" a="1"/>
  <c r="S762" i="8" s="1"/>
  <c r="AB762" i="8" s="1" a="1"/>
  <c r="AB762" i="8" s="1"/>
  <c r="S761" i="8" a="1"/>
  <c r="S761" i="8" s="1"/>
  <c r="AB761" i="8" s="1" a="1"/>
  <c r="AB761" i="8" s="1"/>
  <c r="R761" i="8" a="1"/>
  <c r="R761" i="8" s="1"/>
  <c r="Q761" i="8" a="1"/>
  <c r="Q761" i="8" s="1"/>
  <c r="Z761" i="8" s="1"/>
  <c r="R760" i="8" a="1"/>
  <c r="R760" i="8" s="1"/>
  <c r="Q760" i="8" a="1"/>
  <c r="Q760" i="8" s="1"/>
  <c r="Z760" i="8" s="1"/>
  <c r="R602" i="8" a="1"/>
  <c r="R602" i="8" s="1"/>
  <c r="Q602" i="8" a="1"/>
  <c r="Q602" i="8" s="1"/>
  <c r="Z602" i="8" s="1"/>
  <c r="S750" i="8" a="1"/>
  <c r="S750" i="8" s="1"/>
  <c r="AB750" i="8" s="1" a="1"/>
  <c r="AB750" i="8" s="1"/>
  <c r="Q750" i="8" a="1"/>
  <c r="Q750" i="8" s="1"/>
  <c r="Z750" i="8" s="1"/>
  <c r="R750" i="8" a="1"/>
  <c r="R750" i="8" s="1"/>
  <c r="R641" i="8" a="1"/>
  <c r="R641" i="8" s="1"/>
  <c r="Q641" i="8" a="1"/>
  <c r="Q641" i="8" s="1"/>
  <c r="Z641" i="8" s="1"/>
  <c r="R305" i="8" a="1"/>
  <c r="R305" i="8" s="1"/>
  <c r="Q305" i="8" a="1"/>
  <c r="Q305" i="8" s="1"/>
  <c r="Z305" i="8" s="1"/>
  <c r="S768" i="8" a="1"/>
  <c r="S768" i="8" s="1"/>
  <c r="AB768" i="8" s="1" a="1"/>
  <c r="AB768" i="8" s="1"/>
  <c r="S694" i="8" a="1"/>
  <c r="S694" i="8" s="1"/>
  <c r="AB694" i="8" s="1" a="1"/>
  <c r="AB694" i="8" s="1"/>
  <c r="R855" i="8" a="1"/>
  <c r="R855" i="8" s="1"/>
  <c r="S855" i="8" a="1"/>
  <c r="S855" i="8" s="1"/>
  <c r="AB855" i="8" s="1" a="1"/>
  <c r="AB855" i="8" s="1"/>
  <c r="Q854" i="8" a="1"/>
  <c r="Q854" i="8" s="1"/>
  <c r="Z854" i="8" s="1"/>
  <c r="R854" i="8" a="1"/>
  <c r="R854" i="8" s="1"/>
  <c r="Q832" i="8" a="1"/>
  <c r="Q832" i="8" s="1"/>
  <c r="Z832" i="8" s="1"/>
  <c r="R832" i="8" a="1"/>
  <c r="R832" i="8" s="1"/>
  <c r="R867" i="8" a="1"/>
  <c r="R867" i="8" s="1"/>
  <c r="S867" i="8" a="1"/>
  <c r="S867" i="8" s="1"/>
  <c r="AB867" i="8" s="1" a="1"/>
  <c r="AB867" i="8" s="1"/>
  <c r="Q867" i="8" a="1"/>
  <c r="Q867" i="8" s="1"/>
  <c r="Z867" i="8" s="1"/>
  <c r="Q885" i="8" a="1"/>
  <c r="Q885" i="8" s="1"/>
  <c r="Z885" i="8" s="1"/>
  <c r="R885" i="8" a="1"/>
  <c r="R885" i="8" s="1"/>
  <c r="R364" i="8" a="1"/>
  <c r="R364" i="8" s="1"/>
  <c r="S364" i="8" a="1"/>
  <c r="S364" i="8" s="1"/>
  <c r="AB364" i="8" s="1" a="1"/>
  <c r="AB364" i="8" s="1"/>
  <c r="Q364" i="8" a="1"/>
  <c r="Q364" i="8" s="1"/>
  <c r="Z364" i="8" s="1"/>
  <c r="S290" i="8" a="1"/>
  <c r="S290" i="8" s="1"/>
  <c r="AB290" i="8" s="1" a="1"/>
  <c r="AB290" i="8" s="1"/>
  <c r="Q290" i="8" a="1"/>
  <c r="Q290" i="8" s="1"/>
  <c r="Z290" i="8" s="1"/>
  <c r="R290" i="8" a="1"/>
  <c r="R290" i="8" s="1"/>
  <c r="S735" i="8" a="1"/>
  <c r="S735" i="8" s="1"/>
  <c r="AB735" i="8" s="1" a="1"/>
  <c r="AB735" i="8" s="1"/>
  <c r="S878" i="8" a="1"/>
  <c r="S878" i="8" s="1"/>
  <c r="AB878" i="8" s="1" a="1"/>
  <c r="AB878" i="8" s="1"/>
  <c r="R878" i="8" a="1"/>
  <c r="R878" i="8" s="1"/>
  <c r="Q630" i="8" a="1"/>
  <c r="Q630" i="8" s="1"/>
  <c r="Z630" i="8" s="1"/>
  <c r="R630" i="8" a="1"/>
  <c r="R630" i="8" s="1"/>
  <c r="S630" i="8" a="1"/>
  <c r="S630" i="8" s="1"/>
  <c r="AB630" i="8" s="1" a="1"/>
  <c r="AB630" i="8" s="1"/>
  <c r="R886" i="8" a="1"/>
  <c r="R886" i="8" s="1"/>
  <c r="Q886" i="8" a="1"/>
  <c r="Q886" i="8" s="1"/>
  <c r="Z886" i="8" s="1"/>
  <c r="R669" i="8" a="1"/>
  <c r="R669" i="8" s="1"/>
  <c r="S669" i="8" a="1"/>
  <c r="S669" i="8" s="1"/>
  <c r="AB669" i="8" s="1" a="1"/>
  <c r="AB669" i="8" s="1"/>
  <c r="S738" i="8" a="1"/>
  <c r="S738" i="8" s="1"/>
  <c r="AB738" i="8" s="1" a="1"/>
  <c r="AB738" i="8" s="1"/>
  <c r="R738" i="8" a="1"/>
  <c r="R738" i="8" s="1"/>
  <c r="Q738" i="8" a="1"/>
  <c r="Q738" i="8" s="1"/>
  <c r="Z738" i="8" s="1"/>
  <c r="S771" i="8" a="1"/>
  <c r="S771" i="8" s="1"/>
  <c r="AB771" i="8" s="1" a="1"/>
  <c r="AB771" i="8" s="1"/>
  <c r="R771" i="8" a="1"/>
  <c r="R771" i="8" s="1"/>
  <c r="Q734" i="8" a="1"/>
  <c r="Q734" i="8" s="1"/>
  <c r="Z734" i="8" s="1"/>
  <c r="S734" i="8" a="1"/>
  <c r="S734" i="8" s="1"/>
  <c r="AB734" i="8" s="1" a="1"/>
  <c r="AB734" i="8" s="1"/>
  <c r="Q625" i="8" a="1"/>
  <c r="Q625" i="8" s="1"/>
  <c r="Z625" i="8" s="1"/>
  <c r="S625" i="8" a="1"/>
  <c r="S625" i="8" s="1"/>
  <c r="AB625" i="8" s="1" a="1"/>
  <c r="AB625" i="8" s="1"/>
  <c r="Q895" i="8" a="1"/>
  <c r="Q895" i="8" s="1"/>
  <c r="Z895" i="8" s="1"/>
  <c r="S895" i="8" a="1"/>
  <c r="S895" i="8" s="1"/>
  <c r="AB895" i="8" s="1" a="1"/>
  <c r="AB895" i="8" s="1"/>
  <c r="R895" i="8" a="1"/>
  <c r="R895" i="8" s="1"/>
  <c r="R876" i="8" a="1"/>
  <c r="R876" i="8" s="1"/>
  <c r="Q876" i="8" a="1"/>
  <c r="Q876" i="8" s="1"/>
  <c r="Z876" i="8" s="1"/>
  <c r="Q892" i="8" a="1"/>
  <c r="Q892" i="8" s="1"/>
  <c r="Z892" i="8" s="1"/>
  <c r="S892" i="8" a="1"/>
  <c r="S892" i="8" s="1"/>
  <c r="AB892" i="8" s="1" a="1"/>
  <c r="AB892" i="8" s="1"/>
  <c r="R899" i="8" a="1"/>
  <c r="R899" i="8" s="1"/>
  <c r="Q899" i="8" a="1"/>
  <c r="Q899" i="8" s="1"/>
  <c r="Z899" i="8" s="1"/>
  <c r="S899" i="8" a="1"/>
  <c r="S899" i="8" s="1"/>
  <c r="AB899" i="8" s="1" a="1"/>
  <c r="AB899" i="8" s="1"/>
  <c r="Q280" i="8" a="1"/>
  <c r="Q280" i="8" s="1"/>
  <c r="Z280" i="8" s="1"/>
  <c r="R280" i="8" a="1"/>
  <c r="R280" i="8" s="1"/>
  <c r="Q900" i="8" a="1"/>
  <c r="Q900" i="8" s="1"/>
  <c r="Z900" i="8" s="1"/>
  <c r="R900" i="8" a="1"/>
  <c r="R900" i="8" s="1"/>
  <c r="Q347" i="8" a="1"/>
  <c r="Q347" i="8" s="1"/>
  <c r="Z347" i="8" s="1"/>
  <c r="S347" i="8" a="1"/>
  <c r="S347" i="8" s="1"/>
  <c r="AB347" i="8" s="1" a="1"/>
  <c r="AB347" i="8" s="1"/>
  <c r="R347" i="8" a="1"/>
  <c r="R347" i="8" s="1"/>
  <c r="S613" i="8" a="1"/>
  <c r="S613" i="8" s="1"/>
  <c r="AB613" i="8" s="1" a="1"/>
  <c r="AB613" i="8" s="1"/>
  <c r="Q613" i="8" a="1"/>
  <c r="Q613" i="8" s="1"/>
  <c r="Z613" i="8" s="1"/>
  <c r="S712" i="8" a="1"/>
  <c r="S712" i="8" s="1"/>
  <c r="AB712" i="8" s="1" a="1"/>
  <c r="AB712" i="8" s="1"/>
  <c r="R712" i="8" a="1"/>
  <c r="R712" i="8" s="1"/>
  <c r="Q712" i="8" a="1"/>
  <c r="Q712" i="8" s="1"/>
  <c r="Z712" i="8" s="1"/>
  <c r="R307" i="8" a="1"/>
  <c r="R307" i="8" s="1"/>
  <c r="S307" i="8" a="1"/>
  <c r="S307" i="8" s="1"/>
  <c r="AB307" i="8" s="1" a="1"/>
  <c r="AB307" i="8" s="1"/>
  <c r="S876" i="8" a="1"/>
  <c r="S876" i="8" s="1"/>
  <c r="AB876" i="8" s="1" a="1"/>
  <c r="AB876" i="8" s="1"/>
  <c r="Q883" i="8" a="1"/>
  <c r="Q883" i="8" s="1"/>
  <c r="Z883" i="8" s="1"/>
  <c r="Q381" i="8" a="1"/>
  <c r="Q381" i="8" s="1"/>
  <c r="Z381" i="8" s="1"/>
  <c r="Q298" i="8" a="1"/>
  <c r="Q298" i="8" s="1"/>
  <c r="Z298" i="8" s="1"/>
  <c r="Q774" i="8" a="1"/>
  <c r="Q774" i="8" s="1"/>
  <c r="Z774" i="8" s="1"/>
  <c r="S585" i="8" a="1"/>
  <c r="S585" i="8" s="1"/>
  <c r="AB585" i="8" s="1" a="1"/>
  <c r="AB585" i="8" s="1"/>
  <c r="R585" i="8" a="1"/>
  <c r="R585" i="8" s="1"/>
  <c r="G328" i="8"/>
  <c r="G383" i="8"/>
  <c r="AB872" i="8" a="1"/>
  <c r="AB872" i="8" s="1"/>
  <c r="R840" i="8" a="1"/>
  <c r="R840" i="8" s="1"/>
  <c r="S383" i="8" a="1"/>
  <c r="S383" i="8" s="1"/>
  <c r="AB383" i="8" s="1" a="1"/>
  <c r="AB383" i="8" s="1"/>
  <c r="S320" i="8" a="1"/>
  <c r="S320" i="8" s="1"/>
  <c r="AB320" i="8" s="1" a="1"/>
  <c r="AB320" i="8" s="1"/>
  <c r="Q658" i="8" a="1"/>
  <c r="Q658" i="8" s="1"/>
  <c r="Z658" i="8" s="1"/>
  <c r="S894" i="8" a="1"/>
  <c r="S894" i="8" s="1"/>
  <c r="AB894" i="8" s="1" a="1"/>
  <c r="AB894" i="8" s="1"/>
  <c r="R880" i="8" a="1"/>
  <c r="R880" i="8" s="1"/>
  <c r="R406" i="8" a="1"/>
  <c r="R406" i="8" s="1"/>
  <c r="S329" i="8" a="1"/>
  <c r="S329" i="8" s="1"/>
  <c r="AB329" i="8" s="1" a="1"/>
  <c r="AB329" i="8" s="1"/>
  <c r="R744" i="8" a="1"/>
  <c r="R744" i="8" s="1"/>
  <c r="Q422" i="8" a="1"/>
  <c r="Q422" i="8" s="1"/>
  <c r="Z422" i="8" s="1"/>
  <c r="S880" i="8" a="1"/>
  <c r="S880" i="8" s="1"/>
  <c r="AB880" i="8" s="1" a="1"/>
  <c r="AB880" i="8" s="1"/>
  <c r="S772" i="8" a="1"/>
  <c r="S772" i="8" s="1"/>
  <c r="AB772" i="8" s="1" a="1"/>
  <c r="AB772" i="8" s="1"/>
  <c r="Q873" i="8" a="1"/>
  <c r="Q873" i="8" s="1"/>
  <c r="Z873" i="8" s="1"/>
  <c r="S373" i="8" a="1"/>
  <c r="S373" i="8" s="1"/>
  <c r="AB373" i="8" s="1" a="1"/>
  <c r="AB373" i="8" s="1"/>
  <c r="AB593" i="8" a="1"/>
  <c r="AB593" i="8" s="1"/>
  <c r="AB699" i="8" a="1"/>
  <c r="AB699" i="8" s="1"/>
  <c r="R872" i="8" a="1"/>
  <c r="R872" i="8" s="1"/>
  <c r="Q412" i="8" a="1"/>
  <c r="Q412" i="8" s="1"/>
  <c r="Z412" i="8" s="1"/>
  <c r="Q399" i="8" a="1"/>
  <c r="Q399" i="8" s="1"/>
  <c r="Z399" i="8" s="1"/>
  <c r="R377" i="8" a="1"/>
  <c r="R377" i="8" s="1"/>
  <c r="R275" i="8" a="1"/>
  <c r="R275" i="8" s="1"/>
  <c r="S422" i="8" a="1"/>
  <c r="S422" i="8" s="1"/>
  <c r="AB422" i="8" s="1" a="1"/>
  <c r="AB422" i="8" s="1"/>
  <c r="Q709" i="8" a="1"/>
  <c r="Q709" i="8" s="1"/>
  <c r="Z709" i="8" s="1"/>
  <c r="Q650" i="8" a="1"/>
  <c r="Q650" i="8" s="1"/>
  <c r="Z650" i="8" s="1"/>
  <c r="Q686" i="8" a="1"/>
  <c r="Q686" i="8" s="1"/>
  <c r="Z686" i="8" s="1"/>
  <c r="Q660" i="8" a="1"/>
  <c r="Q660" i="8" s="1"/>
  <c r="Z660" i="8" s="1"/>
  <c r="Q690" i="8" a="1"/>
  <c r="Q690" i="8" s="1"/>
  <c r="Z690" i="8" s="1"/>
  <c r="R894" i="8" a="1"/>
  <c r="R894" i="8" s="1"/>
  <c r="S281" i="8" a="1"/>
  <c r="S281" i="8" s="1"/>
  <c r="AB281" i="8" s="1" a="1"/>
  <c r="AB281" i="8" s="1"/>
  <c r="G322" i="8"/>
  <c r="Q889" i="8" a="1"/>
  <c r="Q889" i="8" s="1"/>
  <c r="Z889" i="8" s="1"/>
  <c r="S844" i="8" a="1"/>
  <c r="S844" i="8" s="1"/>
  <c r="AB844" i="8" s="1" a="1"/>
  <c r="AB844" i="8" s="1"/>
  <c r="Q297" i="8" a="1"/>
  <c r="Q297" i="8" s="1"/>
  <c r="Z297" i="8" s="1"/>
  <c r="S367" i="8" a="1"/>
  <c r="S367" i="8" s="1"/>
  <c r="AB367" i="8" s="1" a="1"/>
  <c r="AB367" i="8" s="1"/>
  <c r="Q291" i="8" a="1"/>
  <c r="Q291" i="8" s="1"/>
  <c r="Z291" i="8" s="1"/>
  <c r="Q618" i="8" a="1"/>
  <c r="Q618" i="8" s="1"/>
  <c r="Z618" i="8" s="1"/>
  <c r="Q723" i="8" a="1"/>
  <c r="Q723" i="8" s="1"/>
  <c r="Z723" i="8" s="1"/>
  <c r="S619" i="8" a="1"/>
  <c r="S619" i="8" s="1"/>
  <c r="AB619" i="8" s="1" a="1"/>
  <c r="AB619" i="8" s="1"/>
  <c r="S767" i="8" a="1"/>
  <c r="S767" i="8" s="1"/>
  <c r="AB767" i="8" s="1" a="1"/>
  <c r="AB767" i="8" s="1"/>
  <c r="S730" i="8" a="1"/>
  <c r="S730" i="8" s="1"/>
  <c r="AB730" i="8" s="1" a="1"/>
  <c r="AB730" i="8" s="1"/>
  <c r="Q777" i="8" a="1"/>
  <c r="Q777" i="8" s="1"/>
  <c r="Z777" i="8" s="1"/>
  <c r="S890" i="8" a="1"/>
  <c r="S890" i="8" s="1"/>
  <c r="AB890" i="8" s="1" a="1"/>
  <c r="AB890" i="8" s="1"/>
  <c r="S704" i="8" a="1"/>
  <c r="S704" i="8" s="1"/>
  <c r="AB704" i="8" s="1" a="1"/>
  <c r="AB704" i="8" s="1"/>
  <c r="S731" i="8" a="1"/>
  <c r="S731" i="8" s="1"/>
  <c r="AB731" i="8" s="1" a="1"/>
  <c r="AB731" i="8" s="1"/>
  <c r="Q317" i="8" a="1"/>
  <c r="Q317" i="8" s="1"/>
  <c r="Z317" i="8" s="1"/>
  <c r="S295" i="8" a="1"/>
  <c r="S295" i="8" s="1"/>
  <c r="AB295" i="8" s="1" a="1"/>
  <c r="AB295" i="8" s="1"/>
  <c r="Q726" i="8" a="1"/>
  <c r="Q726" i="8" s="1"/>
  <c r="Z726" i="8" s="1"/>
  <c r="S879" i="8" a="1"/>
  <c r="S879" i="8" s="1"/>
  <c r="AB879" i="8" s="1" a="1"/>
  <c r="AB879" i="8" s="1"/>
  <c r="R334" i="8" a="1"/>
  <c r="R334" i="8" s="1"/>
  <c r="R284" i="8" a="1"/>
  <c r="R284" i="8" s="1"/>
  <c r="Q284" i="8" a="1"/>
  <c r="Q284" i="8" s="1"/>
  <c r="S387" i="8" a="1"/>
  <c r="S387" i="8" s="1"/>
  <c r="AB387" i="8" s="1" a="1"/>
  <c r="AB387" i="8" s="1"/>
  <c r="Q386" i="8" a="1"/>
  <c r="Q386" i="8" s="1"/>
  <c r="Z386" i="8" s="1"/>
  <c r="S362" i="8" a="1"/>
  <c r="S362" i="8" s="1"/>
  <c r="AB362" i="8" s="1" a="1"/>
  <c r="AB362" i="8" s="1"/>
  <c r="R350" i="8" a="1"/>
  <c r="R350" i="8" s="1"/>
  <c r="S404" i="8" a="1"/>
  <c r="S404" i="8" s="1"/>
  <c r="AB404" i="8" s="1" a="1"/>
  <c r="AB404" i="8" s="1"/>
  <c r="R776" i="8" a="1"/>
  <c r="R776" i="8" s="1"/>
  <c r="S631" i="8" a="1"/>
  <c r="S631" i="8" s="1"/>
  <c r="AB631" i="8" s="1" a="1"/>
  <c r="AB631" i="8" s="1"/>
  <c r="S606" i="8" a="1"/>
  <c r="S606" i="8" s="1"/>
  <c r="AB606" i="8" s="1" a="1"/>
  <c r="AB606" i="8" s="1"/>
  <c r="Q772" i="8" a="1"/>
  <c r="Q772" i="8" s="1"/>
  <c r="Z772" i="8" s="1"/>
  <c r="S386" i="8" a="1"/>
  <c r="S386" i="8" s="1"/>
  <c r="AB386" i="8" s="1" a="1"/>
  <c r="AB386" i="8" s="1"/>
  <c r="Q368" i="8" a="1"/>
  <c r="Q368" i="8" s="1"/>
  <c r="Z368" i="8" s="1"/>
  <c r="S293" i="8" a="1"/>
  <c r="S293" i="8" s="1"/>
  <c r="AB293" i="8" s="1" a="1"/>
  <c r="AB293" i="8" s="1"/>
  <c r="Q631" i="8" a="1"/>
  <c r="Q631" i="8" s="1"/>
  <c r="Z631" i="8" s="1"/>
  <c r="Q293" i="8" a="1"/>
  <c r="Q293" i="8" s="1"/>
  <c r="Z293" i="8" s="1"/>
  <c r="S368" i="8" a="1"/>
  <c r="S368" i="8" s="1"/>
  <c r="AB368" i="8" s="1" a="1"/>
  <c r="AB368" i="8" s="1"/>
  <c r="S776" i="8" a="1"/>
  <c r="S776" i="8" s="1"/>
  <c r="AB776" i="8" s="1" a="1"/>
  <c r="AB776" i="8" s="1"/>
  <c r="Q778" i="8" a="1"/>
  <c r="Q778" i="8" s="1"/>
  <c r="Z778" i="8" s="1"/>
  <c r="Q707" i="8" a="1"/>
  <c r="Q707" i="8" s="1"/>
  <c r="Z707" i="8" s="1"/>
  <c r="G288" i="8"/>
  <c r="S865" i="8" a="1"/>
  <c r="S865" i="8" s="1"/>
  <c r="AB865" i="8" s="1" a="1"/>
  <c r="AB865" i="8" s="1"/>
  <c r="S308" i="8" a="1"/>
  <c r="S308" i="8" s="1"/>
  <c r="AB308" i="8" s="1" a="1"/>
  <c r="AB308" i="8" s="1"/>
  <c r="Q728" i="8" a="1"/>
  <c r="Q728" i="8" s="1"/>
  <c r="Z728" i="8" s="1"/>
  <c r="Q755" i="8" a="1"/>
  <c r="Q755" i="8" s="1"/>
  <c r="Z755" i="8" s="1"/>
  <c r="Q628" i="8" a="1"/>
  <c r="Q628" i="8" s="1"/>
  <c r="Z628" i="8" s="1"/>
  <c r="Q687" i="8" a="1"/>
  <c r="Q687" i="8" s="1"/>
  <c r="Z687" i="8" s="1"/>
  <c r="R687" i="8" a="1"/>
  <c r="R687" i="8" s="1"/>
  <c r="S687" i="8" a="1"/>
  <c r="S687" i="8" s="1"/>
  <c r="AB687" i="8" s="1" a="1"/>
  <c r="AB687" i="8" s="1"/>
  <c r="Q666" i="8" a="1"/>
  <c r="Q666" i="8" s="1"/>
  <c r="Z666" i="8" s="1"/>
  <c r="R666" i="8" a="1"/>
  <c r="R666" i="8" s="1"/>
  <c r="S666" i="8" a="1"/>
  <c r="S666" i="8" s="1"/>
  <c r="AB666" i="8" s="1" a="1"/>
  <c r="AB666" i="8" s="1"/>
  <c r="S665" i="8" a="1"/>
  <c r="S665" i="8" s="1"/>
  <c r="AB665" i="8" s="1" a="1"/>
  <c r="AB665" i="8" s="1"/>
  <c r="Q665" i="8" a="1"/>
  <c r="Q665" i="8" s="1"/>
  <c r="Z665" i="8" s="1"/>
  <c r="R665" i="8" a="1"/>
  <c r="R665" i="8" s="1"/>
  <c r="S671" i="8" a="1"/>
  <c r="S671" i="8" s="1"/>
  <c r="AB671" i="8" s="1" a="1"/>
  <c r="AB671" i="8" s="1"/>
  <c r="R671" i="8" a="1"/>
  <c r="R671" i="8" s="1"/>
  <c r="Q671" i="8" a="1"/>
  <c r="Q671" i="8" s="1"/>
  <c r="Z671" i="8" s="1"/>
  <c r="S652" i="8" a="1"/>
  <c r="S652" i="8" s="1"/>
  <c r="AB652" i="8" s="1" a="1"/>
  <c r="AB652" i="8" s="1"/>
  <c r="Q652" i="8" a="1"/>
  <c r="Q652" i="8" s="1"/>
  <c r="Z652" i="8" s="1"/>
  <c r="R652" i="8" a="1"/>
  <c r="R652" i="8" s="1"/>
  <c r="S862" i="8" a="1"/>
  <c r="S862" i="8" s="1"/>
  <c r="AB862" i="8" s="1" a="1"/>
  <c r="AB862" i="8" s="1"/>
  <c r="Q862" i="8" a="1"/>
  <c r="Q862" i="8" s="1"/>
  <c r="Z862" i="8" s="1"/>
  <c r="R862" i="8" a="1"/>
  <c r="R862" i="8" s="1"/>
  <c r="S697" i="8" a="1"/>
  <c r="S697" i="8" s="1"/>
  <c r="AB697" i="8" s="1" a="1"/>
  <c r="AB697" i="8" s="1"/>
  <c r="Q697" i="8" a="1"/>
  <c r="Q697" i="8" s="1"/>
  <c r="Z697" i="8" s="1"/>
  <c r="R697" i="8" a="1"/>
  <c r="R697" i="8" s="1"/>
  <c r="R649" i="8" a="1"/>
  <c r="R649" i="8" s="1"/>
  <c r="Q649" i="8" a="1"/>
  <c r="Q649" i="8" s="1"/>
  <c r="Z649" i="8" s="1"/>
  <c r="S649" i="8" a="1"/>
  <c r="S649" i="8" s="1"/>
  <c r="AB649" i="8" s="1" a="1"/>
  <c r="AB649" i="8" s="1"/>
  <c r="R691" i="8" a="1"/>
  <c r="R691" i="8" s="1"/>
  <c r="Q691" i="8" a="1"/>
  <c r="Q691" i="8" s="1"/>
  <c r="Z691" i="8" s="1"/>
  <c r="S691" i="8" a="1"/>
  <c r="S691" i="8" s="1"/>
  <c r="AB691" i="8" s="1" a="1"/>
  <c r="AB691" i="8" s="1"/>
  <c r="R674" i="8" a="1"/>
  <c r="R674" i="8" s="1"/>
  <c r="S674" i="8" a="1"/>
  <c r="S674" i="8" s="1"/>
  <c r="AB674" i="8" s="1" a="1"/>
  <c r="AB674" i="8" s="1"/>
  <c r="Q674" i="8" a="1"/>
  <c r="Q674" i="8" s="1"/>
  <c r="Z674" i="8" s="1"/>
  <c r="R725" i="8" a="1"/>
  <c r="R725" i="8" s="1"/>
  <c r="S725" i="8" a="1"/>
  <c r="S725" i="8" s="1"/>
  <c r="AB725" i="8" s="1" a="1"/>
  <c r="AB725" i="8" s="1"/>
  <c r="Q725" i="8" a="1"/>
  <c r="Q725" i="8" s="1"/>
  <c r="Z725" i="8" s="1"/>
  <c r="Q733" i="8" a="1"/>
  <c r="Q733" i="8" s="1"/>
  <c r="Z733" i="8" s="1"/>
  <c r="S733" i="8" a="1"/>
  <c r="S733" i="8" s="1"/>
  <c r="AB733" i="8" s="1" a="1"/>
  <c r="AB733" i="8" s="1"/>
  <c r="R733" i="8" a="1"/>
  <c r="R733" i="8" s="1"/>
  <c r="S698" i="8" a="1"/>
  <c r="S698" i="8" s="1"/>
  <c r="AB698" i="8" s="1" a="1"/>
  <c r="AB698" i="8" s="1"/>
  <c r="Q698" i="8" a="1"/>
  <c r="Q698" i="8" s="1"/>
  <c r="Z698" i="8" s="1"/>
  <c r="R698" i="8" a="1"/>
  <c r="R698" i="8" s="1"/>
  <c r="R859" i="8" a="1"/>
  <c r="R859" i="8" s="1"/>
  <c r="Z623" i="8"/>
  <c r="R420" i="8" a="1"/>
  <c r="R420" i="8" s="1"/>
  <c r="S869" i="8" a="1"/>
  <c r="S869" i="8" s="1"/>
  <c r="AB869" i="8" s="1" a="1"/>
  <c r="AB869" i="8" s="1"/>
  <c r="R869" i="8" a="1"/>
  <c r="R869" i="8" s="1"/>
  <c r="R402" i="8" a="1"/>
  <c r="R402" i="8" s="1"/>
  <c r="S402" i="8" a="1"/>
  <c r="S402" i="8" s="1"/>
  <c r="AB402" i="8" s="1" a="1"/>
  <c r="AB402" i="8" s="1"/>
  <c r="S720" i="8" a="1"/>
  <c r="S720" i="8" s="1"/>
  <c r="AB720" i="8" s="1" a="1"/>
  <c r="AB720" i="8" s="1"/>
  <c r="Q720" i="8" a="1"/>
  <c r="Q720" i="8" s="1"/>
  <c r="Z720" i="8" s="1"/>
  <c r="R720" i="8" a="1"/>
  <c r="R720" i="8" s="1"/>
  <c r="AB689" i="8" a="1"/>
  <c r="AB689" i="8" s="1"/>
  <c r="Q869" i="8" a="1"/>
  <c r="Q869" i="8" s="1"/>
  <c r="Z869" i="8" s="1"/>
  <c r="R836" i="8" a="1"/>
  <c r="R836" i="8" s="1"/>
  <c r="S836" i="8" a="1"/>
  <c r="S836" i="8" s="1"/>
  <c r="AB836" i="8" s="1" a="1"/>
  <c r="AB836" i="8" s="1"/>
  <c r="R624" i="8" a="1"/>
  <c r="R624" i="8" s="1"/>
  <c r="R605" i="8" a="1"/>
  <c r="R605" i="8" s="1"/>
  <c r="Q754" i="8" a="1"/>
  <c r="Q754" i="8" s="1"/>
  <c r="Z754" i="8" s="1"/>
  <c r="R294" i="8" a="1"/>
  <c r="R294" i="8" s="1"/>
  <c r="S294" i="8" a="1"/>
  <c r="S294" i="8" s="1"/>
  <c r="AB294" i="8" s="1" a="1"/>
  <c r="AB294" i="8" s="1"/>
  <c r="R654" i="8" a="1"/>
  <c r="R654" i="8" s="1"/>
  <c r="Q644" i="8" a="1"/>
  <c r="Q644" i="8" s="1"/>
  <c r="Z644" i="8" s="1"/>
  <c r="Q714" i="8" a="1"/>
  <c r="Q714" i="8" s="1"/>
  <c r="Z714" i="8" s="1"/>
  <c r="Q599" i="8" a="1"/>
  <c r="Q599" i="8" s="1"/>
  <c r="Z599" i="8" s="1"/>
  <c r="R599" i="8" a="1"/>
  <c r="R599" i="8" s="1"/>
  <c r="Q615" i="8" a="1"/>
  <c r="Q615" i="8" s="1"/>
  <c r="Z615" i="8" s="1"/>
  <c r="R696" i="8" a="1"/>
  <c r="R696" i="8" s="1"/>
  <c r="Q696" i="8" a="1"/>
  <c r="Q696" i="8" s="1"/>
  <c r="Z696" i="8" s="1"/>
  <c r="Q309" i="8" a="1"/>
  <c r="Q309" i="8" s="1"/>
  <c r="Z309" i="8" s="1"/>
  <c r="Q654" i="8" a="1"/>
  <c r="Q654" i="8" s="1"/>
  <c r="Z654" i="8" s="1"/>
  <c r="Z870" i="8"/>
  <c r="S870" i="8" a="1"/>
  <c r="S870" i="8" s="1"/>
  <c r="AB870" i="8" s="1" a="1"/>
  <c r="AB870" i="8" s="1"/>
  <c r="Q882" i="8" a="1"/>
  <c r="Q882" i="8" s="1"/>
  <c r="Z882" i="8" s="1"/>
  <c r="Q700" i="8" a="1"/>
  <c r="Q700" i="8" s="1"/>
  <c r="Z700" i="8" s="1"/>
  <c r="S700" i="8" a="1"/>
  <c r="S700" i="8" s="1"/>
  <c r="AB700" i="8" s="1" a="1"/>
  <c r="AB700" i="8" s="1"/>
  <c r="S614" i="8" a="1"/>
  <c r="S614" i="8" s="1"/>
  <c r="AB614" i="8" s="1" a="1"/>
  <c r="AB614" i="8" s="1"/>
  <c r="Q614" i="8" a="1"/>
  <c r="Q614" i="8" s="1"/>
  <c r="Z614" i="8" s="1"/>
  <c r="R736" i="8" a="1"/>
  <c r="R736" i="8" s="1"/>
  <c r="Q736" i="8" a="1"/>
  <c r="Q736" i="8" s="1"/>
  <c r="Z736" i="8" s="1"/>
  <c r="Q695" i="8" a="1"/>
  <c r="Q695" i="8" s="1"/>
  <c r="Z695" i="8" s="1"/>
  <c r="Q306" i="8" a="1"/>
  <c r="Q306" i="8" s="1"/>
  <c r="Z306" i="8" s="1"/>
  <c r="Q392" i="8" a="1"/>
  <c r="Q392" i="8" s="1"/>
  <c r="Z392" i="8" s="1"/>
  <c r="S392" i="8" a="1"/>
  <c r="S392" i="8" s="1"/>
  <c r="AB392" i="8" s="1" a="1"/>
  <c r="AB392" i="8" s="1"/>
  <c r="R747" i="8" a="1"/>
  <c r="R747" i="8" s="1"/>
  <c r="Q896" i="8" a="1"/>
  <c r="Q896" i="8" s="1"/>
  <c r="Z896" i="8" s="1"/>
  <c r="S680" i="8" a="1"/>
  <c r="S680" i="8" s="1"/>
  <c r="AB680" i="8" s="1" a="1"/>
  <c r="AB680" i="8" s="1"/>
  <c r="Q680" i="8" a="1"/>
  <c r="Q680" i="8" s="1"/>
  <c r="Z680" i="8" s="1"/>
  <c r="S375" i="8" a="1"/>
  <c r="S375" i="8" s="1"/>
  <c r="AB375" i="8" s="1" a="1"/>
  <c r="AB375" i="8" s="1"/>
  <c r="S280" i="8" a="1"/>
  <c r="S280" i="8" s="1"/>
  <c r="AB280" i="8" s="1" a="1"/>
  <c r="AB280" i="8" s="1"/>
  <c r="Q276" i="8" a="1"/>
  <c r="Q276" i="8" s="1"/>
  <c r="Z276" i="8" s="1"/>
  <c r="S611" i="8" a="1"/>
  <c r="S611" i="8" s="1"/>
  <c r="AB611" i="8" s="1" a="1"/>
  <c r="AB611" i="8" s="1"/>
  <c r="R838" i="8" a="1"/>
  <c r="R838" i="8" s="1"/>
  <c r="S838" i="8" a="1"/>
  <c r="S838" i="8" s="1"/>
  <c r="AB838" i="8" s="1" a="1"/>
  <c r="AB838" i="8" s="1"/>
  <c r="Q838" i="8" a="1"/>
  <c r="Q838" i="8" s="1"/>
  <c r="Z838" i="8" s="1"/>
  <c r="R777" i="8" a="1"/>
  <c r="R777" i="8" s="1"/>
  <c r="S647" i="8" a="1"/>
  <c r="S647" i="8" s="1"/>
  <c r="AB647" i="8" s="1" a="1"/>
  <c r="AB647" i="8" s="1"/>
  <c r="AB754" i="8" a="1"/>
  <c r="AB754" i="8" s="1"/>
  <c r="S659" i="8" a="1"/>
  <c r="S659" i="8" s="1"/>
  <c r="AB659" i="8" s="1" a="1"/>
  <c r="AB659" i="8" s="1"/>
  <c r="R659" i="8" a="1"/>
  <c r="R659" i="8" s="1"/>
  <c r="Q659" i="8" a="1"/>
  <c r="Q659" i="8" s="1"/>
  <c r="Z659" i="8" s="1"/>
  <c r="Z693" i="8"/>
  <c r="S693" i="8" a="1"/>
  <c r="S693" i="8" s="1"/>
  <c r="AB693" i="8" s="1" a="1"/>
  <c r="AB693" i="8" s="1"/>
  <c r="R596" i="8" a="1"/>
  <c r="R596" i="8" s="1"/>
  <c r="S596" i="8" a="1"/>
  <c r="S596" i="8" s="1"/>
  <c r="AB596" i="8" s="1" a="1"/>
  <c r="AB596" i="8" s="1"/>
  <c r="S732" i="8" a="1"/>
  <c r="S732" i="8" s="1"/>
  <c r="AB732" i="8" s="1" a="1"/>
  <c r="AB732" i="8" s="1"/>
  <c r="Q732" i="8" a="1"/>
  <c r="Q732" i="8" s="1"/>
  <c r="Z732" i="8" s="1"/>
  <c r="Q324" i="8" a="1"/>
  <c r="Q324" i="8" s="1"/>
  <c r="Z324" i="8" s="1"/>
  <c r="Q661" i="8" a="1"/>
  <c r="Q661" i="8" s="1"/>
  <c r="Z661" i="8" s="1"/>
  <c r="Q390" i="8" a="1"/>
  <c r="Q390" i="8" s="1"/>
  <c r="Z390" i="8" s="1"/>
  <c r="R342" i="8" a="1"/>
  <c r="R342" i="8" s="1"/>
  <c r="S342" i="8" a="1"/>
  <c r="S342" i="8" s="1"/>
  <c r="AB342" i="8" s="1" a="1"/>
  <c r="AB342" i="8" s="1"/>
  <c r="R278" i="8" a="1"/>
  <c r="R278" i="8" s="1"/>
  <c r="S276" i="8" a="1"/>
  <c r="S276" i="8" s="1"/>
  <c r="AB276" i="8" s="1" a="1"/>
  <c r="AB276" i="8" s="1"/>
  <c r="R370" i="8" a="1"/>
  <c r="R370" i="8" s="1"/>
  <c r="Q594" i="8" a="1"/>
  <c r="Q594" i="8" s="1"/>
  <c r="Z594" i="8" s="1"/>
  <c r="R594" i="8" a="1"/>
  <c r="R594" i="8" s="1"/>
  <c r="R400" i="8" a="1"/>
  <c r="R400" i="8" s="1"/>
  <c r="S400" i="8" a="1"/>
  <c r="S400" i="8" s="1"/>
  <c r="AB400" i="8" s="1" a="1"/>
  <c r="AB400" i="8" s="1"/>
  <c r="Q684" i="8" a="1"/>
  <c r="Q684" i="8" s="1"/>
  <c r="Z684" i="8" s="1"/>
  <c r="S416" i="8" a="1"/>
  <c r="S416" i="8" s="1"/>
  <c r="AB416" i="8" s="1" a="1"/>
  <c r="AB416" i="8" s="1"/>
  <c r="Q416" i="8" a="1"/>
  <c r="Q416" i="8" s="1"/>
  <c r="Z416" i="8" s="1"/>
  <c r="S896" i="8" a="1"/>
  <c r="S896" i="8" s="1"/>
  <c r="AB896" i="8" s="1" a="1"/>
  <c r="AB896" i="8" s="1"/>
  <c r="Q375" i="8" a="1"/>
  <c r="Q375" i="8" s="1"/>
  <c r="Z375" i="8" s="1"/>
  <c r="S632" i="8" a="1"/>
  <c r="S632" i="8" s="1"/>
  <c r="AB632" i="8" s="1" a="1"/>
  <c r="AB632" i="8" s="1"/>
  <c r="Q642" i="8" a="1"/>
  <c r="Q642" i="8" s="1"/>
  <c r="Z642" i="8" s="1"/>
  <c r="Q753" i="8" a="1"/>
  <c r="Q753" i="8" s="1"/>
  <c r="Z753" i="8" s="1"/>
  <c r="S753" i="8" a="1"/>
  <c r="S753" i="8" s="1"/>
  <c r="AB753" i="8" s="1" a="1"/>
  <c r="AB753" i="8" s="1"/>
  <c r="Z326" i="8"/>
  <c r="R326" i="8" a="1"/>
  <c r="R326" i="8" s="1"/>
  <c r="S326" i="8" a="1"/>
  <c r="S326" i="8" s="1"/>
  <c r="AB326" i="8" s="1" a="1"/>
  <c r="AB326" i="8" s="1"/>
  <c r="S898" i="8" a="1"/>
  <c r="S898" i="8" s="1"/>
  <c r="AB898" i="8" s="1" a="1"/>
  <c r="AB898" i="8" s="1"/>
  <c r="Q898" i="8" a="1"/>
  <c r="Q898" i="8" s="1"/>
  <c r="Z898" i="8" s="1"/>
  <c r="Q683" i="8" a="1"/>
  <c r="Q683" i="8" s="1"/>
  <c r="Z683" i="8" s="1"/>
  <c r="R683" i="8" a="1"/>
  <c r="R683" i="8" s="1"/>
  <c r="R727" i="8" a="1"/>
  <c r="R727" i="8" s="1"/>
  <c r="Z708" i="8"/>
  <c r="R708" i="8" a="1"/>
  <c r="R708" i="8" s="1"/>
  <c r="R319" i="8" a="1"/>
  <c r="R319" i="8" s="1"/>
  <c r="S279" i="8" a="1"/>
  <c r="S279" i="8" s="1"/>
  <c r="AB279" i="8" s="1" a="1"/>
  <c r="AB279" i="8" s="1"/>
  <c r="R882" i="8" a="1"/>
  <c r="R882" i="8" s="1"/>
  <c r="S407" i="8" a="1"/>
  <c r="S407" i="8" s="1"/>
  <c r="AB407" i="8" s="1" a="1"/>
  <c r="AB407" i="8" s="1"/>
  <c r="R371" i="8" a="1"/>
  <c r="R371" i="8" s="1"/>
  <c r="Q371" i="8" a="1"/>
  <c r="Q371" i="8" s="1"/>
  <c r="Z371" i="8" s="1"/>
  <c r="S683" i="8" a="1"/>
  <c r="S683" i="8" s="1"/>
  <c r="AB683" i="8" s="1" a="1"/>
  <c r="AB683" i="8" s="1"/>
  <c r="Q841" i="8" a="1"/>
  <c r="Q841" i="8" s="1"/>
  <c r="Z841" i="8" s="1"/>
  <c r="S376" i="8" a="1"/>
  <c r="S376" i="8" s="1"/>
  <c r="AB376" i="8" s="1" a="1"/>
  <c r="AB376" i="8" s="1"/>
  <c r="Q376" i="8" a="1"/>
  <c r="Q376" i="8" s="1"/>
  <c r="Z376" i="8" s="1"/>
  <c r="S354" i="8" a="1"/>
  <c r="S354" i="8" s="1"/>
  <c r="AB354" i="8" s="1" a="1"/>
  <c r="AB354" i="8" s="1"/>
  <c r="R875" i="8" a="1"/>
  <c r="R875" i="8" s="1"/>
  <c r="R291" i="8" a="1"/>
  <c r="R291" i="8" s="1"/>
  <c r="Q357" i="8" a="1"/>
  <c r="Q357" i="8" s="1"/>
  <c r="Z357" i="8" s="1"/>
  <c r="R376" i="8" a="1"/>
  <c r="R376" i="8" s="1"/>
  <c r="R638" i="8" a="1"/>
  <c r="R638" i="8" s="1"/>
  <c r="Q636" i="8" a="1"/>
  <c r="Q636" i="8" s="1"/>
  <c r="Z636" i="8" s="1"/>
  <c r="R863" i="8" a="1"/>
  <c r="R863" i="8" s="1"/>
  <c r="AB599" i="8" a="1"/>
  <c r="AB599" i="8" s="1"/>
  <c r="S595" i="8" a="1"/>
  <c r="S595" i="8" s="1"/>
  <c r="AB595" i="8" s="1" a="1"/>
  <c r="AB595" i="8" s="1"/>
  <c r="R586" i="8" a="1"/>
  <c r="R586" i="8" s="1"/>
  <c r="R705" i="8" a="1"/>
  <c r="R705" i="8" s="1"/>
  <c r="Q705" i="8" a="1"/>
  <c r="Q705" i="8" s="1"/>
  <c r="Z705" i="8" s="1"/>
  <c r="S888" i="8" a="1"/>
  <c r="S888" i="8" s="1"/>
  <c r="AB888" i="8" s="1" a="1"/>
  <c r="AB888" i="8" s="1"/>
  <c r="Q352" i="8" a="1"/>
  <c r="Q352" i="8" s="1"/>
  <c r="Z352" i="8" s="1"/>
  <c r="R384" i="8" a="1"/>
  <c r="R384" i="8" s="1"/>
  <c r="Q400" i="8" a="1"/>
  <c r="Q400" i="8" s="1"/>
  <c r="Z400" i="8" s="1"/>
  <c r="R759" i="8" a="1"/>
  <c r="R759" i="8" s="1"/>
  <c r="R672" i="8" a="1"/>
  <c r="R672" i="8" s="1"/>
  <c r="S868" i="8" a="1"/>
  <c r="S868" i="8" s="1"/>
  <c r="AB868" i="8" s="1" a="1"/>
  <c r="AB868" i="8" s="1"/>
  <c r="Q868" i="8" a="1"/>
  <c r="Q868" i="8" s="1"/>
  <c r="Z868" i="8" s="1"/>
  <c r="Z842" i="8"/>
  <c r="AB711" i="8" a="1"/>
  <c r="AB711" i="8" s="1"/>
  <c r="R866" i="8" a="1"/>
  <c r="R866" i="8" s="1"/>
  <c r="R870" i="8" a="1"/>
  <c r="R870" i="8" s="1"/>
  <c r="R749" i="8" a="1"/>
  <c r="R749" i="8" s="1"/>
  <c r="S749" i="8" a="1"/>
  <c r="S749" i="8" s="1"/>
  <c r="AB749" i="8" s="1" a="1"/>
  <c r="AB749" i="8" s="1"/>
  <c r="Q380" i="8" a="1"/>
  <c r="Q380" i="8" s="1"/>
  <c r="Z380" i="8" s="1"/>
  <c r="S380" i="8" a="1"/>
  <c r="S380" i="8" s="1"/>
  <c r="AB380" i="8" s="1" a="1"/>
  <c r="AB380" i="8" s="1"/>
  <c r="Q408" i="8" a="1"/>
  <c r="Q408" i="8" s="1"/>
  <c r="Z408" i="8" s="1"/>
  <c r="Q749" i="8" a="1"/>
  <c r="Q749" i="8" s="1"/>
  <c r="Z749" i="8" s="1"/>
  <c r="R843" i="8" a="1"/>
  <c r="R843" i="8" s="1"/>
  <c r="S846" i="8" a="1"/>
  <c r="S846" i="8" s="1"/>
  <c r="AB846" i="8" s="1" a="1"/>
  <c r="AB846" i="8" s="1"/>
  <c r="Q780" i="8" a="1"/>
  <c r="Q780" i="8" s="1"/>
  <c r="Z780" i="8" s="1"/>
  <c r="R300" i="8" a="1"/>
  <c r="R300" i="8" s="1"/>
  <c r="Q843" i="8" a="1"/>
  <c r="Q843" i="8" s="1"/>
  <c r="Z843" i="8" s="1"/>
  <c r="R339" i="8" a="1"/>
  <c r="R339" i="8" s="1"/>
  <c r="S679" i="8" a="1"/>
  <c r="S679" i="8" s="1"/>
  <c r="AB679" i="8" s="1" a="1"/>
  <c r="AB679" i="8" s="1"/>
  <c r="Q746" i="8" a="1"/>
  <c r="Q746" i="8" s="1"/>
  <c r="Z746" i="8" s="1"/>
  <c r="R765" i="8" a="1"/>
  <c r="R765" i="8" s="1"/>
  <c r="R729" i="8" a="1"/>
  <c r="R729" i="8" s="1"/>
  <c r="Q729" i="8" a="1"/>
  <c r="Q729" i="8" s="1"/>
  <c r="Z729" i="8" s="1"/>
  <c r="Q643" i="8" a="1"/>
  <c r="Q643" i="8" s="1"/>
  <c r="Z643" i="8" s="1"/>
  <c r="Z624" i="8"/>
  <c r="S624" i="8" a="1"/>
  <c r="S624" i="8" s="1"/>
  <c r="AB624" i="8" s="1" a="1"/>
  <c r="AB624" i="8" s="1"/>
  <c r="AB339" i="8" a="1"/>
  <c r="AB339" i="8" s="1"/>
  <c r="Q294" i="8" a="1"/>
  <c r="Q294" i="8" s="1"/>
  <c r="Z294" i="8" s="1"/>
  <c r="Q839" i="8" a="1"/>
  <c r="Q839" i="8" s="1"/>
  <c r="Z839" i="8" s="1"/>
  <c r="R719" i="8" a="1"/>
  <c r="R719" i="8" s="1"/>
  <c r="S617" i="8" a="1"/>
  <c r="S617" i="8" s="1"/>
  <c r="AB617" i="8" s="1" a="1"/>
  <c r="AB617" i="8" s="1"/>
  <c r="S418" i="8" a="1"/>
  <c r="S418" i="8" s="1"/>
  <c r="AB418" i="8" s="1" a="1"/>
  <c r="AB418" i="8" s="1"/>
  <c r="Q756" i="8" a="1"/>
  <c r="Q756" i="8" s="1"/>
  <c r="Z756" i="8" s="1"/>
  <c r="Q856" i="8" a="1"/>
  <c r="Q856" i="8" s="1"/>
  <c r="Z856" i="8" s="1"/>
  <c r="R646" i="8" a="1"/>
  <c r="R646" i="8" s="1"/>
  <c r="Q394" i="8" a="1"/>
  <c r="Q394" i="8" s="1"/>
  <c r="Z394" i="8" s="1"/>
  <c r="Q278" i="8" a="1"/>
  <c r="Q278" i="8" s="1"/>
  <c r="Z278" i="8" s="1"/>
  <c r="Q834" i="8" a="1"/>
  <c r="Q834" i="8" s="1"/>
  <c r="Z834" i="8" s="1"/>
  <c r="S779" i="8" a="1"/>
  <c r="S779" i="8" s="1"/>
  <c r="AB779" i="8" s="1" a="1"/>
  <c r="AB779" i="8" s="1"/>
  <c r="R779" i="8" a="1"/>
  <c r="R779" i="8" s="1"/>
  <c r="Q389" i="8" a="1"/>
  <c r="Q389" i="8" s="1"/>
  <c r="Z389" i="8" s="1"/>
  <c r="Z393" i="8"/>
  <c r="Q403" i="8" a="1"/>
  <c r="Q403" i="8" s="1"/>
  <c r="Z403" i="8" s="1"/>
  <c r="R403" i="8" a="1"/>
  <c r="R403" i="8" s="1"/>
  <c r="S393" i="8" a="1"/>
  <c r="S393" i="8" s="1"/>
  <c r="AB393" i="8" s="1" a="1"/>
  <c r="AB393" i="8" s="1"/>
  <c r="S301" i="8" a="1"/>
  <c r="S301" i="8" s="1"/>
  <c r="AB301" i="8" s="1" a="1"/>
  <c r="AB301" i="8" s="1"/>
  <c r="R608" i="8" a="1"/>
  <c r="R608" i="8" s="1"/>
  <c r="Q893" i="8" a="1"/>
  <c r="Q893" i="8" s="1"/>
  <c r="Z893" i="8" s="1"/>
  <c r="Q701" i="8" a="1"/>
  <c r="Q701" i="8" s="1"/>
  <c r="Z701" i="8" s="1"/>
  <c r="R607" i="8" a="1"/>
  <c r="R607" i="8" s="1"/>
  <c r="R385" i="8" a="1"/>
  <c r="R385" i="8" s="1"/>
  <c r="Q385" i="8" a="1"/>
  <c r="Q385" i="8" s="1"/>
  <c r="Z385" i="8" s="1"/>
  <c r="R653" i="8" a="1"/>
  <c r="R653" i="8" s="1"/>
  <c r="Q836" i="8" a="1"/>
  <c r="Q836" i="8" s="1"/>
  <c r="Z836" i="8" s="1"/>
  <c r="S384" i="8" a="1"/>
  <c r="S384" i="8" s="1"/>
  <c r="AB384" i="8" s="1" a="1"/>
  <c r="AB384" i="8" s="1"/>
  <c r="R393" i="8" a="1"/>
  <c r="R393" i="8" s="1"/>
  <c r="Q302" i="8" a="1"/>
  <c r="Q302" i="8" s="1"/>
  <c r="Z302" i="8" s="1"/>
  <c r="R343" i="8" a="1"/>
  <c r="R343" i="8" s="1"/>
  <c r="Q370" i="8" a="1"/>
  <c r="Q370" i="8" s="1"/>
  <c r="Z370" i="8" s="1"/>
  <c r="Q779" i="8" a="1"/>
  <c r="Q779" i="8" s="1"/>
  <c r="Z779" i="8" s="1"/>
  <c r="R764" i="8" a="1"/>
  <c r="R764" i="8" s="1"/>
  <c r="S708" i="8" a="1"/>
  <c r="S708" i="8" s="1"/>
  <c r="AB708" i="8" s="1" a="1"/>
  <c r="AB708" i="8" s="1"/>
  <c r="AB377" i="8" a="1"/>
  <c r="AB377" i="8" s="1"/>
  <c r="R893" i="8" a="1"/>
  <c r="R893" i="8" s="1"/>
  <c r="R892" i="8" a="1"/>
  <c r="R892" i="8" s="1"/>
  <c r="S841" i="8" a="1"/>
  <c r="S841" i="8" s="1"/>
  <c r="AB841" i="8" s="1" a="1"/>
  <c r="AB841" i="8" s="1"/>
  <c r="S338" i="8" a="1"/>
  <c r="S338" i="8" s="1"/>
  <c r="AB338" i="8" s="1" a="1"/>
  <c r="AB338" i="8" s="1"/>
  <c r="S357" i="8" a="1"/>
  <c r="S357" i="8" s="1"/>
  <c r="AB357" i="8" s="1" a="1"/>
  <c r="AB357" i="8" s="1"/>
  <c r="Q339" i="8" a="1"/>
  <c r="Q339" i="8" s="1"/>
  <c r="Z339" i="8" s="1"/>
  <c r="S900" i="8" a="1"/>
  <c r="S900" i="8" s="1"/>
  <c r="AB900" i="8" s="1" a="1"/>
  <c r="AB900" i="8" s="1"/>
  <c r="S845" i="8" a="1"/>
  <c r="S845" i="8" s="1"/>
  <c r="AB845" i="8" s="1" a="1"/>
  <c r="AB845" i="8" s="1"/>
  <c r="Q845" i="8" a="1"/>
  <c r="Q845" i="8" s="1"/>
  <c r="Z845" i="8" s="1"/>
  <c r="R841" i="8" a="1"/>
  <c r="R841" i="8" s="1"/>
  <c r="R856" i="8" a="1"/>
  <c r="R856" i="8" s="1"/>
  <c r="R283" i="8" a="1"/>
  <c r="R283" i="8" s="1"/>
  <c r="R667" i="8" a="1"/>
  <c r="R667" i="8" s="1"/>
  <c r="R644" i="8" a="1"/>
  <c r="R644" i="8" s="1"/>
  <c r="Q677" i="8" a="1"/>
  <c r="Q677" i="8" s="1"/>
  <c r="Z677" i="8" s="1"/>
  <c r="S623" i="8" a="1"/>
  <c r="S623" i="8" s="1"/>
  <c r="AB623" i="8" s="1" a="1"/>
  <c r="AB623" i="8" s="1"/>
  <c r="S637" i="8" a="1"/>
  <c r="S637" i="8" s="1"/>
  <c r="AB637" i="8" s="1" a="1"/>
  <c r="AB637" i="8" s="1"/>
  <c r="S696" i="8" a="1"/>
  <c r="S696" i="8" s="1"/>
  <c r="AB696" i="8" s="1" a="1"/>
  <c r="AB696" i="8" s="1"/>
  <c r="Q607" i="8" a="1"/>
  <c r="Q607" i="8" s="1"/>
  <c r="Z607" i="8" s="1"/>
  <c r="R662" i="8" a="1"/>
  <c r="R662" i="8" s="1"/>
  <c r="AB881" i="8" a="1"/>
  <c r="AB881" i="8" s="1"/>
  <c r="S740" i="8" a="1"/>
  <c r="S740" i="8" s="1"/>
  <c r="AB740" i="8" s="1" a="1"/>
  <c r="AB740" i="8" s="1"/>
  <c r="R740" i="8" a="1"/>
  <c r="R740" i="8" s="1"/>
  <c r="Z739" i="8"/>
  <c r="S739" i="8" a="1"/>
  <c r="S739" i="8" s="1"/>
  <c r="AB739" i="8" s="1" a="1"/>
  <c r="AB739" i="8" s="1"/>
  <c r="AB616" i="8" a="1"/>
  <c r="AB616" i="8" s="1"/>
  <c r="S620" i="8" a="1"/>
  <c r="S620" i="8" s="1"/>
  <c r="AB620" i="8" s="1" a="1"/>
  <c r="AB620" i="8" s="1"/>
  <c r="R702" i="8" a="1"/>
  <c r="R702" i="8" s="1"/>
  <c r="Q702" i="8" a="1"/>
  <c r="Q702" i="8" s="1"/>
  <c r="Z702" i="8" s="1"/>
  <c r="S702" i="8" a="1"/>
  <c r="S702" i="8" s="1"/>
  <c r="AB702" i="8" s="1" a="1"/>
  <c r="AB702" i="8" s="1"/>
  <c r="AB684" i="8" a="1"/>
  <c r="AB684" i="8" s="1"/>
  <c r="S391" i="8" a="1"/>
  <c r="S391" i="8" s="1"/>
  <c r="AB391" i="8" s="1" a="1"/>
  <c r="AB391" i="8" s="1"/>
  <c r="Q391" i="8" a="1"/>
  <c r="Q391" i="8" s="1"/>
  <c r="Z391" i="8" s="1"/>
  <c r="Q377" i="8" a="1"/>
  <c r="Q377" i="8" s="1"/>
  <c r="Z377" i="8" s="1"/>
  <c r="R327" i="8" a="1"/>
  <c r="R327" i="8" s="1"/>
  <c r="Q327" i="8" a="1"/>
  <c r="Q327" i="8" s="1"/>
  <c r="Z327" i="8" s="1"/>
  <c r="Q355" i="8" a="1"/>
  <c r="Q355" i="8" s="1"/>
  <c r="Z355" i="8" s="1"/>
  <c r="S396" i="8" a="1"/>
  <c r="S396" i="8" s="1"/>
  <c r="AB396" i="8" s="1" a="1"/>
  <c r="AB396" i="8" s="1"/>
  <c r="Q396" i="8" a="1"/>
  <c r="Q396" i="8" s="1"/>
  <c r="Z396" i="8" s="1"/>
  <c r="AB410" i="8" a="1"/>
  <c r="AB410" i="8" s="1"/>
  <c r="R323" i="8" a="1"/>
  <c r="R323" i="8" s="1"/>
  <c r="Z349" i="8"/>
  <c r="Z348" i="8"/>
  <c r="S348" i="8" a="1"/>
  <c r="S348" i="8" s="1"/>
  <c r="AB348" i="8" s="1" a="1"/>
  <c r="AB348" i="8" s="1"/>
  <c r="R348" i="8" a="1"/>
  <c r="R348" i="8" s="1"/>
  <c r="Z292" i="8"/>
  <c r="S305" i="8" a="1"/>
  <c r="S305" i="8" s="1"/>
  <c r="AB305" i="8" s="1" a="1"/>
  <c r="AB305" i="8" s="1"/>
  <c r="S874" i="8" a="1"/>
  <c r="S874" i="8" s="1"/>
  <c r="AB874" i="8" s="1" a="1"/>
  <c r="AB874" i="8" s="1"/>
  <c r="R834" i="8" a="1"/>
  <c r="R834" i="8" s="1"/>
  <c r="S875" i="8" a="1"/>
  <c r="S875" i="8" s="1"/>
  <c r="AB875" i="8" s="1" a="1"/>
  <c r="AB875" i="8" s="1"/>
  <c r="Q283" i="8" a="1"/>
  <c r="Q283" i="8" s="1"/>
  <c r="Z283" i="8" s="1"/>
  <c r="R338" i="8" a="1"/>
  <c r="R338" i="8" s="1"/>
  <c r="R411" i="8" a="1"/>
  <c r="R411" i="8" s="1"/>
  <c r="Q279" i="8" a="1"/>
  <c r="Q279" i="8" s="1"/>
  <c r="Z279" i="8" s="1"/>
  <c r="Q318" i="8" a="1"/>
  <c r="Q318" i="8" s="1"/>
  <c r="Z318" i="8" s="1"/>
  <c r="S352" i="8" a="1"/>
  <c r="S352" i="8" s="1"/>
  <c r="AB352" i="8" s="1" a="1"/>
  <c r="AB352" i="8" s="1"/>
  <c r="Q319" i="8" a="1"/>
  <c r="Q319" i="8" s="1"/>
  <c r="Z319" i="8" s="1"/>
  <c r="S324" i="8" a="1"/>
  <c r="S324" i="8" s="1"/>
  <c r="AB324" i="8" s="1" a="1"/>
  <c r="AB324" i="8" s="1"/>
  <c r="S355" i="8" a="1"/>
  <c r="S355" i="8" s="1"/>
  <c r="AB355" i="8" s="1" a="1"/>
  <c r="AB355" i="8" s="1"/>
  <c r="S654" i="8" a="1"/>
  <c r="S654" i="8" s="1"/>
  <c r="AB654" i="8" s="1" a="1"/>
  <c r="AB654" i="8" s="1"/>
  <c r="Q596" i="8" a="1"/>
  <c r="Q596" i="8" s="1"/>
  <c r="Z596" i="8" s="1"/>
  <c r="R709" i="8" a="1"/>
  <c r="R709" i="8" s="1"/>
  <c r="R628" i="8" a="1"/>
  <c r="R628" i="8" s="1"/>
  <c r="R587" i="8" a="1"/>
  <c r="R587" i="8" s="1"/>
  <c r="S678" i="8" a="1"/>
  <c r="S678" i="8" s="1"/>
  <c r="AB678" i="8" s="1" a="1"/>
  <c r="AB678" i="8" s="1"/>
  <c r="R774" i="8" a="1"/>
  <c r="R774" i="8" s="1"/>
  <c r="Q773" i="8" a="1"/>
  <c r="Q773" i="8" s="1"/>
  <c r="Z773" i="8" s="1"/>
  <c r="Q706" i="8" a="1"/>
  <c r="Q706" i="8" s="1"/>
  <c r="Z706" i="8" s="1"/>
  <c r="S615" i="8" a="1"/>
  <c r="S615" i="8" s="1"/>
  <c r="AB615" i="8" s="1" a="1"/>
  <c r="AB615" i="8" s="1"/>
  <c r="R623" i="8" a="1"/>
  <c r="R623" i="8" s="1"/>
  <c r="R754" i="8" a="1"/>
  <c r="R754" i="8" s="1"/>
  <c r="Q752" i="8" a="1"/>
  <c r="Q752" i="8" s="1"/>
  <c r="Z752" i="8" s="1"/>
  <c r="R613" i="8" a="1"/>
  <c r="R613" i="8" s="1"/>
  <c r="R739" i="8" a="1"/>
  <c r="R739" i="8" s="1"/>
  <c r="R617" i="8" a="1"/>
  <c r="R617" i="8" s="1"/>
  <c r="R732" i="8" a="1"/>
  <c r="R732" i="8" s="1"/>
  <c r="Q397" i="8" a="1"/>
  <c r="Q397" i="8" s="1"/>
  <c r="Z397" i="8" s="1"/>
  <c r="R416" i="8" a="1"/>
  <c r="R416" i="8" s="1"/>
  <c r="S397" i="8" a="1"/>
  <c r="S397" i="8" s="1"/>
  <c r="AB397" i="8" s="1" a="1"/>
  <c r="AB397" i="8" s="1"/>
  <c r="R418" i="8" a="1"/>
  <c r="R418" i="8" s="1"/>
  <c r="R745" i="8" a="1"/>
  <c r="R745" i="8" s="1"/>
  <c r="R642" i="8" a="1"/>
  <c r="R642" i="8" s="1"/>
  <c r="Q612" i="8" a="1"/>
  <c r="Q612" i="8" s="1"/>
  <c r="Z612" i="8" s="1"/>
  <c r="S695" i="8" a="1"/>
  <c r="S695" i="8" s="1"/>
  <c r="AB695" i="8" s="1" a="1"/>
  <c r="AB695" i="8" s="1"/>
  <c r="Q757" i="8" a="1"/>
  <c r="Q757" i="8" s="1"/>
  <c r="Z757" i="8" s="1"/>
  <c r="R633" i="8" a="1"/>
  <c r="R633" i="8" s="1"/>
  <c r="Q646" i="8" a="1"/>
  <c r="Q646" i="8" s="1"/>
  <c r="Z646" i="8" s="1"/>
  <c r="Z735" i="8"/>
  <c r="Q640" i="8" a="1"/>
  <c r="Q640" i="8" s="1"/>
  <c r="Z640" i="8" s="1"/>
  <c r="Q410" i="8" a="1"/>
  <c r="Q410" i="8" s="1"/>
  <c r="Z410" i="8" s="1"/>
  <c r="R410" i="8" a="1"/>
  <c r="R410" i="8" s="1"/>
  <c r="R287" i="8" a="1"/>
  <c r="R287" i="8" s="1"/>
  <c r="R359" i="8" a="1"/>
  <c r="R359" i="8" s="1"/>
  <c r="S370" i="8" a="1"/>
  <c r="S370" i="8" s="1"/>
  <c r="AB370" i="8" s="1" a="1"/>
  <c r="AB370" i="8" s="1"/>
  <c r="S746" i="8" a="1"/>
  <c r="S746" i="8" s="1"/>
  <c r="AB746" i="8" s="1" a="1"/>
  <c r="AB746" i="8" s="1"/>
  <c r="R591" i="8" a="1"/>
  <c r="R591" i="8" s="1"/>
  <c r="AB773" i="8" a="1"/>
  <c r="AB773" i="8" s="1"/>
  <c r="AB756" i="8" a="1"/>
  <c r="AB756" i="8" s="1"/>
  <c r="S741" i="8" a="1"/>
  <c r="S741" i="8" s="1"/>
  <c r="AB741" i="8" s="1" a="1"/>
  <c r="AB741" i="8" s="1"/>
  <c r="Q604" i="8" a="1"/>
  <c r="Q604" i="8" s="1"/>
  <c r="Z604" i="8" s="1"/>
  <c r="Q621" i="8" a="1"/>
  <c r="Q621" i="8" s="1"/>
  <c r="Z621" i="8" s="1"/>
  <c r="Z343" i="8"/>
  <c r="S343" i="8" a="1"/>
  <c r="S343" i="8" s="1"/>
  <c r="AB343" i="8" s="1" a="1"/>
  <c r="AB343" i="8" s="1"/>
  <c r="Q384" i="8" a="1"/>
  <c r="Q384" i="8" s="1"/>
  <c r="Z384" i="8" s="1"/>
  <c r="Q672" i="8" a="1"/>
  <c r="Q672" i="8" s="1"/>
  <c r="Z672" i="8" s="1"/>
  <c r="Q611" i="8" a="1"/>
  <c r="Q611" i="8" s="1"/>
  <c r="Z611" i="8" s="1"/>
  <c r="R721" i="8" a="1"/>
  <c r="R721" i="8" s="1"/>
  <c r="Q587" i="8" a="1"/>
  <c r="Q587" i="8" s="1"/>
  <c r="Z587" i="8" s="1"/>
  <c r="S646" i="8" a="1"/>
  <c r="S646" i="8" s="1"/>
  <c r="AB646" i="8" s="1" a="1"/>
  <c r="AB646" i="8" s="1"/>
  <c r="R767" i="8" a="1"/>
  <c r="R767" i="8" s="1"/>
  <c r="Q887" i="8" a="1"/>
  <c r="Q887" i="8" s="1"/>
  <c r="Z887" i="8" s="1"/>
  <c r="Z362" i="8"/>
  <c r="R318" i="8" a="1"/>
  <c r="R318" i="8" s="1"/>
  <c r="R361" i="8" a="1"/>
  <c r="R361" i="8" s="1"/>
  <c r="Q637" i="8" a="1"/>
  <c r="Q637" i="8" s="1"/>
  <c r="Z637" i="8" s="1"/>
  <c r="R661" i="8" a="1"/>
  <c r="R661" i="8" s="1"/>
  <c r="Q633" i="8" a="1"/>
  <c r="Q633" i="8" s="1"/>
  <c r="Z633" i="8" s="1"/>
  <c r="AB882" i="8" a="1"/>
  <c r="AB882" i="8" s="1"/>
  <c r="Q689" i="8" a="1"/>
  <c r="Q689" i="8" s="1"/>
  <c r="Z689" i="8" s="1"/>
  <c r="R689" i="8" a="1"/>
  <c r="R689" i="8" s="1"/>
  <c r="R842" i="8" a="1"/>
  <c r="R842" i="8" s="1"/>
  <c r="Q402" i="8" a="1"/>
  <c r="Q402" i="8" s="1"/>
  <c r="Z402" i="8" s="1"/>
  <c r="Q418" i="8" a="1"/>
  <c r="Q418" i="8" s="1"/>
  <c r="Z418" i="8" s="1"/>
  <c r="Q300" i="8" a="1"/>
  <c r="Q300" i="8" s="1"/>
  <c r="Z300" i="8" s="1"/>
  <c r="R680" i="8" a="1"/>
  <c r="R680" i="8" s="1"/>
  <c r="Q866" i="8" a="1"/>
  <c r="Q866" i="8" s="1"/>
  <c r="Z866" i="8" s="1"/>
  <c r="Q361" i="8" a="1"/>
  <c r="Q361" i="8" s="1"/>
  <c r="Z361" i="8" s="1"/>
  <c r="Q359" i="8" a="1"/>
  <c r="Q359" i="8" s="1"/>
  <c r="Z359" i="8" s="1"/>
  <c r="Q663" i="8" a="1"/>
  <c r="Q663" i="8" s="1"/>
  <c r="Z663" i="8" s="1"/>
  <c r="Q595" i="8" a="1"/>
  <c r="Q595" i="8" s="1"/>
  <c r="Z595" i="8" s="1"/>
  <c r="Z657" i="8"/>
  <c r="S657" i="8" a="1"/>
  <c r="S657" i="8" s="1"/>
  <c r="AB657" i="8" s="1" a="1"/>
  <c r="AB657" i="8" s="1"/>
  <c r="R831" i="8" a="1"/>
  <c r="R831" i="8" s="1"/>
  <c r="S319" i="8" a="1"/>
  <c r="S319" i="8" s="1"/>
  <c r="AB319" i="8" s="1" a="1"/>
  <c r="AB319" i="8" s="1"/>
  <c r="Q342" i="8" a="1"/>
  <c r="Q342" i="8" s="1"/>
  <c r="Z342" i="8" s="1"/>
  <c r="S408" i="8" a="1"/>
  <c r="S408" i="8" s="1"/>
  <c r="AB408" i="8" s="1" a="1"/>
  <c r="AB408" i="8" s="1"/>
  <c r="R635" i="8" a="1"/>
  <c r="R635" i="8" s="1"/>
  <c r="R663" i="8" a="1"/>
  <c r="R663" i="8" s="1"/>
  <c r="Q638" i="8" a="1"/>
  <c r="Q638" i="8" s="1"/>
  <c r="Z638" i="8" s="1"/>
  <c r="Q741" i="8" a="1"/>
  <c r="Q741" i="8" s="1"/>
  <c r="Z741" i="8" s="1"/>
  <c r="R614" i="8" a="1"/>
  <c r="R614" i="8" s="1"/>
  <c r="S629" i="8" a="1"/>
  <c r="S629" i="8" s="1"/>
  <c r="AB629" i="8" s="1" a="1"/>
  <c r="AB629" i="8" s="1"/>
  <c r="R852" i="8" a="1"/>
  <c r="R852" i="8" s="1"/>
  <c r="S854" i="8" a="1"/>
  <c r="S854" i="8" s="1"/>
  <c r="AB854" i="8" s="1" a="1"/>
  <c r="AB854" i="8" s="1"/>
  <c r="AB850" i="8" a="1"/>
  <c r="AB850" i="8" s="1"/>
  <c r="R657" i="8" a="1"/>
  <c r="R657" i="8" s="1"/>
  <c r="Q851" i="8" a="1"/>
  <c r="Q851" i="8" s="1"/>
  <c r="Z851" i="8" s="1"/>
  <c r="R851" i="8" a="1"/>
  <c r="R851" i="8" s="1"/>
  <c r="Z763" i="8"/>
  <c r="R763" i="8" a="1"/>
  <c r="R763" i="8" s="1"/>
  <c r="S770" i="8" a="1"/>
  <c r="S770" i="8" s="1"/>
  <c r="AB770" i="8" s="1" a="1"/>
  <c r="AB770" i="8" s="1"/>
  <c r="R770" i="8" a="1"/>
  <c r="R770" i="8" s="1"/>
  <c r="S602" i="8" a="1"/>
  <c r="S602" i="8" s="1"/>
  <c r="AB602" i="8" s="1" a="1"/>
  <c r="AB602" i="8" s="1"/>
  <c r="AB745" i="8" a="1"/>
  <c r="AB745" i="8" s="1"/>
  <c r="S356" i="8" a="1"/>
  <c r="S356" i="8" s="1"/>
  <c r="AB356" i="8" s="1" a="1"/>
  <c r="AB356" i="8" s="1"/>
  <c r="Q356" i="8" a="1"/>
  <c r="Q356" i="8" s="1"/>
  <c r="Z356" i="8" s="1"/>
  <c r="S316" i="8" a="1"/>
  <c r="S316" i="8" s="1"/>
  <c r="AB316" i="8" s="1" a="1"/>
  <c r="AB316" i="8" s="1"/>
  <c r="Z288" i="8"/>
  <c r="R288" i="8" a="1"/>
  <c r="R288" i="8" s="1"/>
  <c r="S315" i="8" a="1"/>
  <c r="S315" i="8" s="1"/>
  <c r="AB315" i="8" s="1" a="1"/>
  <c r="AB315" i="8" s="1"/>
  <c r="Z330" i="8"/>
  <c r="R879" i="8" a="1"/>
  <c r="R879" i="8" s="1"/>
  <c r="R868" i="8" a="1"/>
  <c r="R868" i="8" s="1"/>
  <c r="R898" i="8" a="1"/>
  <c r="R898" i="8" s="1"/>
  <c r="R896" i="8" a="1"/>
  <c r="R896" i="8" s="1"/>
  <c r="S864" i="8" a="1"/>
  <c r="S864" i="8" s="1"/>
  <c r="AB864" i="8" s="1" a="1"/>
  <c r="AB864" i="8" s="1"/>
  <c r="R330" i="8" a="1"/>
  <c r="R330" i="8" s="1"/>
  <c r="Q308" i="8" a="1"/>
  <c r="Q308" i="8" s="1"/>
  <c r="Z308" i="8" s="1"/>
  <c r="R292" i="8" a="1"/>
  <c r="R292" i="8" s="1"/>
  <c r="R344" i="8" a="1"/>
  <c r="R344" i="8" s="1"/>
  <c r="Q313" i="8" a="1"/>
  <c r="Q313" i="8" s="1"/>
  <c r="Z313" i="8" s="1"/>
  <c r="S318" i="8" a="1"/>
  <c r="S318" i="8" s="1"/>
  <c r="AB318" i="8" s="1" a="1"/>
  <c r="AB318" i="8" s="1"/>
  <c r="S306" i="8" a="1"/>
  <c r="S306" i="8" s="1"/>
  <c r="AB306" i="8" s="1" a="1"/>
  <c r="AB306" i="8" s="1"/>
  <c r="S587" i="8" a="1"/>
  <c r="S587" i="8" s="1"/>
  <c r="AB587" i="8" s="1" a="1"/>
  <c r="AB587" i="8" s="1"/>
  <c r="S743" i="8" a="1"/>
  <c r="S743" i="8" s="1"/>
  <c r="AB743" i="8" s="1" a="1"/>
  <c r="AB743" i="8" s="1"/>
  <c r="R626" i="8" a="1"/>
  <c r="R626" i="8" s="1"/>
  <c r="Q586" i="8" a="1"/>
  <c r="Q586" i="8" s="1"/>
  <c r="Z586" i="8" s="1"/>
  <c r="Q737" i="8" a="1"/>
  <c r="Q737" i="8" s="1"/>
  <c r="Z737" i="8" s="1"/>
  <c r="S765" i="8" a="1"/>
  <c r="S765" i="8" s="1"/>
  <c r="AB765" i="8" s="1" a="1"/>
  <c r="AB765" i="8" s="1"/>
  <c r="Q765" i="8" a="1"/>
  <c r="Q765" i="8" s="1"/>
  <c r="Z765" i="8" s="1"/>
  <c r="S609" i="8" a="1"/>
  <c r="S609" i="8" s="1"/>
  <c r="AB609" i="8" s="1" a="1"/>
  <c r="AB609" i="8" s="1"/>
  <c r="R615" i="8" a="1"/>
  <c r="R615" i="8" s="1"/>
  <c r="R684" i="8" a="1"/>
  <c r="R684" i="8" s="1"/>
  <c r="Q748" i="8" a="1"/>
  <c r="Q748" i="8" s="1"/>
  <c r="Z748" i="8" s="1"/>
  <c r="R746" i="8" a="1"/>
  <c r="R746" i="8" s="1"/>
  <c r="Q645" i="8" a="1"/>
  <c r="Q645" i="8" s="1"/>
  <c r="Z645" i="8" s="1"/>
  <c r="R735" i="8" a="1"/>
  <c r="R735" i="8" s="1"/>
  <c r="S643" i="8" a="1"/>
  <c r="S643" i="8" s="1"/>
  <c r="AB643" i="8" s="1" a="1"/>
  <c r="AB643" i="8" s="1"/>
  <c r="S612" i="8" a="1"/>
  <c r="S612" i="8" s="1"/>
  <c r="AB612" i="8" s="1" a="1"/>
  <c r="AB612" i="8" s="1"/>
  <c r="Q655" i="8" a="1"/>
  <c r="Q655" i="8" s="1"/>
  <c r="Z655" i="8" s="1"/>
  <c r="S655" i="8" a="1"/>
  <c r="S655" i="8" s="1"/>
  <c r="AB655" i="8" s="1" a="1"/>
  <c r="AB655" i="8" s="1"/>
  <c r="Z667" i="8"/>
  <c r="S667" i="8" a="1"/>
  <c r="S667" i="8" s="1"/>
  <c r="AB667" i="8" s="1" a="1"/>
  <c r="AB667" i="8" s="1"/>
  <c r="Z664" i="8"/>
  <c r="R664" i="8" a="1"/>
  <c r="R664" i="8" s="1"/>
  <c r="S664" i="8" a="1"/>
  <c r="S664" i="8" s="1"/>
  <c r="AB664" i="8" s="1" a="1"/>
  <c r="AB664" i="8" s="1"/>
  <c r="Q679" i="8" a="1"/>
  <c r="Q679" i="8" s="1"/>
  <c r="Z679" i="8" s="1"/>
  <c r="Z731" i="8"/>
  <c r="R731" i="8" a="1"/>
  <c r="R731" i="8" s="1"/>
  <c r="Q616" i="8" a="1"/>
  <c r="Q616" i="8" s="1"/>
  <c r="Z616" i="8" s="1"/>
  <c r="R616" i="8" a="1"/>
  <c r="R616" i="8" s="1"/>
  <c r="Q759" i="8" a="1"/>
  <c r="Q759" i="8" s="1"/>
  <c r="Z759" i="8" s="1"/>
  <c r="S713" i="8" a="1"/>
  <c r="S713" i="8" s="1"/>
  <c r="AB713" i="8" s="1" a="1"/>
  <c r="AB713" i="8" s="1"/>
  <c r="R713" i="8" a="1"/>
  <c r="R713" i="8" s="1"/>
  <c r="Q713" i="8" a="1"/>
  <c r="Q713" i="8" s="1"/>
  <c r="Z713" i="8" s="1"/>
  <c r="Z622" i="8"/>
  <c r="S622" i="8" a="1"/>
  <c r="S622" i="8" s="1"/>
  <c r="AB622" i="8" s="1" a="1"/>
  <c r="AB622" i="8" s="1"/>
  <c r="Q333" i="8" a="1"/>
  <c r="Q333" i="8" s="1"/>
  <c r="Z333" i="8" s="1"/>
  <c r="R333" i="8" a="1"/>
  <c r="R333" i="8" s="1"/>
  <c r="S414" i="8" a="1"/>
  <c r="S414" i="8" s="1"/>
  <c r="AB414" i="8" s="1" a="1"/>
  <c r="AB414" i="8" s="1"/>
  <c r="Q414" i="8" a="1"/>
  <c r="Q414" i="8" s="1"/>
  <c r="Z414" i="8" s="1"/>
  <c r="Z888" i="8"/>
  <c r="Q592" i="8" a="1"/>
  <c r="Q592" i="8" s="1"/>
  <c r="Z592" i="8" s="1"/>
  <c r="S592" i="8" a="1"/>
  <c r="S592" i="8" s="1"/>
  <c r="AB592" i="8" s="1" a="1"/>
  <c r="AB592" i="8" s="1"/>
  <c r="Z605" i="8"/>
  <c r="S605" i="8" a="1"/>
  <c r="S605" i="8" s="1"/>
  <c r="AB605" i="8" s="1" a="1"/>
  <c r="AB605" i="8" s="1"/>
  <c r="R780" i="8" a="1"/>
  <c r="R780" i="8" s="1"/>
  <c r="S848" i="8" a="1"/>
  <c r="S848" i="8" s="1"/>
  <c r="AB848" i="8" s="1" a="1"/>
  <c r="AB848" i="8" s="1"/>
  <c r="R848" i="8" a="1"/>
  <c r="R848" i="8" s="1"/>
  <c r="Z627" i="8"/>
  <c r="S627" i="8" a="1"/>
  <c r="S627" i="8" s="1"/>
  <c r="AB627" i="8" s="1" a="1"/>
  <c r="AB627" i="8" s="1"/>
  <c r="Z363" i="8"/>
  <c r="R363" i="8" a="1"/>
  <c r="R363" i="8" s="1"/>
  <c r="S363" i="8" a="1"/>
  <c r="S363" i="8" s="1"/>
  <c r="AB363" i="8" s="1" a="1"/>
  <c r="AB363" i="8" s="1"/>
  <c r="Q678" i="8" a="1"/>
  <c r="Q678" i="8" s="1"/>
  <c r="Z678" i="8" s="1"/>
  <c r="S871" i="8" a="1"/>
  <c r="S871" i="8" s="1"/>
  <c r="AB871" i="8" s="1" a="1"/>
  <c r="AB871" i="8" s="1"/>
  <c r="Z304" i="8"/>
  <c r="R304" i="8" a="1"/>
  <c r="R304" i="8" s="1"/>
  <c r="Q407" i="8" a="1"/>
  <c r="Q407" i="8" s="1"/>
  <c r="Z407" i="8" s="1"/>
  <c r="Q332" i="8" a="1"/>
  <c r="Q332" i="8" s="1"/>
  <c r="Z332" i="8" s="1"/>
  <c r="S415" i="8" a="1"/>
  <c r="S415" i="8" s="1"/>
  <c r="AB415" i="8" s="1" a="1"/>
  <c r="AB415" i="8" s="1"/>
  <c r="Q415" i="8" a="1"/>
  <c r="Q415" i="8" s="1"/>
  <c r="Z415" i="8" s="1"/>
  <c r="Q372" i="8" a="1"/>
  <c r="Q372" i="8" s="1"/>
  <c r="Z372" i="8" s="1"/>
  <c r="S411" i="8" a="1"/>
  <c r="S411" i="8" s="1"/>
  <c r="AB411" i="8" s="1" a="1"/>
  <c r="AB411" i="8" s="1"/>
  <c r="R724" i="8" a="1"/>
  <c r="R724" i="8" s="1"/>
  <c r="Q724" i="8" a="1"/>
  <c r="Q724" i="8" s="1"/>
  <c r="Z724" i="8" s="1"/>
  <c r="AB638" i="8" a="1"/>
  <c r="AB638" i="8" s="1"/>
  <c r="Q864" i="8" a="1"/>
  <c r="Q864" i="8" s="1"/>
  <c r="Z864" i="8" s="1"/>
  <c r="R390" i="8" a="1"/>
  <c r="R390" i="8" s="1"/>
  <c r="S394" i="8" a="1"/>
  <c r="S394" i="8" s="1"/>
  <c r="AB394" i="8" s="1" a="1"/>
  <c r="AB394" i="8" s="1"/>
  <c r="Q617" i="8" a="1"/>
  <c r="Q617" i="8" s="1"/>
  <c r="Z617" i="8" s="1"/>
  <c r="R629" i="8" a="1"/>
  <c r="R629" i="8" s="1"/>
  <c r="R773" i="8" a="1"/>
  <c r="R773" i="8" s="1"/>
  <c r="R627" i="8" a="1"/>
  <c r="R627" i="8" s="1"/>
  <c r="Q692" i="8" a="1"/>
  <c r="Q692" i="8" s="1"/>
  <c r="Z692" i="8" s="1"/>
  <c r="Q365" i="8" a="1"/>
  <c r="Q365" i="8" s="1"/>
  <c r="Z365" i="8" s="1"/>
  <c r="S834" i="8" a="1"/>
  <c r="S834" i="8" s="1"/>
  <c r="AB834" i="8" s="1" a="1"/>
  <c r="AB834" i="8" s="1"/>
  <c r="Q871" i="8" a="1"/>
  <c r="Q871" i="8" s="1"/>
  <c r="Z871" i="8" s="1"/>
  <c r="S322" i="8" a="1"/>
  <c r="S322" i="8" s="1"/>
  <c r="AB322" i="8" s="1" a="1"/>
  <c r="AB322" i="8" s="1"/>
  <c r="R389" i="8" a="1"/>
  <c r="R389" i="8" s="1"/>
  <c r="S372" i="8" a="1"/>
  <c r="S372" i="8" s="1"/>
  <c r="AB372" i="8" s="1" a="1"/>
  <c r="AB372" i="8" s="1"/>
  <c r="Q847" i="8" a="1"/>
  <c r="Q847" i="8" s="1"/>
  <c r="Z847" i="8" s="1"/>
  <c r="R860" i="8" a="1"/>
  <c r="R860" i="8" s="1"/>
  <c r="Q860" i="8" a="1"/>
  <c r="Q860" i="8" s="1"/>
  <c r="Z860" i="8" s="1"/>
  <c r="Q588" i="8" a="1"/>
  <c r="Q588" i="8" s="1"/>
  <c r="Z588" i="8" s="1"/>
  <c r="S668" i="8" a="1"/>
  <c r="S668" i="8" s="1"/>
  <c r="AB668" i="8" s="1" a="1"/>
  <c r="AB668" i="8" s="1"/>
  <c r="Q668" i="8" a="1"/>
  <c r="Q668" i="8" s="1"/>
  <c r="Z668" i="8" s="1"/>
  <c r="S839" i="8" a="1"/>
  <c r="S839" i="8" s="1"/>
  <c r="AB839" i="8" s="1" a="1"/>
  <c r="AB839" i="8" s="1"/>
  <c r="S847" i="8" a="1"/>
  <c r="S847" i="8" s="1"/>
  <c r="AB847" i="8" s="1" a="1"/>
  <c r="AB847" i="8" s="1"/>
  <c r="S421" i="8" a="1"/>
  <c r="S421" i="8" s="1"/>
  <c r="AB421" i="8" s="1" a="1"/>
  <c r="AB421" i="8" s="1"/>
  <c r="R332" i="8" a="1"/>
  <c r="R332" i="8" s="1"/>
  <c r="R706" i="8" a="1"/>
  <c r="R706" i="8" s="1"/>
  <c r="Q745" i="8" a="1"/>
  <c r="Q745" i="8" s="1"/>
  <c r="Z745" i="8" s="1"/>
  <c r="R701" i="8" a="1"/>
  <c r="R701" i="8" s="1"/>
  <c r="Q681" i="8" a="1"/>
  <c r="Q681" i="8" s="1"/>
  <c r="Z681" i="8" s="1"/>
  <c r="R681" i="8" a="1"/>
  <c r="R681" i="8" s="1"/>
  <c r="R775" i="8" a="1"/>
  <c r="R775" i="8" s="1"/>
  <c r="Q775" i="8" a="1"/>
  <c r="Q775" i="8" s="1"/>
  <c r="Z775" i="8" s="1"/>
  <c r="S766" i="8" a="1"/>
  <c r="S766" i="8" s="1"/>
  <c r="AB766" i="8" s="1" a="1"/>
  <c r="AB766" i="8" s="1"/>
  <c r="Q369" i="8" a="1"/>
  <c r="Q369" i="8" s="1"/>
  <c r="Z369" i="8" s="1"/>
  <c r="R369" i="8" a="1"/>
  <c r="R369" i="8" s="1"/>
  <c r="S369" i="8" a="1"/>
  <c r="S369" i="8" s="1"/>
  <c r="AB369" i="8" s="1" a="1"/>
  <c r="AB369" i="8" s="1"/>
  <c r="R888" i="8" a="1"/>
  <c r="R888" i="8" s="1"/>
  <c r="S859" i="8" a="1"/>
  <c r="S859" i="8" s="1"/>
  <c r="AB859" i="8" s="1" a="1"/>
  <c r="AB859" i="8" s="1"/>
  <c r="Q744" i="8" a="1"/>
  <c r="Q744" i="8" s="1"/>
  <c r="Z744" i="8" s="1"/>
  <c r="AB747" i="8" a="1"/>
  <c r="AB747" i="8" s="1"/>
  <c r="Z699" i="8"/>
  <c r="R673" i="8" a="1"/>
  <c r="R673" i="8" s="1"/>
  <c r="Q673" i="8" a="1"/>
  <c r="Q673" i="8" s="1"/>
  <c r="Z673" i="8" s="1"/>
  <c r="Z353" i="8"/>
  <c r="R353" i="8" a="1"/>
  <c r="R353" i="8" s="1"/>
  <c r="Q837" i="8" a="1"/>
  <c r="Q837" i="8" s="1"/>
  <c r="Z837" i="8" s="1"/>
  <c r="S662" i="8" a="1"/>
  <c r="S662" i="8" s="1"/>
  <c r="AB662" i="8" s="1" a="1"/>
  <c r="AB662" i="8" s="1"/>
  <c r="R695" i="8" a="1"/>
  <c r="R695" i="8" s="1"/>
  <c r="R645" i="8" a="1"/>
  <c r="R645" i="8" s="1"/>
  <c r="Q747" i="8" a="1"/>
  <c r="Q747" i="8" s="1"/>
  <c r="Z747" i="8" s="1"/>
  <c r="S635" i="8" a="1"/>
  <c r="S635" i="8" s="1"/>
  <c r="AB635" i="8" s="1" a="1"/>
  <c r="AB635" i="8" s="1"/>
  <c r="R753" i="8" a="1"/>
  <c r="R753" i="8" s="1"/>
  <c r="AB716" i="8" a="1"/>
  <c r="AB716" i="8" s="1"/>
  <c r="S337" i="8" a="1"/>
  <c r="S337" i="8" s="1"/>
  <c r="AB337" i="8" s="1" a="1"/>
  <c r="AB337" i="8" s="1"/>
  <c r="Q337" i="8" a="1"/>
  <c r="Q337" i="8" s="1"/>
  <c r="Z337" i="8" s="1"/>
  <c r="R846" i="8" a="1"/>
  <c r="R846" i="8" s="1"/>
  <c r="S365" i="8" a="1"/>
  <c r="S365" i="8" s="1"/>
  <c r="AB365" i="8" s="1" a="1"/>
  <c r="AB365" i="8" s="1"/>
  <c r="R337" i="8" a="1"/>
  <c r="R337" i="8" s="1"/>
  <c r="S663" i="8" a="1"/>
  <c r="S663" i="8" s="1"/>
  <c r="AB663" i="8" s="1" a="1"/>
  <c r="AB663" i="8" s="1"/>
  <c r="R693" i="8" a="1"/>
  <c r="R693" i="8" s="1"/>
  <c r="R622" i="8" a="1"/>
  <c r="R622" i="8" s="1"/>
  <c r="Q632" i="8" a="1"/>
  <c r="Q632" i="8" s="1"/>
  <c r="Z632" i="8" s="1"/>
  <c r="S775" i="8" a="1"/>
  <c r="S775" i="8" s="1"/>
  <c r="AB775" i="8" s="1" a="1"/>
  <c r="AB775" i="8" s="1"/>
  <c r="S645" i="8" a="1"/>
  <c r="S645" i="8" s="1"/>
  <c r="AB645" i="8" s="1" a="1"/>
  <c r="AB645" i="8" s="1"/>
  <c r="S644" i="8" a="1"/>
  <c r="S644" i="8" s="1"/>
  <c r="AB644" i="8" s="1" a="1"/>
  <c r="AB644" i="8" s="1"/>
  <c r="R748" i="8" a="1"/>
  <c r="R748" i="8" s="1"/>
  <c r="Z639" i="8"/>
  <c r="R309" i="8" a="1"/>
  <c r="R309" i="8" s="1"/>
  <c r="Q626" i="8" a="1"/>
  <c r="Q626" i="8" s="1"/>
  <c r="Z626" i="8" s="1"/>
  <c r="S600" i="8" a="1"/>
  <c r="S600" i="8" s="1"/>
  <c r="AB600" i="8" s="1" a="1"/>
  <c r="AB600" i="8" s="1"/>
  <c r="Q600" i="8" a="1"/>
  <c r="Q600" i="8" s="1"/>
  <c r="Z600" i="8" s="1"/>
  <c r="R600" i="8" a="1"/>
  <c r="R600" i="8" s="1"/>
  <c r="S758" i="8" a="1"/>
  <c r="S758" i="8" s="1"/>
  <c r="AB758" i="8" s="1" a="1"/>
  <c r="AB758" i="8" s="1"/>
  <c r="S682" i="8" a="1"/>
  <c r="S682" i="8" s="1"/>
  <c r="AB682" i="8" s="1" a="1"/>
  <c r="AB682" i="8" s="1"/>
  <c r="Q682" i="8" a="1"/>
  <c r="Q682" i="8" s="1"/>
  <c r="Z682" i="8" s="1"/>
  <c r="Z704" i="8"/>
  <c r="S688" i="8" a="1"/>
  <c r="S688" i="8" s="1"/>
  <c r="AB688" i="8" s="1" a="1"/>
  <c r="AB688" i="8" s="1"/>
  <c r="Q688" i="8" a="1"/>
  <c r="Q688" i="8" s="1"/>
  <c r="Z688" i="8" s="1"/>
  <c r="R751" i="8" a="1"/>
  <c r="R751" i="8" s="1"/>
  <c r="Q751" i="8" a="1"/>
  <c r="Q751" i="8" s="1"/>
  <c r="Z751" i="8" s="1"/>
  <c r="S751" i="8" a="1"/>
  <c r="S751" i="8" s="1"/>
  <c r="AB751" i="8" s="1" a="1"/>
  <c r="AB751" i="8" s="1"/>
  <c r="Q715" i="8" a="1"/>
  <c r="Q715" i="8" s="1"/>
  <c r="Z715" i="8" s="1"/>
  <c r="R715" i="8" a="1"/>
  <c r="R715" i="8" s="1"/>
  <c r="Q670" i="8" a="1"/>
  <c r="Q670" i="8" s="1"/>
  <c r="Z670" i="8" s="1"/>
  <c r="R670" i="8" a="1"/>
  <c r="R670" i="8" s="1"/>
  <c r="R593" i="8" a="1"/>
  <c r="R593" i="8" s="1"/>
  <c r="Q593" i="8" a="1"/>
  <c r="Q593" i="8" s="1"/>
  <c r="Z593" i="8" s="1"/>
  <c r="Q282" i="8" a="1"/>
  <c r="Q282" i="8" s="1"/>
  <c r="Z282" i="8" s="1"/>
  <c r="S282" i="8" a="1"/>
  <c r="S282" i="8" s="1"/>
  <c r="AB282" i="8" s="1" a="1"/>
  <c r="AB282" i="8" s="1"/>
  <c r="Q413" i="8" a="1"/>
  <c r="Q413" i="8" s="1"/>
  <c r="Z413" i="8" s="1"/>
  <c r="R312" i="8" a="1"/>
  <c r="R312" i="8" s="1"/>
  <c r="Q312" i="8" a="1"/>
  <c r="Q312" i="8" s="1"/>
  <c r="Z312" i="8" s="1"/>
  <c r="AB358" i="8" a="1"/>
  <c r="AB358" i="8" s="1"/>
  <c r="Q852" i="8" a="1"/>
  <c r="Q852" i="8" s="1"/>
  <c r="Z852" i="8" s="1"/>
  <c r="Q846" i="8" a="1"/>
  <c r="Q846" i="8" s="1"/>
  <c r="Z846" i="8" s="1"/>
  <c r="Q859" i="8" a="1"/>
  <c r="Q859" i="8" s="1"/>
  <c r="Z859" i="8" s="1"/>
  <c r="S883" i="8" a="1"/>
  <c r="S883" i="8" s="1"/>
  <c r="AB883" i="8" s="1" a="1"/>
  <c r="AB883" i="8" s="1"/>
  <c r="R415" i="8" a="1"/>
  <c r="R415" i="8" s="1"/>
  <c r="R380" i="8" a="1"/>
  <c r="R380" i="8" s="1"/>
  <c r="Q421" i="8" a="1"/>
  <c r="Q421" i="8" s="1"/>
  <c r="Z421" i="8" s="1"/>
  <c r="Q315" i="8" a="1"/>
  <c r="Q315" i="8" s="1"/>
  <c r="Z315" i="8" s="1"/>
  <c r="S285" i="8" a="1"/>
  <c r="S285" i="8" s="1"/>
  <c r="AB285" i="8" s="1" a="1"/>
  <c r="AB285" i="8" s="1"/>
  <c r="Q354" i="8" a="1"/>
  <c r="Q354" i="8" s="1"/>
  <c r="Z354" i="8" s="1"/>
  <c r="Q344" i="8" a="1"/>
  <c r="Q344" i="8" s="1"/>
  <c r="Z344" i="8" s="1"/>
  <c r="Q307" i="8" a="1"/>
  <c r="Q307" i="8" s="1"/>
  <c r="Z307" i="8" s="1"/>
  <c r="S312" i="8" a="1"/>
  <c r="S312" i="8" s="1"/>
  <c r="AB312" i="8" s="1" a="1"/>
  <c r="AB312" i="8" s="1"/>
  <c r="R301" i="8" a="1"/>
  <c r="R301" i="8" s="1"/>
  <c r="Q351" i="8" a="1"/>
  <c r="Q351" i="8" s="1"/>
  <c r="Z351" i="8" s="1"/>
  <c r="R752" i="8" a="1"/>
  <c r="R752" i="8" s="1"/>
  <c r="R700" i="8" a="1"/>
  <c r="R700" i="8" s="1"/>
  <c r="S724" i="8" a="1"/>
  <c r="S724" i="8" s="1"/>
  <c r="AB724" i="8" s="1" a="1"/>
  <c r="AB724" i="8" s="1"/>
  <c r="Q770" i="8" a="1"/>
  <c r="Q770" i="8" s="1"/>
  <c r="Z770" i="8" s="1"/>
  <c r="S736" i="8" a="1"/>
  <c r="S736" i="8" s="1"/>
  <c r="AB736" i="8" s="1" a="1"/>
  <c r="AB736" i="8" s="1"/>
  <c r="R625" i="8" a="1"/>
  <c r="R625" i="8" s="1"/>
  <c r="S692" i="8" a="1"/>
  <c r="S692" i="8" s="1"/>
  <c r="AB692" i="8" s="1" a="1"/>
  <c r="AB692" i="8" s="1"/>
  <c r="S757" i="8" a="1"/>
  <c r="S757" i="8" s="1"/>
  <c r="AB757" i="8" s="1" a="1"/>
  <c r="AB757" i="8" s="1"/>
  <c r="R632" i="8" a="1"/>
  <c r="R632" i="8" s="1"/>
  <c r="R588" i="8" a="1"/>
  <c r="R588" i="8" s="1"/>
  <c r="Q598" i="8" a="1"/>
  <c r="Q598" i="8" s="1"/>
  <c r="Z598" i="8" s="1"/>
  <c r="S607" i="8" a="1"/>
  <c r="S607" i="8" s="1"/>
  <c r="AB607" i="8" s="1" a="1"/>
  <c r="AB607" i="8" s="1"/>
  <c r="S714" i="8" a="1"/>
  <c r="S714" i="8" s="1"/>
  <c r="AB714" i="8" s="1" a="1"/>
  <c r="AB714" i="8" s="1"/>
  <c r="R678" i="8" a="1"/>
  <c r="R678" i="8" s="1"/>
  <c r="S594" i="8" a="1"/>
  <c r="S594" i="8" s="1"/>
  <c r="AB594" i="8" s="1" a="1"/>
  <c r="AB594" i="8" s="1"/>
  <c r="S639" i="8" a="1"/>
  <c r="S639" i="8" s="1"/>
  <c r="AB639" i="8" s="1" a="1"/>
  <c r="AB639" i="8" s="1"/>
  <c r="S641" i="8" a="1"/>
  <c r="S641" i="8" s="1"/>
  <c r="AB641" i="8" s="1" a="1"/>
  <c r="AB641" i="8" s="1"/>
  <c r="R639" i="8" a="1"/>
  <c r="R639" i="8" s="1"/>
  <c r="Q608" i="8" a="1"/>
  <c r="Q608" i="8" s="1"/>
  <c r="Z608" i="8" s="1"/>
  <c r="Z406" i="8"/>
  <c r="Z419" i="8"/>
  <c r="R382" i="8" a="1"/>
  <c r="R382" i="8" s="1"/>
  <c r="R419" i="8" a="1"/>
  <c r="R419" i="8" s="1"/>
  <c r="Q669" i="8" a="1"/>
  <c r="Q669" i="8" s="1"/>
  <c r="Z669" i="8" s="1"/>
  <c r="Z891" i="8"/>
  <c r="AB842" i="8" a="1"/>
  <c r="AB842" i="8" s="1"/>
  <c r="Z409" i="8"/>
  <c r="Z378" i="8"/>
  <c r="Z281" i="8"/>
  <c r="AB300" i="8" a="1"/>
  <c r="AB300" i="8" s="1"/>
  <c r="S858" i="8" a="1"/>
  <c r="S858" i="8" s="1"/>
  <c r="AB858" i="8" s="1" a="1"/>
  <c r="AB858" i="8" s="1"/>
  <c r="S832" i="8" a="1"/>
  <c r="S832" i="8" s="1"/>
  <c r="AB832" i="8" s="1" a="1"/>
  <c r="AB832" i="8" s="1"/>
  <c r="Q855" i="8" a="1"/>
  <c r="Q855" i="8" s="1"/>
  <c r="Z855" i="8" s="1"/>
  <c r="S298" i="8" a="1"/>
  <c r="S298" i="8" s="1"/>
  <c r="AB298" i="8" s="1" a="1"/>
  <c r="AB298" i="8" s="1"/>
  <c r="S417" i="8" a="1"/>
  <c r="S417" i="8" s="1"/>
  <c r="AB417" i="8" s="1" a="1"/>
  <c r="AB417" i="8" s="1"/>
  <c r="S406" i="8" a="1"/>
  <c r="S406" i="8" s="1"/>
  <c r="AB406" i="8" s="1" a="1"/>
  <c r="AB406" i="8" s="1"/>
  <c r="R409" i="8" a="1"/>
  <c r="R409" i="8" s="1"/>
  <c r="R378" i="8" a="1"/>
  <c r="R378" i="8" s="1"/>
  <c r="S648" i="8" a="1"/>
  <c r="S648" i="8" s="1"/>
  <c r="AB648" i="8" s="1" a="1"/>
  <c r="AB648" i="8" s="1"/>
  <c r="R603" i="8" a="1"/>
  <c r="R603" i="8" s="1"/>
  <c r="R606" i="8" a="1"/>
  <c r="R606" i="8" s="1"/>
  <c r="Z853" i="8"/>
  <c r="Z857" i="8"/>
  <c r="AB774" i="8" a="1"/>
  <c r="AB774" i="8" s="1"/>
  <c r="Q850" i="8" a="1"/>
  <c r="Q850" i="8" s="1"/>
  <c r="Z850" i="8" s="1"/>
  <c r="R850" i="8" a="1"/>
  <c r="R850" i="8" s="1"/>
  <c r="S833" i="8" a="1"/>
  <c r="S833" i="8" s="1"/>
  <c r="AB833" i="8" s="1" a="1"/>
  <c r="AB833" i="8" s="1"/>
  <c r="S419" i="8" a="1"/>
  <c r="S419" i="8" s="1"/>
  <c r="AB419" i="8" s="1" a="1"/>
  <c r="AB419" i="8" s="1"/>
  <c r="R366" i="8" a="1"/>
  <c r="R366" i="8" s="1"/>
  <c r="R404" i="8" a="1"/>
  <c r="R404" i="8" s="1"/>
  <c r="R597" i="8" a="1"/>
  <c r="R597" i="8" s="1"/>
  <c r="S603" i="8" a="1"/>
  <c r="S603" i="8" s="1"/>
  <c r="AB603" i="8" s="1" a="1"/>
  <c r="AB603" i="8" s="1"/>
  <c r="S610" i="8" a="1"/>
  <c r="S610" i="8" s="1"/>
  <c r="AB610" i="8" s="1" a="1"/>
  <c r="AB610" i="8" s="1"/>
  <c r="Q590" i="8" a="1"/>
  <c r="Q590" i="8" s="1"/>
  <c r="Z590" i="8" s="1"/>
  <c r="Z840" i="8"/>
  <c r="AB752" i="8" a="1"/>
  <c r="AB752" i="8" s="1"/>
  <c r="Z284" i="8"/>
  <c r="Z379" i="8"/>
  <c r="Z345" i="8"/>
  <c r="Z350" i="8"/>
  <c r="R858" i="8" a="1"/>
  <c r="R858" i="8" s="1"/>
  <c r="Q835" i="8" a="1"/>
  <c r="Q835" i="8" s="1"/>
  <c r="Z835" i="8" s="1"/>
  <c r="S853" i="8" a="1"/>
  <c r="S853" i="8" s="1"/>
  <c r="AB853" i="8" s="1" a="1"/>
  <c r="AB853" i="8" s="1"/>
  <c r="R857" i="8" a="1"/>
  <c r="R857" i="8" s="1"/>
  <c r="Q311" i="8" a="1"/>
  <c r="Q311" i="8" s="1"/>
  <c r="Z311" i="8" s="1"/>
  <c r="S409" i="8" a="1"/>
  <c r="S409" i="8" s="1"/>
  <c r="AB409" i="8" s="1" a="1"/>
  <c r="AB409" i="8" s="1"/>
  <c r="Q358" i="8" a="1"/>
  <c r="Q358" i="8" s="1"/>
  <c r="Z358" i="8" s="1"/>
  <c r="R281" i="8" a="1"/>
  <c r="R281" i="8" s="1"/>
  <c r="Q383" i="8" a="1"/>
  <c r="Q383" i="8" s="1"/>
  <c r="Z383" i="8" s="1"/>
  <c r="Q597" i="8" a="1"/>
  <c r="Q597" i="8" s="1"/>
  <c r="Z597" i="8" s="1"/>
  <c r="S726" i="8" a="1"/>
  <c r="S726" i="8" s="1"/>
  <c r="AB726" i="8" s="1" a="1"/>
  <c r="AB726" i="8" s="1"/>
  <c r="Q601" i="8" a="1"/>
  <c r="Q601" i="8" s="1"/>
  <c r="Z601" i="8" s="1"/>
  <c r="S589" i="8" a="1"/>
  <c r="S589" i="8" s="1"/>
  <c r="AB589" i="8" s="1" a="1"/>
  <c r="AB589" i="8" s="1"/>
  <c r="Z769" i="8"/>
  <c r="Z296" i="8"/>
  <c r="Z299" i="8"/>
  <c r="AB366" i="8" a="1"/>
  <c r="AB366" i="8" s="1"/>
  <c r="Z367" i="8"/>
  <c r="Z275" i="8"/>
  <c r="Z334" i="8"/>
  <c r="R891" i="8" a="1"/>
  <c r="R891" i="8" s="1"/>
  <c r="S885" i="8" a="1"/>
  <c r="S885" i="8" s="1"/>
  <c r="AB885" i="8" s="1" a="1"/>
  <c r="AB885" i="8" s="1"/>
  <c r="S840" i="8" a="1"/>
  <c r="S840" i="8" s="1"/>
  <c r="AB840" i="8" s="1" a="1"/>
  <c r="AB840" i="8" s="1"/>
  <c r="R341" i="8" a="1"/>
  <c r="R341" i="8" s="1"/>
  <c r="Q388" i="8" a="1"/>
  <c r="Q388" i="8" s="1"/>
  <c r="Z388" i="8" s="1"/>
  <c r="R295" i="8" a="1"/>
  <c r="R295" i="8" s="1"/>
  <c r="R311" i="8" a="1"/>
  <c r="R311" i="8" s="1"/>
  <c r="Q395" i="8" a="1"/>
  <c r="Q395" i="8" s="1"/>
  <c r="Z395" i="8" s="1"/>
  <c r="S350" i="8" a="1"/>
  <c r="S350" i="8" s="1"/>
  <c r="AB350" i="8" s="1" a="1"/>
  <c r="AB350" i="8" s="1"/>
  <c r="R395" i="8" a="1"/>
  <c r="R395" i="8" s="1"/>
  <c r="S311" i="8" a="1"/>
  <c r="S311" i="8" s="1"/>
  <c r="AB311" i="8" s="1" a="1"/>
  <c r="AB311" i="8" s="1"/>
  <c r="S378" i="8" a="1"/>
  <c r="S378" i="8" s="1"/>
  <c r="AB378" i="8" s="1" a="1"/>
  <c r="AB378" i="8" s="1"/>
  <c r="S707" i="8" a="1"/>
  <c r="S707" i="8" s="1"/>
  <c r="AB707" i="8" s="1" a="1"/>
  <c r="AB707" i="8" s="1"/>
  <c r="Q762" i="8" a="1"/>
  <c r="Q762" i="8" s="1"/>
  <c r="Z762" i="8" s="1"/>
  <c r="R755" i="8" a="1"/>
  <c r="R755" i="8" s="1"/>
  <c r="R590" i="8" a="1"/>
  <c r="R590" i="8" s="1"/>
  <c r="Q585" i="8" a="1"/>
  <c r="Q585" i="8" s="1"/>
  <c r="Z585" i="8" s="1"/>
  <c r="G894" i="8"/>
  <c r="G832" i="8"/>
  <c r="AB831" i="8" a="1"/>
  <c r="AB831" i="8" s="1"/>
  <c r="G825" i="8"/>
  <c r="AB727" i="8" a="1"/>
  <c r="AB727" i="8" s="1"/>
  <c r="AB670" i="8" a="1"/>
  <c r="AB670" i="8" s="1"/>
  <c r="AB618" i="8" a="1"/>
  <c r="AB618" i="8" s="1"/>
  <c r="AB760" i="8" a="1"/>
  <c r="AB760" i="8" s="1"/>
  <c r="AB705" i="8" a="1"/>
  <c r="AB705" i="8" s="1"/>
  <c r="G545" i="8"/>
  <c r="AB284" i="8" a="1"/>
  <c r="AB284" i="8" s="1"/>
  <c r="AB327" i="8" a="1"/>
  <c r="AB327" i="8" s="1"/>
  <c r="AB314" i="8" a="1"/>
  <c r="AB314" i="8" s="1"/>
  <c r="AB328" i="8" a="1"/>
  <c r="AB328" i="8" s="1"/>
  <c r="AB291" i="8" a="1"/>
  <c r="AB291" i="8" s="1"/>
  <c r="AB382" i="8" a="1"/>
  <c r="AB382" i="8" s="1"/>
  <c r="AB863" i="8" a="1"/>
  <c r="AB863" i="8" s="1"/>
  <c r="AB586" i="8" a="1"/>
  <c r="AB586" i="8" s="1"/>
  <c r="AB359" i="8" a="1"/>
  <c r="AB359" i="8" s="1"/>
  <c r="AB598" i="8" a="1"/>
  <c r="AB598" i="8" s="1"/>
  <c r="AB608" i="8" a="1"/>
  <c r="AB608" i="8" s="1"/>
  <c r="G726" i="8"/>
  <c r="G843" i="8"/>
  <c r="G490" i="8"/>
  <c r="G287" i="8"/>
  <c r="G364" i="8"/>
  <c r="G430" i="8"/>
  <c r="G503" i="8"/>
  <c r="G801" i="8"/>
  <c r="G396" i="8"/>
  <c r="G526" i="8"/>
  <c r="G508" i="8"/>
  <c r="G403" i="8"/>
  <c r="G345" i="8"/>
  <c r="G872" i="8"/>
  <c r="G826" i="8"/>
  <c r="G693" i="8"/>
  <c r="G577" i="8"/>
  <c r="G529" i="8"/>
  <c r="G474" i="8"/>
  <c r="G387" i="8"/>
  <c r="G280" i="8"/>
  <c r="G880" i="8"/>
  <c r="G900" i="8"/>
  <c r="G539" i="8"/>
  <c r="AB360" i="8" a="1"/>
  <c r="AB360" i="8" s="1"/>
  <c r="AB346" i="8" a="1"/>
  <c r="AB346" i="8" s="1"/>
  <c r="G571" i="8"/>
  <c r="G748" i="8"/>
  <c r="G467" i="8"/>
  <c r="G340" i="8"/>
  <c r="G848" i="8"/>
  <c r="G889" i="8"/>
  <c r="G349" i="8"/>
  <c r="G707" i="8"/>
  <c r="G642" i="8"/>
  <c r="G817" i="8"/>
  <c r="K866" i="8" a="1"/>
  <c r="K866" i="8" s="1"/>
  <c r="T866" i="8" s="1"/>
  <c r="L866" i="8" a="1"/>
  <c r="L866" i="8" s="1"/>
  <c r="M866" i="8" a="1"/>
  <c r="M866" i="8" s="1"/>
  <c r="V866" i="8" s="1" a="1"/>
  <c r="V866" i="8" s="1"/>
  <c r="K586" i="8" a="1"/>
  <c r="K586" i="8" s="1"/>
  <c r="T586" i="8" s="1"/>
  <c r="M586" i="8" a="1"/>
  <c r="M586" i="8" s="1"/>
  <c r="V586" i="8" s="1" a="1"/>
  <c r="V586" i="8" s="1"/>
  <c r="L586" i="8" a="1"/>
  <c r="L586" i="8" s="1"/>
  <c r="K659" i="8" a="1"/>
  <c r="K659" i="8" s="1"/>
  <c r="T659" i="8" s="1"/>
  <c r="L659" i="8" a="1"/>
  <c r="L659" i="8" s="1"/>
  <c r="M659" i="8" a="1"/>
  <c r="M659" i="8" s="1"/>
  <c r="V659" i="8" s="1" a="1"/>
  <c r="V659" i="8" s="1"/>
  <c r="K687" i="8" a="1"/>
  <c r="K687" i="8" s="1"/>
  <c r="T687" i="8" s="1"/>
  <c r="M687" i="8" a="1"/>
  <c r="M687" i="8" s="1"/>
  <c r="V687" i="8" s="1" a="1"/>
  <c r="V687" i="8" s="1"/>
  <c r="L687" i="8" a="1"/>
  <c r="L687" i="8" s="1"/>
  <c r="M417" i="8" a="1"/>
  <c r="M417" i="8" s="1"/>
  <c r="V417" i="8" s="1" a="1"/>
  <c r="V417" i="8" s="1"/>
  <c r="K417" i="8" a="1"/>
  <c r="K417" i="8" s="1"/>
  <c r="T417" i="8" s="1"/>
  <c r="L417" i="8" a="1"/>
  <c r="L417" i="8" s="1"/>
  <c r="M368" i="8" a="1"/>
  <c r="M368" i="8" s="1"/>
  <c r="V368" i="8" s="1" a="1"/>
  <c r="V368" i="8" s="1"/>
  <c r="K368" i="8" a="1"/>
  <c r="K368" i="8" s="1"/>
  <c r="T368" i="8" s="1"/>
  <c r="L368" i="8" a="1"/>
  <c r="L368" i="8" s="1"/>
  <c r="M800" i="8" a="1"/>
  <c r="M800" i="8" s="1"/>
  <c r="V800" i="8" s="1" a="1"/>
  <c r="V800" i="8" s="1"/>
  <c r="K800" i="8" a="1"/>
  <c r="K800" i="8" s="1"/>
  <c r="T800" i="8" s="1"/>
  <c r="L800" i="8" a="1"/>
  <c r="L800" i="8" s="1"/>
  <c r="L477" i="8" a="1"/>
  <c r="L477" i="8" s="1"/>
  <c r="M477" i="8" a="1"/>
  <c r="M477" i="8" s="1"/>
  <c r="V477" i="8" s="1" a="1"/>
  <c r="V477" i="8" s="1"/>
  <c r="K477" i="8" a="1"/>
  <c r="K477" i="8" s="1"/>
  <c r="T477" i="8" s="1"/>
  <c r="M476" i="8" a="1"/>
  <c r="M476" i="8" s="1"/>
  <c r="V476" i="8" s="1" a="1"/>
  <c r="V476" i="8" s="1"/>
  <c r="L476" i="8" a="1"/>
  <c r="L476" i="8" s="1"/>
  <c r="K476" i="8" a="1"/>
  <c r="K476" i="8" s="1"/>
  <c r="T476" i="8" s="1"/>
  <c r="L472" i="8" a="1"/>
  <c r="L472" i="8" s="1"/>
  <c r="K472" i="8" a="1"/>
  <c r="K472" i="8" s="1"/>
  <c r="T472" i="8" s="1"/>
  <c r="M472" i="8" a="1"/>
  <c r="M472" i="8" s="1"/>
  <c r="V472" i="8" s="1" a="1"/>
  <c r="V472" i="8" s="1"/>
  <c r="N891" i="8" a="1"/>
  <c r="N891" i="8" s="1"/>
  <c r="W891" i="8" s="1"/>
  <c r="O891" i="8" a="1"/>
  <c r="O891" i="8" s="1"/>
  <c r="P891" i="8" a="1"/>
  <c r="P891" i="8" s="1"/>
  <c r="Y891" i="8" s="1" a="1"/>
  <c r="Y891" i="8" s="1"/>
  <c r="P869" i="8" a="1"/>
  <c r="P869" i="8" s="1"/>
  <c r="Y869" i="8" s="1" a="1"/>
  <c r="Y869" i="8" s="1"/>
  <c r="N869" i="8" a="1"/>
  <c r="N869" i="8" s="1"/>
  <c r="W869" i="8" s="1"/>
  <c r="O869" i="8" a="1"/>
  <c r="O869" i="8" s="1"/>
  <c r="N722" i="8" a="1"/>
  <c r="N722" i="8" s="1"/>
  <c r="W722" i="8" s="1"/>
  <c r="O722" i="8" a="1"/>
  <c r="O722" i="8" s="1"/>
  <c r="P722" i="8" a="1"/>
  <c r="P722" i="8" s="1"/>
  <c r="Y722" i="8" s="1" a="1"/>
  <c r="Y722" i="8" s="1"/>
  <c r="P612" i="8" a="1"/>
  <c r="P612" i="8" s="1"/>
  <c r="Y612" i="8" s="1" a="1"/>
  <c r="Y612" i="8" s="1"/>
  <c r="N612" i="8" a="1"/>
  <c r="N612" i="8" s="1"/>
  <c r="W612" i="8" s="1"/>
  <c r="O612" i="8" a="1"/>
  <c r="O612" i="8" s="1"/>
  <c r="P707" i="8" a="1"/>
  <c r="P707" i="8" s="1"/>
  <c r="Y707" i="8" s="1" a="1"/>
  <c r="Y707" i="8" s="1"/>
  <c r="N707" i="8" a="1"/>
  <c r="N707" i="8" s="1"/>
  <c r="W707" i="8" s="1"/>
  <c r="O707" i="8" a="1"/>
  <c r="O707" i="8" s="1"/>
  <c r="N761" i="8" a="1"/>
  <c r="N761" i="8" s="1"/>
  <c r="W761" i="8" s="1"/>
  <c r="P761" i="8" a="1"/>
  <c r="P761" i="8" s="1"/>
  <c r="Y761" i="8" s="1" a="1"/>
  <c r="Y761" i="8" s="1"/>
  <c r="O761" i="8" a="1"/>
  <c r="O761" i="8" s="1"/>
  <c r="N668" i="8" a="1"/>
  <c r="N668" i="8" s="1"/>
  <c r="W668" i="8" s="1"/>
  <c r="P668" i="8" a="1"/>
  <c r="P668" i="8" s="1"/>
  <c r="Y668" i="8" s="1" a="1"/>
  <c r="Y668" i="8" s="1"/>
  <c r="O668" i="8" a="1"/>
  <c r="O668" i="8" s="1"/>
  <c r="N533" i="8" a="1"/>
  <c r="N533" i="8" s="1"/>
  <c r="W533" i="8" s="1"/>
  <c r="P533" i="8" a="1"/>
  <c r="P533" i="8" s="1"/>
  <c r="Y533" i="8" s="1" a="1"/>
  <c r="Y533" i="8" s="1"/>
  <c r="O533" i="8" a="1"/>
  <c r="O533" i="8" s="1"/>
  <c r="N537" i="8" a="1"/>
  <c r="N537" i="8" s="1"/>
  <c r="W537" i="8" s="1"/>
  <c r="O537" i="8" a="1"/>
  <c r="O537" i="8" s="1"/>
  <c r="P537" i="8" a="1"/>
  <c r="P537" i="8" s="1"/>
  <c r="Y537" i="8" s="1" a="1"/>
  <c r="Y537" i="8" s="1"/>
  <c r="O344" i="8" a="1"/>
  <c r="O344" i="8" s="1"/>
  <c r="P344" i="8" a="1"/>
  <c r="P344" i="8" s="1"/>
  <c r="Y344" i="8" s="1" a="1"/>
  <c r="Y344" i="8" s="1"/>
  <c r="N344" i="8" a="1"/>
  <c r="N344" i="8" s="1"/>
  <c r="W344" i="8" s="1"/>
  <c r="P306" i="8" a="1"/>
  <c r="P306" i="8" s="1"/>
  <c r="Y306" i="8" s="1" a="1"/>
  <c r="Y306" i="8" s="1"/>
  <c r="N306" i="8" a="1"/>
  <c r="N306" i="8" s="1"/>
  <c r="W306" i="8" s="1"/>
  <c r="O306" i="8" a="1"/>
  <c r="O306" i="8" s="1"/>
  <c r="N304" i="8" a="1"/>
  <c r="N304" i="8" s="1"/>
  <c r="W304" i="8" s="1"/>
  <c r="P304" i="8" a="1"/>
  <c r="P304" i="8" s="1"/>
  <c r="Y304" i="8" s="1" a="1"/>
  <c r="Y304" i="8" s="1"/>
  <c r="O304" i="8" a="1"/>
  <c r="O304" i="8" s="1"/>
  <c r="K849" i="8" a="1"/>
  <c r="K849" i="8" s="1"/>
  <c r="T849" i="8" s="1"/>
  <c r="M849" i="8" a="1"/>
  <c r="M849" i="8" s="1"/>
  <c r="V849" i="8" s="1" a="1"/>
  <c r="V849" i="8" s="1"/>
  <c r="L849" i="8" a="1"/>
  <c r="L849" i="8" s="1"/>
  <c r="K639" i="8" a="1"/>
  <c r="K639" i="8" s="1"/>
  <c r="T639" i="8" s="1"/>
  <c r="M639" i="8" a="1"/>
  <c r="M639" i="8" s="1"/>
  <c r="V639" i="8" s="1" a="1"/>
  <c r="V639" i="8" s="1"/>
  <c r="L639" i="8" a="1"/>
  <c r="L639" i="8" s="1"/>
  <c r="M628" i="8" a="1"/>
  <c r="M628" i="8" s="1"/>
  <c r="V628" i="8" s="1" a="1"/>
  <c r="V628" i="8" s="1"/>
  <c r="L628" i="8" a="1"/>
  <c r="L628" i="8" s="1"/>
  <c r="K628" i="8" a="1"/>
  <c r="K628" i="8" s="1"/>
  <c r="T628" i="8" s="1"/>
  <c r="K346" i="8" a="1"/>
  <c r="K346" i="8" s="1"/>
  <c r="T346" i="8" s="1"/>
  <c r="L346" i="8" a="1"/>
  <c r="L346" i="8" s="1"/>
  <c r="M346" i="8" a="1"/>
  <c r="M346" i="8" s="1"/>
  <c r="V346" i="8" s="1" a="1"/>
  <c r="V346" i="8" s="1"/>
  <c r="M362" i="8" a="1"/>
  <c r="M362" i="8" s="1"/>
  <c r="V362" i="8" s="1" a="1"/>
  <c r="V362" i="8" s="1"/>
  <c r="K362" i="8" a="1"/>
  <c r="K362" i="8" s="1"/>
  <c r="T362" i="8" s="1"/>
  <c r="L362" i="8" a="1"/>
  <c r="L362" i="8" s="1"/>
  <c r="K811" i="8" a="1"/>
  <c r="K811" i="8" s="1"/>
  <c r="T811" i="8" s="1"/>
  <c r="L811" i="8" a="1"/>
  <c r="L811" i="8" s="1"/>
  <c r="M811" i="8" a="1"/>
  <c r="M811" i="8" s="1"/>
  <c r="V811" i="8" s="1" a="1"/>
  <c r="V811" i="8" s="1"/>
  <c r="K488" i="8" a="1"/>
  <c r="K488" i="8" s="1"/>
  <c r="T488" i="8" s="1"/>
  <c r="M488" i="8" a="1"/>
  <c r="M488" i="8" s="1"/>
  <c r="V488" i="8" s="1" a="1"/>
  <c r="V488" i="8" s="1"/>
  <c r="L488" i="8" a="1"/>
  <c r="L488" i="8" s="1"/>
  <c r="L534" i="8" a="1"/>
  <c r="L534" i="8" s="1"/>
  <c r="M534" i="8" a="1"/>
  <c r="M534" i="8" s="1"/>
  <c r="V534" i="8" s="1" a="1"/>
  <c r="V534" i="8" s="1"/>
  <c r="K534" i="8" a="1"/>
  <c r="K534" i="8" s="1"/>
  <c r="T534" i="8" s="1"/>
  <c r="K567" i="8" a="1"/>
  <c r="K567" i="8" s="1"/>
  <c r="T567" i="8" s="1"/>
  <c r="L567" i="8" a="1"/>
  <c r="L567" i="8" s="1"/>
  <c r="M567" i="8" a="1"/>
  <c r="M567" i="8" s="1"/>
  <c r="V567" i="8" s="1" a="1"/>
  <c r="V567" i="8" s="1"/>
  <c r="O895" i="8" a="1"/>
  <c r="O895" i="8" s="1"/>
  <c r="N895" i="8" a="1"/>
  <c r="N895" i="8" s="1"/>
  <c r="W895" i="8" s="1"/>
  <c r="P895" i="8" a="1"/>
  <c r="P895" i="8" s="1"/>
  <c r="Y895" i="8" s="1" a="1"/>
  <c r="Y895" i="8" s="1"/>
  <c r="N545" i="8" a="1"/>
  <c r="N545" i="8" s="1"/>
  <c r="W545" i="8" s="1"/>
  <c r="O545" i="8" a="1"/>
  <c r="O545" i="8" s="1"/>
  <c r="P545" i="8" a="1"/>
  <c r="P545" i="8" s="1"/>
  <c r="Y545" i="8" s="1" a="1"/>
  <c r="Y545" i="8" s="1"/>
  <c r="O559" i="8" a="1"/>
  <c r="O559" i="8" s="1"/>
  <c r="P559" i="8" a="1"/>
  <c r="P559" i="8" s="1"/>
  <c r="Y559" i="8" s="1" a="1"/>
  <c r="Y559" i="8" s="1"/>
  <c r="N559" i="8" a="1"/>
  <c r="N559" i="8" s="1"/>
  <c r="W559" i="8" s="1"/>
  <c r="P820" i="8" a="1"/>
  <c r="P820" i="8" s="1"/>
  <c r="Y820" i="8" s="1" a="1"/>
  <c r="Y820" i="8" s="1"/>
  <c r="N820" i="8" a="1"/>
  <c r="N820" i="8" s="1"/>
  <c r="W820" i="8" s="1"/>
  <c r="O820" i="8" a="1"/>
  <c r="O820" i="8" s="1"/>
  <c r="O320" i="8" a="1"/>
  <c r="O320" i="8" s="1"/>
  <c r="N320" i="8" a="1"/>
  <c r="N320" i="8" s="1"/>
  <c r="W320" i="8" s="1"/>
  <c r="P320" i="8" a="1"/>
  <c r="P320" i="8" s="1"/>
  <c r="Y320" i="8" s="1" a="1"/>
  <c r="Y320" i="8" s="1"/>
  <c r="K862" i="8" a="1"/>
  <c r="K862" i="8" s="1"/>
  <c r="T862" i="8" s="1"/>
  <c r="M862" i="8" a="1"/>
  <c r="M862" i="8" s="1"/>
  <c r="V862" i="8" s="1" a="1"/>
  <c r="V862" i="8" s="1"/>
  <c r="L862" i="8" a="1"/>
  <c r="L862" i="8" s="1"/>
  <c r="M740" i="8" a="1"/>
  <c r="M740" i="8" s="1"/>
  <c r="V740" i="8" s="1" a="1"/>
  <c r="V740" i="8" s="1"/>
  <c r="K740" i="8" a="1"/>
  <c r="K740" i="8" s="1"/>
  <c r="T740" i="8" s="1"/>
  <c r="L740" i="8" a="1"/>
  <c r="L740" i="8" s="1"/>
  <c r="K597" i="8" a="1"/>
  <c r="K597" i="8" s="1"/>
  <c r="T597" i="8" s="1"/>
  <c r="M597" i="8" a="1"/>
  <c r="M597" i="8" s="1"/>
  <c r="V597" i="8" s="1" a="1"/>
  <c r="V597" i="8" s="1"/>
  <c r="L597" i="8" a="1"/>
  <c r="L597" i="8" s="1"/>
  <c r="K686" i="8" a="1"/>
  <c r="K686" i="8" s="1"/>
  <c r="T686" i="8" s="1"/>
  <c r="M686" i="8" a="1"/>
  <c r="M686" i="8" s="1"/>
  <c r="V686" i="8" s="1" a="1"/>
  <c r="V686" i="8" s="1"/>
  <c r="L686" i="8" a="1"/>
  <c r="L686" i="8" s="1"/>
  <c r="M415" i="8" a="1"/>
  <c r="M415" i="8" s="1"/>
  <c r="V415" i="8" s="1" a="1"/>
  <c r="V415" i="8" s="1"/>
  <c r="K415" i="8" a="1"/>
  <c r="K415" i="8" s="1"/>
  <c r="T415" i="8" s="1"/>
  <c r="L415" i="8" a="1"/>
  <c r="L415" i="8" s="1"/>
  <c r="M339" i="8" a="1"/>
  <c r="M339" i="8" s="1"/>
  <c r="V339" i="8" s="1" a="1"/>
  <c r="V339" i="8" s="1"/>
  <c r="L339" i="8" a="1"/>
  <c r="L339" i="8" s="1"/>
  <c r="K339" i="8" a="1"/>
  <c r="K339" i="8" s="1"/>
  <c r="T339" i="8" s="1"/>
  <c r="K810" i="8" a="1"/>
  <c r="K810" i="8" s="1"/>
  <c r="T810" i="8" s="1"/>
  <c r="L810" i="8" a="1"/>
  <c r="L810" i="8" s="1"/>
  <c r="M810" i="8" a="1"/>
  <c r="M810" i="8" s="1"/>
  <c r="V810" i="8" s="1" a="1"/>
  <c r="V810" i="8" s="1"/>
  <c r="L458" i="8" a="1"/>
  <c r="L458" i="8" s="1"/>
  <c r="K458" i="8" a="1"/>
  <c r="K458" i="8" s="1"/>
  <c r="T458" i="8" s="1"/>
  <c r="M458" i="8" a="1"/>
  <c r="M458" i="8" s="1"/>
  <c r="V458" i="8" s="1" a="1"/>
  <c r="V458" i="8" s="1"/>
  <c r="L573" i="8" a="1"/>
  <c r="L573" i="8" s="1"/>
  <c r="M573" i="8" a="1"/>
  <c r="M573" i="8" s="1"/>
  <c r="V573" i="8" s="1" a="1"/>
  <c r="V573" i="8" s="1"/>
  <c r="K573" i="8" a="1"/>
  <c r="K573" i="8" s="1"/>
  <c r="T573" i="8" s="1"/>
  <c r="N873" i="8" a="1"/>
  <c r="N873" i="8" s="1"/>
  <c r="W873" i="8" s="1"/>
  <c r="O873" i="8" a="1"/>
  <c r="O873" i="8" s="1"/>
  <c r="P873" i="8" a="1"/>
  <c r="P873" i="8" s="1"/>
  <c r="Y873" i="8" s="1" a="1"/>
  <c r="Y873" i="8" s="1"/>
  <c r="O619" i="8" a="1"/>
  <c r="O619" i="8" s="1"/>
  <c r="N619" i="8" a="1"/>
  <c r="N619" i="8" s="1"/>
  <c r="W619" i="8" s="1"/>
  <c r="P619" i="8" a="1"/>
  <c r="P619" i="8" s="1"/>
  <c r="Y619" i="8" s="1" a="1"/>
  <c r="Y619" i="8" s="1"/>
  <c r="N720" i="8" a="1"/>
  <c r="N720" i="8" s="1"/>
  <c r="W720" i="8" s="1"/>
  <c r="O720" i="8" a="1"/>
  <c r="O720" i="8" s="1"/>
  <c r="P720" i="8" a="1"/>
  <c r="P720" i="8" s="1"/>
  <c r="Y720" i="8" s="1" a="1"/>
  <c r="Y720" i="8" s="1"/>
  <c r="N448" i="8" a="1"/>
  <c r="N448" i="8" s="1"/>
  <c r="W448" i="8" s="1"/>
  <c r="O448" i="8" a="1"/>
  <c r="O448" i="8" s="1"/>
  <c r="P448" i="8" a="1"/>
  <c r="P448" i="8" s="1"/>
  <c r="Y448" i="8" s="1" a="1"/>
  <c r="Y448" i="8" s="1"/>
  <c r="O546" i="8" a="1"/>
  <c r="O546" i="8" s="1"/>
  <c r="P546" i="8" a="1"/>
  <c r="P546" i="8" s="1"/>
  <c r="Y546" i="8" s="1" a="1"/>
  <c r="Y546" i="8" s="1"/>
  <c r="N546" i="8" a="1"/>
  <c r="N546" i="8" s="1"/>
  <c r="W546" i="8" s="1"/>
  <c r="O501" i="8" a="1"/>
  <c r="O501" i="8" s="1"/>
  <c r="P501" i="8" a="1"/>
  <c r="P501" i="8" s="1"/>
  <c r="Y501" i="8" s="1" a="1"/>
  <c r="Y501" i="8" s="1"/>
  <c r="N501" i="8" a="1"/>
  <c r="N501" i="8" s="1"/>
  <c r="W501" i="8" s="1"/>
  <c r="N573" i="8" a="1"/>
  <c r="N573" i="8" s="1"/>
  <c r="W573" i="8" s="1"/>
  <c r="O573" i="8" a="1"/>
  <c r="O573" i="8" s="1"/>
  <c r="P573" i="8" a="1"/>
  <c r="P573" i="8" s="1"/>
  <c r="Y573" i="8" s="1" a="1"/>
  <c r="Y573" i="8" s="1"/>
  <c r="O782" i="8" a="1"/>
  <c r="O782" i="8" s="1"/>
  <c r="N782" i="8" a="1"/>
  <c r="N782" i="8" s="1"/>
  <c r="W782" i="8" s="1"/>
  <c r="P782" i="8" a="1"/>
  <c r="P782" i="8" s="1"/>
  <c r="Y782" i="8" s="1" a="1"/>
  <c r="Y782" i="8" s="1"/>
  <c r="O276" i="8" a="1"/>
  <c r="O276" i="8" s="1"/>
  <c r="P276" i="8" a="1"/>
  <c r="P276" i="8" s="1"/>
  <c r="Y276" i="8" s="1" a="1"/>
  <c r="Y276" i="8" s="1"/>
  <c r="N276" i="8" a="1"/>
  <c r="N276" i="8" s="1"/>
  <c r="W276" i="8" s="1"/>
  <c r="N341" i="8" a="1"/>
  <c r="N341" i="8" s="1"/>
  <c r="W341" i="8" s="1"/>
  <c r="O341" i="8" a="1"/>
  <c r="O341" i="8" s="1"/>
  <c r="P341" i="8" a="1"/>
  <c r="P341" i="8" s="1"/>
  <c r="Y341" i="8" s="1" a="1"/>
  <c r="Y341" i="8" s="1"/>
  <c r="Z405" i="8"/>
  <c r="K876" i="8" a="1"/>
  <c r="K876" i="8" s="1"/>
  <c r="T876" i="8" s="1"/>
  <c r="M876" i="8" a="1"/>
  <c r="M876" i="8" s="1"/>
  <c r="V876" i="8" s="1" a="1"/>
  <c r="V876" i="8" s="1"/>
  <c r="L876" i="8" a="1"/>
  <c r="L876" i="8" s="1"/>
  <c r="M896" i="8" a="1"/>
  <c r="M896" i="8" s="1"/>
  <c r="V896" i="8" s="1" a="1"/>
  <c r="V896" i="8" s="1"/>
  <c r="L896" i="8" a="1"/>
  <c r="L896" i="8" s="1"/>
  <c r="K896" i="8" a="1"/>
  <c r="K896" i="8" s="1"/>
  <c r="T896" i="8" s="1"/>
  <c r="K723" i="8" a="1"/>
  <c r="K723" i="8" s="1"/>
  <c r="T723" i="8" s="1"/>
  <c r="L723" i="8" a="1"/>
  <c r="L723" i="8" s="1"/>
  <c r="M723" i="8" a="1"/>
  <c r="M723" i="8" s="1"/>
  <c r="V723" i="8" s="1" a="1"/>
  <c r="V723" i="8" s="1"/>
  <c r="K591" i="8" a="1"/>
  <c r="K591" i="8" s="1"/>
  <c r="T591" i="8" s="1"/>
  <c r="M591" i="8" a="1"/>
  <c r="M591" i="8" s="1"/>
  <c r="V591" i="8" s="1" a="1"/>
  <c r="V591" i="8" s="1"/>
  <c r="L591" i="8" a="1"/>
  <c r="L591" i="8" s="1"/>
  <c r="K721" i="8" a="1"/>
  <c r="K721" i="8" s="1"/>
  <c r="T721" i="8" s="1"/>
  <c r="M721" i="8" a="1"/>
  <c r="M721" i="8" s="1"/>
  <c r="V721" i="8" s="1" a="1"/>
  <c r="V721" i="8" s="1"/>
  <c r="L721" i="8" a="1"/>
  <c r="L721" i="8" s="1"/>
  <c r="L410" i="8" a="1"/>
  <c r="L410" i="8" s="1"/>
  <c r="M410" i="8" a="1"/>
  <c r="M410" i="8" s="1"/>
  <c r="V410" i="8" s="1" a="1"/>
  <c r="V410" i="8" s="1"/>
  <c r="K410" i="8" a="1"/>
  <c r="K410" i="8" s="1"/>
  <c r="T410" i="8" s="1"/>
  <c r="K328" i="8" a="1"/>
  <c r="K328" i="8" s="1"/>
  <c r="T328" i="8" s="1"/>
  <c r="L328" i="8" a="1"/>
  <c r="L328" i="8" s="1"/>
  <c r="M328" i="8" a="1"/>
  <c r="M328" i="8" s="1"/>
  <c r="V328" i="8" s="1" a="1"/>
  <c r="V328" i="8" s="1"/>
  <c r="L466" i="8" a="1"/>
  <c r="L466" i="8" s="1"/>
  <c r="K466" i="8" a="1"/>
  <c r="K466" i="8" s="1"/>
  <c r="T466" i="8" s="1"/>
  <c r="M466" i="8" a="1"/>
  <c r="M466" i="8" s="1"/>
  <c r="V466" i="8" s="1" a="1"/>
  <c r="V466" i="8" s="1"/>
  <c r="M552" i="8" a="1"/>
  <c r="M552" i="8" s="1"/>
  <c r="V552" i="8" s="1" a="1"/>
  <c r="V552" i="8" s="1"/>
  <c r="K552" i="8" a="1"/>
  <c r="K552" i="8" s="1"/>
  <c r="T552" i="8" s="1"/>
  <c r="L552" i="8" a="1"/>
  <c r="L552" i="8" s="1"/>
  <c r="N874" i="8" a="1"/>
  <c r="N874" i="8" s="1"/>
  <c r="W874" i="8" s="1"/>
  <c r="P874" i="8" a="1"/>
  <c r="P874" i="8" s="1"/>
  <c r="Y874" i="8" s="1" a="1"/>
  <c r="Y874" i="8" s="1"/>
  <c r="O874" i="8" a="1"/>
  <c r="O874" i="8" s="1"/>
  <c r="N834" i="8" a="1"/>
  <c r="N834" i="8" s="1"/>
  <c r="W834" i="8" s="1"/>
  <c r="O834" i="8" a="1"/>
  <c r="O834" i="8" s="1"/>
  <c r="P834" i="8" a="1"/>
  <c r="P834" i="8" s="1"/>
  <c r="Y834" i="8" s="1" a="1"/>
  <c r="Y834" i="8" s="1"/>
  <c r="P552" i="8" a="1"/>
  <c r="P552" i="8" s="1"/>
  <c r="Y552" i="8" s="1" a="1"/>
  <c r="Y552" i="8" s="1"/>
  <c r="N552" i="8" a="1"/>
  <c r="N552" i="8" s="1"/>
  <c r="W552" i="8" s="1"/>
  <c r="O552" i="8" a="1"/>
  <c r="O552" i="8" s="1"/>
  <c r="P502" i="8" a="1"/>
  <c r="P502" i="8" s="1"/>
  <c r="Y502" i="8" s="1" a="1"/>
  <c r="Y502" i="8" s="1"/>
  <c r="N502" i="8" a="1"/>
  <c r="N502" i="8" s="1"/>
  <c r="W502" i="8" s="1"/>
  <c r="O502" i="8" a="1"/>
  <c r="O502" i="8" s="1"/>
  <c r="O809" i="8" a="1"/>
  <c r="O809" i="8" s="1"/>
  <c r="N809" i="8" a="1"/>
  <c r="N809" i="8" s="1"/>
  <c r="W809" i="8" s="1"/>
  <c r="P809" i="8" a="1"/>
  <c r="P809" i="8" s="1"/>
  <c r="Y809" i="8" s="1" a="1"/>
  <c r="Y809" i="8" s="1"/>
  <c r="N399" i="8" a="1"/>
  <c r="N399" i="8" s="1"/>
  <c r="W399" i="8" s="1"/>
  <c r="P399" i="8" a="1"/>
  <c r="P399" i="8" s="1"/>
  <c r="Y399" i="8" s="1" a="1"/>
  <c r="Y399" i="8" s="1"/>
  <c r="O399" i="8" a="1"/>
  <c r="O399" i="8" s="1"/>
  <c r="N277" i="8" a="1"/>
  <c r="N277" i="8" s="1"/>
  <c r="W277" i="8" s="1"/>
  <c r="O277" i="8" a="1"/>
  <c r="O277" i="8" s="1"/>
  <c r="P277" i="8" a="1"/>
  <c r="P277" i="8" s="1"/>
  <c r="Y277" i="8" s="1" a="1"/>
  <c r="Y277" i="8" s="1"/>
  <c r="O342" i="8" a="1"/>
  <c r="O342" i="8" s="1"/>
  <c r="N342" i="8" a="1"/>
  <c r="N342" i="8" s="1"/>
  <c r="W342" i="8" s="1"/>
  <c r="P342" i="8" a="1"/>
  <c r="P342" i="8" s="1"/>
  <c r="Y342" i="8" s="1" a="1"/>
  <c r="Y342" i="8" s="1"/>
  <c r="Z338" i="8"/>
  <c r="K870" i="8" a="1"/>
  <c r="K870" i="8" s="1"/>
  <c r="T870" i="8" s="1"/>
  <c r="M870" i="8" a="1"/>
  <c r="M870" i="8" s="1"/>
  <c r="V870" i="8" s="1" a="1"/>
  <c r="V870" i="8" s="1"/>
  <c r="L870" i="8" a="1"/>
  <c r="L870" i="8" s="1"/>
  <c r="L880" i="8" a="1"/>
  <c r="L880" i="8" s="1"/>
  <c r="M880" i="8" a="1"/>
  <c r="M880" i="8" s="1"/>
  <c r="V880" i="8" s="1" a="1"/>
  <c r="V880" i="8" s="1"/>
  <c r="K880" i="8" a="1"/>
  <c r="K880" i="8" s="1"/>
  <c r="T880" i="8" s="1"/>
  <c r="K774" i="8" a="1"/>
  <c r="K774" i="8" s="1"/>
  <c r="T774" i="8" s="1"/>
  <c r="L774" i="8" a="1"/>
  <c r="L774" i="8" s="1"/>
  <c r="M774" i="8" a="1"/>
  <c r="M774" i="8" s="1"/>
  <c r="V774" i="8" s="1" a="1"/>
  <c r="V774" i="8" s="1"/>
  <c r="K743" i="8" a="1"/>
  <c r="K743" i="8" s="1"/>
  <c r="T743" i="8" s="1"/>
  <c r="L743" i="8" a="1"/>
  <c r="L743" i="8" s="1"/>
  <c r="M743" i="8" a="1"/>
  <c r="M743" i="8" s="1"/>
  <c r="V743" i="8" s="1" a="1"/>
  <c r="V743" i="8" s="1"/>
  <c r="K414" i="8" a="1"/>
  <c r="K414" i="8" s="1"/>
  <c r="T414" i="8" s="1"/>
  <c r="M414" i="8" a="1"/>
  <c r="M414" i="8" s="1"/>
  <c r="V414" i="8" s="1" a="1"/>
  <c r="V414" i="8" s="1"/>
  <c r="L414" i="8" a="1"/>
  <c r="L414" i="8" s="1"/>
  <c r="M289" i="8" a="1"/>
  <c r="M289" i="8" s="1"/>
  <c r="V289" i="8" s="1" a="1"/>
  <c r="V289" i="8" s="1"/>
  <c r="L289" i="8" a="1"/>
  <c r="L289" i="8" s="1"/>
  <c r="K289" i="8" a="1"/>
  <c r="K289" i="8" s="1"/>
  <c r="T289" i="8" s="1"/>
  <c r="L557" i="8" a="1"/>
  <c r="L557" i="8" s="1"/>
  <c r="M557" i="8" a="1"/>
  <c r="M557" i="8" s="1"/>
  <c r="V557" i="8" s="1" a="1"/>
  <c r="V557" i="8" s="1"/>
  <c r="K557" i="8" a="1"/>
  <c r="K557" i="8" s="1"/>
  <c r="T557" i="8" s="1"/>
  <c r="M430" i="8" a="1"/>
  <c r="M430" i="8" s="1"/>
  <c r="V430" i="8" s="1" a="1"/>
  <c r="V430" i="8" s="1"/>
  <c r="K430" i="8" a="1"/>
  <c r="K430" i="8" s="1"/>
  <c r="T430" i="8" s="1"/>
  <c r="L430" i="8" a="1"/>
  <c r="L430" i="8" s="1"/>
  <c r="P884" i="8" a="1"/>
  <c r="P884" i="8" s="1"/>
  <c r="Y884" i="8" s="1" a="1"/>
  <c r="Y884" i="8" s="1"/>
  <c r="N884" i="8" a="1"/>
  <c r="N884" i="8" s="1"/>
  <c r="W884" i="8" s="1"/>
  <c r="O884" i="8" a="1"/>
  <c r="O884" i="8" s="1"/>
  <c r="O604" i="8" a="1"/>
  <c r="O604" i="8" s="1"/>
  <c r="P604" i="8" a="1"/>
  <c r="P604" i="8" s="1"/>
  <c r="Y604" i="8" s="1" a="1"/>
  <c r="Y604" i="8" s="1"/>
  <c r="N604" i="8" a="1"/>
  <c r="N604" i="8" s="1"/>
  <c r="W604" i="8" s="1"/>
  <c r="N498" i="8" a="1"/>
  <c r="N498" i="8" s="1"/>
  <c r="W498" i="8" s="1"/>
  <c r="O498" i="8" a="1"/>
  <c r="O498" i="8" s="1"/>
  <c r="P498" i="8" a="1"/>
  <c r="P498" i="8" s="1"/>
  <c r="Y498" i="8" s="1" a="1"/>
  <c r="Y498" i="8" s="1"/>
  <c r="P571" i="8" a="1"/>
  <c r="P571" i="8" s="1"/>
  <c r="Y571" i="8" s="1" a="1"/>
  <c r="Y571" i="8" s="1"/>
  <c r="N571" i="8" a="1"/>
  <c r="N571" i="8" s="1"/>
  <c r="W571" i="8" s="1"/>
  <c r="O571" i="8" a="1"/>
  <c r="O571" i="8" s="1"/>
  <c r="P474" i="8" a="1"/>
  <c r="P474" i="8" s="1"/>
  <c r="Y474" i="8" s="1" a="1"/>
  <c r="Y474" i="8" s="1"/>
  <c r="N474" i="8" a="1"/>
  <c r="N474" i="8" s="1"/>
  <c r="W474" i="8" s="1"/>
  <c r="O474" i="8" a="1"/>
  <c r="O474" i="8" s="1"/>
  <c r="P500" i="8" a="1"/>
  <c r="P500" i="8" s="1"/>
  <c r="Y500" i="8" s="1" a="1"/>
  <c r="Y500" i="8" s="1"/>
  <c r="N500" i="8" a="1"/>
  <c r="N500" i="8" s="1"/>
  <c r="W500" i="8" s="1"/>
  <c r="O500" i="8" a="1"/>
  <c r="O500" i="8" s="1"/>
  <c r="P560" i="8" a="1"/>
  <c r="P560" i="8" s="1"/>
  <c r="Y560" i="8" s="1" a="1"/>
  <c r="Y560" i="8" s="1"/>
  <c r="N560" i="8" a="1"/>
  <c r="N560" i="8" s="1"/>
  <c r="W560" i="8" s="1"/>
  <c r="O560" i="8" a="1"/>
  <c r="O560" i="8" s="1"/>
  <c r="O473" i="8" a="1"/>
  <c r="O473" i="8" s="1"/>
  <c r="P473" i="8" a="1"/>
  <c r="P473" i="8" s="1"/>
  <c r="Y473" i="8" s="1" a="1"/>
  <c r="Y473" i="8" s="1"/>
  <c r="N473" i="8" a="1"/>
  <c r="N473" i="8" s="1"/>
  <c r="W473" i="8" s="1"/>
  <c r="N826" i="8" a="1"/>
  <c r="N826" i="8" s="1"/>
  <c r="W826" i="8" s="1"/>
  <c r="P826" i="8" a="1"/>
  <c r="P826" i="8" s="1"/>
  <c r="Y826" i="8" s="1" a="1"/>
  <c r="Y826" i="8" s="1"/>
  <c r="O826" i="8" a="1"/>
  <c r="O826" i="8" s="1"/>
  <c r="N305" i="8" a="1"/>
  <c r="N305" i="8" s="1"/>
  <c r="W305" i="8" s="1"/>
  <c r="O305" i="8" a="1"/>
  <c r="O305" i="8" s="1"/>
  <c r="P305" i="8" a="1"/>
  <c r="P305" i="8" s="1"/>
  <c r="Y305" i="8" s="1" a="1"/>
  <c r="Y305" i="8" s="1"/>
  <c r="N396" i="8" a="1"/>
  <c r="N396" i="8" s="1"/>
  <c r="W396" i="8" s="1"/>
  <c r="P396" i="8" a="1"/>
  <c r="P396" i="8" s="1"/>
  <c r="Y396" i="8" s="1" a="1"/>
  <c r="Y396" i="8" s="1"/>
  <c r="O396" i="8" a="1"/>
  <c r="O396" i="8" s="1"/>
  <c r="K838" i="8" a="1"/>
  <c r="K838" i="8" s="1"/>
  <c r="T838" i="8" s="1"/>
  <c r="M838" i="8" a="1"/>
  <c r="M838" i="8" s="1"/>
  <c r="V838" i="8" s="1" a="1"/>
  <c r="V838" i="8" s="1"/>
  <c r="L838" i="8" a="1"/>
  <c r="L838" i="8" s="1"/>
  <c r="K700" i="8" a="1"/>
  <c r="K700" i="8" s="1"/>
  <c r="T700" i="8" s="1"/>
  <c r="M700" i="8" a="1"/>
  <c r="M700" i="8" s="1"/>
  <c r="V700" i="8" s="1" a="1"/>
  <c r="V700" i="8" s="1"/>
  <c r="L700" i="8" a="1"/>
  <c r="L700" i="8" s="1"/>
  <c r="K630" i="8" a="1"/>
  <c r="K630" i="8" s="1"/>
  <c r="T630" i="8" s="1"/>
  <c r="L630" i="8" a="1"/>
  <c r="L630" i="8" s="1"/>
  <c r="M630" i="8" a="1"/>
  <c r="M630" i="8" s="1"/>
  <c r="V630" i="8" s="1" a="1"/>
  <c r="V630" i="8" s="1"/>
  <c r="K725" i="8" a="1"/>
  <c r="K725" i="8" s="1"/>
  <c r="T725" i="8" s="1"/>
  <c r="L725" i="8" a="1"/>
  <c r="L725" i="8" s="1"/>
  <c r="M725" i="8" a="1"/>
  <c r="M725" i="8" s="1"/>
  <c r="V725" i="8" s="1" a="1"/>
  <c r="V725" i="8" s="1"/>
  <c r="L689" i="8" a="1"/>
  <c r="L689" i="8" s="1"/>
  <c r="M689" i="8" a="1"/>
  <c r="M689" i="8" s="1"/>
  <c r="V689" i="8" s="1" a="1"/>
  <c r="V689" i="8" s="1"/>
  <c r="K689" i="8" a="1"/>
  <c r="K689" i="8" s="1"/>
  <c r="T689" i="8" s="1"/>
  <c r="K292" i="8" a="1"/>
  <c r="K292" i="8" s="1"/>
  <c r="T292" i="8" s="1"/>
  <c r="L292" i="8" a="1"/>
  <c r="L292" i="8" s="1"/>
  <c r="M292" i="8" a="1"/>
  <c r="M292" i="8" s="1"/>
  <c r="V292" i="8" s="1" a="1"/>
  <c r="V292" i="8" s="1"/>
  <c r="K307" i="8" a="1"/>
  <c r="K307" i="8" s="1"/>
  <c r="T307" i="8" s="1"/>
  <c r="L307" i="8" a="1"/>
  <c r="L307" i="8" s="1"/>
  <c r="M307" i="8" a="1"/>
  <c r="M307" i="8" s="1"/>
  <c r="V307" i="8" s="1" a="1"/>
  <c r="V307" i="8" s="1"/>
  <c r="K296" i="8" a="1"/>
  <c r="K296" i="8" s="1"/>
  <c r="T296" i="8" s="1"/>
  <c r="L296" i="8" a="1"/>
  <c r="L296" i="8" s="1"/>
  <c r="M296" i="8" a="1"/>
  <c r="M296" i="8" s="1"/>
  <c r="V296" i="8" s="1" a="1"/>
  <c r="V296" i="8" s="1"/>
  <c r="K781" i="8" a="1"/>
  <c r="K781" i="8" s="1"/>
  <c r="T781" i="8" s="1"/>
  <c r="L781" i="8" a="1"/>
  <c r="L781" i="8" s="1"/>
  <c r="M781" i="8" a="1"/>
  <c r="M781" i="8" s="1"/>
  <c r="V781" i="8" s="1" a="1"/>
  <c r="V781" i="8" s="1"/>
  <c r="L501" i="8" a="1"/>
  <c r="L501" i="8" s="1"/>
  <c r="M501" i="8" a="1"/>
  <c r="M501" i="8" s="1"/>
  <c r="V501" i="8" s="1" a="1"/>
  <c r="V501" i="8" s="1"/>
  <c r="K501" i="8" a="1"/>
  <c r="K501" i="8" s="1"/>
  <c r="T501" i="8" s="1"/>
  <c r="K485" i="8" a="1"/>
  <c r="K485" i="8" s="1"/>
  <c r="T485" i="8" s="1"/>
  <c r="M485" i="8" a="1"/>
  <c r="M485" i="8" s="1"/>
  <c r="V485" i="8" s="1" a="1"/>
  <c r="V485" i="8" s="1"/>
  <c r="L485" i="8" a="1"/>
  <c r="L485" i="8" s="1"/>
  <c r="K471" i="8" a="1"/>
  <c r="K471" i="8" s="1"/>
  <c r="T471" i="8" s="1"/>
  <c r="M471" i="8" a="1"/>
  <c r="M471" i="8" s="1"/>
  <c r="V471" i="8" s="1" a="1"/>
  <c r="V471" i="8" s="1"/>
  <c r="L471" i="8" a="1"/>
  <c r="L471" i="8" s="1"/>
  <c r="L499" i="8" a="1"/>
  <c r="L499" i="8" s="1"/>
  <c r="K499" i="8" a="1"/>
  <c r="K499" i="8" s="1"/>
  <c r="T499" i="8" s="1"/>
  <c r="M499" i="8" a="1"/>
  <c r="M499" i="8" s="1"/>
  <c r="V499" i="8" s="1" a="1"/>
  <c r="V499" i="8" s="1"/>
  <c r="O880" i="8" a="1"/>
  <c r="O880" i="8" s="1"/>
  <c r="N880" i="8" a="1"/>
  <c r="N880" i="8" s="1"/>
  <c r="W880" i="8" s="1"/>
  <c r="P880" i="8" a="1"/>
  <c r="P880" i="8" s="1"/>
  <c r="Y880" i="8" s="1" a="1"/>
  <c r="Y880" i="8" s="1"/>
  <c r="O875" i="8" a="1"/>
  <c r="O875" i="8" s="1"/>
  <c r="N875" i="8" a="1"/>
  <c r="N875" i="8" s="1"/>
  <c r="W875" i="8" s="1"/>
  <c r="P875" i="8" a="1"/>
  <c r="P875" i="8" s="1"/>
  <c r="Y875" i="8" s="1" a="1"/>
  <c r="Y875" i="8" s="1"/>
  <c r="Z662" i="8"/>
  <c r="P615" i="8" a="1"/>
  <c r="P615" i="8" s="1"/>
  <c r="Y615" i="8" s="1" a="1"/>
  <c r="Y615" i="8" s="1"/>
  <c r="O615" i="8" a="1"/>
  <c r="O615" i="8" s="1"/>
  <c r="N615" i="8" a="1"/>
  <c r="N615" i="8" s="1"/>
  <c r="W615" i="8" s="1"/>
  <c r="P681" i="8" a="1"/>
  <c r="P681" i="8" s="1"/>
  <c r="Y681" i="8" s="1" a="1"/>
  <c r="Y681" i="8" s="1"/>
  <c r="N681" i="8" a="1"/>
  <c r="N681" i="8" s="1"/>
  <c r="W681" i="8" s="1"/>
  <c r="O681" i="8" a="1"/>
  <c r="O681" i="8" s="1"/>
  <c r="P549" i="8" a="1"/>
  <c r="P549" i="8" s="1"/>
  <c r="Y549" i="8" s="1" a="1"/>
  <c r="Y549" i="8" s="1"/>
  <c r="N549" i="8" a="1"/>
  <c r="N549" i="8" s="1"/>
  <c r="W549" i="8" s="1"/>
  <c r="O549" i="8" a="1"/>
  <c r="O549" i="8" s="1"/>
  <c r="N470" i="8" a="1"/>
  <c r="N470" i="8" s="1"/>
  <c r="W470" i="8" s="1"/>
  <c r="O470" i="8" a="1"/>
  <c r="O470" i="8" s="1"/>
  <c r="P470" i="8" a="1"/>
  <c r="P470" i="8" s="1"/>
  <c r="Y470" i="8" s="1" a="1"/>
  <c r="Y470" i="8" s="1"/>
  <c r="P457" i="8" a="1"/>
  <c r="P457" i="8" s="1"/>
  <c r="Y457" i="8" s="1" a="1"/>
  <c r="Y457" i="8" s="1"/>
  <c r="O457" i="8" a="1"/>
  <c r="O457" i="8" s="1"/>
  <c r="N457" i="8" a="1"/>
  <c r="N457" i="8" s="1"/>
  <c r="W457" i="8" s="1"/>
  <c r="P789" i="8" a="1"/>
  <c r="P789" i="8" s="1"/>
  <c r="Y789" i="8" s="1" a="1"/>
  <c r="Y789" i="8" s="1"/>
  <c r="O789" i="8" a="1"/>
  <c r="O789" i="8" s="1"/>
  <c r="N789" i="8" a="1"/>
  <c r="N789" i="8" s="1"/>
  <c r="W789" i="8" s="1"/>
  <c r="O319" i="8" a="1"/>
  <c r="O319" i="8" s="1"/>
  <c r="P319" i="8" a="1"/>
  <c r="P319" i="8" s="1"/>
  <c r="Y319" i="8" s="1" a="1"/>
  <c r="Y319" i="8" s="1"/>
  <c r="N319" i="8" a="1"/>
  <c r="N319" i="8" s="1"/>
  <c r="W319" i="8" s="1"/>
  <c r="N287" i="8" a="1"/>
  <c r="N287" i="8" s="1"/>
  <c r="W287" i="8" s="1"/>
  <c r="O287" i="8" a="1"/>
  <c r="O287" i="8" s="1"/>
  <c r="P287" i="8" a="1"/>
  <c r="P287" i="8" s="1"/>
  <c r="Y287" i="8" s="1" a="1"/>
  <c r="Y287" i="8" s="1"/>
  <c r="O345" i="8" a="1"/>
  <c r="O345" i="8" s="1"/>
  <c r="P345" i="8" a="1"/>
  <c r="P345" i="8" s="1"/>
  <c r="Y345" i="8" s="1" a="1"/>
  <c r="Y345" i="8" s="1"/>
  <c r="N345" i="8" a="1"/>
  <c r="N345" i="8" s="1"/>
  <c r="W345" i="8" s="1"/>
  <c r="M859" i="8" a="1"/>
  <c r="M859" i="8" s="1"/>
  <c r="V859" i="8" s="1" a="1"/>
  <c r="V859" i="8" s="1"/>
  <c r="K859" i="8" a="1"/>
  <c r="K859" i="8" s="1"/>
  <c r="T859" i="8" s="1"/>
  <c r="L859" i="8" a="1"/>
  <c r="L859" i="8" s="1"/>
  <c r="K585" i="8" a="1"/>
  <c r="K585" i="8" s="1"/>
  <c r="T585" i="8" s="1"/>
  <c r="L585" i="8" a="1"/>
  <c r="L585" i="8" s="1"/>
  <c r="M585" i="8" a="1"/>
  <c r="M585" i="8" s="1"/>
  <c r="V585" i="8" s="1" a="1"/>
  <c r="V585" i="8" s="1"/>
  <c r="L718" i="8" a="1"/>
  <c r="L718" i="8" s="1"/>
  <c r="M718" i="8" a="1"/>
  <c r="M718" i="8" s="1"/>
  <c r="V718" i="8" s="1" a="1"/>
  <c r="V718" i="8" s="1"/>
  <c r="K718" i="8" a="1"/>
  <c r="K718" i="8" s="1"/>
  <c r="T718" i="8" s="1"/>
  <c r="L631" i="8" a="1"/>
  <c r="L631" i="8" s="1"/>
  <c r="K631" i="8" a="1"/>
  <c r="K631" i="8" s="1"/>
  <c r="T631" i="8" s="1"/>
  <c r="M631" i="8" a="1"/>
  <c r="M631" i="8" s="1"/>
  <c r="V631" i="8" s="1" a="1"/>
  <c r="V631" i="8" s="1"/>
  <c r="L372" i="8" a="1"/>
  <c r="L372" i="8" s="1"/>
  <c r="K372" i="8" a="1"/>
  <c r="K372" i="8" s="1"/>
  <c r="T372" i="8" s="1"/>
  <c r="M372" i="8" a="1"/>
  <c r="M372" i="8" s="1"/>
  <c r="V372" i="8" s="1" a="1"/>
  <c r="V372" i="8" s="1"/>
  <c r="K400" i="8" a="1"/>
  <c r="K400" i="8" s="1"/>
  <c r="T400" i="8" s="1"/>
  <c r="L400" i="8" a="1"/>
  <c r="L400" i="8" s="1"/>
  <c r="M400" i="8" a="1"/>
  <c r="M400" i="8" s="1"/>
  <c r="V400" i="8" s="1" a="1"/>
  <c r="V400" i="8" s="1"/>
  <c r="L818" i="8" a="1"/>
  <c r="L818" i="8" s="1"/>
  <c r="K818" i="8" a="1"/>
  <c r="K818" i="8" s="1"/>
  <c r="T818" i="8" s="1"/>
  <c r="M818" i="8" a="1"/>
  <c r="M818" i="8" s="1"/>
  <c r="V818" i="8" s="1" a="1"/>
  <c r="V818" i="8" s="1"/>
  <c r="K450" i="8" a="1"/>
  <c r="K450" i="8" s="1"/>
  <c r="T450" i="8" s="1"/>
  <c r="M450" i="8" a="1"/>
  <c r="M450" i="8" s="1"/>
  <c r="V450" i="8" s="1" a="1"/>
  <c r="V450" i="8" s="1"/>
  <c r="L450" i="8" a="1"/>
  <c r="L450" i="8" s="1"/>
  <c r="N890" i="8" a="1"/>
  <c r="N890" i="8" s="1"/>
  <c r="W890" i="8" s="1"/>
  <c r="O890" i="8" a="1"/>
  <c r="O890" i="8" s="1"/>
  <c r="P890" i="8" a="1"/>
  <c r="P890" i="8" s="1"/>
  <c r="Y890" i="8" s="1" a="1"/>
  <c r="Y890" i="8" s="1"/>
  <c r="N738" i="8" a="1"/>
  <c r="N738" i="8" s="1"/>
  <c r="W738" i="8" s="1"/>
  <c r="O738" i="8" a="1"/>
  <c r="O738" i="8" s="1"/>
  <c r="P738" i="8" a="1"/>
  <c r="P738" i="8" s="1"/>
  <c r="Y738" i="8" s="1" a="1"/>
  <c r="Y738" i="8" s="1"/>
  <c r="O597" i="8" a="1"/>
  <c r="O597" i="8" s="1"/>
  <c r="P597" i="8" a="1"/>
  <c r="P597" i="8" s="1"/>
  <c r="Y597" i="8" s="1" a="1"/>
  <c r="Y597" i="8" s="1"/>
  <c r="N597" i="8" a="1"/>
  <c r="N597" i="8" s="1"/>
  <c r="W597" i="8" s="1"/>
  <c r="AB628" i="8" a="1"/>
  <c r="AB628" i="8" s="1"/>
  <c r="O480" i="8" a="1"/>
  <c r="O480" i="8" s="1"/>
  <c r="N480" i="8" a="1"/>
  <c r="N480" i="8" s="1"/>
  <c r="W480" i="8" s="1"/>
  <c r="P480" i="8" a="1"/>
  <c r="P480" i="8" s="1"/>
  <c r="Y480" i="8" s="1" a="1"/>
  <c r="Y480" i="8" s="1"/>
  <c r="O518" i="8" a="1"/>
  <c r="O518" i="8" s="1"/>
  <c r="P518" i="8" a="1"/>
  <c r="P518" i="8" s="1"/>
  <c r="Y518" i="8" s="1" a="1"/>
  <c r="Y518" i="8" s="1"/>
  <c r="N518" i="8" a="1"/>
  <c r="N518" i="8" s="1"/>
  <c r="W518" i="8" s="1"/>
  <c r="N452" i="8" a="1"/>
  <c r="N452" i="8" s="1"/>
  <c r="W452" i="8" s="1"/>
  <c r="O452" i="8" a="1"/>
  <c r="O452" i="8" s="1"/>
  <c r="P452" i="8" a="1"/>
  <c r="P452" i="8" s="1"/>
  <c r="Y452" i="8" s="1" a="1"/>
  <c r="Y452" i="8" s="1"/>
  <c r="O580" i="8" a="1"/>
  <c r="O580" i="8" s="1"/>
  <c r="P580" i="8" a="1"/>
  <c r="P580" i="8" s="1"/>
  <c r="Y580" i="8" s="1" a="1"/>
  <c r="Y580" i="8" s="1"/>
  <c r="N580" i="8" a="1"/>
  <c r="N580" i="8" s="1"/>
  <c r="W580" i="8" s="1"/>
  <c r="P819" i="8" a="1"/>
  <c r="P819" i="8" s="1"/>
  <c r="Y819" i="8" s="1" a="1"/>
  <c r="Y819" i="8" s="1"/>
  <c r="N819" i="8" a="1"/>
  <c r="N819" i="8" s="1"/>
  <c r="W819" i="8" s="1"/>
  <c r="O819" i="8" a="1"/>
  <c r="O819" i="8" s="1"/>
  <c r="N347" i="8" a="1"/>
  <c r="N347" i="8" s="1"/>
  <c r="W347" i="8" s="1"/>
  <c r="P347" i="8" a="1"/>
  <c r="P347" i="8" s="1"/>
  <c r="Y347" i="8" s="1" a="1"/>
  <c r="Y347" i="8" s="1"/>
  <c r="O347" i="8" a="1"/>
  <c r="O347" i="8" s="1"/>
  <c r="N279" i="8" a="1"/>
  <c r="N279" i="8" s="1"/>
  <c r="W279" i="8" s="1"/>
  <c r="O279" i="8" a="1"/>
  <c r="O279" i="8" s="1"/>
  <c r="P279" i="8" a="1"/>
  <c r="P279" i="8" s="1"/>
  <c r="Y279" i="8" s="1" a="1"/>
  <c r="Y279" i="8" s="1"/>
  <c r="N411" i="8" a="1"/>
  <c r="N411" i="8" s="1"/>
  <c r="W411" i="8" s="1"/>
  <c r="O411" i="8" a="1"/>
  <c r="O411" i="8" s="1"/>
  <c r="P411" i="8" a="1"/>
  <c r="P411" i="8" s="1"/>
  <c r="Y411" i="8" s="1" a="1"/>
  <c r="Y411" i="8" s="1"/>
  <c r="O329" i="8" a="1"/>
  <c r="O329" i="8" s="1"/>
  <c r="P329" i="8" a="1"/>
  <c r="P329" i="8" s="1"/>
  <c r="Y329" i="8" s="1" a="1"/>
  <c r="Y329" i="8" s="1"/>
  <c r="N329" i="8" a="1"/>
  <c r="N329" i="8" s="1"/>
  <c r="W329" i="8" s="1"/>
  <c r="N364" i="8" a="1"/>
  <c r="N364" i="8" s="1"/>
  <c r="W364" i="8" s="1"/>
  <c r="O364" i="8" a="1"/>
  <c r="O364" i="8" s="1"/>
  <c r="P364" i="8" a="1"/>
  <c r="P364" i="8" s="1"/>
  <c r="Y364" i="8" s="1" a="1"/>
  <c r="Y364" i="8" s="1"/>
  <c r="AB385" i="8" a="1"/>
  <c r="AB385" i="8" s="1"/>
  <c r="K883" i="8" a="1"/>
  <c r="K883" i="8" s="1"/>
  <c r="T883" i="8" s="1"/>
  <c r="M883" i="8" a="1"/>
  <c r="M883" i="8" s="1"/>
  <c r="V883" i="8" s="1" a="1"/>
  <c r="V883" i="8" s="1"/>
  <c r="L883" i="8" a="1"/>
  <c r="L883" i="8" s="1"/>
  <c r="L716" i="8" a="1"/>
  <c r="L716" i="8" s="1"/>
  <c r="K716" i="8" a="1"/>
  <c r="K716" i="8" s="1"/>
  <c r="T716" i="8" s="1"/>
  <c r="M716" i="8" a="1"/>
  <c r="M716" i="8" s="1"/>
  <c r="V716" i="8" s="1" a="1"/>
  <c r="V716" i="8" s="1"/>
  <c r="L599" i="8" a="1"/>
  <c r="L599" i="8" s="1"/>
  <c r="M599" i="8" a="1"/>
  <c r="M599" i="8" s="1"/>
  <c r="V599" i="8" s="1" a="1"/>
  <c r="V599" i="8" s="1"/>
  <c r="K599" i="8" a="1"/>
  <c r="K599" i="8" s="1"/>
  <c r="T599" i="8" s="1"/>
  <c r="K688" i="8" a="1"/>
  <c r="K688" i="8" s="1"/>
  <c r="T688" i="8" s="1"/>
  <c r="L688" i="8" a="1"/>
  <c r="L688" i="8" s="1"/>
  <c r="M688" i="8" a="1"/>
  <c r="M688" i="8" s="1"/>
  <c r="V688" i="8" s="1" a="1"/>
  <c r="V688" i="8" s="1"/>
  <c r="K684" i="8" a="1"/>
  <c r="K684" i="8" s="1"/>
  <c r="T684" i="8" s="1"/>
  <c r="L684" i="8" a="1"/>
  <c r="L684" i="8" s="1"/>
  <c r="M684" i="8" a="1"/>
  <c r="M684" i="8" s="1"/>
  <c r="V684" i="8" s="1" a="1"/>
  <c r="V684" i="8" s="1"/>
  <c r="L371" i="8" a="1"/>
  <c r="L371" i="8" s="1"/>
  <c r="M371" i="8" a="1"/>
  <c r="M371" i="8" s="1"/>
  <c r="V371" i="8" s="1" a="1"/>
  <c r="V371" i="8" s="1"/>
  <c r="K371" i="8" a="1"/>
  <c r="K371" i="8" s="1"/>
  <c r="T371" i="8" s="1"/>
  <c r="K334" i="8" a="1"/>
  <c r="K334" i="8" s="1"/>
  <c r="T334" i="8" s="1"/>
  <c r="L334" i="8" a="1"/>
  <c r="L334" i="8" s="1"/>
  <c r="M334" i="8" a="1"/>
  <c r="M334" i="8" s="1"/>
  <c r="V334" i="8" s="1" a="1"/>
  <c r="V334" i="8" s="1"/>
  <c r="K406" i="8" a="1"/>
  <c r="K406" i="8" s="1"/>
  <c r="T406" i="8" s="1"/>
  <c r="M406" i="8" a="1"/>
  <c r="M406" i="8" s="1"/>
  <c r="V406" i="8" s="1" a="1"/>
  <c r="V406" i="8" s="1"/>
  <c r="L406" i="8" a="1"/>
  <c r="L406" i="8" s="1"/>
  <c r="K460" i="8" a="1"/>
  <c r="K460" i="8" s="1"/>
  <c r="T460" i="8" s="1"/>
  <c r="L460" i="8" a="1"/>
  <c r="L460" i="8" s="1"/>
  <c r="M460" i="8" a="1"/>
  <c r="M460" i="8" s="1"/>
  <c r="V460" i="8" s="1" a="1"/>
  <c r="V460" i="8" s="1"/>
  <c r="K520" i="8" a="1"/>
  <c r="K520" i="8" s="1"/>
  <c r="T520" i="8" s="1"/>
  <c r="L520" i="8" a="1"/>
  <c r="L520" i="8" s="1"/>
  <c r="M520" i="8" a="1"/>
  <c r="M520" i="8" s="1"/>
  <c r="V520" i="8" s="1" a="1"/>
  <c r="V520" i="8" s="1"/>
  <c r="K551" i="8" a="1"/>
  <c r="K551" i="8" s="1"/>
  <c r="T551" i="8" s="1"/>
  <c r="M551" i="8" a="1"/>
  <c r="M551" i="8" s="1"/>
  <c r="V551" i="8" s="1" a="1"/>
  <c r="V551" i="8" s="1"/>
  <c r="L551" i="8" a="1"/>
  <c r="L551" i="8" s="1"/>
  <c r="K497" i="8" a="1"/>
  <c r="K497" i="8" s="1"/>
  <c r="T497" i="8" s="1"/>
  <c r="L497" i="8" a="1"/>
  <c r="L497" i="8" s="1"/>
  <c r="M497" i="8" a="1"/>
  <c r="M497" i="8" s="1"/>
  <c r="V497" i="8" s="1" a="1"/>
  <c r="V497" i="8" s="1"/>
  <c r="P839" i="8" a="1"/>
  <c r="P839" i="8" s="1"/>
  <c r="Y839" i="8" s="1" a="1"/>
  <c r="Y839" i="8" s="1"/>
  <c r="O839" i="8" a="1"/>
  <c r="O839" i="8" s="1"/>
  <c r="N839" i="8" a="1"/>
  <c r="N839" i="8" s="1"/>
  <c r="W839" i="8" s="1"/>
  <c r="N881" i="8" a="1"/>
  <c r="N881" i="8" s="1"/>
  <c r="W881" i="8" s="1"/>
  <c r="O881" i="8" a="1"/>
  <c r="O881" i="8" s="1"/>
  <c r="P881" i="8" a="1"/>
  <c r="P881" i="8" s="1"/>
  <c r="Y881" i="8" s="1" a="1"/>
  <c r="Y881" i="8" s="1"/>
  <c r="Z848" i="8"/>
  <c r="AB676" i="8" a="1"/>
  <c r="AB676" i="8" s="1"/>
  <c r="AB590" i="8" a="1"/>
  <c r="AB590" i="8" s="1"/>
  <c r="P649" i="8" a="1"/>
  <c r="P649" i="8" s="1"/>
  <c r="Y649" i="8" s="1" a="1"/>
  <c r="Y649" i="8" s="1"/>
  <c r="N649" i="8" a="1"/>
  <c r="N649" i="8" s="1"/>
  <c r="W649" i="8" s="1"/>
  <c r="O649" i="8" a="1"/>
  <c r="O649" i="8" s="1"/>
  <c r="N538" i="8" a="1"/>
  <c r="N538" i="8" s="1"/>
  <c r="W538" i="8" s="1"/>
  <c r="P538" i="8" a="1"/>
  <c r="P538" i="8" s="1"/>
  <c r="Y538" i="8" s="1" a="1"/>
  <c r="Y538" i="8" s="1"/>
  <c r="O538" i="8" a="1"/>
  <c r="O538" i="8" s="1"/>
  <c r="AB287" i="8" a="1"/>
  <c r="AB287" i="8" s="1"/>
  <c r="G297" i="8"/>
  <c r="L836" i="8" a="1"/>
  <c r="L836" i="8" s="1"/>
  <c r="K836" i="8" a="1"/>
  <c r="K836" i="8" s="1"/>
  <c r="T836" i="8" s="1"/>
  <c r="M836" i="8" a="1"/>
  <c r="M836" i="8" s="1"/>
  <c r="V836" i="8" s="1" a="1"/>
  <c r="V836" i="8" s="1"/>
  <c r="M606" i="8" a="1"/>
  <c r="M606" i="8" s="1"/>
  <c r="V606" i="8" s="1" a="1"/>
  <c r="V606" i="8" s="1"/>
  <c r="L606" i="8" a="1"/>
  <c r="L606" i="8" s="1"/>
  <c r="K606" i="8" a="1"/>
  <c r="K606" i="8" s="1"/>
  <c r="T606" i="8" s="1"/>
  <c r="K662" i="8" a="1"/>
  <c r="K662" i="8" s="1"/>
  <c r="T662" i="8" s="1"/>
  <c r="L662" i="8" a="1"/>
  <c r="L662" i="8" s="1"/>
  <c r="M662" i="8" a="1"/>
  <c r="M662" i="8" s="1"/>
  <c r="V662" i="8" s="1" a="1"/>
  <c r="V662" i="8" s="1"/>
  <c r="L670" i="8" a="1"/>
  <c r="L670" i="8" s="1"/>
  <c r="K670" i="8" a="1"/>
  <c r="K670" i="8" s="1"/>
  <c r="T670" i="8" s="1"/>
  <c r="M670" i="8" a="1"/>
  <c r="M670" i="8" s="1"/>
  <c r="V670" i="8" s="1" a="1"/>
  <c r="V670" i="8" s="1"/>
  <c r="K752" i="8" a="1"/>
  <c r="K752" i="8" s="1"/>
  <c r="T752" i="8" s="1"/>
  <c r="M752" i="8" a="1"/>
  <c r="M752" i="8" s="1"/>
  <c r="V752" i="8" s="1" a="1"/>
  <c r="V752" i="8" s="1"/>
  <c r="L752" i="8" a="1"/>
  <c r="L752" i="8" s="1"/>
  <c r="K366" i="8" a="1"/>
  <c r="K366" i="8" s="1"/>
  <c r="T366" i="8" s="1"/>
  <c r="M366" i="8" a="1"/>
  <c r="M366" i="8" s="1"/>
  <c r="V366" i="8" s="1" a="1"/>
  <c r="V366" i="8" s="1"/>
  <c r="L366" i="8" a="1"/>
  <c r="L366" i="8" s="1"/>
  <c r="K331" i="8" a="1"/>
  <c r="K331" i="8" s="1"/>
  <c r="T331" i="8" s="1"/>
  <c r="L331" i="8" a="1"/>
  <c r="L331" i="8" s="1"/>
  <c r="M331" i="8" a="1"/>
  <c r="M331" i="8" s="1"/>
  <c r="V331" i="8" s="1" a="1"/>
  <c r="V331" i="8" s="1"/>
  <c r="M824" i="8" a="1"/>
  <c r="M824" i="8" s="1"/>
  <c r="V824" i="8" s="1" a="1"/>
  <c r="V824" i="8" s="1"/>
  <c r="L824" i="8" a="1"/>
  <c r="L824" i="8" s="1"/>
  <c r="K824" i="8" a="1"/>
  <c r="K824" i="8" s="1"/>
  <c r="T824" i="8" s="1"/>
  <c r="M435" i="8" a="1"/>
  <c r="M435" i="8" s="1"/>
  <c r="V435" i="8" s="1" a="1"/>
  <c r="V435" i="8" s="1"/>
  <c r="K435" i="8" a="1"/>
  <c r="K435" i="8" s="1"/>
  <c r="T435" i="8" s="1"/>
  <c r="L435" i="8" a="1"/>
  <c r="L435" i="8" s="1"/>
  <c r="M483" i="8" a="1"/>
  <c r="M483" i="8" s="1"/>
  <c r="V483" i="8" s="1" a="1"/>
  <c r="V483" i="8" s="1"/>
  <c r="K483" i="8" a="1"/>
  <c r="K483" i="8" s="1"/>
  <c r="T483" i="8" s="1"/>
  <c r="L483" i="8" a="1"/>
  <c r="L483" i="8" s="1"/>
  <c r="K583" i="8" a="1"/>
  <c r="K583" i="8" s="1"/>
  <c r="T583" i="8" s="1"/>
  <c r="L583" i="8" a="1"/>
  <c r="L583" i="8" s="1"/>
  <c r="M583" i="8" a="1"/>
  <c r="M583" i="8" s="1"/>
  <c r="V583" i="8" s="1" a="1"/>
  <c r="V583" i="8" s="1"/>
  <c r="N835" i="8" a="1"/>
  <c r="N835" i="8" s="1"/>
  <c r="W835" i="8" s="1"/>
  <c r="O835" i="8" a="1"/>
  <c r="O835" i="8" s="1"/>
  <c r="P835" i="8" a="1"/>
  <c r="P835" i="8" s="1"/>
  <c r="Y835" i="8" s="1" a="1"/>
  <c r="Y835" i="8" s="1"/>
  <c r="N712" i="8" a="1"/>
  <c r="N712" i="8" s="1"/>
  <c r="W712" i="8" s="1"/>
  <c r="P712" i="8" a="1"/>
  <c r="P712" i="8" s="1"/>
  <c r="Y712" i="8" s="1" a="1"/>
  <c r="Y712" i="8" s="1"/>
  <c r="O712" i="8" a="1"/>
  <c r="O712" i="8" s="1"/>
  <c r="O753" i="8" a="1"/>
  <c r="O753" i="8" s="1"/>
  <c r="P753" i="8" a="1"/>
  <c r="P753" i="8" s="1"/>
  <c r="Y753" i="8" s="1" a="1"/>
  <c r="Y753" i="8" s="1"/>
  <c r="N753" i="8" a="1"/>
  <c r="N753" i="8" s="1"/>
  <c r="W753" i="8" s="1"/>
  <c r="N742" i="8" a="1"/>
  <c r="N742" i="8" s="1"/>
  <c r="W742" i="8" s="1"/>
  <c r="O742" i="8" a="1"/>
  <c r="O742" i="8" s="1"/>
  <c r="P742" i="8" a="1"/>
  <c r="P742" i="8" s="1"/>
  <c r="Y742" i="8" s="1" a="1"/>
  <c r="Y742" i="8" s="1"/>
  <c r="O617" i="8" a="1"/>
  <c r="O617" i="8" s="1"/>
  <c r="N617" i="8" a="1"/>
  <c r="N617" i="8" s="1"/>
  <c r="W617" i="8" s="1"/>
  <c r="P617" i="8" a="1"/>
  <c r="P617" i="8" s="1"/>
  <c r="Y617" i="8" s="1" a="1"/>
  <c r="Y617" i="8" s="1"/>
  <c r="N792" i="8" a="1"/>
  <c r="N792" i="8" s="1"/>
  <c r="W792" i="8" s="1"/>
  <c r="O792" i="8" a="1"/>
  <c r="O792" i="8" s="1"/>
  <c r="P792" i="8" a="1"/>
  <c r="P792" i="8" s="1"/>
  <c r="Y792" i="8" s="1" a="1"/>
  <c r="Y792" i="8" s="1"/>
  <c r="O806" i="8" a="1"/>
  <c r="O806" i="8" s="1"/>
  <c r="N806" i="8" a="1"/>
  <c r="N806" i="8" s="1"/>
  <c r="W806" i="8" s="1"/>
  <c r="P806" i="8" a="1"/>
  <c r="P806" i="8" s="1"/>
  <c r="Y806" i="8" s="1" a="1"/>
  <c r="Y806" i="8" s="1"/>
  <c r="O799" i="8" a="1"/>
  <c r="O799" i="8" s="1"/>
  <c r="P799" i="8" a="1"/>
  <c r="P799" i="8" s="1"/>
  <c r="Y799" i="8" s="1" a="1"/>
  <c r="Y799" i="8" s="1"/>
  <c r="N799" i="8" a="1"/>
  <c r="N799" i="8" s="1"/>
  <c r="W799" i="8" s="1"/>
  <c r="N381" i="8" a="1"/>
  <c r="N381" i="8" s="1"/>
  <c r="W381" i="8" s="1"/>
  <c r="P381" i="8" a="1"/>
  <c r="P381" i="8" s="1"/>
  <c r="Y381" i="8" s="1" a="1"/>
  <c r="Y381" i="8" s="1"/>
  <c r="O381" i="8" a="1"/>
  <c r="O381" i="8" s="1"/>
  <c r="N318" i="8" a="1"/>
  <c r="N318" i="8" s="1"/>
  <c r="W318" i="8" s="1"/>
  <c r="P318" i="8" a="1"/>
  <c r="P318" i="8" s="1"/>
  <c r="Y318" i="8" s="1" a="1"/>
  <c r="Y318" i="8" s="1"/>
  <c r="O318" i="8" a="1"/>
  <c r="O318" i="8" s="1"/>
  <c r="N316" i="8" a="1"/>
  <c r="N316" i="8" s="1"/>
  <c r="W316" i="8" s="1"/>
  <c r="P316" i="8" a="1"/>
  <c r="P316" i="8" s="1"/>
  <c r="Y316" i="8" s="1" a="1"/>
  <c r="Y316" i="8" s="1"/>
  <c r="O316" i="8" a="1"/>
  <c r="O316" i="8" s="1"/>
  <c r="G705" i="8"/>
  <c r="L834" i="8" a="1"/>
  <c r="L834" i="8" s="1"/>
  <c r="K834" i="8" a="1"/>
  <c r="K834" i="8" s="1"/>
  <c r="T834" i="8" s="1"/>
  <c r="M834" i="8" a="1"/>
  <c r="M834" i="8" s="1"/>
  <c r="V834" i="8" s="1" a="1"/>
  <c r="V834" i="8" s="1"/>
  <c r="L889" i="8" a="1"/>
  <c r="L889" i="8" s="1"/>
  <c r="K889" i="8" a="1"/>
  <c r="K889" i="8" s="1"/>
  <c r="T889" i="8" s="1"/>
  <c r="M889" i="8" a="1"/>
  <c r="M889" i="8" s="1"/>
  <c r="V889" i="8" s="1" a="1"/>
  <c r="V889" i="8" s="1"/>
  <c r="K619" i="8" a="1"/>
  <c r="K619" i="8" s="1"/>
  <c r="T619" i="8" s="1"/>
  <c r="L619" i="8" a="1"/>
  <c r="L619" i="8" s="1"/>
  <c r="M619" i="8" a="1"/>
  <c r="M619" i="8" s="1"/>
  <c r="V619" i="8" s="1" a="1"/>
  <c r="V619" i="8" s="1"/>
  <c r="K732" i="8" a="1"/>
  <c r="K732" i="8" s="1"/>
  <c r="T732" i="8" s="1"/>
  <c r="M732" i="8" a="1"/>
  <c r="M732" i="8" s="1"/>
  <c r="V732" i="8" s="1" a="1"/>
  <c r="V732" i="8" s="1"/>
  <c r="L732" i="8" a="1"/>
  <c r="L732" i="8" s="1"/>
  <c r="M672" i="8" a="1"/>
  <c r="M672" i="8" s="1"/>
  <c r="V672" i="8" s="1" a="1"/>
  <c r="V672" i="8" s="1"/>
  <c r="K672" i="8" a="1"/>
  <c r="K672" i="8" s="1"/>
  <c r="T672" i="8" s="1"/>
  <c r="L672" i="8" a="1"/>
  <c r="L672" i="8" s="1"/>
  <c r="K736" i="8" a="1"/>
  <c r="K736" i="8" s="1"/>
  <c r="T736" i="8" s="1"/>
  <c r="M736" i="8" a="1"/>
  <c r="M736" i="8" s="1"/>
  <c r="V736" i="8" s="1" a="1"/>
  <c r="V736" i="8" s="1"/>
  <c r="L736" i="8" a="1"/>
  <c r="L736" i="8" s="1"/>
  <c r="K291" i="8" a="1"/>
  <c r="K291" i="8" s="1"/>
  <c r="T291" i="8" s="1"/>
  <c r="M291" i="8" a="1"/>
  <c r="M291" i="8" s="1"/>
  <c r="V291" i="8" s="1" a="1"/>
  <c r="V291" i="8" s="1"/>
  <c r="L291" i="8" a="1"/>
  <c r="L291" i="8" s="1"/>
  <c r="K379" i="8" a="1"/>
  <c r="K379" i="8" s="1"/>
  <c r="T379" i="8" s="1"/>
  <c r="M379" i="8" a="1"/>
  <c r="M379" i="8" s="1"/>
  <c r="V379" i="8" s="1" a="1"/>
  <c r="V379" i="8" s="1"/>
  <c r="L379" i="8" a="1"/>
  <c r="L379" i="8" s="1"/>
  <c r="M318" i="8" a="1"/>
  <c r="M318" i="8" s="1"/>
  <c r="V318" i="8" s="1" a="1"/>
  <c r="V318" i="8" s="1"/>
  <c r="L318" i="8" a="1"/>
  <c r="L318" i="8" s="1"/>
  <c r="K318" i="8" a="1"/>
  <c r="K318" i="8" s="1"/>
  <c r="T318" i="8" s="1"/>
  <c r="M823" i="8" a="1"/>
  <c r="M823" i="8" s="1"/>
  <c r="V823" i="8" s="1" a="1"/>
  <c r="V823" i="8" s="1"/>
  <c r="L823" i="8" a="1"/>
  <c r="L823" i="8" s="1"/>
  <c r="K823" i="8" a="1"/>
  <c r="K823" i="8" s="1"/>
  <c r="T823" i="8" s="1"/>
  <c r="L524" i="8" a="1"/>
  <c r="L524" i="8" s="1"/>
  <c r="K524" i="8" a="1"/>
  <c r="K524" i="8" s="1"/>
  <c r="T524" i="8" s="1"/>
  <c r="M524" i="8" a="1"/>
  <c r="M524" i="8" s="1"/>
  <c r="V524" i="8" s="1" a="1"/>
  <c r="V524" i="8" s="1"/>
  <c r="L525" i="8" a="1"/>
  <c r="L525" i="8" s="1"/>
  <c r="M525" i="8" a="1"/>
  <c r="M525" i="8" s="1"/>
  <c r="V525" i="8" s="1" a="1"/>
  <c r="V525" i="8" s="1"/>
  <c r="K525" i="8" a="1"/>
  <c r="K525" i="8" s="1"/>
  <c r="T525" i="8" s="1"/>
  <c r="M507" i="8" a="1"/>
  <c r="M507" i="8" s="1"/>
  <c r="V507" i="8" s="1" a="1"/>
  <c r="V507" i="8" s="1"/>
  <c r="L507" i="8" a="1"/>
  <c r="L507" i="8" s="1"/>
  <c r="K507" i="8" a="1"/>
  <c r="K507" i="8" s="1"/>
  <c r="T507" i="8" s="1"/>
  <c r="L491" i="8" a="1"/>
  <c r="L491" i="8" s="1"/>
  <c r="M491" i="8" a="1"/>
  <c r="M491" i="8" s="1"/>
  <c r="V491" i="8" s="1" a="1"/>
  <c r="V491" i="8" s="1"/>
  <c r="K491" i="8" a="1"/>
  <c r="K491" i="8" s="1"/>
  <c r="T491" i="8" s="1"/>
  <c r="K566" i="8" a="1"/>
  <c r="K566" i="8" s="1"/>
  <c r="T566" i="8" s="1"/>
  <c r="L566" i="8" a="1"/>
  <c r="L566" i="8" s="1"/>
  <c r="M566" i="8" a="1"/>
  <c r="M566" i="8" s="1"/>
  <c r="V566" i="8" s="1" a="1"/>
  <c r="V566" i="8" s="1"/>
  <c r="O765" i="8" a="1"/>
  <c r="O765" i="8" s="1"/>
  <c r="P765" i="8" a="1"/>
  <c r="P765" i="8" s="1"/>
  <c r="Y765" i="8" s="1" a="1"/>
  <c r="Y765" i="8" s="1"/>
  <c r="N765" i="8" a="1"/>
  <c r="N765" i="8" s="1"/>
  <c r="W765" i="8" s="1"/>
  <c r="P686" i="8" a="1"/>
  <c r="P686" i="8" s="1"/>
  <c r="Y686" i="8" s="1" a="1"/>
  <c r="Y686" i="8" s="1"/>
  <c r="O686" i="8" a="1"/>
  <c r="O686" i="8" s="1"/>
  <c r="N686" i="8" a="1"/>
  <c r="N686" i="8" s="1"/>
  <c r="W686" i="8" s="1"/>
  <c r="O711" i="8" a="1"/>
  <c r="O711" i="8" s="1"/>
  <c r="P711" i="8" a="1"/>
  <c r="P711" i="8" s="1"/>
  <c r="Y711" i="8" s="1" a="1"/>
  <c r="Y711" i="8" s="1"/>
  <c r="N711" i="8" a="1"/>
  <c r="N711" i="8" s="1"/>
  <c r="W711" i="8" s="1"/>
  <c r="P594" i="8" a="1"/>
  <c r="P594" i="8" s="1"/>
  <c r="Y594" i="8" s="1" a="1"/>
  <c r="Y594" i="8" s="1"/>
  <c r="N594" i="8" a="1"/>
  <c r="N594" i="8" s="1"/>
  <c r="W594" i="8" s="1"/>
  <c r="O594" i="8" a="1"/>
  <c r="O594" i="8" s="1"/>
  <c r="P710" i="8" a="1"/>
  <c r="P710" i="8" s="1"/>
  <c r="Y710" i="8" s="1" a="1"/>
  <c r="Y710" i="8" s="1"/>
  <c r="N710" i="8" a="1"/>
  <c r="N710" i="8" s="1"/>
  <c r="W710" i="8" s="1"/>
  <c r="O710" i="8" a="1"/>
  <c r="O710" i="8" s="1"/>
  <c r="O744" i="8" a="1"/>
  <c r="O744" i="8" s="1"/>
  <c r="N744" i="8" a="1"/>
  <c r="N744" i="8" s="1"/>
  <c r="W744" i="8" s="1"/>
  <c r="P744" i="8" a="1"/>
  <c r="P744" i="8" s="1"/>
  <c r="Y744" i="8" s="1" a="1"/>
  <c r="Y744" i="8" s="1"/>
  <c r="N456" i="8" a="1"/>
  <c r="N456" i="8" s="1"/>
  <c r="W456" i="8" s="1"/>
  <c r="P456" i="8" a="1"/>
  <c r="P456" i="8" s="1"/>
  <c r="Y456" i="8" s="1" a="1"/>
  <c r="Y456" i="8" s="1"/>
  <c r="O456" i="8" a="1"/>
  <c r="O456" i="8" s="1"/>
  <c r="P469" i="8" a="1"/>
  <c r="P469" i="8" s="1"/>
  <c r="Y469" i="8" s="1" a="1"/>
  <c r="Y469" i="8" s="1"/>
  <c r="O469" i="8" a="1"/>
  <c r="O469" i="8" s="1"/>
  <c r="N469" i="8" a="1"/>
  <c r="N469" i="8" s="1"/>
  <c r="W469" i="8" s="1"/>
  <c r="N292" i="8" a="1"/>
  <c r="N292" i="8" s="1"/>
  <c r="W292" i="8" s="1"/>
  <c r="O292" i="8" a="1"/>
  <c r="O292" i="8" s="1"/>
  <c r="P292" i="8" a="1"/>
  <c r="P292" i="8" s="1"/>
  <c r="Y292" i="8" s="1" a="1"/>
  <c r="Y292" i="8" s="1"/>
  <c r="AB344" i="8" a="1"/>
  <c r="AB344" i="8" s="1"/>
  <c r="N300" i="8" a="1"/>
  <c r="N300" i="8" s="1"/>
  <c r="W300" i="8" s="1"/>
  <c r="O300" i="8" a="1"/>
  <c r="O300" i="8" s="1"/>
  <c r="P300" i="8" a="1"/>
  <c r="P300" i="8" s="1"/>
  <c r="Y300" i="8" s="1" a="1"/>
  <c r="Y300" i="8" s="1"/>
  <c r="G698" i="8"/>
  <c r="G860" i="8"/>
  <c r="G354" i="8"/>
  <c r="L886" i="8" a="1"/>
  <c r="L886" i="8" s="1"/>
  <c r="M886" i="8" a="1"/>
  <c r="M886" i="8" s="1"/>
  <c r="V886" i="8" s="1" a="1"/>
  <c r="V886" i="8" s="1"/>
  <c r="K886" i="8" a="1"/>
  <c r="K886" i="8" s="1"/>
  <c r="T886" i="8" s="1"/>
  <c r="K767" i="8" a="1"/>
  <c r="K767" i="8" s="1"/>
  <c r="T767" i="8" s="1"/>
  <c r="M767" i="8" a="1"/>
  <c r="M767" i="8" s="1"/>
  <c r="V767" i="8" s="1" a="1"/>
  <c r="V767" i="8" s="1"/>
  <c r="L767" i="8" a="1"/>
  <c r="L767" i="8" s="1"/>
  <c r="K661" i="8" a="1"/>
  <c r="K661" i="8" s="1"/>
  <c r="T661" i="8" s="1"/>
  <c r="M661" i="8" a="1"/>
  <c r="M661" i="8" s="1"/>
  <c r="V661" i="8" s="1" a="1"/>
  <c r="V661" i="8" s="1"/>
  <c r="L661" i="8" a="1"/>
  <c r="L661" i="8" s="1"/>
  <c r="M666" i="8" a="1"/>
  <c r="M666" i="8" s="1"/>
  <c r="V666" i="8" s="1" a="1"/>
  <c r="V666" i="8" s="1"/>
  <c r="K666" i="8" a="1"/>
  <c r="K666" i="8" s="1"/>
  <c r="T666" i="8" s="1"/>
  <c r="L666" i="8" a="1"/>
  <c r="L666" i="8" s="1"/>
  <c r="K719" i="8" a="1"/>
  <c r="K719" i="8" s="1"/>
  <c r="T719" i="8" s="1"/>
  <c r="L719" i="8" a="1"/>
  <c r="L719" i="8" s="1"/>
  <c r="M719" i="8" a="1"/>
  <c r="M719" i="8" s="1"/>
  <c r="V719" i="8" s="1" a="1"/>
  <c r="V719" i="8" s="1"/>
  <c r="K412" i="8" a="1"/>
  <c r="K412" i="8" s="1"/>
  <c r="T412" i="8" s="1"/>
  <c r="L412" i="8" a="1"/>
  <c r="L412" i="8" s="1"/>
  <c r="M412" i="8" a="1"/>
  <c r="M412" i="8" s="1"/>
  <c r="V412" i="8" s="1" a="1"/>
  <c r="V412" i="8" s="1"/>
  <c r="K277" i="8" a="1"/>
  <c r="K277" i="8" s="1"/>
  <c r="T277" i="8" s="1"/>
  <c r="M277" i="8" a="1"/>
  <c r="M277" i="8" s="1"/>
  <c r="V277" i="8" s="1" a="1"/>
  <c r="V277" i="8" s="1"/>
  <c r="L277" i="8" a="1"/>
  <c r="L277" i="8" s="1"/>
  <c r="M313" i="8" a="1"/>
  <c r="M313" i="8" s="1"/>
  <c r="V313" i="8" s="1" a="1"/>
  <c r="V313" i="8" s="1"/>
  <c r="K313" i="8" a="1"/>
  <c r="K313" i="8" s="1"/>
  <c r="T313" i="8" s="1"/>
  <c r="L313" i="8" a="1"/>
  <c r="L313" i="8" s="1"/>
  <c r="M797" i="8" a="1"/>
  <c r="M797" i="8" s="1"/>
  <c r="V797" i="8" s="1" a="1"/>
  <c r="V797" i="8" s="1"/>
  <c r="L797" i="8" a="1"/>
  <c r="L797" i="8" s="1"/>
  <c r="K797" i="8" a="1"/>
  <c r="K797" i="8" s="1"/>
  <c r="T797" i="8" s="1"/>
  <c r="K447" i="8" a="1"/>
  <c r="K447" i="8" s="1"/>
  <c r="T447" i="8" s="1"/>
  <c r="M447" i="8" a="1"/>
  <c r="M447" i="8" s="1"/>
  <c r="V447" i="8" s="1" a="1"/>
  <c r="V447" i="8" s="1"/>
  <c r="L447" i="8" a="1"/>
  <c r="L447" i="8" s="1"/>
  <c r="K470" i="8" a="1"/>
  <c r="K470" i="8" s="1"/>
  <c r="T470" i="8" s="1"/>
  <c r="L470" i="8" a="1"/>
  <c r="L470" i="8" s="1"/>
  <c r="M470" i="8" a="1"/>
  <c r="M470" i="8" s="1"/>
  <c r="V470" i="8" s="1" a="1"/>
  <c r="V470" i="8" s="1"/>
  <c r="M427" i="8" a="1"/>
  <c r="M427" i="8" s="1"/>
  <c r="V427" i="8" s="1" a="1"/>
  <c r="V427" i="8" s="1"/>
  <c r="K427" i="8" a="1"/>
  <c r="K427" i="8" s="1"/>
  <c r="T427" i="8" s="1"/>
  <c r="L427" i="8" a="1"/>
  <c r="L427" i="8" s="1"/>
  <c r="N694" i="8" a="1"/>
  <c r="N694" i="8" s="1"/>
  <c r="W694" i="8" s="1"/>
  <c r="P694" i="8" a="1"/>
  <c r="P694" i="8" s="1"/>
  <c r="Y694" i="8" s="1" a="1"/>
  <c r="Y694" i="8" s="1"/>
  <c r="O694" i="8" a="1"/>
  <c r="O694" i="8" s="1"/>
  <c r="P706" i="8" a="1"/>
  <c r="P706" i="8" s="1"/>
  <c r="Y706" i="8" s="1" a="1"/>
  <c r="Y706" i="8" s="1"/>
  <c r="N706" i="8" a="1"/>
  <c r="N706" i="8" s="1"/>
  <c r="W706" i="8" s="1"/>
  <c r="O706" i="8" a="1"/>
  <c r="O706" i="8" s="1"/>
  <c r="P705" i="8" a="1"/>
  <c r="P705" i="8" s="1"/>
  <c r="Y705" i="8" s="1" a="1"/>
  <c r="Y705" i="8" s="1"/>
  <c r="N705" i="8" a="1"/>
  <c r="N705" i="8" s="1"/>
  <c r="W705" i="8" s="1"/>
  <c r="O705" i="8" a="1"/>
  <c r="O705" i="8" s="1"/>
  <c r="O576" i="8" a="1"/>
  <c r="O576" i="8" s="1"/>
  <c r="P576" i="8" a="1"/>
  <c r="P576" i="8" s="1"/>
  <c r="Y576" i="8" s="1" a="1"/>
  <c r="Y576" i="8" s="1"/>
  <c r="N576" i="8" a="1"/>
  <c r="N576" i="8" s="1"/>
  <c r="W576" i="8" s="1"/>
  <c r="N423" i="8" a="1"/>
  <c r="N423" i="8" s="1"/>
  <c r="W423" i="8" s="1"/>
  <c r="O423" i="8" a="1"/>
  <c r="O423" i="8" s="1"/>
  <c r="P423" i="8" a="1"/>
  <c r="P423" i="8" s="1"/>
  <c r="Y423" i="8" s="1" a="1"/>
  <c r="Y423" i="8" s="1"/>
  <c r="P494" i="8" a="1"/>
  <c r="P494" i="8" s="1"/>
  <c r="Y494" i="8" s="1" a="1"/>
  <c r="Y494" i="8" s="1"/>
  <c r="N494" i="8" a="1"/>
  <c r="N494" i="8" s="1"/>
  <c r="W494" i="8" s="1"/>
  <c r="O494" i="8" a="1"/>
  <c r="O494" i="8" s="1"/>
  <c r="P564" i="8" a="1"/>
  <c r="P564" i="8" s="1"/>
  <c r="Y564" i="8" s="1" a="1"/>
  <c r="Y564" i="8" s="1"/>
  <c r="O564" i="8" a="1"/>
  <c r="O564" i="8" s="1"/>
  <c r="N564" i="8" a="1"/>
  <c r="N564" i="8" s="1"/>
  <c r="W564" i="8" s="1"/>
  <c r="O512" i="8" a="1"/>
  <c r="O512" i="8" s="1"/>
  <c r="P512" i="8" a="1"/>
  <c r="P512" i="8" s="1"/>
  <c r="Y512" i="8" s="1" a="1"/>
  <c r="Y512" i="8" s="1"/>
  <c r="N512" i="8" a="1"/>
  <c r="N512" i="8" s="1"/>
  <c r="W512" i="8" s="1"/>
  <c r="P451" i="8" a="1"/>
  <c r="P451" i="8" s="1"/>
  <c r="Y451" i="8" s="1" a="1"/>
  <c r="Y451" i="8" s="1"/>
  <c r="O451" i="8" a="1"/>
  <c r="O451" i="8" s="1"/>
  <c r="N451" i="8" a="1"/>
  <c r="N451" i="8" s="1"/>
  <c r="W451" i="8" s="1"/>
  <c r="N824" i="8" a="1"/>
  <c r="N824" i="8" s="1"/>
  <c r="W824" i="8" s="1"/>
  <c r="P824" i="8" a="1"/>
  <c r="P824" i="8" s="1"/>
  <c r="Y824" i="8" s="1" a="1"/>
  <c r="Y824" i="8" s="1"/>
  <c r="O824" i="8" a="1"/>
  <c r="O824" i="8" s="1"/>
  <c r="O392" i="8" a="1"/>
  <c r="O392" i="8" s="1"/>
  <c r="N392" i="8" a="1"/>
  <c r="N392" i="8" s="1"/>
  <c r="W392" i="8" s="1"/>
  <c r="P392" i="8" a="1"/>
  <c r="P392" i="8" s="1"/>
  <c r="Y392" i="8" s="1" a="1"/>
  <c r="Y392" i="8" s="1"/>
  <c r="P401" i="8" a="1"/>
  <c r="P401" i="8" s="1"/>
  <c r="Y401" i="8" s="1" a="1"/>
  <c r="Y401" i="8" s="1"/>
  <c r="N401" i="8" a="1"/>
  <c r="N401" i="8" s="1"/>
  <c r="W401" i="8" s="1"/>
  <c r="O401" i="8" a="1"/>
  <c r="O401" i="8" s="1"/>
  <c r="P366" i="8" a="1"/>
  <c r="P366" i="8" s="1"/>
  <c r="Y366" i="8" s="1" a="1"/>
  <c r="Y366" i="8" s="1"/>
  <c r="N366" i="8" a="1"/>
  <c r="N366" i="8" s="1"/>
  <c r="W366" i="8" s="1"/>
  <c r="O366" i="8" a="1"/>
  <c r="O366" i="8" s="1"/>
  <c r="O395" i="8" a="1"/>
  <c r="O395" i="8" s="1"/>
  <c r="N395" i="8" a="1"/>
  <c r="N395" i="8" s="1"/>
  <c r="W395" i="8" s="1"/>
  <c r="P395" i="8" a="1"/>
  <c r="P395" i="8" s="1"/>
  <c r="Y395" i="8" s="1" a="1"/>
  <c r="Y395" i="8" s="1"/>
  <c r="O339" i="8" a="1"/>
  <c r="O339" i="8" s="1"/>
  <c r="N339" i="8" a="1"/>
  <c r="N339" i="8" s="1"/>
  <c r="W339" i="8" s="1"/>
  <c r="P339" i="8" a="1"/>
  <c r="P339" i="8" s="1"/>
  <c r="Y339" i="8" s="1" a="1"/>
  <c r="Y339" i="8" s="1"/>
  <c r="O284" i="8" a="1"/>
  <c r="O284" i="8" s="1"/>
  <c r="N284" i="8" a="1"/>
  <c r="N284" i="8" s="1"/>
  <c r="W284" i="8" s="1"/>
  <c r="P284" i="8" a="1"/>
  <c r="P284" i="8" s="1"/>
  <c r="Y284" i="8" s="1" a="1"/>
  <c r="Y284" i="8" s="1"/>
  <c r="Z295" i="8"/>
  <c r="G700" i="8"/>
  <c r="G451" i="8"/>
  <c r="G543" i="8"/>
  <c r="G497" i="8"/>
  <c r="G356" i="8"/>
  <c r="G372" i="8"/>
  <c r="G358" i="8"/>
  <c r="G896" i="8"/>
  <c r="G856" i="8"/>
  <c r="G327" i="8"/>
  <c r="G805" i="8"/>
  <c r="G517" i="8"/>
  <c r="G719" i="8"/>
  <c r="G678" i="8"/>
  <c r="G643" i="8"/>
  <c r="L845" i="8" a="1"/>
  <c r="L845" i="8" s="1"/>
  <c r="M845" i="8" a="1"/>
  <c r="M845" i="8" s="1"/>
  <c r="V845" i="8" s="1" a="1"/>
  <c r="V845" i="8" s="1"/>
  <c r="K845" i="8" a="1"/>
  <c r="K845" i="8" s="1"/>
  <c r="T845" i="8" s="1"/>
  <c r="M858" i="8" a="1"/>
  <c r="M858" i="8" s="1"/>
  <c r="V858" i="8" s="1" a="1"/>
  <c r="V858" i="8" s="1"/>
  <c r="K858" i="8" a="1"/>
  <c r="K858" i="8" s="1"/>
  <c r="T858" i="8" s="1"/>
  <c r="L858" i="8" a="1"/>
  <c r="L858" i="8" s="1"/>
  <c r="M857" i="8" a="1"/>
  <c r="M857" i="8" s="1"/>
  <c r="V857" i="8" s="1" a="1"/>
  <c r="V857" i="8" s="1"/>
  <c r="K857" i="8" a="1"/>
  <c r="K857" i="8" s="1"/>
  <c r="T857" i="8" s="1"/>
  <c r="L857" i="8" a="1"/>
  <c r="L857" i="8" s="1"/>
  <c r="K853" i="8" a="1"/>
  <c r="K853" i="8" s="1"/>
  <c r="T853" i="8" s="1"/>
  <c r="L853" i="8" a="1"/>
  <c r="L853" i="8" s="1"/>
  <c r="M853" i="8" a="1"/>
  <c r="M853" i="8" s="1"/>
  <c r="V853" i="8" s="1" a="1"/>
  <c r="V853" i="8" s="1"/>
  <c r="K645" i="8" a="1"/>
  <c r="K645" i="8" s="1"/>
  <c r="T645" i="8" s="1"/>
  <c r="L645" i="8" a="1"/>
  <c r="L645" i="8" s="1"/>
  <c r="M645" i="8" a="1"/>
  <c r="M645" i="8" s="1"/>
  <c r="V645" i="8" s="1" a="1"/>
  <c r="V645" i="8" s="1"/>
  <c r="L682" i="8" a="1"/>
  <c r="L682" i="8" s="1"/>
  <c r="K682" i="8" a="1"/>
  <c r="K682" i="8" s="1"/>
  <c r="T682" i="8" s="1"/>
  <c r="M682" i="8" a="1"/>
  <c r="M682" i="8" s="1"/>
  <c r="V682" i="8" s="1" a="1"/>
  <c r="V682" i="8" s="1"/>
  <c r="K742" i="8" a="1"/>
  <c r="K742" i="8" s="1"/>
  <c r="T742" i="8" s="1"/>
  <c r="M742" i="8" a="1"/>
  <c r="M742" i="8" s="1"/>
  <c r="V742" i="8" s="1" a="1"/>
  <c r="V742" i="8" s="1"/>
  <c r="L742" i="8" a="1"/>
  <c r="L742" i="8" s="1"/>
  <c r="K778" i="8" a="1"/>
  <c r="K778" i="8" s="1"/>
  <c r="T778" i="8" s="1"/>
  <c r="M778" i="8" a="1"/>
  <c r="M778" i="8" s="1"/>
  <c r="V778" i="8" s="1" a="1"/>
  <c r="V778" i="8" s="1"/>
  <c r="L778" i="8" a="1"/>
  <c r="L778" i="8" s="1"/>
  <c r="L698" i="8" a="1"/>
  <c r="L698" i="8" s="1"/>
  <c r="K698" i="8" a="1"/>
  <c r="K698" i="8" s="1"/>
  <c r="T698" i="8" s="1"/>
  <c r="M698" i="8" a="1"/>
  <c r="M698" i="8" s="1"/>
  <c r="V698" i="8" s="1" a="1"/>
  <c r="V698" i="8" s="1"/>
  <c r="K615" i="8" a="1"/>
  <c r="K615" i="8" s="1"/>
  <c r="T615" i="8" s="1"/>
  <c r="M615" i="8" a="1"/>
  <c r="M615" i="8" s="1"/>
  <c r="V615" i="8" s="1" a="1"/>
  <c r="V615" i="8" s="1"/>
  <c r="L615" i="8" a="1"/>
  <c r="L615" i="8" s="1"/>
  <c r="L773" i="8" a="1"/>
  <c r="L773" i="8" s="1"/>
  <c r="K773" i="8" a="1"/>
  <c r="K773" i="8" s="1"/>
  <c r="T773" i="8" s="1"/>
  <c r="M773" i="8" a="1"/>
  <c r="M773" i="8" s="1"/>
  <c r="V773" i="8" s="1" a="1"/>
  <c r="V773" i="8" s="1"/>
  <c r="K710" i="8" a="1"/>
  <c r="K710" i="8" s="1"/>
  <c r="T710" i="8" s="1"/>
  <c r="L710" i="8" a="1"/>
  <c r="L710" i="8" s="1"/>
  <c r="M710" i="8" a="1"/>
  <c r="M710" i="8" s="1"/>
  <c r="V710" i="8" s="1" a="1"/>
  <c r="V710" i="8" s="1"/>
  <c r="K647" i="8" a="1"/>
  <c r="K647" i="8" s="1"/>
  <c r="T647" i="8" s="1"/>
  <c r="M647" i="8" a="1"/>
  <c r="M647" i="8" s="1"/>
  <c r="V647" i="8" s="1" a="1"/>
  <c r="V647" i="8" s="1"/>
  <c r="L647" i="8" a="1"/>
  <c r="L647" i="8" s="1"/>
  <c r="K708" i="8" a="1"/>
  <c r="K708" i="8" s="1"/>
  <c r="T708" i="8" s="1"/>
  <c r="M708" i="8" a="1"/>
  <c r="M708" i="8" s="1"/>
  <c r="V708" i="8" s="1" a="1"/>
  <c r="V708" i="8" s="1"/>
  <c r="L708" i="8" a="1"/>
  <c r="L708" i="8" s="1"/>
  <c r="L588" i="8" a="1"/>
  <c r="L588" i="8" s="1"/>
  <c r="M588" i="8" a="1"/>
  <c r="M588" i="8" s="1"/>
  <c r="V588" i="8" s="1" a="1"/>
  <c r="V588" i="8" s="1"/>
  <c r="K588" i="8" a="1"/>
  <c r="K588" i="8" s="1"/>
  <c r="T588" i="8" s="1"/>
  <c r="L702" i="8" a="1"/>
  <c r="L702" i="8" s="1"/>
  <c r="K702" i="8" a="1"/>
  <c r="K702" i="8" s="1"/>
  <c r="T702" i="8" s="1"/>
  <c r="M702" i="8" a="1"/>
  <c r="M702" i="8" s="1"/>
  <c r="V702" i="8" s="1" a="1"/>
  <c r="V702" i="8" s="1"/>
  <c r="M396" i="8" a="1"/>
  <c r="M396" i="8" s="1"/>
  <c r="V396" i="8" s="1" a="1"/>
  <c r="V396" i="8" s="1"/>
  <c r="K396" i="8" a="1"/>
  <c r="K396" i="8" s="1"/>
  <c r="T396" i="8" s="1"/>
  <c r="L396" i="8" a="1"/>
  <c r="L396" i="8" s="1"/>
  <c r="M394" i="8" a="1"/>
  <c r="M394" i="8" s="1"/>
  <c r="V394" i="8" s="1" a="1"/>
  <c r="V394" i="8" s="1"/>
  <c r="K394" i="8" a="1"/>
  <c r="K394" i="8" s="1"/>
  <c r="T394" i="8" s="1"/>
  <c r="L394" i="8" a="1"/>
  <c r="L394" i="8" s="1"/>
  <c r="M369" i="8" a="1"/>
  <c r="M369" i="8" s="1"/>
  <c r="V369" i="8" s="1" a="1"/>
  <c r="V369" i="8" s="1"/>
  <c r="L369" i="8" a="1"/>
  <c r="L369" i="8" s="1"/>
  <c r="K369" i="8" a="1"/>
  <c r="K369" i="8" s="1"/>
  <c r="T369" i="8" s="1"/>
  <c r="M418" i="8" a="1"/>
  <c r="M418" i="8" s="1"/>
  <c r="V418" i="8" s="1" a="1"/>
  <c r="V418" i="8" s="1"/>
  <c r="K418" i="8" a="1"/>
  <c r="K418" i="8" s="1"/>
  <c r="T418" i="8" s="1"/>
  <c r="L418" i="8" a="1"/>
  <c r="L418" i="8" s="1"/>
  <c r="M380" i="8" a="1"/>
  <c r="M380" i="8" s="1"/>
  <c r="V380" i="8" s="1" a="1"/>
  <c r="V380" i="8" s="1"/>
  <c r="K380" i="8" a="1"/>
  <c r="K380" i="8" s="1"/>
  <c r="T380" i="8" s="1"/>
  <c r="L380" i="8" a="1"/>
  <c r="L380" i="8" s="1"/>
  <c r="L332" i="8" a="1"/>
  <c r="L332" i="8" s="1"/>
  <c r="K332" i="8" a="1"/>
  <c r="K332" i="8" s="1"/>
  <c r="T332" i="8" s="1"/>
  <c r="M332" i="8" a="1"/>
  <c r="M332" i="8" s="1"/>
  <c r="V332" i="8" s="1" a="1"/>
  <c r="V332" i="8" s="1"/>
  <c r="K299" i="8" a="1"/>
  <c r="K299" i="8" s="1"/>
  <c r="T299" i="8" s="1"/>
  <c r="M299" i="8" a="1"/>
  <c r="M299" i="8" s="1"/>
  <c r="V299" i="8" s="1" a="1"/>
  <c r="V299" i="8" s="1"/>
  <c r="L299" i="8" a="1"/>
  <c r="L299" i="8" s="1"/>
  <c r="M309" i="8" a="1"/>
  <c r="M309" i="8" s="1"/>
  <c r="V309" i="8" s="1" a="1"/>
  <c r="V309" i="8" s="1"/>
  <c r="L309" i="8" a="1"/>
  <c r="L309" i="8" s="1"/>
  <c r="K309" i="8" a="1"/>
  <c r="K309" i="8" s="1"/>
  <c r="T309" i="8" s="1"/>
  <c r="K297" i="8" a="1"/>
  <c r="K297" i="8" s="1"/>
  <c r="T297" i="8" s="1"/>
  <c r="M297" i="8" a="1"/>
  <c r="M297" i="8" s="1"/>
  <c r="V297" i="8" s="1" a="1"/>
  <c r="V297" i="8" s="1"/>
  <c r="L297" i="8" a="1"/>
  <c r="L297" i="8" s="1"/>
  <c r="K326" i="8" a="1"/>
  <c r="K326" i="8" s="1"/>
  <c r="T326" i="8" s="1"/>
  <c r="M326" i="8" a="1"/>
  <c r="M326" i="8" s="1"/>
  <c r="V326" i="8" s="1" a="1"/>
  <c r="V326" i="8" s="1"/>
  <c r="L326" i="8" a="1"/>
  <c r="L326" i="8" s="1"/>
  <c r="K789" i="8" a="1"/>
  <c r="K789" i="8" s="1"/>
  <c r="T789" i="8" s="1"/>
  <c r="L789" i="8" a="1"/>
  <c r="L789" i="8" s="1"/>
  <c r="M789" i="8" a="1"/>
  <c r="M789" i="8" s="1"/>
  <c r="V789" i="8" s="1" a="1"/>
  <c r="V789" i="8" s="1"/>
  <c r="K828" i="8" a="1"/>
  <c r="K828" i="8" s="1"/>
  <c r="T828" i="8" s="1"/>
  <c r="M828" i="8" a="1"/>
  <c r="M828" i="8" s="1"/>
  <c r="V828" i="8" s="1" a="1"/>
  <c r="V828" i="8" s="1"/>
  <c r="L828" i="8" a="1"/>
  <c r="L828" i="8" s="1"/>
  <c r="K817" i="8" a="1"/>
  <c r="K817" i="8" s="1"/>
  <c r="T817" i="8" s="1"/>
  <c r="L817" i="8" a="1"/>
  <c r="L817" i="8" s="1"/>
  <c r="M817" i="8" a="1"/>
  <c r="M817" i="8" s="1"/>
  <c r="V817" i="8" s="1" a="1"/>
  <c r="V817" i="8" s="1"/>
  <c r="K582" i="8" a="1"/>
  <c r="K582" i="8" s="1"/>
  <c r="T582" i="8" s="1"/>
  <c r="M582" i="8" a="1"/>
  <c r="M582" i="8" s="1"/>
  <c r="V582" i="8" s="1" a="1"/>
  <c r="V582" i="8" s="1"/>
  <c r="L582" i="8" a="1"/>
  <c r="L582" i="8" s="1"/>
  <c r="M523" i="8" a="1"/>
  <c r="M523" i="8" s="1"/>
  <c r="V523" i="8" s="1" a="1"/>
  <c r="V523" i="8" s="1"/>
  <c r="K523" i="8" a="1"/>
  <c r="K523" i="8" s="1"/>
  <c r="T523" i="8" s="1"/>
  <c r="L523" i="8" a="1"/>
  <c r="L523" i="8" s="1"/>
  <c r="M542" i="8" a="1"/>
  <c r="M542" i="8" s="1"/>
  <c r="V542" i="8" s="1" a="1"/>
  <c r="V542" i="8" s="1"/>
  <c r="K542" i="8" a="1"/>
  <c r="K542" i="8" s="1"/>
  <c r="T542" i="8" s="1"/>
  <c r="L542" i="8" a="1"/>
  <c r="L542" i="8" s="1"/>
  <c r="K478" i="8" a="1"/>
  <c r="K478" i="8" s="1"/>
  <c r="T478" i="8" s="1"/>
  <c r="L478" i="8" a="1"/>
  <c r="L478" i="8" s="1"/>
  <c r="M478" i="8" a="1"/>
  <c r="M478" i="8" s="1"/>
  <c r="V478" i="8" s="1" a="1"/>
  <c r="V478" i="8" s="1"/>
  <c r="M563" i="8" a="1"/>
  <c r="M563" i="8" s="1"/>
  <c r="V563" i="8" s="1" a="1"/>
  <c r="V563" i="8" s="1"/>
  <c r="K563" i="8" a="1"/>
  <c r="K563" i="8" s="1"/>
  <c r="T563" i="8" s="1"/>
  <c r="L563" i="8" a="1"/>
  <c r="L563" i="8" s="1"/>
  <c r="K535" i="8" a="1"/>
  <c r="K535" i="8" s="1"/>
  <c r="T535" i="8" s="1"/>
  <c r="L535" i="8" a="1"/>
  <c r="L535" i="8" s="1"/>
  <c r="M535" i="8" a="1"/>
  <c r="M535" i="8" s="1"/>
  <c r="V535" i="8" s="1" a="1"/>
  <c r="V535" i="8" s="1"/>
  <c r="M449" i="8" a="1"/>
  <c r="M449" i="8" s="1"/>
  <c r="V449" i="8" s="1" a="1"/>
  <c r="V449" i="8" s="1"/>
  <c r="K449" i="8" a="1"/>
  <c r="K449" i="8" s="1"/>
  <c r="T449" i="8" s="1"/>
  <c r="L449" i="8" a="1"/>
  <c r="L449" i="8" s="1"/>
  <c r="K490" i="8" a="1"/>
  <c r="K490" i="8" s="1"/>
  <c r="T490" i="8" s="1"/>
  <c r="L490" i="8" a="1"/>
  <c r="L490" i="8" s="1"/>
  <c r="M490" i="8" a="1"/>
  <c r="M490" i="8" s="1"/>
  <c r="V490" i="8" s="1" a="1"/>
  <c r="V490" i="8" s="1"/>
  <c r="K532" i="8" a="1"/>
  <c r="K532" i="8" s="1"/>
  <c r="T532" i="8" s="1"/>
  <c r="M532" i="8" a="1"/>
  <c r="M532" i="8" s="1"/>
  <c r="V532" i="8" s="1" a="1"/>
  <c r="V532" i="8" s="1"/>
  <c r="L532" i="8" a="1"/>
  <c r="L532" i="8" s="1"/>
  <c r="M473" i="8" a="1"/>
  <c r="M473" i="8" s="1"/>
  <c r="V473" i="8" s="1" a="1"/>
  <c r="V473" i="8" s="1"/>
  <c r="L473" i="8" a="1"/>
  <c r="L473" i="8" s="1"/>
  <c r="K473" i="8" a="1"/>
  <c r="K473" i="8" s="1"/>
  <c r="T473" i="8" s="1"/>
  <c r="O858" i="8" a="1"/>
  <c r="O858" i="8" s="1"/>
  <c r="N858" i="8" a="1"/>
  <c r="N858" i="8" s="1"/>
  <c r="W858" i="8" s="1"/>
  <c r="P858" i="8" a="1"/>
  <c r="P858" i="8" s="1"/>
  <c r="Y858" i="8" s="1" a="1"/>
  <c r="Y858" i="8" s="1"/>
  <c r="P831" i="8" a="1"/>
  <c r="P831" i="8" s="1"/>
  <c r="Y831" i="8" s="1" a="1"/>
  <c r="Y831" i="8" s="1"/>
  <c r="O831" i="8" a="1"/>
  <c r="O831" i="8" s="1"/>
  <c r="N831" i="8" a="1"/>
  <c r="N831" i="8" s="1"/>
  <c r="W831" i="8" s="1"/>
  <c r="N861" i="8" a="1"/>
  <c r="N861" i="8" s="1"/>
  <c r="W861" i="8" s="1"/>
  <c r="O861" i="8" a="1"/>
  <c r="O861" i="8" s="1"/>
  <c r="P861" i="8" a="1"/>
  <c r="P861" i="8" s="1"/>
  <c r="Y861" i="8" s="1" a="1"/>
  <c r="Y861" i="8" s="1"/>
  <c r="P883" i="8" a="1"/>
  <c r="P883" i="8" s="1"/>
  <c r="Y883" i="8" s="1" a="1"/>
  <c r="Y883" i="8" s="1"/>
  <c r="N883" i="8" a="1"/>
  <c r="N883" i="8" s="1"/>
  <c r="W883" i="8" s="1"/>
  <c r="O883" i="8" a="1"/>
  <c r="O883" i="8" s="1"/>
  <c r="N878" i="8" a="1"/>
  <c r="N878" i="8" s="1"/>
  <c r="W878" i="8" s="1"/>
  <c r="P878" i="8" a="1"/>
  <c r="P878" i="8" s="1"/>
  <c r="Y878" i="8" s="1" a="1"/>
  <c r="Y878" i="8" s="1"/>
  <c r="O878" i="8" a="1"/>
  <c r="O878" i="8" s="1"/>
  <c r="N849" i="8" a="1"/>
  <c r="N849" i="8" s="1"/>
  <c r="W849" i="8" s="1"/>
  <c r="P849" i="8" a="1"/>
  <c r="P849" i="8" s="1"/>
  <c r="Y849" i="8" s="1" a="1"/>
  <c r="Y849" i="8" s="1"/>
  <c r="O849" i="8" a="1"/>
  <c r="O849" i="8" s="1"/>
  <c r="N892" i="8" a="1"/>
  <c r="N892" i="8" s="1"/>
  <c r="W892" i="8" s="1"/>
  <c r="O892" i="8" a="1"/>
  <c r="O892" i="8" s="1"/>
  <c r="P892" i="8" a="1"/>
  <c r="P892" i="8" s="1"/>
  <c r="Y892" i="8" s="1" a="1"/>
  <c r="Y892" i="8" s="1"/>
  <c r="O623" i="8" a="1"/>
  <c r="O623" i="8" s="1"/>
  <c r="P623" i="8" a="1"/>
  <c r="P623" i="8" s="1"/>
  <c r="Y623" i="8" s="1" a="1"/>
  <c r="Y623" i="8" s="1"/>
  <c r="N623" i="8" a="1"/>
  <c r="N623" i="8" s="1"/>
  <c r="W623" i="8" s="1"/>
  <c r="P714" i="8" a="1"/>
  <c r="P714" i="8" s="1"/>
  <c r="Y714" i="8" s="1" a="1"/>
  <c r="Y714" i="8" s="1"/>
  <c r="N714" i="8" a="1"/>
  <c r="N714" i="8" s="1"/>
  <c r="W714" i="8" s="1"/>
  <c r="O714" i="8" a="1"/>
  <c r="O714" i="8" s="1"/>
  <c r="O625" i="8" a="1"/>
  <c r="O625" i="8" s="1"/>
  <c r="N625" i="8" a="1"/>
  <c r="N625" i="8" s="1"/>
  <c r="W625" i="8" s="1"/>
  <c r="P625" i="8" a="1"/>
  <c r="P625" i="8" s="1"/>
  <c r="Y625" i="8" s="1" a="1"/>
  <c r="Y625" i="8" s="1"/>
  <c r="N618" i="8" a="1"/>
  <c r="N618" i="8" s="1"/>
  <c r="W618" i="8" s="1"/>
  <c r="O618" i="8" a="1"/>
  <c r="O618" i="8" s="1"/>
  <c r="P618" i="8" a="1"/>
  <c r="P618" i="8" s="1"/>
  <c r="Y618" i="8" s="1" a="1"/>
  <c r="Y618" i="8" s="1"/>
  <c r="O751" i="8" a="1"/>
  <c r="O751" i="8" s="1"/>
  <c r="P751" i="8" a="1"/>
  <c r="P751" i="8" s="1"/>
  <c r="Y751" i="8" s="1" a="1"/>
  <c r="Y751" i="8" s="1"/>
  <c r="N751" i="8" a="1"/>
  <c r="N751" i="8" s="1"/>
  <c r="W751" i="8" s="1"/>
  <c r="P640" i="8" a="1"/>
  <c r="P640" i="8" s="1"/>
  <c r="Y640" i="8" s="1" a="1"/>
  <c r="Y640" i="8" s="1"/>
  <c r="O640" i="8" a="1"/>
  <c r="O640" i="8" s="1"/>
  <c r="N640" i="8" a="1"/>
  <c r="N640" i="8" s="1"/>
  <c r="W640" i="8" s="1"/>
  <c r="O664" i="8" a="1"/>
  <c r="O664" i="8" s="1"/>
  <c r="N664" i="8" a="1"/>
  <c r="N664" i="8" s="1"/>
  <c r="W664" i="8" s="1"/>
  <c r="P664" i="8" a="1"/>
  <c r="P664" i="8" s="1"/>
  <c r="Y664" i="8" s="1" a="1"/>
  <c r="Y664" i="8" s="1"/>
  <c r="N660" i="8" a="1"/>
  <c r="N660" i="8" s="1"/>
  <c r="W660" i="8" s="1"/>
  <c r="O660" i="8" a="1"/>
  <c r="O660" i="8" s="1"/>
  <c r="P660" i="8" a="1"/>
  <c r="P660" i="8" s="1"/>
  <c r="Y660" i="8" s="1" a="1"/>
  <c r="Y660" i="8" s="1"/>
  <c r="P682" i="8" a="1"/>
  <c r="P682" i="8" s="1"/>
  <c r="Y682" i="8" s="1" a="1"/>
  <c r="Y682" i="8" s="1"/>
  <c r="O682" i="8" a="1"/>
  <c r="O682" i="8" s="1"/>
  <c r="N682" i="8" a="1"/>
  <c r="N682" i="8" s="1"/>
  <c r="W682" i="8" s="1"/>
  <c r="N680" i="8" a="1"/>
  <c r="N680" i="8" s="1"/>
  <c r="W680" i="8" s="1"/>
  <c r="O680" i="8" a="1"/>
  <c r="O680" i="8" s="1"/>
  <c r="P680" i="8" a="1"/>
  <c r="P680" i="8" s="1"/>
  <c r="Y680" i="8" s="1" a="1"/>
  <c r="Y680" i="8" s="1"/>
  <c r="N679" i="8" a="1"/>
  <c r="N679" i="8" s="1"/>
  <c r="W679" i="8" s="1"/>
  <c r="O679" i="8" a="1"/>
  <c r="O679" i="8" s="1"/>
  <c r="P679" i="8" a="1"/>
  <c r="P679" i="8" s="1"/>
  <c r="Y679" i="8" s="1" a="1"/>
  <c r="Y679" i="8" s="1"/>
  <c r="P654" i="8" a="1"/>
  <c r="P654" i="8" s="1"/>
  <c r="Y654" i="8" s="1" a="1"/>
  <c r="Y654" i="8" s="1"/>
  <c r="N654" i="8" a="1"/>
  <c r="N654" i="8" s="1"/>
  <c r="W654" i="8" s="1"/>
  <c r="O654" i="8" a="1"/>
  <c r="O654" i="8" s="1"/>
  <c r="P688" i="8" a="1"/>
  <c r="P688" i="8" s="1"/>
  <c r="Y688" i="8" s="1" a="1"/>
  <c r="Y688" i="8" s="1"/>
  <c r="N688" i="8" a="1"/>
  <c r="N688" i="8" s="1"/>
  <c r="W688" i="8" s="1"/>
  <c r="O688" i="8" a="1"/>
  <c r="O688" i="8" s="1"/>
  <c r="O687" i="8" a="1"/>
  <c r="O687" i="8" s="1"/>
  <c r="N687" i="8" a="1"/>
  <c r="N687" i="8" s="1"/>
  <c r="W687" i="8" s="1"/>
  <c r="P687" i="8" a="1"/>
  <c r="P687" i="8" s="1"/>
  <c r="Y687" i="8" s="1" a="1"/>
  <c r="Y687" i="8" s="1"/>
  <c r="Z675" i="8"/>
  <c r="Z629" i="8"/>
  <c r="Z606" i="8"/>
  <c r="P732" i="8" a="1"/>
  <c r="P732" i="8" s="1"/>
  <c r="Y732" i="8" s="1" a="1"/>
  <c r="Y732" i="8" s="1"/>
  <c r="N732" i="8" a="1"/>
  <c r="N732" i="8" s="1"/>
  <c r="W732" i="8" s="1"/>
  <c r="O732" i="8" a="1"/>
  <c r="O732" i="8" s="1"/>
  <c r="O548" i="8" a="1"/>
  <c r="O548" i="8" s="1"/>
  <c r="N548" i="8" a="1"/>
  <c r="N548" i="8" s="1"/>
  <c r="W548" i="8" s="1"/>
  <c r="P548" i="8" a="1"/>
  <c r="P548" i="8" s="1"/>
  <c r="Y548" i="8" s="1" a="1"/>
  <c r="Y548" i="8" s="1"/>
  <c r="N516" i="8" a="1"/>
  <c r="N516" i="8" s="1"/>
  <c r="W516" i="8" s="1"/>
  <c r="O516" i="8" a="1"/>
  <c r="O516" i="8" s="1"/>
  <c r="P516" i="8" a="1"/>
  <c r="P516" i="8" s="1"/>
  <c r="Y516" i="8" s="1" a="1"/>
  <c r="Y516" i="8" s="1"/>
  <c r="O566" i="8" a="1"/>
  <c r="O566" i="8" s="1"/>
  <c r="P566" i="8" a="1"/>
  <c r="P566" i="8" s="1"/>
  <c r="Y566" i="8" s="1" a="1"/>
  <c r="Y566" i="8" s="1"/>
  <c r="N566" i="8" a="1"/>
  <c r="N566" i="8" s="1"/>
  <c r="W566" i="8" s="1"/>
  <c r="N454" i="8" a="1"/>
  <c r="N454" i="8" s="1"/>
  <c r="W454" i="8" s="1"/>
  <c r="P454" i="8" a="1"/>
  <c r="P454" i="8" s="1"/>
  <c r="Y454" i="8" s="1" a="1"/>
  <c r="Y454" i="8" s="1"/>
  <c r="O454" i="8" a="1"/>
  <c r="O454" i="8" s="1"/>
  <c r="P520" i="8" a="1"/>
  <c r="P520" i="8" s="1"/>
  <c r="Y520" i="8" s="1" a="1"/>
  <c r="Y520" i="8" s="1"/>
  <c r="N520" i="8" a="1"/>
  <c r="N520" i="8" s="1"/>
  <c r="W520" i="8" s="1"/>
  <c r="O520" i="8" a="1"/>
  <c r="O520" i="8" s="1"/>
  <c r="O536" i="8" a="1"/>
  <c r="O536" i="8" s="1"/>
  <c r="P536" i="8" a="1"/>
  <c r="P536" i="8" s="1"/>
  <c r="Y536" i="8" s="1" a="1"/>
  <c r="Y536" i="8" s="1"/>
  <c r="N536" i="8" a="1"/>
  <c r="N536" i="8" s="1"/>
  <c r="W536" i="8" s="1"/>
  <c r="O484" i="8" a="1"/>
  <c r="O484" i="8" s="1"/>
  <c r="P484" i="8" a="1"/>
  <c r="P484" i="8" s="1"/>
  <c r="Y484" i="8" s="1" a="1"/>
  <c r="Y484" i="8" s="1"/>
  <c r="N484" i="8" a="1"/>
  <c r="N484" i="8" s="1"/>
  <c r="W484" i="8" s="1"/>
  <c r="O482" i="8" a="1"/>
  <c r="O482" i="8" s="1"/>
  <c r="N482" i="8" a="1"/>
  <c r="N482" i="8" s="1"/>
  <c r="W482" i="8" s="1"/>
  <c r="P482" i="8" a="1"/>
  <c r="P482" i="8" s="1"/>
  <c r="Y482" i="8" s="1" a="1"/>
  <c r="Y482" i="8" s="1"/>
  <c r="N433" i="8" a="1"/>
  <c r="N433" i="8" s="1"/>
  <c r="W433" i="8" s="1"/>
  <c r="O433" i="8" a="1"/>
  <c r="O433" i="8" s="1"/>
  <c r="P433" i="8" a="1"/>
  <c r="P433" i="8" s="1"/>
  <c r="Y433" i="8" s="1" a="1"/>
  <c r="Y433" i="8" s="1"/>
  <c r="O476" i="8" a="1"/>
  <c r="O476" i="8" s="1"/>
  <c r="P476" i="8" a="1"/>
  <c r="P476" i="8" s="1"/>
  <c r="Y476" i="8" s="1" a="1"/>
  <c r="Y476" i="8" s="1"/>
  <c r="N476" i="8" a="1"/>
  <c r="N476" i="8" s="1"/>
  <c r="W476" i="8" s="1"/>
  <c r="O788" i="8" a="1"/>
  <c r="O788" i="8" s="1"/>
  <c r="N788" i="8" a="1"/>
  <c r="N788" i="8" s="1"/>
  <c r="W788" i="8" s="1"/>
  <c r="P788" i="8" a="1"/>
  <c r="P788" i="8" s="1"/>
  <c r="Y788" i="8" s="1" a="1"/>
  <c r="Y788" i="8" s="1"/>
  <c r="N804" i="8" a="1"/>
  <c r="N804" i="8" s="1"/>
  <c r="W804" i="8" s="1"/>
  <c r="P804" i="8" a="1"/>
  <c r="P804" i="8" s="1"/>
  <c r="Y804" i="8" s="1" a="1"/>
  <c r="Y804" i="8" s="1"/>
  <c r="O804" i="8" a="1"/>
  <c r="O804" i="8" s="1"/>
  <c r="P802" i="8" a="1"/>
  <c r="P802" i="8" s="1"/>
  <c r="Y802" i="8" s="1" a="1"/>
  <c r="Y802" i="8" s="1"/>
  <c r="O802" i="8" a="1"/>
  <c r="O802" i="8" s="1"/>
  <c r="N802" i="8" a="1"/>
  <c r="N802" i="8" s="1"/>
  <c r="W802" i="8" s="1"/>
  <c r="N346" i="8" a="1"/>
  <c r="N346" i="8" s="1"/>
  <c r="W346" i="8" s="1"/>
  <c r="P346" i="8" a="1"/>
  <c r="P346" i="8" s="1"/>
  <c r="Y346" i="8" s="1" a="1"/>
  <c r="Y346" i="8" s="1"/>
  <c r="O346" i="8" a="1"/>
  <c r="O346" i="8" s="1"/>
  <c r="N331" i="8" a="1"/>
  <c r="N331" i="8" s="1"/>
  <c r="W331" i="8" s="1"/>
  <c r="O331" i="8" a="1"/>
  <c r="O331" i="8" s="1"/>
  <c r="P331" i="8" a="1"/>
  <c r="P331" i="8" s="1"/>
  <c r="Y331" i="8" s="1" a="1"/>
  <c r="Y331" i="8" s="1"/>
  <c r="N402" i="8" a="1"/>
  <c r="N402" i="8" s="1"/>
  <c r="W402" i="8" s="1"/>
  <c r="O402" i="8" a="1"/>
  <c r="O402" i="8" s="1"/>
  <c r="P402" i="8" a="1"/>
  <c r="P402" i="8" s="1"/>
  <c r="Y402" i="8" s="1" a="1"/>
  <c r="Y402" i="8" s="1"/>
  <c r="O362" i="8" a="1"/>
  <c r="O362" i="8" s="1"/>
  <c r="N362" i="8" a="1"/>
  <c r="N362" i="8" s="1"/>
  <c r="W362" i="8" s="1"/>
  <c r="P362" i="8" a="1"/>
  <c r="P362" i="8" s="1"/>
  <c r="Y362" i="8" s="1" a="1"/>
  <c r="Y362" i="8" s="1"/>
  <c r="Z411" i="8"/>
  <c r="N416" i="8" a="1"/>
  <c r="N416" i="8" s="1"/>
  <c r="W416" i="8" s="1"/>
  <c r="O416" i="8" a="1"/>
  <c r="O416" i="8" s="1"/>
  <c r="P416" i="8" a="1"/>
  <c r="P416" i="8" s="1"/>
  <c r="Y416" i="8" s="1" a="1"/>
  <c r="Y416" i="8" s="1"/>
  <c r="O376" i="8" a="1"/>
  <c r="O376" i="8" s="1"/>
  <c r="N376" i="8" a="1"/>
  <c r="N376" i="8" s="1"/>
  <c r="W376" i="8" s="1"/>
  <c r="P376" i="8" a="1"/>
  <c r="P376" i="8" s="1"/>
  <c r="Y376" i="8" s="1" a="1"/>
  <c r="Y376" i="8" s="1"/>
  <c r="P321" i="8" a="1"/>
  <c r="P321" i="8" s="1"/>
  <c r="Y321" i="8" s="1" a="1"/>
  <c r="Y321" i="8" s="1"/>
  <c r="N321" i="8" a="1"/>
  <c r="N321" i="8" s="1"/>
  <c r="W321" i="8" s="1"/>
  <c r="O321" i="8" a="1"/>
  <c r="O321" i="8" s="1"/>
  <c r="Z404" i="8"/>
  <c r="AB283" i="8" a="1"/>
  <c r="AB283" i="8" s="1"/>
  <c r="M873" i="8" a="1"/>
  <c r="M873" i="8" s="1"/>
  <c r="V873" i="8" s="1" a="1"/>
  <c r="V873" i="8" s="1"/>
  <c r="L873" i="8" a="1"/>
  <c r="L873" i="8" s="1"/>
  <c r="K873" i="8" a="1"/>
  <c r="K873" i="8" s="1"/>
  <c r="T873" i="8" s="1"/>
  <c r="M595" i="8" a="1"/>
  <c r="M595" i="8" s="1"/>
  <c r="V595" i="8" s="1" a="1"/>
  <c r="V595" i="8" s="1"/>
  <c r="K595" i="8" a="1"/>
  <c r="K595" i="8" s="1"/>
  <c r="T595" i="8" s="1"/>
  <c r="L595" i="8" a="1"/>
  <c r="L595" i="8" s="1"/>
  <c r="M731" i="8" a="1"/>
  <c r="M731" i="8" s="1"/>
  <c r="V731" i="8" s="1" a="1"/>
  <c r="V731" i="8" s="1"/>
  <c r="K731" i="8" a="1"/>
  <c r="K731" i="8" s="1"/>
  <c r="T731" i="8" s="1"/>
  <c r="L731" i="8" a="1"/>
  <c r="L731" i="8" s="1"/>
  <c r="L632" i="8" a="1"/>
  <c r="L632" i="8" s="1"/>
  <c r="K632" i="8" a="1"/>
  <c r="K632" i="8" s="1"/>
  <c r="T632" i="8" s="1"/>
  <c r="M632" i="8" a="1"/>
  <c r="M632" i="8" s="1"/>
  <c r="V632" i="8" s="1" a="1"/>
  <c r="V632" i="8" s="1"/>
  <c r="M352" i="8" a="1"/>
  <c r="M352" i="8" s="1"/>
  <c r="V352" i="8" s="1" a="1"/>
  <c r="V352" i="8" s="1"/>
  <c r="K352" i="8" a="1"/>
  <c r="K352" i="8" s="1"/>
  <c r="T352" i="8" s="1"/>
  <c r="L352" i="8" a="1"/>
  <c r="L352" i="8" s="1"/>
  <c r="K282" i="8" a="1"/>
  <c r="K282" i="8" s="1"/>
  <c r="T282" i="8" s="1"/>
  <c r="M282" i="8" a="1"/>
  <c r="M282" i="8" s="1"/>
  <c r="V282" i="8" s="1" a="1"/>
  <c r="V282" i="8" s="1"/>
  <c r="L282" i="8" a="1"/>
  <c r="L282" i="8" s="1"/>
  <c r="K382" i="8" a="1"/>
  <c r="K382" i="8" s="1"/>
  <c r="T382" i="8" s="1"/>
  <c r="M382" i="8" a="1"/>
  <c r="M382" i="8" s="1"/>
  <c r="V382" i="8" s="1" a="1"/>
  <c r="V382" i="8" s="1"/>
  <c r="L382" i="8" a="1"/>
  <c r="L382" i="8" s="1"/>
  <c r="K812" i="8" a="1"/>
  <c r="K812" i="8" s="1"/>
  <c r="T812" i="8" s="1"/>
  <c r="M812" i="8" a="1"/>
  <c r="M812" i="8" s="1"/>
  <c r="V812" i="8" s="1" a="1"/>
  <c r="V812" i="8" s="1"/>
  <c r="L812" i="8" a="1"/>
  <c r="L812" i="8" s="1"/>
  <c r="L464" i="8" a="1"/>
  <c r="L464" i="8" s="1"/>
  <c r="M464" i="8" a="1"/>
  <c r="M464" i="8" s="1"/>
  <c r="V464" i="8" s="1" a="1"/>
  <c r="V464" i="8" s="1"/>
  <c r="K464" i="8" a="1"/>
  <c r="K464" i="8" s="1"/>
  <c r="T464" i="8" s="1"/>
  <c r="K436" i="8" a="1"/>
  <c r="K436" i="8" s="1"/>
  <c r="T436" i="8" s="1"/>
  <c r="M436" i="8" a="1"/>
  <c r="M436" i="8" s="1"/>
  <c r="V436" i="8" s="1" a="1"/>
  <c r="V436" i="8" s="1"/>
  <c r="L436" i="8" a="1"/>
  <c r="L436" i="8" s="1"/>
  <c r="M461" i="8" a="1"/>
  <c r="M461" i="8" s="1"/>
  <c r="V461" i="8" s="1" a="1"/>
  <c r="V461" i="8" s="1"/>
  <c r="L461" i="8" a="1"/>
  <c r="L461" i="8" s="1"/>
  <c r="K461" i="8" a="1"/>
  <c r="K461" i="8" s="1"/>
  <c r="T461" i="8" s="1"/>
  <c r="N888" i="8" a="1"/>
  <c r="N888" i="8" s="1"/>
  <c r="W888" i="8" s="1"/>
  <c r="P888" i="8" a="1"/>
  <c r="P888" i="8" s="1"/>
  <c r="Y888" i="8" s="1" a="1"/>
  <c r="Y888" i="8" s="1"/>
  <c r="O888" i="8" a="1"/>
  <c r="O888" i="8" s="1"/>
  <c r="P581" i="8" a="1"/>
  <c r="P581" i="8" s="1"/>
  <c r="Y581" i="8" s="1" a="1"/>
  <c r="Y581" i="8" s="1"/>
  <c r="N581" i="8" a="1"/>
  <c r="N581" i="8" s="1"/>
  <c r="W581" i="8" s="1"/>
  <c r="O581" i="8" a="1"/>
  <c r="O581" i="8" s="1"/>
  <c r="N577" i="8" a="1"/>
  <c r="N577" i="8" s="1"/>
  <c r="W577" i="8" s="1"/>
  <c r="P577" i="8" a="1"/>
  <c r="P577" i="8" s="1"/>
  <c r="Y577" i="8" s="1" a="1"/>
  <c r="Y577" i="8" s="1"/>
  <c r="O577" i="8" a="1"/>
  <c r="O577" i="8" s="1"/>
  <c r="O787" i="8" a="1"/>
  <c r="O787" i="8" s="1"/>
  <c r="P787" i="8" a="1"/>
  <c r="P787" i="8" s="1"/>
  <c r="Y787" i="8" s="1" a="1"/>
  <c r="Y787" i="8" s="1"/>
  <c r="N787" i="8" a="1"/>
  <c r="N787" i="8" s="1"/>
  <c r="W787" i="8" s="1"/>
  <c r="N383" i="8" a="1"/>
  <c r="N383" i="8" s="1"/>
  <c r="W383" i="8" s="1"/>
  <c r="P383" i="8" a="1"/>
  <c r="P383" i="8" s="1"/>
  <c r="Y383" i="8" s="1" a="1"/>
  <c r="Y383" i="8" s="1"/>
  <c r="O383" i="8" a="1"/>
  <c r="O383" i="8" s="1"/>
  <c r="N349" i="8" a="1"/>
  <c r="N349" i="8" s="1"/>
  <c r="W349" i="8" s="1"/>
  <c r="O349" i="8" a="1"/>
  <c r="O349" i="8" s="1"/>
  <c r="P349" i="8" a="1"/>
  <c r="P349" i="8" s="1"/>
  <c r="Y349" i="8" s="1" a="1"/>
  <c r="Y349" i="8" s="1"/>
  <c r="N389" i="8" a="1"/>
  <c r="N389" i="8" s="1"/>
  <c r="W389" i="8" s="1"/>
  <c r="O389" i="8" a="1"/>
  <c r="O389" i="8" s="1"/>
  <c r="P389" i="8" a="1"/>
  <c r="P389" i="8" s="1"/>
  <c r="Y389" i="8" s="1" a="1"/>
  <c r="Y389" i="8" s="1"/>
  <c r="K867" i="8" a="1"/>
  <c r="K867" i="8" s="1"/>
  <c r="T867" i="8" s="1"/>
  <c r="L867" i="8" a="1"/>
  <c r="L867" i="8" s="1"/>
  <c r="M867" i="8" a="1"/>
  <c r="M867" i="8" s="1"/>
  <c r="V867" i="8" s="1" a="1"/>
  <c r="V867" i="8" s="1"/>
  <c r="K872" i="8" a="1"/>
  <c r="K872" i="8" s="1"/>
  <c r="T872" i="8" s="1"/>
  <c r="M872" i="8" a="1"/>
  <c r="M872" i="8" s="1"/>
  <c r="V872" i="8" s="1" a="1"/>
  <c r="V872" i="8" s="1"/>
  <c r="L872" i="8" a="1"/>
  <c r="L872" i="8" s="1"/>
  <c r="L679" i="8" a="1"/>
  <c r="L679" i="8" s="1"/>
  <c r="M679" i="8" a="1"/>
  <c r="M679" i="8" s="1"/>
  <c r="V679" i="8" s="1" a="1"/>
  <c r="V679" i="8" s="1"/>
  <c r="K679" i="8" a="1"/>
  <c r="K679" i="8" s="1"/>
  <c r="T679" i="8" s="1"/>
  <c r="K663" i="8" a="1"/>
  <c r="K663" i="8" s="1"/>
  <c r="T663" i="8" s="1"/>
  <c r="L663" i="8" a="1"/>
  <c r="L663" i="8" s="1"/>
  <c r="M663" i="8" a="1"/>
  <c r="M663" i="8" s="1"/>
  <c r="V663" i="8" s="1" a="1"/>
  <c r="V663" i="8" s="1"/>
  <c r="K624" i="8" a="1"/>
  <c r="K624" i="8" s="1"/>
  <c r="T624" i="8" s="1"/>
  <c r="M624" i="8" a="1"/>
  <c r="M624" i="8" s="1"/>
  <c r="V624" i="8" s="1" a="1"/>
  <c r="V624" i="8" s="1"/>
  <c r="L624" i="8" a="1"/>
  <c r="L624" i="8" s="1"/>
  <c r="K594" i="8" a="1"/>
  <c r="K594" i="8" s="1"/>
  <c r="T594" i="8" s="1"/>
  <c r="M594" i="8" a="1"/>
  <c r="M594" i="8" s="1"/>
  <c r="V594" i="8" s="1" a="1"/>
  <c r="V594" i="8" s="1"/>
  <c r="L594" i="8" a="1"/>
  <c r="L594" i="8" s="1"/>
  <c r="K350" i="8" a="1"/>
  <c r="K350" i="8" s="1"/>
  <c r="T350" i="8" s="1"/>
  <c r="L350" i="8" a="1"/>
  <c r="L350" i="8" s="1"/>
  <c r="M350" i="8" a="1"/>
  <c r="M350" i="8" s="1"/>
  <c r="V350" i="8" s="1" a="1"/>
  <c r="V350" i="8" s="1"/>
  <c r="L370" i="8" a="1"/>
  <c r="L370" i="8" s="1"/>
  <c r="M370" i="8" a="1"/>
  <c r="M370" i="8" s="1"/>
  <c r="V370" i="8" s="1" a="1"/>
  <c r="V370" i="8" s="1"/>
  <c r="K370" i="8" a="1"/>
  <c r="K370" i="8" s="1"/>
  <c r="T370" i="8" s="1"/>
  <c r="L336" i="8" a="1"/>
  <c r="L336" i="8" s="1"/>
  <c r="M336" i="8" a="1"/>
  <c r="M336" i="8" s="1"/>
  <c r="V336" i="8" s="1" a="1"/>
  <c r="V336" i="8" s="1"/>
  <c r="K336" i="8" a="1"/>
  <c r="K336" i="8" s="1"/>
  <c r="T336" i="8" s="1"/>
  <c r="L825" i="8" a="1"/>
  <c r="L825" i="8" s="1"/>
  <c r="M825" i="8" a="1"/>
  <c r="M825" i="8" s="1"/>
  <c r="V825" i="8" s="1" a="1"/>
  <c r="V825" i="8" s="1"/>
  <c r="K825" i="8" a="1"/>
  <c r="K825" i="8" s="1"/>
  <c r="T825" i="8" s="1"/>
  <c r="L536" i="8" a="1"/>
  <c r="L536" i="8" s="1"/>
  <c r="M536" i="8" a="1"/>
  <c r="M536" i="8" s="1"/>
  <c r="V536" i="8" s="1" a="1"/>
  <c r="V536" i="8" s="1"/>
  <c r="K536" i="8" a="1"/>
  <c r="K536" i="8" s="1"/>
  <c r="T536" i="8" s="1"/>
  <c r="K540" i="8" a="1"/>
  <c r="K540" i="8" s="1"/>
  <c r="T540" i="8" s="1"/>
  <c r="L540" i="8" a="1"/>
  <c r="L540" i="8" s="1"/>
  <c r="M540" i="8" a="1"/>
  <c r="M540" i="8" s="1"/>
  <c r="V540" i="8" s="1" a="1"/>
  <c r="V540" i="8" s="1"/>
  <c r="L453" i="8" a="1"/>
  <c r="L453" i="8" s="1"/>
  <c r="M453" i="8" a="1"/>
  <c r="M453" i="8" s="1"/>
  <c r="V453" i="8" s="1" a="1"/>
  <c r="V453" i="8" s="1"/>
  <c r="K453" i="8" a="1"/>
  <c r="K453" i="8" s="1"/>
  <c r="T453" i="8" s="1"/>
  <c r="K456" i="8" a="1"/>
  <c r="K456" i="8" s="1"/>
  <c r="T456" i="8" s="1"/>
  <c r="L456" i="8" a="1"/>
  <c r="L456" i="8" s="1"/>
  <c r="M456" i="8" a="1"/>
  <c r="M456" i="8" s="1"/>
  <c r="V456" i="8" s="1" a="1"/>
  <c r="V456" i="8" s="1"/>
  <c r="N865" i="8" a="1"/>
  <c r="N865" i="8" s="1"/>
  <c r="W865" i="8" s="1"/>
  <c r="O865" i="8" a="1"/>
  <c r="O865" i="8" s="1"/>
  <c r="P865" i="8" a="1"/>
  <c r="P865" i="8" s="1"/>
  <c r="Y865" i="8" s="1" a="1"/>
  <c r="Y865" i="8" s="1"/>
  <c r="P837" i="8" a="1"/>
  <c r="P837" i="8" s="1"/>
  <c r="Y837" i="8" s="1" a="1"/>
  <c r="Y837" i="8" s="1"/>
  <c r="N837" i="8" a="1"/>
  <c r="N837" i="8" s="1"/>
  <c r="W837" i="8" s="1"/>
  <c r="O837" i="8" a="1"/>
  <c r="O837" i="8" s="1"/>
  <c r="N882" i="8" a="1"/>
  <c r="N882" i="8" s="1"/>
  <c r="W882" i="8" s="1"/>
  <c r="O882" i="8" a="1"/>
  <c r="O882" i="8" s="1"/>
  <c r="P882" i="8" a="1"/>
  <c r="P882" i="8" s="1"/>
  <c r="Y882" i="8" s="1" a="1"/>
  <c r="Y882" i="8" s="1"/>
  <c r="N851" i="8" a="1"/>
  <c r="N851" i="8" s="1"/>
  <c r="W851" i="8" s="1"/>
  <c r="P851" i="8" a="1"/>
  <c r="P851" i="8" s="1"/>
  <c r="Y851" i="8" s="1" a="1"/>
  <c r="Y851" i="8" s="1"/>
  <c r="O851" i="8" a="1"/>
  <c r="O851" i="8" s="1"/>
  <c r="P691" i="8" a="1"/>
  <c r="P691" i="8" s="1"/>
  <c r="Y691" i="8" s="1" a="1"/>
  <c r="Y691" i="8" s="1"/>
  <c r="N691" i="8" a="1"/>
  <c r="N691" i="8" s="1"/>
  <c r="W691" i="8" s="1"/>
  <c r="O691" i="8" a="1"/>
  <c r="O691" i="8" s="1"/>
  <c r="N595" i="8" a="1"/>
  <c r="N595" i="8" s="1"/>
  <c r="W595" i="8" s="1"/>
  <c r="P595" i="8" a="1"/>
  <c r="P595" i="8" s="1"/>
  <c r="Y595" i="8" s="1" a="1"/>
  <c r="Y595" i="8" s="1"/>
  <c r="O595" i="8" a="1"/>
  <c r="O595" i="8" s="1"/>
  <c r="O745" i="8" a="1"/>
  <c r="O745" i="8" s="1"/>
  <c r="N745" i="8" a="1"/>
  <c r="N745" i="8" s="1"/>
  <c r="W745" i="8" s="1"/>
  <c r="P745" i="8" a="1"/>
  <c r="P745" i="8" s="1"/>
  <c r="Y745" i="8" s="1" a="1"/>
  <c r="Y745" i="8" s="1"/>
  <c r="P575" i="8" a="1"/>
  <c r="P575" i="8" s="1"/>
  <c r="Y575" i="8" s="1" a="1"/>
  <c r="Y575" i="8" s="1"/>
  <c r="O575" i="8" a="1"/>
  <c r="O575" i="8" s="1"/>
  <c r="N575" i="8" a="1"/>
  <c r="N575" i="8" s="1"/>
  <c r="W575" i="8" s="1"/>
  <c r="N299" i="8" a="1"/>
  <c r="N299" i="8" s="1"/>
  <c r="W299" i="8" s="1"/>
  <c r="O299" i="8" a="1"/>
  <c r="O299" i="8" s="1"/>
  <c r="P299" i="8" a="1"/>
  <c r="P299" i="8" s="1"/>
  <c r="Y299" i="8" s="1" a="1"/>
  <c r="Y299" i="8" s="1"/>
  <c r="O404" i="8" a="1"/>
  <c r="O404" i="8" s="1"/>
  <c r="N404" i="8" a="1"/>
  <c r="N404" i="8" s="1"/>
  <c r="W404" i="8" s="1"/>
  <c r="P404" i="8" a="1"/>
  <c r="P404" i="8" s="1"/>
  <c r="Y404" i="8" s="1" a="1"/>
  <c r="Y404" i="8" s="1"/>
  <c r="O391" i="8" a="1"/>
  <c r="O391" i="8" s="1"/>
  <c r="N391" i="8" a="1"/>
  <c r="N391" i="8" s="1"/>
  <c r="W391" i="8" s="1"/>
  <c r="P391" i="8" a="1"/>
  <c r="P391" i="8" s="1"/>
  <c r="Y391" i="8" s="1" a="1"/>
  <c r="Y391" i="8" s="1"/>
  <c r="P294" i="8" a="1"/>
  <c r="P294" i="8" s="1"/>
  <c r="Y294" i="8" s="1" a="1"/>
  <c r="Y294" i="8" s="1"/>
  <c r="O294" i="8" a="1"/>
  <c r="O294" i="8" s="1"/>
  <c r="N294" i="8" a="1"/>
  <c r="N294" i="8" s="1"/>
  <c r="W294" i="8" s="1"/>
  <c r="L854" i="8" a="1"/>
  <c r="L854" i="8" s="1"/>
  <c r="K854" i="8" a="1"/>
  <c r="K854" i="8" s="1"/>
  <c r="T854" i="8" s="1"/>
  <c r="M854" i="8" a="1"/>
  <c r="M854" i="8" s="1"/>
  <c r="V854" i="8" s="1" a="1"/>
  <c r="V854" i="8" s="1"/>
  <c r="K677" i="8" a="1"/>
  <c r="K677" i="8" s="1"/>
  <c r="T677" i="8" s="1"/>
  <c r="L677" i="8" a="1"/>
  <c r="L677" i="8" s="1"/>
  <c r="M677" i="8" a="1"/>
  <c r="M677" i="8" s="1"/>
  <c r="V677" i="8" s="1" a="1"/>
  <c r="V677" i="8" s="1"/>
  <c r="K755" i="8" a="1"/>
  <c r="K755" i="8" s="1"/>
  <c r="T755" i="8" s="1"/>
  <c r="M755" i="8" a="1"/>
  <c r="M755" i="8" s="1"/>
  <c r="V755" i="8" s="1" a="1"/>
  <c r="V755" i="8" s="1"/>
  <c r="L755" i="8" a="1"/>
  <c r="L755" i="8" s="1"/>
  <c r="K779" i="8" a="1"/>
  <c r="K779" i="8" s="1"/>
  <c r="T779" i="8" s="1"/>
  <c r="L779" i="8" a="1"/>
  <c r="L779" i="8" s="1"/>
  <c r="M779" i="8" a="1"/>
  <c r="M779" i="8" s="1"/>
  <c r="V779" i="8" s="1" a="1"/>
  <c r="V779" i="8" s="1"/>
  <c r="M375" i="8" a="1"/>
  <c r="M375" i="8" s="1"/>
  <c r="V375" i="8" s="1" a="1"/>
  <c r="V375" i="8" s="1"/>
  <c r="K375" i="8" a="1"/>
  <c r="K375" i="8" s="1"/>
  <c r="T375" i="8" s="1"/>
  <c r="L375" i="8" a="1"/>
  <c r="L375" i="8" s="1"/>
  <c r="K384" i="8" a="1"/>
  <c r="K384" i="8" s="1"/>
  <c r="T384" i="8" s="1"/>
  <c r="L384" i="8" a="1"/>
  <c r="L384" i="8" s="1"/>
  <c r="M384" i="8" a="1"/>
  <c r="M384" i="8" s="1"/>
  <c r="V384" i="8" s="1" a="1"/>
  <c r="V384" i="8" s="1"/>
  <c r="M814" i="8" a="1"/>
  <c r="M814" i="8" s="1"/>
  <c r="V814" i="8" s="1" a="1"/>
  <c r="V814" i="8" s="1"/>
  <c r="K814" i="8" a="1"/>
  <c r="K814" i="8" s="1"/>
  <c r="T814" i="8" s="1"/>
  <c r="L814" i="8" a="1"/>
  <c r="L814" i="8" s="1"/>
  <c r="K459" i="8" a="1"/>
  <c r="K459" i="8" s="1"/>
  <c r="T459" i="8" s="1"/>
  <c r="L459" i="8" a="1"/>
  <c r="L459" i="8" s="1"/>
  <c r="M459" i="8" a="1"/>
  <c r="M459" i="8" s="1"/>
  <c r="V459" i="8" s="1" a="1"/>
  <c r="V459" i="8" s="1"/>
  <c r="M451" i="8" a="1"/>
  <c r="M451" i="8" s="1"/>
  <c r="V451" i="8" s="1" a="1"/>
  <c r="V451" i="8" s="1"/>
  <c r="K451" i="8" a="1"/>
  <c r="K451" i="8" s="1"/>
  <c r="T451" i="8" s="1"/>
  <c r="L451" i="8" a="1"/>
  <c r="L451" i="8" s="1"/>
  <c r="K440" i="8" a="1"/>
  <c r="K440" i="8" s="1"/>
  <c r="T440" i="8" s="1"/>
  <c r="M440" i="8" a="1"/>
  <c r="M440" i="8" s="1"/>
  <c r="V440" i="8" s="1" a="1"/>
  <c r="V440" i="8" s="1"/>
  <c r="L440" i="8" a="1"/>
  <c r="L440" i="8" s="1"/>
  <c r="P622" i="8" a="1"/>
  <c r="P622" i="8" s="1"/>
  <c r="Y622" i="8" s="1" a="1"/>
  <c r="Y622" i="8" s="1"/>
  <c r="O622" i="8" a="1"/>
  <c r="O622" i="8" s="1"/>
  <c r="N622" i="8" a="1"/>
  <c r="N622" i="8" s="1"/>
  <c r="W622" i="8" s="1"/>
  <c r="P758" i="8" a="1"/>
  <c r="P758" i="8" s="1"/>
  <c r="Y758" i="8" s="1" a="1"/>
  <c r="Y758" i="8" s="1"/>
  <c r="O758" i="8" a="1"/>
  <c r="O758" i="8" s="1"/>
  <c r="N758" i="8" a="1"/>
  <c r="N758" i="8" s="1"/>
  <c r="W758" i="8" s="1"/>
  <c r="P644" i="8" a="1"/>
  <c r="P644" i="8" s="1"/>
  <c r="Y644" i="8" s="1" a="1"/>
  <c r="Y644" i="8" s="1"/>
  <c r="N644" i="8" a="1"/>
  <c r="N644" i="8" s="1"/>
  <c r="W644" i="8" s="1"/>
  <c r="O644" i="8" a="1"/>
  <c r="O644" i="8" s="1"/>
  <c r="O729" i="8" a="1"/>
  <c r="O729" i="8" s="1"/>
  <c r="N729" i="8" a="1"/>
  <c r="N729" i="8" s="1"/>
  <c r="W729" i="8" s="1"/>
  <c r="P729" i="8" a="1"/>
  <c r="P729" i="8" s="1"/>
  <c r="Y729" i="8" s="1" a="1"/>
  <c r="Y729" i="8" s="1"/>
  <c r="P636" i="8" a="1"/>
  <c r="P636" i="8" s="1"/>
  <c r="Y636" i="8" s="1" a="1"/>
  <c r="Y636" i="8" s="1"/>
  <c r="N636" i="8" a="1"/>
  <c r="N636" i="8" s="1"/>
  <c r="W636" i="8" s="1"/>
  <c r="O636" i="8" a="1"/>
  <c r="O636" i="8" s="1"/>
  <c r="N483" i="8" a="1"/>
  <c r="N483" i="8" s="1"/>
  <c r="W483" i="8" s="1"/>
  <c r="O483" i="8" a="1"/>
  <c r="O483" i="8" s="1"/>
  <c r="P483" i="8" a="1"/>
  <c r="P483" i="8" s="1"/>
  <c r="Y483" i="8" s="1" a="1"/>
  <c r="Y483" i="8" s="1"/>
  <c r="P544" i="8" a="1"/>
  <c r="P544" i="8" s="1"/>
  <c r="Y544" i="8" s="1" a="1"/>
  <c r="Y544" i="8" s="1"/>
  <c r="O544" i="8" a="1"/>
  <c r="O544" i="8" s="1"/>
  <c r="N544" i="8" a="1"/>
  <c r="N544" i="8" s="1"/>
  <c r="W544" i="8" s="1"/>
  <c r="P541" i="8" a="1"/>
  <c r="P541" i="8" s="1"/>
  <c r="Y541" i="8" s="1" a="1"/>
  <c r="Y541" i="8" s="1"/>
  <c r="N541" i="8" a="1"/>
  <c r="N541" i="8" s="1"/>
  <c r="W541" i="8" s="1"/>
  <c r="O541" i="8" a="1"/>
  <c r="O541" i="8" s="1"/>
  <c r="N505" i="8" a="1"/>
  <c r="N505" i="8" s="1"/>
  <c r="W505" i="8" s="1"/>
  <c r="P505" i="8" a="1"/>
  <c r="P505" i="8" s="1"/>
  <c r="Y505" i="8" s="1" a="1"/>
  <c r="Y505" i="8" s="1"/>
  <c r="O505" i="8" a="1"/>
  <c r="O505" i="8" s="1"/>
  <c r="O808" i="8" a="1"/>
  <c r="O808" i="8" s="1"/>
  <c r="N808" i="8" a="1"/>
  <c r="N808" i="8" s="1"/>
  <c r="W808" i="8" s="1"/>
  <c r="P808" i="8" a="1"/>
  <c r="P808" i="8" s="1"/>
  <c r="Y808" i="8" s="1" a="1"/>
  <c r="Y808" i="8" s="1"/>
  <c r="M861" i="8" a="1"/>
  <c r="M861" i="8" s="1"/>
  <c r="V861" i="8" s="1" a="1"/>
  <c r="V861" i="8" s="1"/>
  <c r="L861" i="8" a="1"/>
  <c r="L861" i="8" s="1"/>
  <c r="K861" i="8" a="1"/>
  <c r="K861" i="8" s="1"/>
  <c r="T861" i="8" s="1"/>
  <c r="K739" i="8" a="1"/>
  <c r="K739" i="8" s="1"/>
  <c r="T739" i="8" s="1"/>
  <c r="M739" i="8" a="1"/>
  <c r="M739" i="8" s="1"/>
  <c r="V739" i="8" s="1" a="1"/>
  <c r="V739" i="8" s="1"/>
  <c r="L739" i="8" a="1"/>
  <c r="L739" i="8" s="1"/>
  <c r="L664" i="8" a="1"/>
  <c r="L664" i="8" s="1"/>
  <c r="K664" i="8" a="1"/>
  <c r="K664" i="8" s="1"/>
  <c r="T664" i="8" s="1"/>
  <c r="M664" i="8" a="1"/>
  <c r="M664" i="8" s="1"/>
  <c r="V664" i="8" s="1" a="1"/>
  <c r="V664" i="8" s="1"/>
  <c r="M669" i="8" a="1"/>
  <c r="M669" i="8" s="1"/>
  <c r="V669" i="8" s="1" a="1"/>
  <c r="V669" i="8" s="1"/>
  <c r="L669" i="8" a="1"/>
  <c r="L669" i="8" s="1"/>
  <c r="K669" i="8" a="1"/>
  <c r="K669" i="8" s="1"/>
  <c r="T669" i="8" s="1"/>
  <c r="M301" i="8" a="1"/>
  <c r="M301" i="8" s="1"/>
  <c r="V301" i="8" s="1" a="1"/>
  <c r="V301" i="8" s="1"/>
  <c r="K301" i="8" a="1"/>
  <c r="K301" i="8" s="1"/>
  <c r="T301" i="8" s="1"/>
  <c r="L301" i="8" a="1"/>
  <c r="L301" i="8" s="1"/>
  <c r="K311" i="8" a="1"/>
  <c r="K311" i="8" s="1"/>
  <c r="T311" i="8" s="1"/>
  <c r="L311" i="8" a="1"/>
  <c r="L311" i="8" s="1"/>
  <c r="M311" i="8" a="1"/>
  <c r="M311" i="8" s="1"/>
  <c r="V311" i="8" s="1" a="1"/>
  <c r="V311" i="8" s="1"/>
  <c r="M786" i="8" a="1"/>
  <c r="M786" i="8" s="1"/>
  <c r="V786" i="8" s="1" a="1"/>
  <c r="V786" i="8" s="1"/>
  <c r="K786" i="8" a="1"/>
  <c r="K786" i="8" s="1"/>
  <c r="T786" i="8" s="1"/>
  <c r="L786" i="8" a="1"/>
  <c r="L786" i="8" s="1"/>
  <c r="K506" i="8" a="1"/>
  <c r="K506" i="8" s="1"/>
  <c r="T506" i="8" s="1"/>
  <c r="L506" i="8" a="1"/>
  <c r="L506" i="8" s="1"/>
  <c r="M506" i="8" a="1"/>
  <c r="M506" i="8" s="1"/>
  <c r="V506" i="8" s="1" a="1"/>
  <c r="V506" i="8" s="1"/>
  <c r="L561" i="8" a="1"/>
  <c r="L561" i="8" s="1"/>
  <c r="M561" i="8" a="1"/>
  <c r="M561" i="8" s="1"/>
  <c r="V561" i="8" s="1" a="1"/>
  <c r="V561" i="8" s="1"/>
  <c r="K561" i="8" a="1"/>
  <c r="K561" i="8" s="1"/>
  <c r="T561" i="8" s="1"/>
  <c r="N656" i="8" a="1"/>
  <c r="N656" i="8" s="1"/>
  <c r="W656" i="8" s="1"/>
  <c r="O656" i="8" a="1"/>
  <c r="O656" i="8" s="1"/>
  <c r="P656" i="8" a="1"/>
  <c r="P656" i="8" s="1"/>
  <c r="Y656" i="8" s="1" a="1"/>
  <c r="Y656" i="8" s="1"/>
  <c r="P653" i="8" a="1"/>
  <c r="P653" i="8" s="1"/>
  <c r="Y653" i="8" s="1" a="1"/>
  <c r="Y653" i="8" s="1"/>
  <c r="N653" i="8" a="1"/>
  <c r="N653" i="8" s="1"/>
  <c r="W653" i="8" s="1"/>
  <c r="O653" i="8" a="1"/>
  <c r="O653" i="8" s="1"/>
  <c r="P461" i="8" a="1"/>
  <c r="P461" i="8" s="1"/>
  <c r="Y461" i="8" s="1" a="1"/>
  <c r="Y461" i="8" s="1"/>
  <c r="N461" i="8" a="1"/>
  <c r="N461" i="8" s="1"/>
  <c r="W461" i="8" s="1"/>
  <c r="O461" i="8" a="1"/>
  <c r="O461" i="8" s="1"/>
  <c r="N578" i="8" a="1"/>
  <c r="N578" i="8" s="1"/>
  <c r="W578" i="8" s="1"/>
  <c r="P578" i="8" a="1"/>
  <c r="P578" i="8" s="1"/>
  <c r="Y578" i="8" s="1" a="1"/>
  <c r="Y578" i="8" s="1"/>
  <c r="O578" i="8" a="1"/>
  <c r="O578" i="8" s="1"/>
  <c r="P522" i="8" a="1"/>
  <c r="P522" i="8" s="1"/>
  <c r="Y522" i="8" s="1" a="1"/>
  <c r="Y522" i="8" s="1"/>
  <c r="N522" i="8" a="1"/>
  <c r="N522" i="8" s="1"/>
  <c r="W522" i="8" s="1"/>
  <c r="O522" i="8" a="1"/>
  <c r="O522" i="8" s="1"/>
  <c r="O489" i="8" a="1"/>
  <c r="O489" i="8" s="1"/>
  <c r="P489" i="8" a="1"/>
  <c r="P489" i="8" s="1"/>
  <c r="Y489" i="8" s="1" a="1"/>
  <c r="Y489" i="8" s="1"/>
  <c r="N489" i="8" a="1"/>
  <c r="N489" i="8" s="1"/>
  <c r="W489" i="8" s="1"/>
  <c r="N807" i="8" a="1"/>
  <c r="N807" i="8" s="1"/>
  <c r="W807" i="8" s="1"/>
  <c r="O807" i="8" a="1"/>
  <c r="O807" i="8" s="1"/>
  <c r="P807" i="8" a="1"/>
  <c r="P807" i="8" s="1"/>
  <c r="Y807" i="8" s="1" a="1"/>
  <c r="Y807" i="8" s="1"/>
  <c r="O275" i="8" a="1"/>
  <c r="O275" i="8" s="1"/>
  <c r="N275" i="8" a="1"/>
  <c r="N275" i="8" s="1"/>
  <c r="W275" i="8" s="1"/>
  <c r="P275" i="8" a="1"/>
  <c r="P275" i="8" s="1"/>
  <c r="Y275" i="8" s="1" a="1"/>
  <c r="Y275" i="8" s="1"/>
  <c r="K831" i="8" a="1"/>
  <c r="K831" i="8" s="1"/>
  <c r="T831" i="8" s="1"/>
  <c r="L831" i="8" a="1"/>
  <c r="L831" i="8" s="1"/>
  <c r="M831" i="8" a="1"/>
  <c r="M831" i="8" s="1"/>
  <c r="V831" i="8" s="1" a="1"/>
  <c r="V831" i="8" s="1"/>
  <c r="L681" i="8" a="1"/>
  <c r="L681" i="8" s="1"/>
  <c r="K681" i="8" a="1"/>
  <c r="K681" i="8" s="1"/>
  <c r="T681" i="8" s="1"/>
  <c r="M681" i="8" a="1"/>
  <c r="M681" i="8" s="1"/>
  <c r="V681" i="8" s="1" a="1"/>
  <c r="V681" i="8" s="1"/>
  <c r="L636" i="8" a="1"/>
  <c r="L636" i="8" s="1"/>
  <c r="K636" i="8" a="1"/>
  <c r="K636" i="8" s="1"/>
  <c r="T636" i="8" s="1"/>
  <c r="M636" i="8" a="1"/>
  <c r="M636" i="8" s="1"/>
  <c r="V636" i="8" s="1" a="1"/>
  <c r="V636" i="8" s="1"/>
  <c r="K754" i="8" a="1"/>
  <c r="K754" i="8" s="1"/>
  <c r="T754" i="8" s="1"/>
  <c r="L754" i="8" a="1"/>
  <c r="L754" i="8" s="1"/>
  <c r="M754" i="8" a="1"/>
  <c r="M754" i="8" s="1"/>
  <c r="V754" i="8" s="1" a="1"/>
  <c r="V754" i="8" s="1"/>
  <c r="L691" i="8" a="1"/>
  <c r="L691" i="8" s="1"/>
  <c r="K691" i="8" a="1"/>
  <c r="K691" i="8" s="1"/>
  <c r="T691" i="8" s="1"/>
  <c r="M691" i="8" a="1"/>
  <c r="M691" i="8" s="1"/>
  <c r="V691" i="8" s="1" a="1"/>
  <c r="V691" i="8" s="1"/>
  <c r="M652" i="8" a="1"/>
  <c r="M652" i="8" s="1"/>
  <c r="V652" i="8" s="1" a="1"/>
  <c r="V652" i="8" s="1"/>
  <c r="K652" i="8" a="1"/>
  <c r="K652" i="8" s="1"/>
  <c r="T652" i="8" s="1"/>
  <c r="L652" i="8" a="1"/>
  <c r="L652" i="8" s="1"/>
  <c r="L416" i="8" a="1"/>
  <c r="L416" i="8" s="1"/>
  <c r="M416" i="8" a="1"/>
  <c r="M416" i="8" s="1"/>
  <c r="V416" i="8" s="1" a="1"/>
  <c r="V416" i="8" s="1"/>
  <c r="K416" i="8" a="1"/>
  <c r="K416" i="8" s="1"/>
  <c r="T416" i="8" s="1"/>
  <c r="K335" i="8" a="1"/>
  <c r="K335" i="8" s="1"/>
  <c r="T335" i="8" s="1"/>
  <c r="L335" i="8" a="1"/>
  <c r="L335" i="8" s="1"/>
  <c r="M335" i="8" a="1"/>
  <c r="M335" i="8" s="1"/>
  <c r="V335" i="8" s="1" a="1"/>
  <c r="V335" i="8" s="1"/>
  <c r="K312" i="8" a="1"/>
  <c r="K312" i="8" s="1"/>
  <c r="T312" i="8" s="1"/>
  <c r="M312" i="8" a="1"/>
  <c r="M312" i="8" s="1"/>
  <c r="V312" i="8" s="1" a="1"/>
  <c r="V312" i="8" s="1"/>
  <c r="L312" i="8" a="1"/>
  <c r="L312" i="8" s="1"/>
  <c r="K819" i="8" a="1"/>
  <c r="K819" i="8" s="1"/>
  <c r="T819" i="8" s="1"/>
  <c r="M819" i="8" a="1"/>
  <c r="M819" i="8" s="1"/>
  <c r="V819" i="8" s="1" a="1"/>
  <c r="V819" i="8" s="1"/>
  <c r="L819" i="8" a="1"/>
  <c r="L819" i="8" s="1"/>
  <c r="K521" i="8" a="1"/>
  <c r="K521" i="8" s="1"/>
  <c r="T521" i="8" s="1"/>
  <c r="L521" i="8" a="1"/>
  <c r="L521" i="8" s="1"/>
  <c r="M521" i="8" a="1"/>
  <c r="M521" i="8" s="1"/>
  <c r="V521" i="8" s="1" a="1"/>
  <c r="V521" i="8" s="1"/>
  <c r="K531" i="8" a="1"/>
  <c r="K531" i="8" s="1"/>
  <c r="T531" i="8" s="1"/>
  <c r="M531" i="8" a="1"/>
  <c r="M531" i="8" s="1"/>
  <c r="V531" i="8" s="1" a="1"/>
  <c r="V531" i="8" s="1"/>
  <c r="L531" i="8" a="1"/>
  <c r="L531" i="8" s="1"/>
  <c r="M452" i="8" a="1"/>
  <c r="M452" i="8" s="1"/>
  <c r="V452" i="8" s="1" a="1"/>
  <c r="V452" i="8" s="1"/>
  <c r="L452" i="8" a="1"/>
  <c r="L452" i="8" s="1"/>
  <c r="K452" i="8" a="1"/>
  <c r="K452" i="8" s="1"/>
  <c r="T452" i="8" s="1"/>
  <c r="M545" i="8" a="1"/>
  <c r="M545" i="8" s="1"/>
  <c r="V545" i="8" s="1" a="1"/>
  <c r="V545" i="8" s="1"/>
  <c r="K545" i="8" a="1"/>
  <c r="K545" i="8" s="1"/>
  <c r="T545" i="8" s="1"/>
  <c r="L545" i="8" a="1"/>
  <c r="L545" i="8" s="1"/>
  <c r="N591" i="8" a="1"/>
  <c r="N591" i="8" s="1"/>
  <c r="W591" i="8" s="1"/>
  <c r="O591" i="8" a="1"/>
  <c r="O591" i="8" s="1"/>
  <c r="P591" i="8" a="1"/>
  <c r="P591" i="8" s="1"/>
  <c r="Y591" i="8" s="1" a="1"/>
  <c r="Y591" i="8" s="1"/>
  <c r="P599" i="8" a="1"/>
  <c r="P599" i="8" s="1"/>
  <c r="Y599" i="8" s="1" a="1"/>
  <c r="Y599" i="8" s="1"/>
  <c r="N599" i="8" a="1"/>
  <c r="N599" i="8" s="1"/>
  <c r="W599" i="8" s="1"/>
  <c r="O599" i="8" a="1"/>
  <c r="O599" i="8" s="1"/>
  <c r="P634" i="8" a="1"/>
  <c r="P634" i="8" s="1"/>
  <c r="Y634" i="8" s="1" a="1"/>
  <c r="Y634" i="8" s="1"/>
  <c r="O634" i="8" a="1"/>
  <c r="O634" i="8" s="1"/>
  <c r="N634" i="8" a="1"/>
  <c r="N634" i="8" s="1"/>
  <c r="W634" i="8" s="1"/>
  <c r="AB729" i="8" a="1"/>
  <c r="AB729" i="8" s="1"/>
  <c r="P697" i="8" a="1"/>
  <c r="P697" i="8" s="1"/>
  <c r="Y697" i="8" s="1" a="1"/>
  <c r="Y697" i="8" s="1"/>
  <c r="N697" i="8" a="1"/>
  <c r="N697" i="8" s="1"/>
  <c r="W697" i="8" s="1"/>
  <c r="O697" i="8" a="1"/>
  <c r="O697" i="8" s="1"/>
  <c r="N822" i="8" a="1"/>
  <c r="N822" i="8" s="1"/>
  <c r="W822" i="8" s="1"/>
  <c r="P822" i="8" a="1"/>
  <c r="P822" i="8" s="1"/>
  <c r="Y822" i="8" s="1" a="1"/>
  <c r="Y822" i="8" s="1"/>
  <c r="O822" i="8" a="1"/>
  <c r="O822" i="8" s="1"/>
  <c r="N793" i="8" a="1"/>
  <c r="N793" i="8" s="1"/>
  <c r="W793" i="8" s="1"/>
  <c r="P793" i="8" a="1"/>
  <c r="P793" i="8" s="1"/>
  <c r="Y793" i="8" s="1" a="1"/>
  <c r="Y793" i="8" s="1"/>
  <c r="O793" i="8" a="1"/>
  <c r="O793" i="8" s="1"/>
  <c r="O352" i="8" a="1"/>
  <c r="O352" i="8" s="1"/>
  <c r="P352" i="8" a="1"/>
  <c r="P352" i="8" s="1"/>
  <c r="Y352" i="8" s="1" a="1"/>
  <c r="Y352" i="8" s="1"/>
  <c r="N352" i="8" a="1"/>
  <c r="N352" i="8" s="1"/>
  <c r="W352" i="8" s="1"/>
  <c r="O361" i="8" a="1"/>
  <c r="O361" i="8" s="1"/>
  <c r="P361" i="8" a="1"/>
  <c r="P361" i="8" s="1"/>
  <c r="Y361" i="8" s="1" a="1"/>
  <c r="Y361" i="8" s="1"/>
  <c r="N361" i="8" a="1"/>
  <c r="N361" i="8" s="1"/>
  <c r="W361" i="8" s="1"/>
  <c r="M885" i="8" a="1"/>
  <c r="M885" i="8" s="1"/>
  <c r="V885" i="8" s="1" a="1"/>
  <c r="V885" i="8" s="1"/>
  <c r="L885" i="8" a="1"/>
  <c r="L885" i="8" s="1"/>
  <c r="K885" i="8" a="1"/>
  <c r="K885" i="8" s="1"/>
  <c r="T885" i="8" s="1"/>
  <c r="M735" i="8" a="1"/>
  <c r="M735" i="8" s="1"/>
  <c r="V735" i="8" s="1" a="1"/>
  <c r="V735" i="8" s="1"/>
  <c r="K735" i="8" a="1"/>
  <c r="K735" i="8" s="1"/>
  <c r="T735" i="8" s="1"/>
  <c r="L735" i="8" a="1"/>
  <c r="L735" i="8" s="1"/>
  <c r="M749" i="8" a="1"/>
  <c r="M749" i="8" s="1"/>
  <c r="V749" i="8" s="1" a="1"/>
  <c r="V749" i="8" s="1"/>
  <c r="L749" i="8" a="1"/>
  <c r="L749" i="8" s="1"/>
  <c r="K749" i="8" a="1"/>
  <c r="K749" i="8" s="1"/>
  <c r="T749" i="8" s="1"/>
  <c r="L667" i="8" a="1"/>
  <c r="L667" i="8" s="1"/>
  <c r="K667" i="8" a="1"/>
  <c r="K667" i="8" s="1"/>
  <c r="T667" i="8" s="1"/>
  <c r="M667" i="8" a="1"/>
  <c r="M667" i="8" s="1"/>
  <c r="V667" i="8" s="1" a="1"/>
  <c r="V667" i="8" s="1"/>
  <c r="M315" i="8" a="1"/>
  <c r="M315" i="8" s="1"/>
  <c r="V315" i="8" s="1" a="1"/>
  <c r="V315" i="8" s="1"/>
  <c r="K315" i="8" a="1"/>
  <c r="K315" i="8" s="1"/>
  <c r="T315" i="8" s="1"/>
  <c r="L315" i="8" a="1"/>
  <c r="L315" i="8" s="1"/>
  <c r="K284" i="8" a="1"/>
  <c r="K284" i="8" s="1"/>
  <c r="T284" i="8" s="1"/>
  <c r="M284" i="8" a="1"/>
  <c r="M284" i="8" s="1"/>
  <c r="V284" i="8" s="1" a="1"/>
  <c r="V284" i="8" s="1"/>
  <c r="L284" i="8" a="1"/>
  <c r="L284" i="8" s="1"/>
  <c r="M409" i="8" a="1"/>
  <c r="M409" i="8" s="1"/>
  <c r="V409" i="8" s="1" a="1"/>
  <c r="V409" i="8" s="1"/>
  <c r="L409" i="8" a="1"/>
  <c r="L409" i="8" s="1"/>
  <c r="K409" i="8" a="1"/>
  <c r="K409" i="8" s="1"/>
  <c r="T409" i="8" s="1"/>
  <c r="K829" i="8" a="1"/>
  <c r="K829" i="8" s="1"/>
  <c r="T829" i="8" s="1"/>
  <c r="M829" i="8" a="1"/>
  <c r="M829" i="8" s="1"/>
  <c r="V829" i="8" s="1" a="1"/>
  <c r="V829" i="8" s="1"/>
  <c r="L829" i="8" a="1"/>
  <c r="L829" i="8" s="1"/>
  <c r="K487" i="8" a="1"/>
  <c r="K487" i="8" s="1"/>
  <c r="T487" i="8" s="1"/>
  <c r="M487" i="8" a="1"/>
  <c r="M487" i="8" s="1"/>
  <c r="V487" i="8" s="1" a="1"/>
  <c r="V487" i="8" s="1"/>
  <c r="L487" i="8" a="1"/>
  <c r="L487" i="8" s="1"/>
  <c r="L493" i="8" a="1"/>
  <c r="L493" i="8" s="1"/>
  <c r="K493" i="8" a="1"/>
  <c r="K493" i="8" s="1"/>
  <c r="T493" i="8" s="1"/>
  <c r="M493" i="8" a="1"/>
  <c r="M493" i="8" s="1"/>
  <c r="V493" i="8" s="1" a="1"/>
  <c r="V493" i="8" s="1"/>
  <c r="P846" i="8" a="1"/>
  <c r="P846" i="8" s="1"/>
  <c r="Y846" i="8" s="1" a="1"/>
  <c r="Y846" i="8" s="1"/>
  <c r="O846" i="8" a="1"/>
  <c r="O846" i="8" s="1"/>
  <c r="N846" i="8" a="1"/>
  <c r="N846" i="8" s="1"/>
  <c r="W846" i="8" s="1"/>
  <c r="P642" i="8" a="1"/>
  <c r="P642" i="8" s="1"/>
  <c r="Y642" i="8" s="1" a="1"/>
  <c r="Y642" i="8" s="1"/>
  <c r="N642" i="8" a="1"/>
  <c r="N642" i="8" s="1"/>
  <c r="W642" i="8" s="1"/>
  <c r="O642" i="8" a="1"/>
  <c r="O642" i="8" s="1"/>
  <c r="O606" i="8" a="1"/>
  <c r="O606" i="8" s="1"/>
  <c r="N606" i="8" a="1"/>
  <c r="N606" i="8" s="1"/>
  <c r="W606" i="8" s="1"/>
  <c r="P606" i="8" a="1"/>
  <c r="P606" i="8" s="1"/>
  <c r="Y606" i="8" s="1" a="1"/>
  <c r="Y606" i="8" s="1"/>
  <c r="N588" i="8" a="1"/>
  <c r="N588" i="8" s="1"/>
  <c r="W588" i="8" s="1"/>
  <c r="O588" i="8" a="1"/>
  <c r="O588" i="8" s="1"/>
  <c r="P588" i="8" a="1"/>
  <c r="P588" i="8" s="1"/>
  <c r="Y588" i="8" s="1" a="1"/>
  <c r="Y588" i="8" s="1"/>
  <c r="N530" i="8" a="1"/>
  <c r="N530" i="8" s="1"/>
  <c r="W530" i="8" s="1"/>
  <c r="O530" i="8" a="1"/>
  <c r="O530" i="8" s="1"/>
  <c r="P530" i="8" a="1"/>
  <c r="P530" i="8" s="1"/>
  <c r="Y530" i="8" s="1" a="1"/>
  <c r="Y530" i="8" s="1"/>
  <c r="P435" i="8" a="1"/>
  <c r="P435" i="8" s="1"/>
  <c r="Y435" i="8" s="1" a="1"/>
  <c r="Y435" i="8" s="1"/>
  <c r="O435" i="8" a="1"/>
  <c r="O435" i="8" s="1"/>
  <c r="N435" i="8" a="1"/>
  <c r="N435" i="8" s="1"/>
  <c r="W435" i="8" s="1"/>
  <c r="O471" i="8" a="1"/>
  <c r="O471" i="8" s="1"/>
  <c r="P471" i="8" a="1"/>
  <c r="P471" i="8" s="1"/>
  <c r="Y471" i="8" s="1" a="1"/>
  <c r="Y471" i="8" s="1"/>
  <c r="N471" i="8" a="1"/>
  <c r="N471" i="8" s="1"/>
  <c r="W471" i="8" s="1"/>
  <c r="P561" i="8" a="1"/>
  <c r="P561" i="8" s="1"/>
  <c r="Y561" i="8" s="1" a="1"/>
  <c r="Y561" i="8" s="1"/>
  <c r="N561" i="8" a="1"/>
  <c r="N561" i="8" s="1"/>
  <c r="W561" i="8" s="1"/>
  <c r="O561" i="8" a="1"/>
  <c r="O561" i="8" s="1"/>
  <c r="N818" i="8" a="1"/>
  <c r="N818" i="8" s="1"/>
  <c r="W818" i="8" s="1"/>
  <c r="O818" i="8" a="1"/>
  <c r="O818" i="8" s="1"/>
  <c r="P818" i="8" a="1"/>
  <c r="P818" i="8" s="1"/>
  <c r="Y818" i="8" s="1" a="1"/>
  <c r="Y818" i="8" s="1"/>
  <c r="N796" i="8" a="1"/>
  <c r="N796" i="8" s="1"/>
  <c r="W796" i="8" s="1"/>
  <c r="O796" i="8" a="1"/>
  <c r="O796" i="8" s="1"/>
  <c r="P796" i="8" a="1"/>
  <c r="P796" i="8" s="1"/>
  <c r="Y796" i="8" s="1" a="1"/>
  <c r="Y796" i="8" s="1"/>
  <c r="P400" i="8" a="1"/>
  <c r="P400" i="8" s="1"/>
  <c r="Y400" i="8" s="1" a="1"/>
  <c r="Y400" i="8" s="1"/>
  <c r="N400" i="8" a="1"/>
  <c r="N400" i="8" s="1"/>
  <c r="W400" i="8" s="1"/>
  <c r="O400" i="8" a="1"/>
  <c r="O400" i="8" s="1"/>
  <c r="K884" i="8" a="1"/>
  <c r="K884" i="8" s="1"/>
  <c r="T884" i="8" s="1"/>
  <c r="M884" i="8" a="1"/>
  <c r="M884" i="8" s="1"/>
  <c r="V884" i="8" s="1" a="1"/>
  <c r="V884" i="8" s="1"/>
  <c r="L884" i="8" a="1"/>
  <c r="L884" i="8" s="1"/>
  <c r="K772" i="8" a="1"/>
  <c r="K772" i="8" s="1"/>
  <c r="T772" i="8" s="1"/>
  <c r="L772" i="8" a="1"/>
  <c r="L772" i="8" s="1"/>
  <c r="M772" i="8" a="1"/>
  <c r="M772" i="8" s="1"/>
  <c r="V772" i="8" s="1" a="1"/>
  <c r="V772" i="8" s="1"/>
  <c r="K637" i="8" a="1"/>
  <c r="K637" i="8" s="1"/>
  <c r="T637" i="8" s="1"/>
  <c r="M637" i="8" a="1"/>
  <c r="M637" i="8" s="1"/>
  <c r="V637" i="8" s="1" a="1"/>
  <c r="V637" i="8" s="1"/>
  <c r="L637" i="8" a="1"/>
  <c r="L637" i="8" s="1"/>
  <c r="K706" i="8" a="1"/>
  <c r="K706" i="8" s="1"/>
  <c r="T706" i="8" s="1"/>
  <c r="L706" i="8" a="1"/>
  <c r="L706" i="8" s="1"/>
  <c r="M706" i="8" a="1"/>
  <c r="M706" i="8" s="1"/>
  <c r="V706" i="8" s="1" a="1"/>
  <c r="V706" i="8" s="1"/>
  <c r="M388" i="8" a="1"/>
  <c r="M388" i="8" s="1"/>
  <c r="V388" i="8" s="1" a="1"/>
  <c r="V388" i="8" s="1"/>
  <c r="K388" i="8" a="1"/>
  <c r="K388" i="8" s="1"/>
  <c r="T388" i="8" s="1"/>
  <c r="L388" i="8" a="1"/>
  <c r="L388" i="8" s="1"/>
  <c r="L383" i="8" a="1"/>
  <c r="L383" i="8" s="1"/>
  <c r="M383" i="8" a="1"/>
  <c r="M383" i="8" s="1"/>
  <c r="V383" i="8" s="1" a="1"/>
  <c r="V383" i="8" s="1"/>
  <c r="K383" i="8" a="1"/>
  <c r="K383" i="8" s="1"/>
  <c r="T383" i="8" s="1"/>
  <c r="K393" i="8" a="1"/>
  <c r="K393" i="8" s="1"/>
  <c r="T393" i="8" s="1"/>
  <c r="L393" i="8" a="1"/>
  <c r="L393" i="8" s="1"/>
  <c r="M393" i="8" a="1"/>
  <c r="M393" i="8" s="1"/>
  <c r="V393" i="8" s="1" a="1"/>
  <c r="V393" i="8" s="1"/>
  <c r="K827" i="8" a="1"/>
  <c r="K827" i="8" s="1"/>
  <c r="T827" i="8" s="1"/>
  <c r="M827" i="8" a="1"/>
  <c r="M827" i="8" s="1"/>
  <c r="V827" i="8" s="1" a="1"/>
  <c r="V827" i="8" s="1"/>
  <c r="L827" i="8" a="1"/>
  <c r="L827" i="8" s="1"/>
  <c r="L544" i="8" a="1"/>
  <c r="L544" i="8" s="1"/>
  <c r="K544" i="8" a="1"/>
  <c r="K544" i="8" s="1"/>
  <c r="T544" i="8" s="1"/>
  <c r="M544" i="8" a="1"/>
  <c r="M544" i="8" s="1"/>
  <c r="V544" i="8" s="1" a="1"/>
  <c r="V544" i="8" s="1"/>
  <c r="K570" i="8" a="1"/>
  <c r="K570" i="8" s="1"/>
  <c r="T570" i="8" s="1"/>
  <c r="M570" i="8" a="1"/>
  <c r="M570" i="8" s="1"/>
  <c r="V570" i="8" s="1" a="1"/>
  <c r="V570" i="8" s="1"/>
  <c r="L570" i="8" a="1"/>
  <c r="L570" i="8" s="1"/>
  <c r="O490" i="8" a="1"/>
  <c r="O490" i="8" s="1"/>
  <c r="N490" i="8" a="1"/>
  <c r="N490" i="8" s="1"/>
  <c r="W490" i="8" s="1"/>
  <c r="P490" i="8" a="1"/>
  <c r="P490" i="8" s="1"/>
  <c r="Y490" i="8" s="1" a="1"/>
  <c r="Y490" i="8" s="1"/>
  <c r="O491" i="8" a="1"/>
  <c r="O491" i="8" s="1"/>
  <c r="N491" i="8" a="1"/>
  <c r="N491" i="8" s="1"/>
  <c r="W491" i="8" s="1"/>
  <c r="P491" i="8" a="1"/>
  <c r="P491" i="8" s="1"/>
  <c r="Y491" i="8" s="1" a="1"/>
  <c r="Y491" i="8" s="1"/>
  <c r="N523" i="8" a="1"/>
  <c r="N523" i="8" s="1"/>
  <c r="W523" i="8" s="1"/>
  <c r="O523" i="8" a="1"/>
  <c r="O523" i="8" s="1"/>
  <c r="P523" i="8" a="1"/>
  <c r="P523" i="8" s="1"/>
  <c r="Y523" i="8" s="1" a="1"/>
  <c r="Y523" i="8" s="1"/>
  <c r="P467" i="8" a="1"/>
  <c r="P467" i="8" s="1"/>
  <c r="Y467" i="8" s="1" a="1"/>
  <c r="Y467" i="8" s="1"/>
  <c r="O467" i="8" a="1"/>
  <c r="O467" i="8" s="1"/>
  <c r="N467" i="8" a="1"/>
  <c r="N467" i="8" s="1"/>
  <c r="W467" i="8" s="1"/>
  <c r="N785" i="8" a="1"/>
  <c r="N785" i="8" s="1"/>
  <c r="W785" i="8" s="1"/>
  <c r="O785" i="8" a="1"/>
  <c r="O785" i="8" s="1"/>
  <c r="P785" i="8" a="1"/>
  <c r="P785" i="8" s="1"/>
  <c r="Y785" i="8" s="1" a="1"/>
  <c r="Y785" i="8" s="1"/>
  <c r="N811" i="8" a="1"/>
  <c r="N811" i="8" s="1"/>
  <c r="W811" i="8" s="1"/>
  <c r="O811" i="8" a="1"/>
  <c r="O811" i="8" s="1"/>
  <c r="P811" i="8" a="1"/>
  <c r="P811" i="8" s="1"/>
  <c r="Y811" i="8" s="1" a="1"/>
  <c r="Y811" i="8" s="1"/>
  <c r="P308" i="8" a="1"/>
  <c r="P308" i="8" s="1"/>
  <c r="Y308" i="8" s="1" a="1"/>
  <c r="Y308" i="8" s="1"/>
  <c r="N308" i="8" a="1"/>
  <c r="N308" i="8" s="1"/>
  <c r="W308" i="8" s="1"/>
  <c r="O308" i="8" a="1"/>
  <c r="O308" i="8" s="1"/>
  <c r="P410" i="8" a="1"/>
  <c r="P410" i="8" s="1"/>
  <c r="Y410" i="8" s="1" a="1"/>
  <c r="Y410" i="8" s="1"/>
  <c r="O410" i="8" a="1"/>
  <c r="O410" i="8" s="1"/>
  <c r="N410" i="8" a="1"/>
  <c r="N410" i="8" s="1"/>
  <c r="W410" i="8" s="1"/>
  <c r="L843" i="8" a="1"/>
  <c r="L843" i="8" s="1"/>
  <c r="M843" i="8" a="1"/>
  <c r="M843" i="8" s="1"/>
  <c r="V843" i="8" s="1" a="1"/>
  <c r="V843" i="8" s="1"/>
  <c r="K843" i="8" a="1"/>
  <c r="K843" i="8" s="1"/>
  <c r="T843" i="8" s="1"/>
  <c r="K855" i="8" a="1"/>
  <c r="K855" i="8" s="1"/>
  <c r="T855" i="8" s="1"/>
  <c r="M855" i="8" a="1"/>
  <c r="M855" i="8" s="1"/>
  <c r="V855" i="8" s="1" a="1"/>
  <c r="V855" i="8" s="1"/>
  <c r="L855" i="8" a="1"/>
  <c r="L855" i="8" s="1"/>
  <c r="K614" i="8" a="1"/>
  <c r="K614" i="8" s="1"/>
  <c r="T614" i="8" s="1"/>
  <c r="M614" i="8" a="1"/>
  <c r="M614" i="8" s="1"/>
  <c r="V614" i="8" s="1" a="1"/>
  <c r="V614" i="8" s="1"/>
  <c r="L614" i="8" a="1"/>
  <c r="L614" i="8" s="1"/>
  <c r="M776" i="8" a="1"/>
  <c r="M776" i="8" s="1"/>
  <c r="V776" i="8" s="1" a="1"/>
  <c r="V776" i="8" s="1"/>
  <c r="L776" i="8" a="1"/>
  <c r="L776" i="8" s="1"/>
  <c r="K776" i="8" a="1"/>
  <c r="K776" i="8" s="1"/>
  <c r="T776" i="8" s="1"/>
  <c r="K612" i="8" a="1"/>
  <c r="K612" i="8" s="1"/>
  <c r="T612" i="8" s="1"/>
  <c r="M612" i="8" a="1"/>
  <c r="M612" i="8" s="1"/>
  <c r="V612" i="8" s="1" a="1"/>
  <c r="V612" i="8" s="1"/>
  <c r="L612" i="8" a="1"/>
  <c r="L612" i="8" s="1"/>
  <c r="L657" i="8" a="1"/>
  <c r="L657" i="8" s="1"/>
  <c r="M657" i="8" a="1"/>
  <c r="M657" i="8" s="1"/>
  <c r="V657" i="8" s="1" a="1"/>
  <c r="V657" i="8" s="1"/>
  <c r="K657" i="8" a="1"/>
  <c r="K657" i="8" s="1"/>
  <c r="T657" i="8" s="1"/>
  <c r="L287" i="8" a="1"/>
  <c r="L287" i="8" s="1"/>
  <c r="K287" i="8" a="1"/>
  <c r="K287" i="8" s="1"/>
  <c r="T287" i="8" s="1"/>
  <c r="M287" i="8" a="1"/>
  <c r="M287" i="8" s="1"/>
  <c r="V287" i="8" s="1" a="1"/>
  <c r="V287" i="8" s="1"/>
  <c r="M378" i="8" a="1"/>
  <c r="M378" i="8" s="1"/>
  <c r="V378" i="8" s="1" a="1"/>
  <c r="V378" i="8" s="1"/>
  <c r="K378" i="8" a="1"/>
  <c r="K378" i="8" s="1"/>
  <c r="T378" i="8" s="1"/>
  <c r="L378" i="8" a="1"/>
  <c r="L378" i="8" s="1"/>
  <c r="K377" i="8" a="1"/>
  <c r="K377" i="8" s="1"/>
  <c r="T377" i="8" s="1"/>
  <c r="M377" i="8" a="1"/>
  <c r="M377" i="8" s="1"/>
  <c r="V377" i="8" s="1" a="1"/>
  <c r="V377" i="8" s="1"/>
  <c r="L377" i="8" a="1"/>
  <c r="L377" i="8" s="1"/>
  <c r="K793" i="8" a="1"/>
  <c r="K793" i="8" s="1"/>
  <c r="T793" i="8" s="1"/>
  <c r="L793" i="8" a="1"/>
  <c r="L793" i="8" s="1"/>
  <c r="M793" i="8" a="1"/>
  <c r="M793" i="8" s="1"/>
  <c r="V793" i="8" s="1" a="1"/>
  <c r="V793" i="8" s="1"/>
  <c r="K803" i="8" a="1"/>
  <c r="K803" i="8" s="1"/>
  <c r="T803" i="8" s="1"/>
  <c r="M803" i="8" a="1"/>
  <c r="M803" i="8" s="1"/>
  <c r="V803" i="8" s="1" a="1"/>
  <c r="V803" i="8" s="1"/>
  <c r="L803" i="8" a="1"/>
  <c r="L803" i="8" s="1"/>
  <c r="L489" i="8" a="1"/>
  <c r="L489" i="8" s="1"/>
  <c r="K489" i="8" a="1"/>
  <c r="K489" i="8" s="1"/>
  <c r="T489" i="8" s="1"/>
  <c r="M489" i="8" a="1"/>
  <c r="M489" i="8" s="1"/>
  <c r="V489" i="8" s="1" a="1"/>
  <c r="V489" i="8" s="1"/>
  <c r="K446" i="8" a="1"/>
  <c r="K446" i="8" s="1"/>
  <c r="T446" i="8" s="1"/>
  <c r="L446" i="8" a="1"/>
  <c r="L446" i="8" s="1"/>
  <c r="M446" i="8" a="1"/>
  <c r="M446" i="8" s="1"/>
  <c r="V446" i="8" s="1" a="1"/>
  <c r="V446" i="8" s="1"/>
  <c r="K429" i="8" a="1"/>
  <c r="K429" i="8" s="1"/>
  <c r="T429" i="8" s="1"/>
  <c r="M429" i="8" a="1"/>
  <c r="M429" i="8" s="1"/>
  <c r="V429" i="8" s="1" a="1"/>
  <c r="V429" i="8" s="1"/>
  <c r="L429" i="8" a="1"/>
  <c r="L429" i="8" s="1"/>
  <c r="K462" i="8" a="1"/>
  <c r="K462" i="8" s="1"/>
  <c r="T462" i="8" s="1"/>
  <c r="M462" i="8" a="1"/>
  <c r="M462" i="8" s="1"/>
  <c r="V462" i="8" s="1" a="1"/>
  <c r="V462" i="8" s="1"/>
  <c r="L462" i="8" a="1"/>
  <c r="L462" i="8" s="1"/>
  <c r="N868" i="8" a="1"/>
  <c r="N868" i="8" s="1"/>
  <c r="W868" i="8" s="1"/>
  <c r="O868" i="8" a="1"/>
  <c r="O868" i="8" s="1"/>
  <c r="P868" i="8" a="1"/>
  <c r="P868" i="8" s="1"/>
  <c r="Y868" i="8" s="1" a="1"/>
  <c r="Y868" i="8" s="1"/>
  <c r="P893" i="8" a="1"/>
  <c r="P893" i="8" s="1"/>
  <c r="Y893" i="8" s="1" a="1"/>
  <c r="Y893" i="8" s="1"/>
  <c r="N893" i="8" a="1"/>
  <c r="N893" i="8" s="1"/>
  <c r="W893" i="8" s="1"/>
  <c r="O893" i="8" a="1"/>
  <c r="O893" i="8" s="1"/>
  <c r="AB597" i="8" a="1"/>
  <c r="AB597" i="8" s="1"/>
  <c r="O726" i="8" a="1"/>
  <c r="O726" i="8" s="1"/>
  <c r="P726" i="8" a="1"/>
  <c r="P726" i="8" s="1"/>
  <c r="Y726" i="8" s="1" a="1"/>
  <c r="Y726" i="8" s="1"/>
  <c r="N726" i="8" a="1"/>
  <c r="N726" i="8" s="1"/>
  <c r="W726" i="8" s="1"/>
  <c r="P779" i="8" a="1"/>
  <c r="P779" i="8" s="1"/>
  <c r="Y779" i="8" s="1" a="1"/>
  <c r="Y779" i="8" s="1"/>
  <c r="N779" i="8" a="1"/>
  <c r="N779" i="8" s="1"/>
  <c r="W779" i="8" s="1"/>
  <c r="O779" i="8" a="1"/>
  <c r="O779" i="8" s="1"/>
  <c r="N778" i="8" a="1"/>
  <c r="N778" i="8" s="1"/>
  <c r="W778" i="8" s="1"/>
  <c r="O778" i="8" a="1"/>
  <c r="O778" i="8" s="1"/>
  <c r="P778" i="8" a="1"/>
  <c r="P778" i="8" s="1"/>
  <c r="Y778" i="8" s="1" a="1"/>
  <c r="Y778" i="8" s="1"/>
  <c r="N551" i="8" a="1"/>
  <c r="N551" i="8" s="1"/>
  <c r="W551" i="8" s="1"/>
  <c r="O551" i="8" a="1"/>
  <c r="O551" i="8" s="1"/>
  <c r="P551" i="8" a="1"/>
  <c r="P551" i="8" s="1"/>
  <c r="Y551" i="8" s="1" a="1"/>
  <c r="Y551" i="8" s="1"/>
  <c r="P526" i="8" a="1"/>
  <c r="P526" i="8" s="1"/>
  <c r="Y526" i="8" s="1" a="1"/>
  <c r="Y526" i="8" s="1"/>
  <c r="N526" i="8" a="1"/>
  <c r="N526" i="8" s="1"/>
  <c r="W526" i="8" s="1"/>
  <c r="O526" i="8" a="1"/>
  <c r="O526" i="8" s="1"/>
  <c r="P425" i="8" a="1"/>
  <c r="P425" i="8" s="1"/>
  <c r="Y425" i="8" s="1" a="1"/>
  <c r="Y425" i="8" s="1"/>
  <c r="O425" i="8" a="1"/>
  <c r="O425" i="8" s="1"/>
  <c r="N425" i="8" a="1"/>
  <c r="N425" i="8" s="1"/>
  <c r="W425" i="8" s="1"/>
  <c r="P794" i="8" a="1"/>
  <c r="P794" i="8" s="1"/>
  <c r="Y794" i="8" s="1" a="1"/>
  <c r="Y794" i="8" s="1"/>
  <c r="N794" i="8" a="1"/>
  <c r="N794" i="8" s="1"/>
  <c r="W794" i="8" s="1"/>
  <c r="O794" i="8" a="1"/>
  <c r="O794" i="8" s="1"/>
  <c r="P800" i="8" a="1"/>
  <c r="P800" i="8" s="1"/>
  <c r="Y800" i="8" s="1" a="1"/>
  <c r="Y800" i="8" s="1"/>
  <c r="N800" i="8" a="1"/>
  <c r="N800" i="8" s="1"/>
  <c r="W800" i="8" s="1"/>
  <c r="O800" i="8" a="1"/>
  <c r="O800" i="8" s="1"/>
  <c r="O282" i="8" a="1"/>
  <c r="O282" i="8" s="1"/>
  <c r="N282" i="8" a="1"/>
  <c r="N282" i="8" s="1"/>
  <c r="W282" i="8" s="1"/>
  <c r="P282" i="8" a="1"/>
  <c r="P282" i="8" s="1"/>
  <c r="Y282" i="8" s="1" a="1"/>
  <c r="Y282" i="8" s="1"/>
  <c r="G591" i="8"/>
  <c r="G681" i="8"/>
  <c r="G485" i="8"/>
  <c r="G278" i="8"/>
  <c r="G299" i="8"/>
  <c r="K894" i="8" a="1"/>
  <c r="K894" i="8" s="1"/>
  <c r="T894" i="8" s="1"/>
  <c r="L894" i="8" a="1"/>
  <c r="L894" i="8" s="1"/>
  <c r="M894" i="8" a="1"/>
  <c r="M894" i="8" s="1"/>
  <c r="V894" i="8" s="1" a="1"/>
  <c r="V894" i="8" s="1"/>
  <c r="K658" i="8" a="1"/>
  <c r="K658" i="8" s="1"/>
  <c r="T658" i="8" s="1"/>
  <c r="M658" i="8" a="1"/>
  <c r="M658" i="8" s="1"/>
  <c r="V658" i="8" s="1" a="1"/>
  <c r="V658" i="8" s="1"/>
  <c r="L658" i="8" a="1"/>
  <c r="L658" i="8" s="1"/>
  <c r="L771" i="8" a="1"/>
  <c r="L771" i="8" s="1"/>
  <c r="K771" i="8" a="1"/>
  <c r="K771" i="8" s="1"/>
  <c r="T771" i="8" s="1"/>
  <c r="M771" i="8" a="1"/>
  <c r="M771" i="8" s="1"/>
  <c r="V771" i="8" s="1" a="1"/>
  <c r="V771" i="8" s="1"/>
  <c r="M660" i="8" a="1"/>
  <c r="M660" i="8" s="1"/>
  <c r="V660" i="8" s="1" a="1"/>
  <c r="V660" i="8" s="1"/>
  <c r="L660" i="8" a="1"/>
  <c r="L660" i="8" s="1"/>
  <c r="K660" i="8" a="1"/>
  <c r="K660" i="8" s="1"/>
  <c r="T660" i="8" s="1"/>
  <c r="K780" i="8" a="1"/>
  <c r="K780" i="8" s="1"/>
  <c r="T780" i="8" s="1"/>
  <c r="L780" i="8" a="1"/>
  <c r="L780" i="8" s="1"/>
  <c r="M780" i="8" a="1"/>
  <c r="M780" i="8" s="1"/>
  <c r="V780" i="8" s="1" a="1"/>
  <c r="V780" i="8" s="1"/>
  <c r="M768" i="8" a="1"/>
  <c r="M768" i="8" s="1"/>
  <c r="V768" i="8" s="1" a="1"/>
  <c r="V768" i="8" s="1"/>
  <c r="K768" i="8" a="1"/>
  <c r="K768" i="8" s="1"/>
  <c r="T768" i="8" s="1"/>
  <c r="L768" i="8" a="1"/>
  <c r="L768" i="8" s="1"/>
  <c r="L413" i="8" a="1"/>
  <c r="L413" i="8" s="1"/>
  <c r="M413" i="8" a="1"/>
  <c r="M413" i="8" s="1"/>
  <c r="V413" i="8" s="1" a="1"/>
  <c r="V413" i="8" s="1"/>
  <c r="K413" i="8" a="1"/>
  <c r="K413" i="8" s="1"/>
  <c r="T413" i="8" s="1"/>
  <c r="L283" i="8" a="1"/>
  <c r="L283" i="8" s="1"/>
  <c r="K283" i="8" a="1"/>
  <c r="K283" i="8" s="1"/>
  <c r="T283" i="8" s="1"/>
  <c r="M283" i="8" a="1"/>
  <c r="M283" i="8" s="1"/>
  <c r="V283" i="8" s="1" a="1"/>
  <c r="V283" i="8" s="1"/>
  <c r="M361" i="8" a="1"/>
  <c r="M361" i="8" s="1"/>
  <c r="V361" i="8" s="1" a="1"/>
  <c r="V361" i="8" s="1"/>
  <c r="L361" i="8" a="1"/>
  <c r="L361" i="8" s="1"/>
  <c r="K361" i="8" a="1"/>
  <c r="K361" i="8" s="1"/>
  <c r="T361" i="8" s="1"/>
  <c r="K792" i="8" a="1"/>
  <c r="K792" i="8" s="1"/>
  <c r="T792" i="8" s="1"/>
  <c r="L792" i="8" a="1"/>
  <c r="L792" i="8" s="1"/>
  <c r="M792" i="8" a="1"/>
  <c r="M792" i="8" s="1"/>
  <c r="V792" i="8" s="1" a="1"/>
  <c r="V792" i="8" s="1"/>
  <c r="M527" i="8" a="1"/>
  <c r="M527" i="8" s="1"/>
  <c r="V527" i="8" s="1" a="1"/>
  <c r="V527" i="8" s="1"/>
  <c r="K527" i="8" a="1"/>
  <c r="K527" i="8" s="1"/>
  <c r="T527" i="8" s="1"/>
  <c r="L527" i="8" a="1"/>
  <c r="L527" i="8" s="1"/>
  <c r="K518" i="8" a="1"/>
  <c r="K518" i="8" s="1"/>
  <c r="T518" i="8" s="1"/>
  <c r="M518" i="8" a="1"/>
  <c r="M518" i="8" s="1"/>
  <c r="V518" i="8" s="1" a="1"/>
  <c r="V518" i="8" s="1"/>
  <c r="L518" i="8" a="1"/>
  <c r="L518" i="8" s="1"/>
  <c r="M569" i="8" a="1"/>
  <c r="M569" i="8" s="1"/>
  <c r="V569" i="8" s="1" a="1"/>
  <c r="V569" i="8" s="1"/>
  <c r="K569" i="8" a="1"/>
  <c r="K569" i="8" s="1"/>
  <c r="T569" i="8" s="1"/>
  <c r="L569" i="8" a="1"/>
  <c r="L569" i="8" s="1"/>
  <c r="P866" i="8" a="1"/>
  <c r="P866" i="8" s="1"/>
  <c r="Y866" i="8" s="1" a="1"/>
  <c r="Y866" i="8" s="1"/>
  <c r="N866" i="8" a="1"/>
  <c r="N866" i="8" s="1"/>
  <c r="W866" i="8" s="1"/>
  <c r="O866" i="8" a="1"/>
  <c r="O866" i="8" s="1"/>
  <c r="AB851" i="8" a="1"/>
  <c r="AB851" i="8" s="1"/>
  <c r="N603" i="8" a="1"/>
  <c r="N603" i="8" s="1"/>
  <c r="W603" i="8" s="1"/>
  <c r="O603" i="8" a="1"/>
  <c r="O603" i="8" s="1"/>
  <c r="P603" i="8" a="1"/>
  <c r="P603" i="8" s="1"/>
  <c r="Y603" i="8" s="1" a="1"/>
  <c r="Y603" i="8" s="1"/>
  <c r="N773" i="8" a="1"/>
  <c r="N773" i="8" s="1"/>
  <c r="W773" i="8" s="1"/>
  <c r="P773" i="8" a="1"/>
  <c r="P773" i="8" s="1"/>
  <c r="Y773" i="8" s="1" a="1"/>
  <c r="Y773" i="8" s="1"/>
  <c r="O773" i="8" a="1"/>
  <c r="O773" i="8" s="1"/>
  <c r="O708" i="8" a="1"/>
  <c r="O708" i="8" s="1"/>
  <c r="P708" i="8" a="1"/>
  <c r="P708" i="8" s="1"/>
  <c r="Y708" i="8" s="1" a="1"/>
  <c r="Y708" i="8" s="1"/>
  <c r="N708" i="8" a="1"/>
  <c r="N708" i="8" s="1"/>
  <c r="W708" i="8" s="1"/>
  <c r="O759" i="8" a="1"/>
  <c r="O759" i="8" s="1"/>
  <c r="N759" i="8" a="1"/>
  <c r="N759" i="8" s="1"/>
  <c r="W759" i="8" s="1"/>
  <c r="P759" i="8" a="1"/>
  <c r="P759" i="8" s="1"/>
  <c r="Y759" i="8" s="1" a="1"/>
  <c r="Y759" i="8" s="1"/>
  <c r="Z591" i="8"/>
  <c r="Z716" i="8"/>
  <c r="N633" i="8" a="1"/>
  <c r="N633" i="8" s="1"/>
  <c r="W633" i="8" s="1"/>
  <c r="P633" i="8" a="1"/>
  <c r="P633" i="8" s="1"/>
  <c r="Y633" i="8" s="1" a="1"/>
  <c r="Y633" i="8" s="1"/>
  <c r="O633" i="8" a="1"/>
  <c r="O633" i="8" s="1"/>
  <c r="Z609" i="8"/>
  <c r="O439" i="8" a="1"/>
  <c r="O439" i="8" s="1"/>
  <c r="N439" i="8" a="1"/>
  <c r="N439" i="8" s="1"/>
  <c r="W439" i="8" s="1"/>
  <c r="P439" i="8" a="1"/>
  <c r="P439" i="8" s="1"/>
  <c r="Y439" i="8" s="1" a="1"/>
  <c r="Y439" i="8" s="1"/>
  <c r="P506" i="8" a="1"/>
  <c r="P506" i="8" s="1"/>
  <c r="Y506" i="8" s="1" a="1"/>
  <c r="Y506" i="8" s="1"/>
  <c r="N506" i="8" a="1"/>
  <c r="N506" i="8" s="1"/>
  <c r="W506" i="8" s="1"/>
  <c r="O506" i="8" a="1"/>
  <c r="O506" i="8" s="1"/>
  <c r="P434" i="8" a="1"/>
  <c r="P434" i="8" s="1"/>
  <c r="Y434" i="8" s="1" a="1"/>
  <c r="Y434" i="8" s="1"/>
  <c r="N434" i="8" a="1"/>
  <c r="N434" i="8" s="1"/>
  <c r="W434" i="8" s="1"/>
  <c r="O434" i="8" a="1"/>
  <c r="O434" i="8" s="1"/>
  <c r="P486" i="8" a="1"/>
  <c r="P486" i="8" s="1"/>
  <c r="Y486" i="8" s="1" a="1"/>
  <c r="Y486" i="8" s="1"/>
  <c r="N486" i="8" a="1"/>
  <c r="N486" i="8" s="1"/>
  <c r="W486" i="8" s="1"/>
  <c r="O486" i="8" a="1"/>
  <c r="O486" i="8" s="1"/>
  <c r="P431" i="8" a="1"/>
  <c r="P431" i="8" s="1"/>
  <c r="Y431" i="8" s="1" a="1"/>
  <c r="Y431" i="8" s="1"/>
  <c r="O431" i="8" a="1"/>
  <c r="O431" i="8" s="1"/>
  <c r="N431" i="8" a="1"/>
  <c r="N431" i="8" s="1"/>
  <c r="W431" i="8" s="1"/>
  <c r="O830" i="8" a="1"/>
  <c r="O830" i="8" s="1"/>
  <c r="N830" i="8" a="1"/>
  <c r="N830" i="8" s="1"/>
  <c r="W830" i="8" s="1"/>
  <c r="P830" i="8" a="1"/>
  <c r="P830" i="8" s="1"/>
  <c r="Y830" i="8" s="1" a="1"/>
  <c r="Y830" i="8" s="1"/>
  <c r="AB399" i="8" a="1"/>
  <c r="AB399" i="8" s="1"/>
  <c r="P297" i="8" a="1"/>
  <c r="P297" i="8" s="1"/>
  <c r="Y297" i="8" s="1" a="1"/>
  <c r="Y297" i="8" s="1"/>
  <c r="N297" i="8" a="1"/>
  <c r="N297" i="8" s="1"/>
  <c r="W297" i="8" s="1"/>
  <c r="O297" i="8" a="1"/>
  <c r="O297" i="8" s="1"/>
  <c r="O332" i="8" a="1"/>
  <c r="O332" i="8" s="1"/>
  <c r="N332" i="8" a="1"/>
  <c r="N332" i="8" s="1"/>
  <c r="W332" i="8" s="1"/>
  <c r="P332" i="8" a="1"/>
  <c r="P332" i="8" s="1"/>
  <c r="Y332" i="8" s="1" a="1"/>
  <c r="Y332" i="8" s="1"/>
  <c r="G763" i="8"/>
  <c r="G777" i="8"/>
  <c r="G512" i="8"/>
  <c r="G329" i="8"/>
  <c r="G348" i="8"/>
  <c r="G677" i="8"/>
  <c r="K863" i="8" a="1"/>
  <c r="K863" i="8" s="1"/>
  <c r="T863" i="8" s="1"/>
  <c r="L863" i="8" a="1"/>
  <c r="L863" i="8" s="1"/>
  <c r="M863" i="8" a="1"/>
  <c r="M863" i="8" s="1"/>
  <c r="V863" i="8" s="1" a="1"/>
  <c r="V863" i="8" s="1"/>
  <c r="K623" i="8" a="1"/>
  <c r="K623" i="8" s="1"/>
  <c r="T623" i="8" s="1"/>
  <c r="M623" i="8" a="1"/>
  <c r="M623" i="8" s="1"/>
  <c r="V623" i="8" s="1" a="1"/>
  <c r="V623" i="8" s="1"/>
  <c r="L623" i="8" a="1"/>
  <c r="L623" i="8" s="1"/>
  <c r="L626" i="8" a="1"/>
  <c r="L626" i="8" s="1"/>
  <c r="K626" i="8" a="1"/>
  <c r="K626" i="8" s="1"/>
  <c r="T626" i="8" s="1"/>
  <c r="M626" i="8" a="1"/>
  <c r="M626" i="8" s="1"/>
  <c r="V626" i="8" s="1" a="1"/>
  <c r="V626" i="8" s="1"/>
  <c r="L646" i="8" a="1"/>
  <c r="L646" i="8" s="1"/>
  <c r="K646" i="8" a="1"/>
  <c r="K646" i="8" s="1"/>
  <c r="T646" i="8" s="1"/>
  <c r="M646" i="8" a="1"/>
  <c r="M646" i="8" s="1"/>
  <c r="V646" i="8" s="1" a="1"/>
  <c r="V646" i="8" s="1"/>
  <c r="K420" i="8" a="1"/>
  <c r="K420" i="8" s="1"/>
  <c r="T420" i="8" s="1"/>
  <c r="M420" i="8" a="1"/>
  <c r="M420" i="8" s="1"/>
  <c r="V420" i="8" s="1" a="1"/>
  <c r="V420" i="8" s="1"/>
  <c r="L420" i="8" a="1"/>
  <c r="L420" i="8" s="1"/>
  <c r="K403" i="8" a="1"/>
  <c r="K403" i="8" s="1"/>
  <c r="T403" i="8" s="1"/>
  <c r="M403" i="8" a="1"/>
  <c r="M403" i="8" s="1"/>
  <c r="V403" i="8" s="1" a="1"/>
  <c r="V403" i="8" s="1"/>
  <c r="L403" i="8" a="1"/>
  <c r="L403" i="8" s="1"/>
  <c r="L345" i="8" a="1"/>
  <c r="L345" i="8" s="1"/>
  <c r="K345" i="8" a="1"/>
  <c r="K345" i="8" s="1"/>
  <c r="T345" i="8" s="1"/>
  <c r="M345" i="8" a="1"/>
  <c r="M345" i="8" s="1"/>
  <c r="V345" i="8" s="1" a="1"/>
  <c r="V345" i="8" s="1"/>
  <c r="L798" i="8" a="1"/>
  <c r="L798" i="8" s="1"/>
  <c r="M798" i="8" a="1"/>
  <c r="M798" i="8" s="1"/>
  <c r="V798" i="8" s="1" a="1"/>
  <c r="V798" i="8" s="1"/>
  <c r="K798" i="8" a="1"/>
  <c r="K798" i="8" s="1"/>
  <c r="T798" i="8" s="1"/>
  <c r="K543" i="8" a="1"/>
  <c r="K543" i="8" s="1"/>
  <c r="T543" i="8" s="1"/>
  <c r="M543" i="8" a="1"/>
  <c r="M543" i="8" s="1"/>
  <c r="V543" i="8" s="1" a="1"/>
  <c r="V543" i="8" s="1"/>
  <c r="L543" i="8" a="1"/>
  <c r="L543" i="8" s="1"/>
  <c r="K510" i="8" a="1"/>
  <c r="K510" i="8" s="1"/>
  <c r="T510" i="8" s="1"/>
  <c r="L510" i="8" a="1"/>
  <c r="L510" i="8" s="1"/>
  <c r="M510" i="8" a="1"/>
  <c r="M510" i="8" s="1"/>
  <c r="V510" i="8" s="1" a="1"/>
  <c r="V510" i="8" s="1"/>
  <c r="N863" i="8" a="1"/>
  <c r="N863" i="8" s="1"/>
  <c r="W863" i="8" s="1"/>
  <c r="O863" i="8" a="1"/>
  <c r="O863" i="8" s="1"/>
  <c r="P863" i="8" a="1"/>
  <c r="P863" i="8" s="1"/>
  <c r="Y863" i="8" s="1" a="1"/>
  <c r="Y863" i="8" s="1"/>
  <c r="O719" i="8" a="1"/>
  <c r="O719" i="8" s="1"/>
  <c r="N719" i="8" a="1"/>
  <c r="N719" i="8" s="1"/>
  <c r="W719" i="8" s="1"/>
  <c r="P719" i="8" a="1"/>
  <c r="P719" i="8" s="1"/>
  <c r="Y719" i="8" s="1" a="1"/>
  <c r="Y719" i="8" s="1"/>
  <c r="N740" i="8" a="1"/>
  <c r="N740" i="8" s="1"/>
  <c r="W740" i="8" s="1"/>
  <c r="O740" i="8" a="1"/>
  <c r="O740" i="8" s="1"/>
  <c r="P740" i="8" a="1"/>
  <c r="P740" i="8" s="1"/>
  <c r="Y740" i="8" s="1" a="1"/>
  <c r="Y740" i="8" s="1"/>
  <c r="P770" i="8" a="1"/>
  <c r="P770" i="8" s="1"/>
  <c r="Y770" i="8" s="1" a="1"/>
  <c r="Y770" i="8" s="1"/>
  <c r="N770" i="8" a="1"/>
  <c r="N770" i="8" s="1"/>
  <c r="W770" i="8" s="1"/>
  <c r="O770" i="8" a="1"/>
  <c r="O770" i="8" s="1"/>
  <c r="O755" i="8" a="1"/>
  <c r="O755" i="8" s="1"/>
  <c r="P755" i="8" a="1"/>
  <c r="P755" i="8" s="1"/>
  <c r="Y755" i="8" s="1" a="1"/>
  <c r="Y755" i="8" s="1"/>
  <c r="N755" i="8" a="1"/>
  <c r="N755" i="8" s="1"/>
  <c r="W755" i="8" s="1"/>
  <c r="N481" i="8" a="1"/>
  <c r="N481" i="8" s="1"/>
  <c r="W481" i="8" s="1"/>
  <c r="P481" i="8" a="1"/>
  <c r="P481" i="8" s="1"/>
  <c r="Y481" i="8" s="1" a="1"/>
  <c r="Y481" i="8" s="1"/>
  <c r="O481" i="8" a="1"/>
  <c r="O481" i="8" s="1"/>
  <c r="N496" i="8" a="1"/>
  <c r="N496" i="8" s="1"/>
  <c r="W496" i="8" s="1"/>
  <c r="P496" i="8" a="1"/>
  <c r="P496" i="8" s="1"/>
  <c r="Y496" i="8" s="1" a="1"/>
  <c r="Y496" i="8" s="1"/>
  <c r="O496" i="8" a="1"/>
  <c r="O496" i="8" s="1"/>
  <c r="N487" i="8" a="1"/>
  <c r="N487" i="8" s="1"/>
  <c r="W487" i="8" s="1"/>
  <c r="O487" i="8" a="1"/>
  <c r="O487" i="8" s="1"/>
  <c r="P487" i="8" a="1"/>
  <c r="P487" i="8" s="1"/>
  <c r="Y487" i="8" s="1" a="1"/>
  <c r="Y487" i="8" s="1"/>
  <c r="O816" i="8" a="1"/>
  <c r="O816" i="8" s="1"/>
  <c r="P816" i="8" a="1"/>
  <c r="P816" i="8" s="1"/>
  <c r="Y816" i="8" s="1" a="1"/>
  <c r="Y816" i="8" s="1"/>
  <c r="N816" i="8" a="1"/>
  <c r="N816" i="8" s="1"/>
  <c r="W816" i="8" s="1"/>
  <c r="P337" i="8" a="1"/>
  <c r="P337" i="8" s="1"/>
  <c r="Y337" i="8" s="1" a="1"/>
  <c r="Y337" i="8" s="1"/>
  <c r="N337" i="8" a="1"/>
  <c r="N337" i="8" s="1"/>
  <c r="W337" i="8" s="1"/>
  <c r="O337" i="8" a="1"/>
  <c r="O337" i="8" s="1"/>
  <c r="O375" i="8" a="1"/>
  <c r="O375" i="8" s="1"/>
  <c r="P375" i="8" a="1"/>
  <c r="P375" i="8" s="1"/>
  <c r="Y375" i="8" s="1" a="1"/>
  <c r="Y375" i="8" s="1"/>
  <c r="N375" i="8" a="1"/>
  <c r="N375" i="8" s="1"/>
  <c r="W375" i="8" s="1"/>
  <c r="O281" i="8" a="1"/>
  <c r="O281" i="8" s="1"/>
  <c r="P281" i="8" a="1"/>
  <c r="P281" i="8" s="1"/>
  <c r="Y281" i="8" s="1" a="1"/>
  <c r="Y281" i="8" s="1"/>
  <c r="N281" i="8" a="1"/>
  <c r="N281" i="8" s="1"/>
  <c r="W281" i="8" s="1"/>
  <c r="G500" i="8"/>
  <c r="G683" i="8"/>
  <c r="G632" i="8"/>
  <c r="K847" i="8" a="1"/>
  <c r="K847" i="8" s="1"/>
  <c r="T847" i="8" s="1"/>
  <c r="M847" i="8" a="1"/>
  <c r="M847" i="8" s="1"/>
  <c r="V847" i="8" s="1" a="1"/>
  <c r="V847" i="8" s="1"/>
  <c r="L847" i="8" a="1"/>
  <c r="L847" i="8" s="1"/>
  <c r="K655" i="8" a="1"/>
  <c r="K655" i="8" s="1"/>
  <c r="T655" i="8" s="1"/>
  <c r="M655" i="8" a="1"/>
  <c r="M655" i="8" s="1"/>
  <c r="V655" i="8" s="1" a="1"/>
  <c r="V655" i="8" s="1"/>
  <c r="L655" i="8" a="1"/>
  <c r="L655" i="8" s="1"/>
  <c r="L598" i="8" a="1"/>
  <c r="L598" i="8" s="1"/>
  <c r="K598" i="8" a="1"/>
  <c r="K598" i="8" s="1"/>
  <c r="T598" i="8" s="1"/>
  <c r="M598" i="8" a="1"/>
  <c r="M598" i="8" s="1"/>
  <c r="V598" i="8" s="1" a="1"/>
  <c r="V598" i="8" s="1"/>
  <c r="K611" i="8" a="1"/>
  <c r="K611" i="8" s="1"/>
  <c r="T611" i="8" s="1"/>
  <c r="M611" i="8" a="1"/>
  <c r="M611" i="8" s="1"/>
  <c r="V611" i="8" s="1" a="1"/>
  <c r="V611" i="8" s="1"/>
  <c r="L611" i="8" a="1"/>
  <c r="L611" i="8" s="1"/>
  <c r="K317" i="8" a="1"/>
  <c r="K317" i="8" s="1"/>
  <c r="T317" i="8" s="1"/>
  <c r="L317" i="8" a="1"/>
  <c r="L317" i="8" s="1"/>
  <c r="M317" i="8" a="1"/>
  <c r="M317" i="8" s="1"/>
  <c r="V317" i="8" s="1" a="1"/>
  <c r="V317" i="8" s="1"/>
  <c r="M304" i="8" a="1"/>
  <c r="M304" i="8" s="1"/>
  <c r="V304" i="8" s="1" a="1"/>
  <c r="V304" i="8" s="1"/>
  <c r="L304" i="8" a="1"/>
  <c r="L304" i="8" s="1"/>
  <c r="K304" i="8" a="1"/>
  <c r="K304" i="8" s="1"/>
  <c r="T304" i="8" s="1"/>
  <c r="K807" i="8" a="1"/>
  <c r="K807" i="8" s="1"/>
  <c r="T807" i="8" s="1"/>
  <c r="L807" i="8" a="1"/>
  <c r="L807" i="8" s="1"/>
  <c r="M807" i="8" a="1"/>
  <c r="M807" i="8" s="1"/>
  <c r="V807" i="8" s="1" a="1"/>
  <c r="V807" i="8" s="1"/>
  <c r="K439" i="8" a="1"/>
  <c r="K439" i="8" s="1"/>
  <c r="T439" i="8" s="1"/>
  <c r="M439" i="8" a="1"/>
  <c r="M439" i="8" s="1"/>
  <c r="V439" i="8" s="1" a="1"/>
  <c r="V439" i="8" s="1"/>
  <c r="L439" i="8" a="1"/>
  <c r="L439" i="8" s="1"/>
  <c r="AB893" i="8" a="1"/>
  <c r="AB893" i="8" s="1"/>
  <c r="N643" i="8" a="1"/>
  <c r="N643" i="8" s="1"/>
  <c r="W643" i="8" s="1"/>
  <c r="O643" i="8" a="1"/>
  <c r="O643" i="8" s="1"/>
  <c r="P643" i="8" a="1"/>
  <c r="P643" i="8" s="1"/>
  <c r="Y643" i="8" s="1" a="1"/>
  <c r="Y643" i="8" s="1"/>
  <c r="O737" i="8" a="1"/>
  <c r="O737" i="8" s="1"/>
  <c r="P737" i="8" a="1"/>
  <c r="P737" i="8" s="1"/>
  <c r="Y737" i="8" s="1" a="1"/>
  <c r="Y737" i="8" s="1"/>
  <c r="N737" i="8" a="1"/>
  <c r="N737" i="8" s="1"/>
  <c r="W737" i="8" s="1"/>
  <c r="N733" i="8" a="1"/>
  <c r="N733" i="8" s="1"/>
  <c r="W733" i="8" s="1"/>
  <c r="O733" i="8" a="1"/>
  <c r="O733" i="8" s="1"/>
  <c r="P733" i="8" a="1"/>
  <c r="P733" i="8" s="1"/>
  <c r="Y733" i="8" s="1" a="1"/>
  <c r="Y733" i="8" s="1"/>
  <c r="AB755" i="8" a="1"/>
  <c r="AB755" i="8" s="1"/>
  <c r="AB723" i="8" a="1"/>
  <c r="AB723" i="8" s="1"/>
  <c r="P601" i="8" a="1"/>
  <c r="P601" i="8" s="1"/>
  <c r="Y601" i="8" s="1" a="1"/>
  <c r="Y601" i="8" s="1"/>
  <c r="O601" i="8" a="1"/>
  <c r="O601" i="8" s="1"/>
  <c r="N601" i="8" a="1"/>
  <c r="N601" i="8" s="1"/>
  <c r="W601" i="8" s="1"/>
  <c r="O764" i="8" a="1"/>
  <c r="O764" i="8" s="1"/>
  <c r="N764" i="8" a="1"/>
  <c r="N764" i="8" s="1"/>
  <c r="W764" i="8" s="1"/>
  <c r="P764" i="8" a="1"/>
  <c r="P764" i="8" s="1"/>
  <c r="Y764" i="8" s="1" a="1"/>
  <c r="Y764" i="8" s="1"/>
  <c r="O781" i="8" a="1"/>
  <c r="O781" i="8" s="1"/>
  <c r="N781" i="8" a="1"/>
  <c r="N781" i="8" s="1"/>
  <c r="W781" i="8" s="1"/>
  <c r="P781" i="8" a="1"/>
  <c r="P781" i="8" s="1"/>
  <c r="Y781" i="8" s="1" a="1"/>
  <c r="Y781" i="8" s="1"/>
  <c r="P372" i="8" a="1"/>
  <c r="P372" i="8" s="1"/>
  <c r="Y372" i="8" s="1" a="1"/>
  <c r="Y372" i="8" s="1"/>
  <c r="N372" i="8" a="1"/>
  <c r="N372" i="8" s="1"/>
  <c r="W372" i="8" s="1"/>
  <c r="O372" i="8" a="1"/>
  <c r="O372" i="8" s="1"/>
  <c r="O354" i="8" a="1"/>
  <c r="O354" i="8" s="1"/>
  <c r="N354" i="8" a="1"/>
  <c r="N354" i="8" s="1"/>
  <c r="W354" i="8" s="1"/>
  <c r="P354" i="8" a="1"/>
  <c r="P354" i="8" s="1"/>
  <c r="Y354" i="8" s="1" a="1"/>
  <c r="Y354" i="8" s="1"/>
  <c r="O325" i="8" a="1"/>
  <c r="O325" i="8" s="1"/>
  <c r="N325" i="8" a="1"/>
  <c r="N325" i="8" s="1"/>
  <c r="W325" i="8" s="1"/>
  <c r="P325" i="8" a="1"/>
  <c r="P325" i="8" s="1"/>
  <c r="Y325" i="8" s="1" a="1"/>
  <c r="Y325" i="8" s="1"/>
  <c r="N314" i="8" a="1"/>
  <c r="N314" i="8" s="1"/>
  <c r="W314" i="8" s="1"/>
  <c r="O314" i="8" a="1"/>
  <c r="O314" i="8" s="1"/>
  <c r="P314" i="8" a="1"/>
  <c r="P314" i="8" s="1"/>
  <c r="Y314" i="8" s="1" a="1"/>
  <c r="Y314" i="8" s="1"/>
  <c r="O357" i="8" a="1"/>
  <c r="O357" i="8" s="1"/>
  <c r="P357" i="8" a="1"/>
  <c r="P357" i="8" s="1"/>
  <c r="Y357" i="8" s="1" a="1"/>
  <c r="Y357" i="8" s="1"/>
  <c r="N357" i="8" a="1"/>
  <c r="N357" i="8" s="1"/>
  <c r="W357" i="8" s="1"/>
  <c r="G672" i="8"/>
  <c r="G466" i="8"/>
  <c r="G552" i="8"/>
  <c r="M846" i="8" a="1"/>
  <c r="M846" i="8" s="1"/>
  <c r="V846" i="8" s="1" a="1"/>
  <c r="V846" i="8" s="1"/>
  <c r="L846" i="8" a="1"/>
  <c r="L846" i="8" s="1"/>
  <c r="K846" i="8" a="1"/>
  <c r="K846" i="8" s="1"/>
  <c r="T846" i="8" s="1"/>
  <c r="K875" i="8" a="1"/>
  <c r="K875" i="8" s="1"/>
  <c r="T875" i="8" s="1"/>
  <c r="L875" i="8" a="1"/>
  <c r="L875" i="8" s="1"/>
  <c r="M875" i="8" a="1"/>
  <c r="M875" i="8" s="1"/>
  <c r="V875" i="8" s="1" a="1"/>
  <c r="V875" i="8" s="1"/>
  <c r="K770" i="8" a="1"/>
  <c r="K770" i="8" s="1"/>
  <c r="T770" i="8" s="1"/>
  <c r="M770" i="8" a="1"/>
  <c r="M770" i="8" s="1"/>
  <c r="V770" i="8" s="1" a="1"/>
  <c r="V770" i="8" s="1"/>
  <c r="L770" i="8" a="1"/>
  <c r="L770" i="8" s="1"/>
  <c r="K674" i="8" a="1"/>
  <c r="K674" i="8" s="1"/>
  <c r="T674" i="8" s="1"/>
  <c r="L674" i="8" a="1"/>
  <c r="L674" i="8" s="1"/>
  <c r="M674" i="8" a="1"/>
  <c r="M674" i="8" s="1"/>
  <c r="V674" i="8" s="1" a="1"/>
  <c r="V674" i="8" s="1"/>
  <c r="K613" i="8" a="1"/>
  <c r="K613" i="8" s="1"/>
  <c r="T613" i="8" s="1"/>
  <c r="L613" i="8" a="1"/>
  <c r="L613" i="8" s="1"/>
  <c r="M613" i="8" a="1"/>
  <c r="M613" i="8" s="1"/>
  <c r="V613" i="8" s="1" a="1"/>
  <c r="V613" i="8" s="1"/>
  <c r="M593" i="8" a="1"/>
  <c r="M593" i="8" s="1"/>
  <c r="V593" i="8" s="1" a="1"/>
  <c r="V593" i="8" s="1"/>
  <c r="K593" i="8" a="1"/>
  <c r="K593" i="8" s="1"/>
  <c r="T593" i="8" s="1"/>
  <c r="L593" i="8" a="1"/>
  <c r="L593" i="8" s="1"/>
  <c r="K404" i="8" a="1"/>
  <c r="K404" i="8" s="1"/>
  <c r="T404" i="8" s="1"/>
  <c r="M404" i="8" a="1"/>
  <c r="M404" i="8" s="1"/>
  <c r="V404" i="8" s="1" a="1"/>
  <c r="V404" i="8" s="1"/>
  <c r="L404" i="8" a="1"/>
  <c r="L404" i="8" s="1"/>
  <c r="K295" i="8" a="1"/>
  <c r="K295" i="8" s="1"/>
  <c r="T295" i="8" s="1"/>
  <c r="M295" i="8" a="1"/>
  <c r="M295" i="8" s="1"/>
  <c r="V295" i="8" s="1" a="1"/>
  <c r="V295" i="8" s="1"/>
  <c r="L295" i="8" a="1"/>
  <c r="L295" i="8" s="1"/>
  <c r="K806" i="8" a="1"/>
  <c r="K806" i="8" s="1"/>
  <c r="T806" i="8" s="1"/>
  <c r="L806" i="8" a="1"/>
  <c r="L806" i="8" s="1"/>
  <c r="M806" i="8" a="1"/>
  <c r="M806" i="8" s="1"/>
  <c r="V806" i="8" s="1" a="1"/>
  <c r="V806" i="8" s="1"/>
  <c r="L433" i="8" a="1"/>
  <c r="L433" i="8" s="1"/>
  <c r="M433" i="8" a="1"/>
  <c r="M433" i="8" s="1"/>
  <c r="V433" i="8" s="1" a="1"/>
  <c r="V433" i="8" s="1"/>
  <c r="K433" i="8" a="1"/>
  <c r="K433" i="8" s="1"/>
  <c r="T433" i="8" s="1"/>
  <c r="K554" i="8" a="1"/>
  <c r="K554" i="8" s="1"/>
  <c r="T554" i="8" s="1"/>
  <c r="M554" i="8" a="1"/>
  <c r="M554" i="8" s="1"/>
  <c r="V554" i="8" s="1" a="1"/>
  <c r="V554" i="8" s="1"/>
  <c r="L554" i="8" a="1"/>
  <c r="L554" i="8" s="1"/>
  <c r="K549" i="8" a="1"/>
  <c r="K549" i="8" s="1"/>
  <c r="T549" i="8" s="1"/>
  <c r="M549" i="8" a="1"/>
  <c r="M549" i="8" s="1"/>
  <c r="V549" i="8" s="1" a="1"/>
  <c r="V549" i="8" s="1"/>
  <c r="L549" i="8" a="1"/>
  <c r="L549" i="8" s="1"/>
  <c r="N886" i="8" a="1"/>
  <c r="N886" i="8" s="1"/>
  <c r="W886" i="8" s="1"/>
  <c r="P886" i="8" a="1"/>
  <c r="P886" i="8" s="1"/>
  <c r="Y886" i="8" s="1" a="1"/>
  <c r="Y886" i="8" s="1"/>
  <c r="O886" i="8" a="1"/>
  <c r="O886" i="8" s="1"/>
  <c r="N692" i="8" a="1"/>
  <c r="N692" i="8" s="1"/>
  <c r="W692" i="8" s="1"/>
  <c r="O692" i="8" a="1"/>
  <c r="O692" i="8" s="1"/>
  <c r="P692" i="8" a="1"/>
  <c r="P692" i="8" s="1"/>
  <c r="Y692" i="8" s="1" a="1"/>
  <c r="Y692" i="8" s="1"/>
  <c r="P646" i="8" a="1"/>
  <c r="P646" i="8" s="1"/>
  <c r="Y646" i="8" s="1" a="1"/>
  <c r="Y646" i="8" s="1"/>
  <c r="N646" i="8" a="1"/>
  <c r="N646" i="8" s="1"/>
  <c r="W646" i="8" s="1"/>
  <c r="O646" i="8" a="1"/>
  <c r="O646" i="8" s="1"/>
  <c r="P673" i="8" a="1"/>
  <c r="P673" i="8" s="1"/>
  <c r="Y673" i="8" s="1" a="1"/>
  <c r="Y673" i="8" s="1"/>
  <c r="O673" i="8" a="1"/>
  <c r="O673" i="8" s="1"/>
  <c r="N673" i="8" a="1"/>
  <c r="N673" i="8" s="1"/>
  <c r="W673" i="8" s="1"/>
  <c r="N698" i="8" a="1"/>
  <c r="N698" i="8" s="1"/>
  <c r="W698" i="8" s="1"/>
  <c r="O698" i="8" a="1"/>
  <c r="O698" i="8" s="1"/>
  <c r="P698" i="8" a="1"/>
  <c r="P698" i="8" s="1"/>
  <c r="Y698" i="8" s="1" a="1"/>
  <c r="Y698" i="8" s="1"/>
  <c r="N703" i="8" a="1"/>
  <c r="N703" i="8" s="1"/>
  <c r="W703" i="8" s="1"/>
  <c r="O703" i="8" a="1"/>
  <c r="O703" i="8" s="1"/>
  <c r="P703" i="8" a="1"/>
  <c r="P703" i="8" s="1"/>
  <c r="Y703" i="8" s="1" a="1"/>
  <c r="Y703" i="8" s="1"/>
  <c r="N748" i="8" a="1"/>
  <c r="N748" i="8" s="1"/>
  <c r="W748" i="8" s="1"/>
  <c r="O748" i="8" a="1"/>
  <c r="O748" i="8" s="1"/>
  <c r="P748" i="8" a="1"/>
  <c r="P748" i="8" s="1"/>
  <c r="Y748" i="8" s="1" a="1"/>
  <c r="Y748" i="8" s="1"/>
  <c r="AB737" i="8" a="1"/>
  <c r="AB737" i="8" s="1"/>
  <c r="O510" i="8" a="1"/>
  <c r="O510" i="8" s="1"/>
  <c r="N510" i="8" a="1"/>
  <c r="N510" i="8" s="1"/>
  <c r="W510" i="8" s="1"/>
  <c r="P510" i="8" a="1"/>
  <c r="P510" i="8" s="1"/>
  <c r="Y510" i="8" s="1" a="1"/>
  <c r="Y510" i="8" s="1"/>
  <c r="N821" i="8" a="1"/>
  <c r="N821" i="8" s="1"/>
  <c r="W821" i="8" s="1"/>
  <c r="O821" i="8" a="1"/>
  <c r="O821" i="8" s="1"/>
  <c r="P821" i="8" a="1"/>
  <c r="P821" i="8" s="1"/>
  <c r="Y821" i="8" s="1" a="1"/>
  <c r="Y821" i="8" s="1"/>
  <c r="P307" i="8" a="1"/>
  <c r="P307" i="8" s="1"/>
  <c r="Y307" i="8" s="1" a="1"/>
  <c r="Y307" i="8" s="1"/>
  <c r="N307" i="8" a="1"/>
  <c r="N307" i="8" s="1"/>
  <c r="W307" i="8" s="1"/>
  <c r="O307" i="8" a="1"/>
  <c r="O307" i="8" s="1"/>
  <c r="G338" i="8"/>
  <c r="G533" i="8"/>
  <c r="G347" i="8"/>
  <c r="G488" i="8"/>
  <c r="G818" i="8"/>
  <c r="G815" i="8"/>
  <c r="L900" i="8" a="1"/>
  <c r="L900" i="8" s="1"/>
  <c r="K900" i="8" a="1"/>
  <c r="K900" i="8" s="1"/>
  <c r="T900" i="8" s="1"/>
  <c r="M900" i="8" a="1"/>
  <c r="M900" i="8" s="1"/>
  <c r="V900" i="8" s="1" a="1"/>
  <c r="V900" i="8" s="1"/>
  <c r="K882" i="8" a="1"/>
  <c r="K882" i="8" s="1"/>
  <c r="T882" i="8" s="1"/>
  <c r="M882" i="8" a="1"/>
  <c r="M882" i="8" s="1"/>
  <c r="V882" i="8" s="1" a="1"/>
  <c r="V882" i="8" s="1"/>
  <c r="L882" i="8" a="1"/>
  <c r="L882" i="8" s="1"/>
  <c r="M892" i="8" a="1"/>
  <c r="M892" i="8" s="1"/>
  <c r="V892" i="8" s="1" a="1"/>
  <c r="V892" i="8" s="1"/>
  <c r="K892" i="8" a="1"/>
  <c r="K892" i="8" s="1"/>
  <c r="T892" i="8" s="1"/>
  <c r="L892" i="8" a="1"/>
  <c r="L892" i="8" s="1"/>
  <c r="K835" i="8" a="1"/>
  <c r="K835" i="8" s="1"/>
  <c r="T835" i="8" s="1"/>
  <c r="L835" i="8" a="1"/>
  <c r="L835" i="8" s="1"/>
  <c r="M835" i="8" a="1"/>
  <c r="M835" i="8" s="1"/>
  <c r="V835" i="8" s="1" a="1"/>
  <c r="V835" i="8" s="1"/>
  <c r="K715" i="8" a="1"/>
  <c r="K715" i="8" s="1"/>
  <c r="T715" i="8" s="1"/>
  <c r="M715" i="8" a="1"/>
  <c r="M715" i="8" s="1"/>
  <c r="V715" i="8" s="1" a="1"/>
  <c r="V715" i="8" s="1"/>
  <c r="L715" i="8" a="1"/>
  <c r="L715" i="8" s="1"/>
  <c r="M766" i="8" a="1"/>
  <c r="M766" i="8" s="1"/>
  <c r="V766" i="8" s="1" a="1"/>
  <c r="V766" i="8" s="1"/>
  <c r="K766" i="8" a="1"/>
  <c r="K766" i="8" s="1"/>
  <c r="T766" i="8" s="1"/>
  <c r="L766" i="8" a="1"/>
  <c r="L766" i="8" s="1"/>
  <c r="L587" i="8" a="1"/>
  <c r="L587" i="8" s="1"/>
  <c r="K587" i="8" a="1"/>
  <c r="K587" i="8" s="1"/>
  <c r="T587" i="8" s="1"/>
  <c r="M587" i="8" a="1"/>
  <c r="M587" i="8" s="1"/>
  <c r="V587" i="8" s="1" a="1"/>
  <c r="V587" i="8" s="1"/>
  <c r="K697" i="8" a="1"/>
  <c r="K697" i="8" s="1"/>
  <c r="T697" i="8" s="1"/>
  <c r="L697" i="8" a="1"/>
  <c r="L697" i="8" s="1"/>
  <c r="M697" i="8" a="1"/>
  <c r="M697" i="8" s="1"/>
  <c r="V697" i="8" s="1" a="1"/>
  <c r="V697" i="8" s="1"/>
  <c r="L605" i="8" a="1"/>
  <c r="L605" i="8" s="1"/>
  <c r="M605" i="8" a="1"/>
  <c r="M605" i="8" s="1"/>
  <c r="V605" i="8" s="1" a="1"/>
  <c r="V605" i="8" s="1"/>
  <c r="K605" i="8" a="1"/>
  <c r="K605" i="8" s="1"/>
  <c r="T605" i="8" s="1"/>
  <c r="M642" i="8" a="1"/>
  <c r="M642" i="8" s="1"/>
  <c r="V642" i="8" s="1" a="1"/>
  <c r="V642" i="8" s="1"/>
  <c r="K642" i="8" a="1"/>
  <c r="K642" i="8" s="1"/>
  <c r="T642" i="8" s="1"/>
  <c r="L642" i="8" a="1"/>
  <c r="L642" i="8" s="1"/>
  <c r="K748" i="8" a="1"/>
  <c r="K748" i="8" s="1"/>
  <c r="T748" i="8" s="1"/>
  <c r="L748" i="8" a="1"/>
  <c r="L748" i="8" s="1"/>
  <c r="M748" i="8" a="1"/>
  <c r="M748" i="8" s="1"/>
  <c r="V748" i="8" s="1" a="1"/>
  <c r="V748" i="8" s="1"/>
  <c r="L671" i="8" a="1"/>
  <c r="L671" i="8" s="1"/>
  <c r="K671" i="8" a="1"/>
  <c r="K671" i="8" s="1"/>
  <c r="T671" i="8" s="1"/>
  <c r="M671" i="8" a="1"/>
  <c r="M671" i="8" s="1"/>
  <c r="V671" i="8" s="1" a="1"/>
  <c r="V671" i="8" s="1"/>
  <c r="M608" i="8" a="1"/>
  <c r="M608" i="8" s="1"/>
  <c r="V608" i="8" s="1" a="1"/>
  <c r="V608" i="8" s="1"/>
  <c r="L608" i="8" a="1"/>
  <c r="L608" i="8" s="1"/>
  <c r="K608" i="8" a="1"/>
  <c r="K608" i="8" s="1"/>
  <c r="T608" i="8" s="1"/>
  <c r="K629" i="8" a="1"/>
  <c r="K629" i="8" s="1"/>
  <c r="T629" i="8" s="1"/>
  <c r="L629" i="8" a="1"/>
  <c r="L629" i="8" s="1"/>
  <c r="M629" i="8" a="1"/>
  <c r="M629" i="8" s="1"/>
  <c r="V629" i="8" s="1" a="1"/>
  <c r="V629" i="8" s="1"/>
  <c r="M769" i="8" a="1"/>
  <c r="M769" i="8" s="1"/>
  <c r="V769" i="8" s="1" a="1"/>
  <c r="V769" i="8" s="1"/>
  <c r="K769" i="8" a="1"/>
  <c r="K769" i="8" s="1"/>
  <c r="T769" i="8" s="1"/>
  <c r="L769" i="8" a="1"/>
  <c r="L769" i="8" s="1"/>
  <c r="M685" i="8" a="1"/>
  <c r="M685" i="8" s="1"/>
  <c r="V685" i="8" s="1" a="1"/>
  <c r="V685" i="8" s="1"/>
  <c r="K685" i="8" a="1"/>
  <c r="K685" i="8" s="1"/>
  <c r="T685" i="8" s="1"/>
  <c r="L685" i="8" a="1"/>
  <c r="L685" i="8" s="1"/>
  <c r="K395" i="8" a="1"/>
  <c r="K395" i="8" s="1"/>
  <c r="T395" i="8" s="1"/>
  <c r="M395" i="8" a="1"/>
  <c r="M395" i="8" s="1"/>
  <c r="V395" i="8" s="1" a="1"/>
  <c r="V395" i="8" s="1"/>
  <c r="L395" i="8" a="1"/>
  <c r="L395" i="8" s="1"/>
  <c r="M351" i="8" a="1"/>
  <c r="M351" i="8" s="1"/>
  <c r="V351" i="8" s="1" a="1"/>
  <c r="V351" i="8" s="1"/>
  <c r="K351" i="8" a="1"/>
  <c r="K351" i="8" s="1"/>
  <c r="T351" i="8" s="1"/>
  <c r="L351" i="8" a="1"/>
  <c r="L351" i="8" s="1"/>
  <c r="L399" i="8" a="1"/>
  <c r="L399" i="8" s="1"/>
  <c r="K399" i="8" a="1"/>
  <c r="K399" i="8" s="1"/>
  <c r="T399" i="8" s="1"/>
  <c r="M399" i="8" a="1"/>
  <c r="M399" i="8" s="1"/>
  <c r="V399" i="8" s="1" a="1"/>
  <c r="V399" i="8" s="1"/>
  <c r="K343" i="8" a="1"/>
  <c r="K343" i="8" s="1"/>
  <c r="T343" i="8" s="1"/>
  <c r="M343" i="8" a="1"/>
  <c r="M343" i="8" s="1"/>
  <c r="V343" i="8" s="1" a="1"/>
  <c r="V343" i="8" s="1"/>
  <c r="L343" i="8" a="1"/>
  <c r="L343" i="8" s="1"/>
  <c r="K355" i="8" a="1"/>
  <c r="K355" i="8" s="1"/>
  <c r="T355" i="8" s="1"/>
  <c r="L355" i="8" a="1"/>
  <c r="L355" i="8" s="1"/>
  <c r="M355" i="8" a="1"/>
  <c r="M355" i="8" s="1"/>
  <c r="V355" i="8" s="1" a="1"/>
  <c r="V355" i="8" s="1"/>
  <c r="K305" i="8" a="1"/>
  <c r="K305" i="8" s="1"/>
  <c r="T305" i="8" s="1"/>
  <c r="L305" i="8" a="1"/>
  <c r="L305" i="8" s="1"/>
  <c r="M305" i="8" a="1"/>
  <c r="M305" i="8" s="1"/>
  <c r="V305" i="8" s="1" a="1"/>
  <c r="V305" i="8" s="1"/>
  <c r="M275" i="8" a="1"/>
  <c r="M275" i="8" s="1"/>
  <c r="V275" i="8" s="1" a="1"/>
  <c r="V275" i="8" s="1"/>
  <c r="K275" i="8" a="1"/>
  <c r="K275" i="8" s="1"/>
  <c r="T275" i="8" s="1"/>
  <c r="L275" i="8" a="1"/>
  <c r="L275" i="8" s="1"/>
  <c r="M290" i="8" a="1"/>
  <c r="M290" i="8" s="1"/>
  <c r="V290" i="8" s="1" a="1"/>
  <c r="V290" i="8" s="1"/>
  <c r="K290" i="8" a="1"/>
  <c r="K290" i="8" s="1"/>
  <c r="T290" i="8" s="1"/>
  <c r="L290" i="8" a="1"/>
  <c r="L290" i="8" s="1"/>
  <c r="M281" i="8" a="1"/>
  <c r="M281" i="8" s="1"/>
  <c r="V281" i="8" s="1" a="1"/>
  <c r="V281" i="8" s="1"/>
  <c r="K281" i="8" a="1"/>
  <c r="K281" i="8" s="1"/>
  <c r="T281" i="8" s="1"/>
  <c r="L281" i="8" a="1"/>
  <c r="L281" i="8" s="1"/>
  <c r="L310" i="8" a="1"/>
  <c r="L310" i="8" s="1"/>
  <c r="K310" i="8" a="1"/>
  <c r="K310" i="8" s="1"/>
  <c r="T310" i="8" s="1"/>
  <c r="M310" i="8" a="1"/>
  <c r="M310" i="8" s="1"/>
  <c r="V310" i="8" s="1" a="1"/>
  <c r="V310" i="8" s="1"/>
  <c r="K787" i="8" a="1"/>
  <c r="K787" i="8" s="1"/>
  <c r="T787" i="8" s="1"/>
  <c r="M787" i="8" a="1"/>
  <c r="M787" i="8" s="1"/>
  <c r="V787" i="8" s="1" a="1"/>
  <c r="V787" i="8" s="1"/>
  <c r="L787" i="8" a="1"/>
  <c r="L787" i="8" s="1"/>
  <c r="K826" i="8" a="1"/>
  <c r="K826" i="8" s="1"/>
  <c r="T826" i="8" s="1"/>
  <c r="M826" i="8" a="1"/>
  <c r="M826" i="8" s="1"/>
  <c r="V826" i="8" s="1" a="1"/>
  <c r="V826" i="8" s="1"/>
  <c r="L826" i="8" a="1"/>
  <c r="L826" i="8" s="1"/>
  <c r="K801" i="8" a="1"/>
  <c r="K801" i="8" s="1"/>
  <c r="T801" i="8" s="1"/>
  <c r="M801" i="8" a="1"/>
  <c r="M801" i="8" s="1"/>
  <c r="V801" i="8" s="1" a="1"/>
  <c r="V801" i="8" s="1"/>
  <c r="L801" i="8" a="1"/>
  <c r="L801" i="8" s="1"/>
  <c r="M562" i="8" a="1"/>
  <c r="M562" i="8" s="1"/>
  <c r="V562" i="8" s="1" a="1"/>
  <c r="V562" i="8" s="1"/>
  <c r="L562" i="8" a="1"/>
  <c r="L562" i="8" s="1"/>
  <c r="K562" i="8" a="1"/>
  <c r="K562" i="8" s="1"/>
  <c r="T562" i="8" s="1"/>
  <c r="K503" i="8" a="1"/>
  <c r="K503" i="8" s="1"/>
  <c r="T503" i="8" s="1"/>
  <c r="L503" i="8" a="1"/>
  <c r="L503" i="8" s="1"/>
  <c r="M503" i="8" a="1"/>
  <c r="M503" i="8" s="1"/>
  <c r="V503" i="8" s="1" a="1"/>
  <c r="V503" i="8" s="1"/>
  <c r="L484" i="8" a="1"/>
  <c r="L484" i="8" s="1"/>
  <c r="M484" i="8" a="1"/>
  <c r="M484" i="8" s="1"/>
  <c r="V484" i="8" s="1" a="1"/>
  <c r="V484" i="8" s="1"/>
  <c r="K484" i="8" a="1"/>
  <c r="K484" i="8" s="1"/>
  <c r="T484" i="8" s="1"/>
  <c r="L564" i="8" a="1"/>
  <c r="L564" i="8" s="1"/>
  <c r="K564" i="8" a="1"/>
  <c r="K564" i="8" s="1"/>
  <c r="T564" i="8" s="1"/>
  <c r="M564" i="8" a="1"/>
  <c r="M564" i="8" s="1"/>
  <c r="V564" i="8" s="1" a="1"/>
  <c r="V564" i="8" s="1"/>
  <c r="L537" i="8" a="1"/>
  <c r="L537" i="8" s="1"/>
  <c r="M537" i="8" a="1"/>
  <c r="M537" i="8" s="1"/>
  <c r="V537" i="8" s="1" a="1"/>
  <c r="V537" i="8" s="1"/>
  <c r="K537" i="8" a="1"/>
  <c r="K537" i="8" s="1"/>
  <c r="T537" i="8" s="1"/>
  <c r="K494" i="8" a="1"/>
  <c r="K494" i="8" s="1"/>
  <c r="T494" i="8" s="1"/>
  <c r="M494" i="8" a="1"/>
  <c r="M494" i="8" s="1"/>
  <c r="V494" i="8" s="1" a="1"/>
  <c r="V494" i="8" s="1"/>
  <c r="L494" i="8" a="1"/>
  <c r="L494" i="8" s="1"/>
  <c r="L428" i="8" a="1"/>
  <c r="L428" i="8" s="1"/>
  <c r="M428" i="8" a="1"/>
  <c r="M428" i="8" s="1"/>
  <c r="V428" i="8" s="1" a="1"/>
  <c r="V428" i="8" s="1"/>
  <c r="K428" i="8" a="1"/>
  <c r="K428" i="8" s="1"/>
  <c r="T428" i="8" s="1"/>
  <c r="K469" i="8" a="1"/>
  <c r="K469" i="8" s="1"/>
  <c r="T469" i="8" s="1"/>
  <c r="L469" i="8" a="1"/>
  <c r="L469" i="8" s="1"/>
  <c r="M469" i="8" a="1"/>
  <c r="M469" i="8" s="1"/>
  <c r="V469" i="8" s="1" a="1"/>
  <c r="V469" i="8" s="1"/>
  <c r="L515" i="8" a="1"/>
  <c r="L515" i="8" s="1"/>
  <c r="K515" i="8" a="1"/>
  <c r="K515" i="8" s="1"/>
  <c r="T515" i="8" s="1"/>
  <c r="M515" i="8" a="1"/>
  <c r="M515" i="8" s="1"/>
  <c r="V515" i="8" s="1" a="1"/>
  <c r="V515" i="8" s="1"/>
  <c r="K457" i="8" a="1"/>
  <c r="K457" i="8" s="1"/>
  <c r="T457" i="8" s="1"/>
  <c r="L457" i="8" a="1"/>
  <c r="L457" i="8" s="1"/>
  <c r="M457" i="8" a="1"/>
  <c r="M457" i="8" s="1"/>
  <c r="V457" i="8" s="1" a="1"/>
  <c r="V457" i="8" s="1"/>
  <c r="N838" i="8" a="1"/>
  <c r="N838" i="8" s="1"/>
  <c r="W838" i="8" s="1"/>
  <c r="O838" i="8" a="1"/>
  <c r="O838" i="8" s="1"/>
  <c r="P838" i="8" a="1"/>
  <c r="P838" i="8" s="1"/>
  <c r="Y838" i="8" s="1" a="1"/>
  <c r="Y838" i="8" s="1"/>
  <c r="N845" i="8" a="1"/>
  <c r="N845" i="8" s="1"/>
  <c r="W845" i="8" s="1"/>
  <c r="O845" i="8" a="1"/>
  <c r="O845" i="8" s="1"/>
  <c r="P845" i="8" a="1"/>
  <c r="P845" i="8" s="1"/>
  <c r="Y845" i="8" s="1" a="1"/>
  <c r="Y845" i="8" s="1"/>
  <c r="P850" i="8" a="1"/>
  <c r="P850" i="8" s="1"/>
  <c r="Y850" i="8" s="1" a="1"/>
  <c r="Y850" i="8" s="1"/>
  <c r="N850" i="8" a="1"/>
  <c r="N850" i="8" s="1"/>
  <c r="W850" i="8" s="1"/>
  <c r="O850" i="8" a="1"/>
  <c r="O850" i="8" s="1"/>
  <c r="Z874" i="8"/>
  <c r="Z879" i="8"/>
  <c r="Z894" i="8"/>
  <c r="N876" i="8" a="1"/>
  <c r="N876" i="8" s="1"/>
  <c r="W876" i="8" s="1"/>
  <c r="P876" i="8" a="1"/>
  <c r="P876" i="8" s="1"/>
  <c r="Y876" i="8" s="1" a="1"/>
  <c r="Y876" i="8" s="1"/>
  <c r="O876" i="8" a="1"/>
  <c r="O876" i="8" s="1"/>
  <c r="N661" i="8" a="1"/>
  <c r="N661" i="8" s="1"/>
  <c r="W661" i="8" s="1"/>
  <c r="O661" i="8" a="1"/>
  <c r="O661" i="8" s="1"/>
  <c r="P661" i="8" a="1"/>
  <c r="P661" i="8" s="1"/>
  <c r="Y661" i="8" s="1" a="1"/>
  <c r="Y661" i="8" s="1"/>
  <c r="N674" i="8" a="1"/>
  <c r="N674" i="8" s="1"/>
  <c r="W674" i="8" s="1"/>
  <c r="O674" i="8" a="1"/>
  <c r="O674" i="8" s="1"/>
  <c r="P674" i="8" a="1"/>
  <c r="P674" i="8" s="1"/>
  <c r="Y674" i="8" s="1" a="1"/>
  <c r="Y674" i="8" s="1"/>
  <c r="O747" i="8" a="1"/>
  <c r="O747" i="8" s="1"/>
  <c r="P747" i="8" a="1"/>
  <c r="P747" i="8" s="1"/>
  <c r="Y747" i="8" s="1" a="1"/>
  <c r="Y747" i="8" s="1"/>
  <c r="N747" i="8" a="1"/>
  <c r="N747" i="8" s="1"/>
  <c r="W747" i="8" s="1"/>
  <c r="N647" i="8" a="1"/>
  <c r="N647" i="8" s="1"/>
  <c r="W647" i="8" s="1"/>
  <c r="O647" i="8" a="1"/>
  <c r="O647" i="8" s="1"/>
  <c r="P647" i="8" a="1"/>
  <c r="P647" i="8" s="1"/>
  <c r="Y647" i="8" s="1" a="1"/>
  <c r="Y647" i="8" s="1"/>
  <c r="P766" i="8" a="1"/>
  <c r="P766" i="8" s="1"/>
  <c r="Y766" i="8" s="1" a="1"/>
  <c r="Y766" i="8" s="1"/>
  <c r="N766" i="8" a="1"/>
  <c r="N766" i="8" s="1"/>
  <c r="W766" i="8" s="1"/>
  <c r="O766" i="8" a="1"/>
  <c r="O766" i="8" s="1"/>
  <c r="P718" i="8" a="1"/>
  <c r="P718" i="8" s="1"/>
  <c r="Y718" i="8" s="1" a="1"/>
  <c r="Y718" i="8" s="1"/>
  <c r="N718" i="8" a="1"/>
  <c r="N718" i="8" s="1"/>
  <c r="W718" i="8" s="1"/>
  <c r="O718" i="8" a="1"/>
  <c r="O718" i="8" s="1"/>
  <c r="N600" i="8" a="1"/>
  <c r="N600" i="8" s="1"/>
  <c r="W600" i="8" s="1"/>
  <c r="P600" i="8" a="1"/>
  <c r="P600" i="8" s="1"/>
  <c r="Y600" i="8" s="1" a="1"/>
  <c r="Y600" i="8" s="1"/>
  <c r="O600" i="8" a="1"/>
  <c r="O600" i="8" s="1"/>
  <c r="AB642" i="8" a="1"/>
  <c r="AB642" i="8" s="1"/>
  <c r="N626" i="8" a="1"/>
  <c r="N626" i="8" s="1"/>
  <c r="W626" i="8" s="1"/>
  <c r="O626" i="8" a="1"/>
  <c r="O626" i="8" s="1"/>
  <c r="P626" i="8" a="1"/>
  <c r="P626" i="8" s="1"/>
  <c r="Y626" i="8" s="1" a="1"/>
  <c r="Y626" i="8" s="1"/>
  <c r="P610" i="8" a="1"/>
  <c r="P610" i="8" s="1"/>
  <c r="Y610" i="8" s="1" a="1"/>
  <c r="Y610" i="8" s="1"/>
  <c r="N610" i="8" a="1"/>
  <c r="N610" i="8" s="1"/>
  <c r="W610" i="8" s="1"/>
  <c r="O610" i="8" a="1"/>
  <c r="O610" i="8" s="1"/>
  <c r="N637" i="8" a="1"/>
  <c r="N637" i="8" s="1"/>
  <c r="W637" i="8" s="1"/>
  <c r="O637" i="8" a="1"/>
  <c r="O637" i="8" s="1"/>
  <c r="P637" i="8" a="1"/>
  <c r="P637" i="8" s="1"/>
  <c r="Y637" i="8" s="1" a="1"/>
  <c r="Y637" i="8" s="1"/>
  <c r="P658" i="8" a="1"/>
  <c r="P658" i="8" s="1"/>
  <c r="Y658" i="8" s="1" a="1"/>
  <c r="Y658" i="8" s="1"/>
  <c r="N658" i="8" a="1"/>
  <c r="N658" i="8" s="1"/>
  <c r="W658" i="8" s="1"/>
  <c r="O658" i="8" a="1"/>
  <c r="O658" i="8" s="1"/>
  <c r="O657" i="8" a="1"/>
  <c r="O657" i="8" s="1"/>
  <c r="N657" i="8" a="1"/>
  <c r="N657" i="8" s="1"/>
  <c r="W657" i="8" s="1"/>
  <c r="P657" i="8" a="1"/>
  <c r="P657" i="8" s="1"/>
  <c r="Y657" i="8" s="1" a="1"/>
  <c r="Y657" i="8" s="1"/>
  <c r="O659" i="8" a="1"/>
  <c r="O659" i="8" s="1"/>
  <c r="N659" i="8" a="1"/>
  <c r="N659" i="8" s="1"/>
  <c r="W659" i="8" s="1"/>
  <c r="P659" i="8" a="1"/>
  <c r="P659" i="8" s="1"/>
  <c r="Y659" i="8" s="1" a="1"/>
  <c r="Y659" i="8" s="1"/>
  <c r="N616" i="8" a="1"/>
  <c r="N616" i="8" s="1"/>
  <c r="W616" i="8" s="1"/>
  <c r="O616" i="8" a="1"/>
  <c r="O616" i="8" s="1"/>
  <c r="P616" i="8" a="1"/>
  <c r="P616" i="8" s="1"/>
  <c r="Y616" i="8" s="1" a="1"/>
  <c r="Y616" i="8" s="1"/>
  <c r="O762" i="8" a="1"/>
  <c r="O762" i="8" s="1"/>
  <c r="N762" i="8" a="1"/>
  <c r="N762" i="8" s="1"/>
  <c r="W762" i="8" s="1"/>
  <c r="P762" i="8" a="1"/>
  <c r="P762" i="8" s="1"/>
  <c r="Y762" i="8" s="1" a="1"/>
  <c r="Y762" i="8" s="1"/>
  <c r="O670" i="8" a="1"/>
  <c r="O670" i="8" s="1"/>
  <c r="P670" i="8" a="1"/>
  <c r="P670" i="8" s="1"/>
  <c r="Y670" i="8" s="1" a="1"/>
  <c r="Y670" i="8" s="1"/>
  <c r="N670" i="8" a="1"/>
  <c r="N670" i="8" s="1"/>
  <c r="W670" i="8" s="1"/>
  <c r="N669" i="8" a="1"/>
  <c r="N669" i="8" s="1"/>
  <c r="W669" i="8" s="1"/>
  <c r="O669" i="8" a="1"/>
  <c r="O669" i="8" s="1"/>
  <c r="P669" i="8" a="1"/>
  <c r="P669" i="8" s="1"/>
  <c r="Y669" i="8" s="1" a="1"/>
  <c r="Y669" i="8" s="1"/>
  <c r="AB673" i="8" a="1"/>
  <c r="AB673" i="8" s="1"/>
  <c r="Z740" i="8"/>
  <c r="N716" i="8" a="1"/>
  <c r="N716" i="8" s="1"/>
  <c r="W716" i="8" s="1"/>
  <c r="O716" i="8" a="1"/>
  <c r="O716" i="8" s="1"/>
  <c r="P716" i="8" a="1"/>
  <c r="P716" i="8" s="1"/>
  <c r="Y716" i="8" s="1" a="1"/>
  <c r="Y716" i="8" s="1"/>
  <c r="O479" i="8" a="1"/>
  <c r="O479" i="8" s="1"/>
  <c r="N479" i="8" a="1"/>
  <c r="N479" i="8" s="1"/>
  <c r="W479" i="8" s="1"/>
  <c r="P479" i="8" a="1"/>
  <c r="P479" i="8" s="1"/>
  <c r="Y479" i="8" s="1" a="1"/>
  <c r="Y479" i="8" s="1"/>
  <c r="P447" i="8" a="1"/>
  <c r="P447" i="8" s="1"/>
  <c r="Y447" i="8" s="1" a="1"/>
  <c r="Y447" i="8" s="1"/>
  <c r="N447" i="8" a="1"/>
  <c r="N447" i="8" s="1"/>
  <c r="W447" i="8" s="1"/>
  <c r="O447" i="8" a="1"/>
  <c r="O447" i="8" s="1"/>
  <c r="N528" i="8" a="1"/>
  <c r="N528" i="8" s="1"/>
  <c r="W528" i="8" s="1"/>
  <c r="O528" i="8" a="1"/>
  <c r="O528" i="8" s="1"/>
  <c r="P528" i="8" a="1"/>
  <c r="P528" i="8" s="1"/>
  <c r="Y528" i="8" s="1" a="1"/>
  <c r="Y528" i="8" s="1"/>
  <c r="N493" i="8" a="1"/>
  <c r="N493" i="8" s="1"/>
  <c r="W493" i="8" s="1"/>
  <c r="O493" i="8" a="1"/>
  <c r="O493" i="8" s="1"/>
  <c r="P493" i="8" a="1"/>
  <c r="P493" i="8" s="1"/>
  <c r="Y493" i="8" s="1" a="1"/>
  <c r="Y493" i="8" s="1"/>
  <c r="P514" i="8" a="1"/>
  <c r="P514" i="8" s="1"/>
  <c r="Y514" i="8" s="1" a="1"/>
  <c r="Y514" i="8" s="1"/>
  <c r="N514" i="8" a="1"/>
  <c r="N514" i="8" s="1"/>
  <c r="W514" i="8" s="1"/>
  <c r="O514" i="8" a="1"/>
  <c r="O514" i="8" s="1"/>
  <c r="N462" i="8" a="1"/>
  <c r="N462" i="8" s="1"/>
  <c r="W462" i="8" s="1"/>
  <c r="O462" i="8" a="1"/>
  <c r="O462" i="8" s="1"/>
  <c r="P462" i="8" a="1"/>
  <c r="P462" i="8" s="1"/>
  <c r="Y462" i="8" s="1" a="1"/>
  <c r="Y462" i="8" s="1"/>
  <c r="N459" i="8" a="1"/>
  <c r="N459" i="8" s="1"/>
  <c r="W459" i="8" s="1"/>
  <c r="O459" i="8" a="1"/>
  <c r="O459" i="8" s="1"/>
  <c r="P459" i="8" a="1"/>
  <c r="P459" i="8" s="1"/>
  <c r="Y459" i="8" s="1" a="1"/>
  <c r="Y459" i="8" s="1"/>
  <c r="P460" i="8" a="1"/>
  <c r="P460" i="8" s="1"/>
  <c r="Y460" i="8" s="1" a="1"/>
  <c r="Y460" i="8" s="1"/>
  <c r="O460" i="8" a="1"/>
  <c r="O460" i="8" s="1"/>
  <c r="N460" i="8" a="1"/>
  <c r="N460" i="8" s="1"/>
  <c r="W460" i="8" s="1"/>
  <c r="P791" i="8" a="1"/>
  <c r="P791" i="8" s="1"/>
  <c r="Y791" i="8" s="1" a="1"/>
  <c r="Y791" i="8" s="1"/>
  <c r="N791" i="8" a="1"/>
  <c r="N791" i="8" s="1"/>
  <c r="W791" i="8" s="1"/>
  <c r="O791" i="8" a="1"/>
  <c r="O791" i="8" s="1"/>
  <c r="P823" i="8" a="1"/>
  <c r="P823" i="8" s="1"/>
  <c r="Y823" i="8" s="1" a="1"/>
  <c r="Y823" i="8" s="1"/>
  <c r="O823" i="8" a="1"/>
  <c r="O823" i="8" s="1"/>
  <c r="N823" i="8" a="1"/>
  <c r="N823" i="8" s="1"/>
  <c r="W823" i="8" s="1"/>
  <c r="N810" i="8" a="1"/>
  <c r="N810" i="8" s="1"/>
  <c r="W810" i="8" s="1"/>
  <c r="O810" i="8" a="1"/>
  <c r="O810" i="8" s="1"/>
  <c r="P810" i="8" a="1"/>
  <c r="P810" i="8" s="1"/>
  <c r="Y810" i="8" s="1" a="1"/>
  <c r="Y810" i="8" s="1"/>
  <c r="P280" i="8" a="1"/>
  <c r="P280" i="8" s="1"/>
  <c r="Y280" i="8" s="1" a="1"/>
  <c r="Y280" i="8" s="1"/>
  <c r="N280" i="8" a="1"/>
  <c r="N280" i="8" s="1"/>
  <c r="W280" i="8" s="1"/>
  <c r="O280" i="8" a="1"/>
  <c r="O280" i="8" s="1"/>
  <c r="N403" i="8" a="1"/>
  <c r="N403" i="8" s="1"/>
  <c r="W403" i="8" s="1"/>
  <c r="O403" i="8" a="1"/>
  <c r="O403" i="8" s="1"/>
  <c r="P403" i="8" a="1"/>
  <c r="P403" i="8" s="1"/>
  <c r="Y403" i="8" s="1" a="1"/>
  <c r="Y403" i="8" s="1"/>
  <c r="N369" i="8" a="1"/>
  <c r="N369" i="8" s="1"/>
  <c r="W369" i="8" s="1"/>
  <c r="O369" i="8" a="1"/>
  <c r="O369" i="8" s="1"/>
  <c r="P369" i="8" a="1"/>
  <c r="P369" i="8" s="1"/>
  <c r="Y369" i="8" s="1" a="1"/>
  <c r="Y369" i="8" s="1"/>
  <c r="N328" i="8" a="1"/>
  <c r="N328" i="8" s="1"/>
  <c r="W328" i="8" s="1"/>
  <c r="O328" i="8" a="1"/>
  <c r="O328" i="8" s="1"/>
  <c r="P328" i="8" a="1"/>
  <c r="P328" i="8" s="1"/>
  <c r="Y328" i="8" s="1" a="1"/>
  <c r="Y328" i="8" s="1"/>
  <c r="O422" i="8" a="1"/>
  <c r="O422" i="8" s="1"/>
  <c r="N422" i="8" a="1"/>
  <c r="N422" i="8" s="1"/>
  <c r="W422" i="8" s="1"/>
  <c r="P422" i="8" a="1"/>
  <c r="P422" i="8" s="1"/>
  <c r="Y422" i="8" s="1" a="1"/>
  <c r="Y422" i="8" s="1"/>
  <c r="O408" i="8" a="1"/>
  <c r="O408" i="8" s="1"/>
  <c r="P408" i="8" a="1"/>
  <c r="P408" i="8" s="1"/>
  <c r="Y408" i="8" s="1" a="1"/>
  <c r="Y408" i="8" s="1"/>
  <c r="N408" i="8" a="1"/>
  <c r="N408" i="8" s="1"/>
  <c r="W408" i="8" s="1"/>
  <c r="N379" i="8" a="1"/>
  <c r="N379" i="8" s="1"/>
  <c r="W379" i="8" s="1"/>
  <c r="P379" i="8" a="1"/>
  <c r="P379" i="8" s="1"/>
  <c r="Y379" i="8" s="1" a="1"/>
  <c r="Y379" i="8" s="1"/>
  <c r="O379" i="8" a="1"/>
  <c r="O379" i="8" s="1"/>
  <c r="N358" i="8" a="1"/>
  <c r="N358" i="8" s="1"/>
  <c r="W358" i="8" s="1"/>
  <c r="P358" i="8" a="1"/>
  <c r="P358" i="8" s="1"/>
  <c r="Y358" i="8" s="1" a="1"/>
  <c r="Y358" i="8" s="1"/>
  <c r="O358" i="8" a="1"/>
  <c r="O358" i="8" s="1"/>
  <c r="O303" i="8" a="1"/>
  <c r="O303" i="8" s="1"/>
  <c r="N303" i="8" a="1"/>
  <c r="N303" i="8" s="1"/>
  <c r="W303" i="8" s="1"/>
  <c r="P303" i="8" a="1"/>
  <c r="P303" i="8" s="1"/>
  <c r="Y303" i="8" s="1" a="1"/>
  <c r="Y303" i="8" s="1"/>
  <c r="Z301" i="8"/>
  <c r="AB332" i="8" a="1"/>
  <c r="AB332" i="8" s="1"/>
  <c r="K865" i="8" a="1"/>
  <c r="K865" i="8" s="1"/>
  <c r="T865" i="8" s="1"/>
  <c r="L865" i="8" a="1"/>
  <c r="L865" i="8" s="1"/>
  <c r="M865" i="8" a="1"/>
  <c r="M865" i="8" s="1"/>
  <c r="V865" i="8" s="1" a="1"/>
  <c r="V865" i="8" s="1"/>
  <c r="M724" i="8" a="1"/>
  <c r="M724" i="8" s="1"/>
  <c r="V724" i="8" s="1" a="1"/>
  <c r="V724" i="8" s="1"/>
  <c r="K724" i="8" a="1"/>
  <c r="K724" i="8" s="1"/>
  <c r="T724" i="8" s="1"/>
  <c r="L724" i="8" a="1"/>
  <c r="L724" i="8" s="1"/>
  <c r="K720" i="8" a="1"/>
  <c r="K720" i="8" s="1"/>
  <c r="T720" i="8" s="1"/>
  <c r="M720" i="8" a="1"/>
  <c r="M720" i="8" s="1"/>
  <c r="V720" i="8" s="1" a="1"/>
  <c r="V720" i="8" s="1"/>
  <c r="L720" i="8" a="1"/>
  <c r="L720" i="8" s="1"/>
  <c r="M337" i="8" a="1"/>
  <c r="M337" i="8" s="1"/>
  <c r="V337" i="8" s="1" a="1"/>
  <c r="V337" i="8" s="1"/>
  <c r="K337" i="8" a="1"/>
  <c r="K337" i="8" s="1"/>
  <c r="T337" i="8" s="1"/>
  <c r="L337" i="8" a="1"/>
  <c r="L337" i="8" s="1"/>
  <c r="K376" i="8" a="1"/>
  <c r="K376" i="8" s="1"/>
  <c r="T376" i="8" s="1"/>
  <c r="M376" i="8" a="1"/>
  <c r="M376" i="8" s="1"/>
  <c r="V376" i="8" s="1" a="1"/>
  <c r="V376" i="8" s="1"/>
  <c r="L376" i="8" a="1"/>
  <c r="L376" i="8" s="1"/>
  <c r="K547" i="8" a="1"/>
  <c r="K547" i="8" s="1"/>
  <c r="T547" i="8" s="1"/>
  <c r="M547" i="8" a="1"/>
  <c r="M547" i="8" s="1"/>
  <c r="V547" i="8" s="1" a="1"/>
  <c r="V547" i="8" s="1"/>
  <c r="L547" i="8" a="1"/>
  <c r="L547" i="8" s="1"/>
  <c r="N614" i="8" a="1"/>
  <c r="N614" i="8" s="1"/>
  <c r="W614" i="8" s="1"/>
  <c r="P614" i="8" a="1"/>
  <c r="P614" i="8" s="1"/>
  <c r="Y614" i="8" s="1" a="1"/>
  <c r="Y614" i="8" s="1"/>
  <c r="O614" i="8" a="1"/>
  <c r="O614" i="8" s="1"/>
  <c r="O283" i="8" a="1"/>
  <c r="O283" i="8" s="1"/>
  <c r="P283" i="8" a="1"/>
  <c r="P283" i="8" s="1"/>
  <c r="Y283" i="8" s="1" a="1"/>
  <c r="Y283" i="8" s="1"/>
  <c r="N283" i="8" a="1"/>
  <c r="N283" i="8" s="1"/>
  <c r="W283" i="8" s="1"/>
  <c r="P374" i="8" a="1"/>
  <c r="P374" i="8" s="1"/>
  <c r="Y374" i="8" s="1" a="1"/>
  <c r="Y374" i="8" s="1"/>
  <c r="N374" i="8" a="1"/>
  <c r="N374" i="8" s="1"/>
  <c r="W374" i="8" s="1"/>
  <c r="O374" i="8" a="1"/>
  <c r="O374" i="8" s="1"/>
  <c r="O311" i="8" a="1"/>
  <c r="O311" i="8" s="1"/>
  <c r="N311" i="8" a="1"/>
  <c r="N311" i="8" s="1"/>
  <c r="W311" i="8" s="1"/>
  <c r="P311" i="8" a="1"/>
  <c r="P311" i="8" s="1"/>
  <c r="Y311" i="8" s="1" a="1"/>
  <c r="Y311" i="8" s="1"/>
  <c r="N378" i="8" a="1"/>
  <c r="N378" i="8" s="1"/>
  <c r="W378" i="8" s="1"/>
  <c r="P378" i="8" a="1"/>
  <c r="P378" i="8" s="1"/>
  <c r="Y378" i="8" s="1" a="1"/>
  <c r="Y378" i="8" s="1"/>
  <c r="O378" i="8" a="1"/>
  <c r="O378" i="8" s="1"/>
  <c r="M840" i="8" a="1"/>
  <c r="M840" i="8" s="1"/>
  <c r="V840" i="8" s="1" a="1"/>
  <c r="V840" i="8" s="1"/>
  <c r="K840" i="8" a="1"/>
  <c r="K840" i="8" s="1"/>
  <c r="T840" i="8" s="1"/>
  <c r="L840" i="8" a="1"/>
  <c r="L840" i="8" s="1"/>
  <c r="K734" i="8" a="1"/>
  <c r="K734" i="8" s="1"/>
  <c r="T734" i="8" s="1"/>
  <c r="M734" i="8" a="1"/>
  <c r="M734" i="8" s="1"/>
  <c r="V734" i="8" s="1" a="1"/>
  <c r="V734" i="8" s="1"/>
  <c r="L734" i="8" a="1"/>
  <c r="L734" i="8" s="1"/>
  <c r="L690" i="8" a="1"/>
  <c r="L690" i="8" s="1"/>
  <c r="M690" i="8" a="1"/>
  <c r="M690" i="8" s="1"/>
  <c r="V690" i="8" s="1" a="1"/>
  <c r="V690" i="8" s="1"/>
  <c r="K690" i="8" a="1"/>
  <c r="K690" i="8" s="1"/>
  <c r="T690" i="8" s="1"/>
  <c r="K617" i="8" a="1"/>
  <c r="K617" i="8" s="1"/>
  <c r="T617" i="8" s="1"/>
  <c r="L617" i="8" a="1"/>
  <c r="L617" i="8" s="1"/>
  <c r="M617" i="8" a="1"/>
  <c r="M617" i="8" s="1"/>
  <c r="V617" i="8" s="1" a="1"/>
  <c r="V617" i="8" s="1"/>
  <c r="M385" i="8" a="1"/>
  <c r="M385" i="8" s="1"/>
  <c r="V385" i="8" s="1" a="1"/>
  <c r="V385" i="8" s="1"/>
  <c r="K385" i="8" a="1"/>
  <c r="K385" i="8" s="1"/>
  <c r="T385" i="8" s="1"/>
  <c r="L385" i="8" a="1"/>
  <c r="L385" i="8" s="1"/>
  <c r="K360" i="8" a="1"/>
  <c r="K360" i="8" s="1"/>
  <c r="T360" i="8" s="1"/>
  <c r="M360" i="8" a="1"/>
  <c r="M360" i="8" s="1"/>
  <c r="V360" i="8" s="1" a="1"/>
  <c r="V360" i="8" s="1"/>
  <c r="L360" i="8" a="1"/>
  <c r="L360" i="8" s="1"/>
  <c r="L784" i="8" a="1"/>
  <c r="L784" i="8" s="1"/>
  <c r="K784" i="8" a="1"/>
  <c r="K784" i="8" s="1"/>
  <c r="T784" i="8" s="1"/>
  <c r="M784" i="8" a="1"/>
  <c r="M784" i="8" s="1"/>
  <c r="V784" i="8" s="1" a="1"/>
  <c r="V784" i="8" s="1"/>
  <c r="K553" i="8" a="1"/>
  <c r="K553" i="8" s="1"/>
  <c r="T553" i="8" s="1"/>
  <c r="L553" i="8" a="1"/>
  <c r="L553" i="8" s="1"/>
  <c r="M553" i="8" a="1"/>
  <c r="M553" i="8" s="1"/>
  <c r="V553" i="8" s="1" a="1"/>
  <c r="V553" i="8" s="1"/>
  <c r="O889" i="8" a="1"/>
  <c r="O889" i="8" s="1"/>
  <c r="P889" i="8" a="1"/>
  <c r="P889" i="8" s="1"/>
  <c r="Y889" i="8" s="1" a="1"/>
  <c r="Y889" i="8" s="1"/>
  <c r="N889" i="8" a="1"/>
  <c r="N889" i="8" s="1"/>
  <c r="W889" i="8" s="1"/>
  <c r="O675" i="8" a="1"/>
  <c r="O675" i="8" s="1"/>
  <c r="P675" i="8" a="1"/>
  <c r="P675" i="8" s="1"/>
  <c r="Y675" i="8" s="1" a="1"/>
  <c r="Y675" i="8" s="1"/>
  <c r="N675" i="8" a="1"/>
  <c r="N675" i="8" s="1"/>
  <c r="W675" i="8" s="1"/>
  <c r="N662" i="8" a="1"/>
  <c r="N662" i="8" s="1"/>
  <c r="W662" i="8" s="1"/>
  <c r="O662" i="8" a="1"/>
  <c r="O662" i="8" s="1"/>
  <c r="P662" i="8" a="1"/>
  <c r="P662" i="8" s="1"/>
  <c r="Y662" i="8" s="1" a="1"/>
  <c r="Y662" i="8" s="1"/>
  <c r="O677" i="8" a="1"/>
  <c r="O677" i="8" s="1"/>
  <c r="N677" i="8" a="1"/>
  <c r="N677" i="8" s="1"/>
  <c r="W677" i="8" s="1"/>
  <c r="P677" i="8" a="1"/>
  <c r="P677" i="8" s="1"/>
  <c r="Y677" i="8" s="1" a="1"/>
  <c r="Y677" i="8" s="1"/>
  <c r="N701" i="8" a="1"/>
  <c r="N701" i="8" s="1"/>
  <c r="W701" i="8" s="1"/>
  <c r="O701" i="8" a="1"/>
  <c r="O701" i="8" s="1"/>
  <c r="P701" i="8" a="1"/>
  <c r="P701" i="8" s="1"/>
  <c r="Y701" i="8" s="1" a="1"/>
  <c r="Y701" i="8" s="1"/>
  <c r="P702" i="8" a="1"/>
  <c r="P702" i="8" s="1"/>
  <c r="Y702" i="8" s="1" a="1"/>
  <c r="Y702" i="8" s="1"/>
  <c r="O702" i="8" a="1"/>
  <c r="O702" i="8" s="1"/>
  <c r="N702" i="8" a="1"/>
  <c r="N702" i="8" s="1"/>
  <c r="W702" i="8" s="1"/>
  <c r="N596" i="8" a="1"/>
  <c r="N596" i="8" s="1"/>
  <c r="W596" i="8" s="1"/>
  <c r="O596" i="8" a="1"/>
  <c r="O596" i="8" s="1"/>
  <c r="P596" i="8" a="1"/>
  <c r="P596" i="8" s="1"/>
  <c r="Y596" i="8" s="1" a="1"/>
  <c r="Y596" i="8" s="1"/>
  <c r="N652" i="8" a="1"/>
  <c r="N652" i="8" s="1"/>
  <c r="W652" i="8" s="1"/>
  <c r="P652" i="8" a="1"/>
  <c r="P652" i="8" s="1"/>
  <c r="Y652" i="8" s="1" a="1"/>
  <c r="Y652" i="8" s="1"/>
  <c r="O652" i="8" a="1"/>
  <c r="O652" i="8" s="1"/>
  <c r="O517" i="8" a="1"/>
  <c r="O517" i="8" s="1"/>
  <c r="N517" i="8" a="1"/>
  <c r="N517" i="8" s="1"/>
  <c r="W517" i="8" s="1"/>
  <c r="P517" i="8" a="1"/>
  <c r="P517" i="8" s="1"/>
  <c r="Y517" i="8" s="1" a="1"/>
  <c r="Y517" i="8" s="1"/>
  <c r="P511" i="8" a="1"/>
  <c r="P511" i="8" s="1"/>
  <c r="Y511" i="8" s="1" a="1"/>
  <c r="Y511" i="8" s="1"/>
  <c r="O511" i="8" a="1"/>
  <c r="O511" i="8" s="1"/>
  <c r="N511" i="8" a="1"/>
  <c r="N511" i="8" s="1"/>
  <c r="W511" i="8" s="1"/>
  <c r="N562" i="8" a="1"/>
  <c r="N562" i="8" s="1"/>
  <c r="W562" i="8" s="1"/>
  <c r="O562" i="8" a="1"/>
  <c r="O562" i="8" s="1"/>
  <c r="P562" i="8" a="1"/>
  <c r="P562" i="8" s="1"/>
  <c r="Y562" i="8" s="1" a="1"/>
  <c r="Y562" i="8" s="1"/>
  <c r="N278" i="8" a="1"/>
  <c r="N278" i="8" s="1"/>
  <c r="W278" i="8" s="1"/>
  <c r="O278" i="8" a="1"/>
  <c r="O278" i="8" s="1"/>
  <c r="P278" i="8" a="1"/>
  <c r="P278" i="8" s="1"/>
  <c r="Y278" i="8" s="1" a="1"/>
  <c r="Y278" i="8" s="1"/>
  <c r="O309" i="8" a="1"/>
  <c r="O309" i="8" s="1"/>
  <c r="N309" i="8" a="1"/>
  <c r="N309" i="8" s="1"/>
  <c r="W309" i="8" s="1"/>
  <c r="P309" i="8" a="1"/>
  <c r="P309" i="8" s="1"/>
  <c r="Y309" i="8" s="1" a="1"/>
  <c r="Y309" i="8" s="1"/>
  <c r="N286" i="8" a="1"/>
  <c r="N286" i="8" s="1"/>
  <c r="W286" i="8" s="1"/>
  <c r="O286" i="8" a="1"/>
  <c r="O286" i="8" s="1"/>
  <c r="P286" i="8" a="1"/>
  <c r="P286" i="8" s="1"/>
  <c r="Y286" i="8" s="1" a="1"/>
  <c r="Y286" i="8" s="1"/>
  <c r="O409" i="8" a="1"/>
  <c r="O409" i="8" s="1"/>
  <c r="N409" i="8" a="1"/>
  <c r="N409" i="8" s="1"/>
  <c r="W409" i="8" s="1"/>
  <c r="P409" i="8" a="1"/>
  <c r="P409" i="8" s="1"/>
  <c r="Y409" i="8" s="1" a="1"/>
  <c r="Y409" i="8" s="1"/>
  <c r="M878" i="8" a="1"/>
  <c r="M878" i="8" s="1"/>
  <c r="V878" i="8" s="1" a="1"/>
  <c r="V878" i="8" s="1"/>
  <c r="K878" i="8" a="1"/>
  <c r="K878" i="8" s="1"/>
  <c r="T878" i="8" s="1"/>
  <c r="L878" i="8" a="1"/>
  <c r="L878" i="8" s="1"/>
  <c r="M833" i="8" a="1"/>
  <c r="M833" i="8" s="1"/>
  <c r="V833" i="8" s="1" a="1"/>
  <c r="V833" i="8" s="1"/>
  <c r="K833" i="8" a="1"/>
  <c r="K833" i="8" s="1"/>
  <c r="T833" i="8" s="1"/>
  <c r="L833" i="8" a="1"/>
  <c r="L833" i="8" s="1"/>
  <c r="L603" i="8" a="1"/>
  <c r="L603" i="8" s="1"/>
  <c r="K603" i="8" a="1"/>
  <c r="K603" i="8" s="1"/>
  <c r="T603" i="8" s="1"/>
  <c r="M603" i="8" a="1"/>
  <c r="M603" i="8" s="1"/>
  <c r="V603" i="8" s="1" a="1"/>
  <c r="V603" i="8" s="1"/>
  <c r="K649" i="8" a="1"/>
  <c r="K649" i="8" s="1"/>
  <c r="T649" i="8" s="1"/>
  <c r="M649" i="8" a="1"/>
  <c r="M649" i="8" s="1"/>
  <c r="V649" i="8" s="1" a="1"/>
  <c r="V649" i="8" s="1"/>
  <c r="L649" i="8" a="1"/>
  <c r="L649" i="8" s="1"/>
  <c r="M600" i="8" a="1"/>
  <c r="M600" i="8" s="1"/>
  <c r="V600" i="8" s="1" a="1"/>
  <c r="V600" i="8" s="1"/>
  <c r="K600" i="8" a="1"/>
  <c r="K600" i="8" s="1"/>
  <c r="T600" i="8" s="1"/>
  <c r="L600" i="8" a="1"/>
  <c r="L600" i="8" s="1"/>
  <c r="M325" i="8" a="1"/>
  <c r="M325" i="8" s="1"/>
  <c r="V325" i="8" s="1" a="1"/>
  <c r="V325" i="8" s="1"/>
  <c r="K325" i="8" a="1"/>
  <c r="K325" i="8" s="1"/>
  <c r="T325" i="8" s="1"/>
  <c r="L325" i="8" a="1"/>
  <c r="L325" i="8" s="1"/>
  <c r="M330" i="8" a="1"/>
  <c r="M330" i="8" s="1"/>
  <c r="V330" i="8" s="1" a="1"/>
  <c r="V330" i="8" s="1"/>
  <c r="K330" i="8" a="1"/>
  <c r="K330" i="8" s="1"/>
  <c r="T330" i="8" s="1"/>
  <c r="L330" i="8" a="1"/>
  <c r="L330" i="8" s="1"/>
  <c r="K802" i="8" a="1"/>
  <c r="K802" i="8" s="1"/>
  <c r="T802" i="8" s="1"/>
  <c r="M802" i="8" a="1"/>
  <c r="M802" i="8" s="1"/>
  <c r="V802" i="8" s="1" a="1"/>
  <c r="V802" i="8" s="1"/>
  <c r="L802" i="8" a="1"/>
  <c r="L802" i="8" s="1"/>
  <c r="M479" i="8" a="1"/>
  <c r="M479" i="8" s="1"/>
  <c r="V479" i="8" s="1" a="1"/>
  <c r="V479" i="8" s="1"/>
  <c r="L479" i="8" a="1"/>
  <c r="L479" i="8" s="1"/>
  <c r="K479" i="8" a="1"/>
  <c r="K479" i="8" s="1"/>
  <c r="T479" i="8" s="1"/>
  <c r="M512" i="8" a="1"/>
  <c r="M512" i="8" s="1"/>
  <c r="V512" i="8" s="1" a="1"/>
  <c r="V512" i="8" s="1"/>
  <c r="L512" i="8" a="1"/>
  <c r="L512" i="8" s="1"/>
  <c r="K512" i="8" a="1"/>
  <c r="K512" i="8" s="1"/>
  <c r="T512" i="8" s="1"/>
  <c r="M550" i="8" a="1"/>
  <c r="M550" i="8" s="1"/>
  <c r="V550" i="8" s="1" a="1"/>
  <c r="V550" i="8" s="1"/>
  <c r="K550" i="8" a="1"/>
  <c r="K550" i="8" s="1"/>
  <c r="T550" i="8" s="1"/>
  <c r="L550" i="8" a="1"/>
  <c r="L550" i="8" s="1"/>
  <c r="O840" i="8" a="1"/>
  <c r="O840" i="8" s="1"/>
  <c r="P840" i="8" a="1"/>
  <c r="P840" i="8" s="1"/>
  <c r="Y840" i="8" s="1" a="1"/>
  <c r="Y840" i="8" s="1"/>
  <c r="N840" i="8" a="1"/>
  <c r="N840" i="8" s="1"/>
  <c r="W840" i="8" s="1"/>
  <c r="O862" i="8" a="1"/>
  <c r="O862" i="8" s="1"/>
  <c r="N862" i="8" a="1"/>
  <c r="N862" i="8" s="1"/>
  <c r="W862" i="8" s="1"/>
  <c r="P862" i="8" a="1"/>
  <c r="P862" i="8" s="1"/>
  <c r="Y862" i="8" s="1" a="1"/>
  <c r="Y862" i="8" s="1"/>
  <c r="P843" i="8" a="1"/>
  <c r="P843" i="8" s="1"/>
  <c r="Y843" i="8" s="1" a="1"/>
  <c r="Y843" i="8" s="1"/>
  <c r="O843" i="8" a="1"/>
  <c r="O843" i="8" s="1"/>
  <c r="N843" i="8" a="1"/>
  <c r="N843" i="8" s="1"/>
  <c r="W843" i="8" s="1"/>
  <c r="N855" i="8" a="1"/>
  <c r="N855" i="8" s="1"/>
  <c r="W855" i="8" s="1"/>
  <c r="P855" i="8" a="1"/>
  <c r="P855" i="8" s="1"/>
  <c r="Y855" i="8" s="1" a="1"/>
  <c r="Y855" i="8" s="1"/>
  <c r="O855" i="8" a="1"/>
  <c r="O855" i="8" s="1"/>
  <c r="O833" i="8" a="1"/>
  <c r="O833" i="8" s="1"/>
  <c r="P833" i="8" a="1"/>
  <c r="P833" i="8" s="1"/>
  <c r="Y833" i="8" s="1" a="1"/>
  <c r="Y833" i="8" s="1"/>
  <c r="N833" i="8" a="1"/>
  <c r="N833" i="8" s="1"/>
  <c r="W833" i="8" s="1"/>
  <c r="O621" i="8" a="1"/>
  <c r="O621" i="8" s="1"/>
  <c r="P621" i="8" a="1"/>
  <c r="P621" i="8" s="1"/>
  <c r="Y621" i="8" s="1" a="1"/>
  <c r="Y621" i="8" s="1"/>
  <c r="N621" i="8" a="1"/>
  <c r="N621" i="8" s="1"/>
  <c r="W621" i="8" s="1"/>
  <c r="N667" i="8" a="1"/>
  <c r="N667" i="8" s="1"/>
  <c r="W667" i="8" s="1"/>
  <c r="O667" i="8" a="1"/>
  <c r="O667" i="8" s="1"/>
  <c r="P667" i="8" a="1"/>
  <c r="P667" i="8" s="1"/>
  <c r="Y667" i="8" s="1" a="1"/>
  <c r="Y667" i="8" s="1"/>
  <c r="O478" i="8" a="1"/>
  <c r="O478" i="8" s="1"/>
  <c r="P478" i="8" a="1"/>
  <c r="P478" i="8" s="1"/>
  <c r="Y478" i="8" s="1" a="1"/>
  <c r="Y478" i="8" s="1"/>
  <c r="N478" i="8" a="1"/>
  <c r="N478" i="8" s="1"/>
  <c r="W478" i="8" s="1"/>
  <c r="P335" i="8" a="1"/>
  <c r="P335" i="8" s="1"/>
  <c r="Y335" i="8" s="1" a="1"/>
  <c r="Y335" i="8" s="1"/>
  <c r="N335" i="8" a="1"/>
  <c r="N335" i="8" s="1"/>
  <c r="W335" i="8" s="1"/>
  <c r="O335" i="8" a="1"/>
  <c r="O335" i="8" s="1"/>
  <c r="P310" i="8" a="1"/>
  <c r="P310" i="8" s="1"/>
  <c r="Y310" i="8" s="1" a="1"/>
  <c r="Y310" i="8" s="1"/>
  <c r="N310" i="8" a="1"/>
  <c r="N310" i="8" s="1"/>
  <c r="W310" i="8" s="1"/>
  <c r="O310" i="8" a="1"/>
  <c r="O310" i="8" s="1"/>
  <c r="P343" i="8" a="1"/>
  <c r="P343" i="8" s="1"/>
  <c r="Y343" i="8" s="1" a="1"/>
  <c r="Y343" i="8" s="1"/>
  <c r="O343" i="8" a="1"/>
  <c r="O343" i="8" s="1"/>
  <c r="N343" i="8" a="1"/>
  <c r="N343" i="8" s="1"/>
  <c r="W343" i="8" s="1"/>
  <c r="P398" i="8" a="1"/>
  <c r="P398" i="8" s="1"/>
  <c r="Y398" i="8" s="1" a="1"/>
  <c r="Y398" i="8" s="1"/>
  <c r="N398" i="8" a="1"/>
  <c r="N398" i="8" s="1"/>
  <c r="W398" i="8" s="1"/>
  <c r="O398" i="8" a="1"/>
  <c r="O398" i="8" s="1"/>
  <c r="AB341" i="8" a="1"/>
  <c r="AB341" i="8" s="1"/>
  <c r="K893" i="8" a="1"/>
  <c r="K893" i="8" s="1"/>
  <c r="T893" i="8" s="1"/>
  <c r="M893" i="8" a="1"/>
  <c r="M893" i="8" s="1"/>
  <c r="V893" i="8" s="1" a="1"/>
  <c r="V893" i="8" s="1"/>
  <c r="L893" i="8" a="1"/>
  <c r="L893" i="8" s="1"/>
  <c r="K643" i="8" a="1"/>
  <c r="K643" i="8" s="1"/>
  <c r="T643" i="8" s="1"/>
  <c r="L643" i="8" a="1"/>
  <c r="L643" i="8" s="1"/>
  <c r="M643" i="8" a="1"/>
  <c r="M643" i="8" s="1"/>
  <c r="V643" i="8" s="1" a="1"/>
  <c r="V643" i="8" s="1"/>
  <c r="K747" i="8" a="1"/>
  <c r="K747" i="8" s="1"/>
  <c r="T747" i="8" s="1"/>
  <c r="L747" i="8" a="1"/>
  <c r="L747" i="8" s="1"/>
  <c r="M747" i="8" a="1"/>
  <c r="M747" i="8" s="1"/>
  <c r="V747" i="8" s="1" a="1"/>
  <c r="V747" i="8" s="1"/>
  <c r="M761" i="8" a="1"/>
  <c r="M761" i="8" s="1"/>
  <c r="V761" i="8" s="1" a="1"/>
  <c r="V761" i="8" s="1"/>
  <c r="K761" i="8" a="1"/>
  <c r="K761" i="8" s="1"/>
  <c r="T761" i="8" s="1"/>
  <c r="L761" i="8" a="1"/>
  <c r="L761" i="8" s="1"/>
  <c r="L293" i="8" a="1"/>
  <c r="L293" i="8" s="1"/>
  <c r="K293" i="8" a="1"/>
  <c r="K293" i="8" s="1"/>
  <c r="T293" i="8" s="1"/>
  <c r="M293" i="8" a="1"/>
  <c r="M293" i="8" s="1"/>
  <c r="V293" i="8" s="1" a="1"/>
  <c r="V293" i="8" s="1"/>
  <c r="M308" i="8" a="1"/>
  <c r="M308" i="8" s="1"/>
  <c r="V308" i="8" s="1" a="1"/>
  <c r="V308" i="8" s="1"/>
  <c r="K308" i="8" a="1"/>
  <c r="K308" i="8" s="1"/>
  <c r="T308" i="8" s="1"/>
  <c r="L308" i="8" a="1"/>
  <c r="L308" i="8" s="1"/>
  <c r="L526" i="8" a="1"/>
  <c r="L526" i="8" s="1"/>
  <c r="K526" i="8" a="1"/>
  <c r="K526" i="8" s="1"/>
  <c r="T526" i="8" s="1"/>
  <c r="M526" i="8" a="1"/>
  <c r="M526" i="8" s="1"/>
  <c r="V526" i="8" s="1" a="1"/>
  <c r="V526" i="8" s="1"/>
  <c r="M514" i="8" a="1"/>
  <c r="M514" i="8" s="1"/>
  <c r="V514" i="8" s="1" a="1"/>
  <c r="V514" i="8" s="1"/>
  <c r="K514" i="8" a="1"/>
  <c r="K514" i="8" s="1"/>
  <c r="T514" i="8" s="1"/>
  <c r="L514" i="8" a="1"/>
  <c r="L514" i="8" s="1"/>
  <c r="N872" i="8" a="1"/>
  <c r="N872" i="8" s="1"/>
  <c r="W872" i="8" s="1"/>
  <c r="O872" i="8" a="1"/>
  <c r="O872" i="8" s="1"/>
  <c r="P872" i="8" a="1"/>
  <c r="P872" i="8" s="1"/>
  <c r="Y872" i="8" s="1" a="1"/>
  <c r="Y872" i="8" s="1"/>
  <c r="O857" i="8" a="1"/>
  <c r="O857" i="8" s="1"/>
  <c r="P857" i="8" a="1"/>
  <c r="P857" i="8" s="1"/>
  <c r="Y857" i="8" s="1" a="1"/>
  <c r="Y857" i="8" s="1"/>
  <c r="N857" i="8" a="1"/>
  <c r="N857" i="8" s="1"/>
  <c r="W857" i="8" s="1"/>
  <c r="N713" i="8" a="1"/>
  <c r="N713" i="8" s="1"/>
  <c r="W713" i="8" s="1"/>
  <c r="O713" i="8" a="1"/>
  <c r="O713" i="8" s="1"/>
  <c r="P713" i="8" a="1"/>
  <c r="P713" i="8" s="1"/>
  <c r="Y713" i="8" s="1" a="1"/>
  <c r="Y713" i="8" s="1"/>
  <c r="N472" i="8" a="1"/>
  <c r="N472" i="8" s="1"/>
  <c r="W472" i="8" s="1"/>
  <c r="O472" i="8" a="1"/>
  <c r="O472" i="8" s="1"/>
  <c r="P472" i="8" a="1"/>
  <c r="P472" i="8" s="1"/>
  <c r="Y472" i="8" s="1" a="1"/>
  <c r="Y472" i="8" s="1"/>
  <c r="O406" i="8" a="1"/>
  <c r="O406" i="8" s="1"/>
  <c r="P406" i="8" a="1"/>
  <c r="P406" i="8" s="1"/>
  <c r="Y406" i="8" s="1" a="1"/>
  <c r="Y406" i="8" s="1"/>
  <c r="N406" i="8" a="1"/>
  <c r="N406" i="8" s="1"/>
  <c r="W406" i="8" s="1"/>
  <c r="O323" i="8" a="1"/>
  <c r="O323" i="8" s="1"/>
  <c r="N323" i="8" a="1"/>
  <c r="N323" i="8" s="1"/>
  <c r="W323" i="8" s="1"/>
  <c r="P323" i="8" a="1"/>
  <c r="P323" i="8" s="1"/>
  <c r="Y323" i="8" s="1" a="1"/>
  <c r="Y323" i="8" s="1"/>
  <c r="K839" i="8" a="1"/>
  <c r="K839" i="8" s="1"/>
  <c r="T839" i="8" s="1"/>
  <c r="M839" i="8" a="1"/>
  <c r="M839" i="8" s="1"/>
  <c r="V839" i="8" s="1" a="1"/>
  <c r="V839" i="8" s="1"/>
  <c r="L839" i="8" a="1"/>
  <c r="L839" i="8" s="1"/>
  <c r="K758" i="8" a="1"/>
  <c r="K758" i="8" s="1"/>
  <c r="T758" i="8" s="1"/>
  <c r="L758" i="8" a="1"/>
  <c r="L758" i="8" s="1"/>
  <c r="M758" i="8" a="1"/>
  <c r="M758" i="8" s="1"/>
  <c r="V758" i="8" s="1" a="1"/>
  <c r="V758" i="8" s="1"/>
  <c r="L727" i="8" a="1"/>
  <c r="L727" i="8" s="1"/>
  <c r="M727" i="8" a="1"/>
  <c r="M727" i="8" s="1"/>
  <c r="V727" i="8" s="1" a="1"/>
  <c r="V727" i="8" s="1"/>
  <c r="K727" i="8" a="1"/>
  <c r="K727" i="8" s="1"/>
  <c r="T727" i="8" s="1"/>
  <c r="K320" i="8" a="1"/>
  <c r="K320" i="8" s="1"/>
  <c r="T320" i="8" s="1"/>
  <c r="L320" i="8" a="1"/>
  <c r="L320" i="8" s="1"/>
  <c r="M320" i="8" a="1"/>
  <c r="M320" i="8" s="1"/>
  <c r="V320" i="8" s="1" a="1"/>
  <c r="V320" i="8" s="1"/>
  <c r="M405" i="8" a="1"/>
  <c r="M405" i="8" s="1"/>
  <c r="V405" i="8" s="1" a="1"/>
  <c r="V405" i="8" s="1"/>
  <c r="L405" i="8" a="1"/>
  <c r="L405" i="8" s="1"/>
  <c r="K405" i="8" a="1"/>
  <c r="K405" i="8" s="1"/>
  <c r="T405" i="8" s="1"/>
  <c r="M808" i="8" a="1"/>
  <c r="M808" i="8" s="1"/>
  <c r="V808" i="8" s="1" a="1"/>
  <c r="V808" i="8" s="1"/>
  <c r="K808" i="8" a="1"/>
  <c r="K808" i="8" s="1"/>
  <c r="T808" i="8" s="1"/>
  <c r="L808" i="8" a="1"/>
  <c r="L808" i="8" s="1"/>
  <c r="K438" i="8" a="1"/>
  <c r="K438" i="8" s="1"/>
  <c r="T438" i="8" s="1"/>
  <c r="M438" i="8" a="1"/>
  <c r="M438" i="8" s="1"/>
  <c r="V438" i="8" s="1" a="1"/>
  <c r="V438" i="8" s="1"/>
  <c r="L438" i="8" a="1"/>
  <c r="L438" i="8" s="1"/>
  <c r="P854" i="8" a="1"/>
  <c r="P854" i="8" s="1"/>
  <c r="Y854" i="8" s="1" a="1"/>
  <c r="Y854" i="8" s="1"/>
  <c r="O854" i="8" a="1"/>
  <c r="O854" i="8" s="1"/>
  <c r="N854" i="8" a="1"/>
  <c r="N854" i="8" s="1"/>
  <c r="W854" i="8" s="1"/>
  <c r="P624" i="8" a="1"/>
  <c r="P624" i="8" s="1"/>
  <c r="Y624" i="8" s="1" a="1"/>
  <c r="Y624" i="8" s="1"/>
  <c r="N624" i="8" a="1"/>
  <c r="N624" i="8" s="1"/>
  <c r="W624" i="8" s="1"/>
  <c r="O624" i="8" a="1"/>
  <c r="O624" i="8" s="1"/>
  <c r="P579" i="8" a="1"/>
  <c r="P579" i="8" s="1"/>
  <c r="Y579" i="8" s="1" a="1"/>
  <c r="Y579" i="8" s="1"/>
  <c r="N579" i="8" a="1"/>
  <c r="N579" i="8" s="1"/>
  <c r="W579" i="8" s="1"/>
  <c r="O579" i="8" a="1"/>
  <c r="O579" i="8" s="1"/>
  <c r="N783" i="8" a="1"/>
  <c r="N783" i="8" s="1"/>
  <c r="W783" i="8" s="1"/>
  <c r="O783" i="8" a="1"/>
  <c r="O783" i="8" s="1"/>
  <c r="P783" i="8" a="1"/>
  <c r="P783" i="8" s="1"/>
  <c r="Y783" i="8" s="1" a="1"/>
  <c r="Y783" i="8" s="1"/>
  <c r="P812" i="8" a="1"/>
  <c r="P812" i="8" s="1"/>
  <c r="Y812" i="8" s="1" a="1"/>
  <c r="Y812" i="8" s="1"/>
  <c r="N812" i="8" a="1"/>
  <c r="N812" i="8" s="1"/>
  <c r="W812" i="8" s="1"/>
  <c r="O812" i="8" a="1"/>
  <c r="O812" i="8" s="1"/>
  <c r="N333" i="8" a="1"/>
  <c r="N333" i="8" s="1"/>
  <c r="W333" i="8" s="1"/>
  <c r="O333" i="8" a="1"/>
  <c r="O333" i="8" s="1"/>
  <c r="P333" i="8" a="1"/>
  <c r="P333" i="8" s="1"/>
  <c r="Y333" i="8" s="1" a="1"/>
  <c r="Y333" i="8" s="1"/>
  <c r="N293" i="8" a="1"/>
  <c r="N293" i="8" s="1"/>
  <c r="W293" i="8" s="1"/>
  <c r="O293" i="8" a="1"/>
  <c r="O293" i="8" s="1"/>
  <c r="P293" i="8" a="1"/>
  <c r="P293" i="8" s="1"/>
  <c r="Y293" i="8" s="1" a="1"/>
  <c r="Y293" i="8" s="1"/>
  <c r="AB309" i="8" a="1"/>
  <c r="AB309" i="8" s="1"/>
  <c r="M860" i="8" a="1"/>
  <c r="M860" i="8" s="1"/>
  <c r="V860" i="8" s="1" a="1"/>
  <c r="V860" i="8" s="1"/>
  <c r="L860" i="8" a="1"/>
  <c r="L860" i="8" s="1"/>
  <c r="K860" i="8" a="1"/>
  <c r="K860" i="8" s="1"/>
  <c r="T860" i="8" s="1"/>
  <c r="M680" i="8" a="1"/>
  <c r="M680" i="8" s="1"/>
  <c r="V680" i="8" s="1" a="1"/>
  <c r="V680" i="8" s="1"/>
  <c r="K680" i="8" a="1"/>
  <c r="K680" i="8" s="1"/>
  <c r="T680" i="8" s="1"/>
  <c r="L680" i="8" a="1"/>
  <c r="L680" i="8" s="1"/>
  <c r="K696" i="8" a="1"/>
  <c r="K696" i="8" s="1"/>
  <c r="T696" i="8" s="1"/>
  <c r="L696" i="8" a="1"/>
  <c r="L696" i="8" s="1"/>
  <c r="M696" i="8" a="1"/>
  <c r="M696" i="8" s="1"/>
  <c r="V696" i="8" s="1" a="1"/>
  <c r="V696" i="8" s="1"/>
  <c r="K635" i="8" a="1"/>
  <c r="K635" i="8" s="1"/>
  <c r="T635" i="8" s="1"/>
  <c r="M635" i="8" a="1"/>
  <c r="M635" i="8" s="1"/>
  <c r="V635" i="8" s="1" a="1"/>
  <c r="V635" i="8" s="1"/>
  <c r="L635" i="8" a="1"/>
  <c r="L635" i="8" s="1"/>
  <c r="K365" i="8" a="1"/>
  <c r="K365" i="8" s="1"/>
  <c r="T365" i="8" s="1"/>
  <c r="M365" i="8" a="1"/>
  <c r="M365" i="8" s="1"/>
  <c r="V365" i="8" s="1" a="1"/>
  <c r="V365" i="8" s="1"/>
  <c r="L365" i="8" a="1"/>
  <c r="L365" i="8" s="1"/>
  <c r="L791" i="8" a="1"/>
  <c r="L791" i="8" s="1"/>
  <c r="K791" i="8" a="1"/>
  <c r="K791" i="8" s="1"/>
  <c r="T791" i="8" s="1"/>
  <c r="M791" i="8" a="1"/>
  <c r="M791" i="8" s="1"/>
  <c r="V791" i="8" s="1" a="1"/>
  <c r="V791" i="8" s="1"/>
  <c r="K522" i="8" a="1"/>
  <c r="K522" i="8" s="1"/>
  <c r="T522" i="8" s="1"/>
  <c r="L522" i="8" a="1"/>
  <c r="L522" i="8" s="1"/>
  <c r="M522" i="8" a="1"/>
  <c r="M522" i="8" s="1"/>
  <c r="V522" i="8" s="1" a="1"/>
  <c r="V522" i="8" s="1"/>
  <c r="M511" i="8" a="1"/>
  <c r="M511" i="8" s="1"/>
  <c r="V511" i="8" s="1" a="1"/>
  <c r="V511" i="8" s="1"/>
  <c r="K511" i="8" a="1"/>
  <c r="K511" i="8" s="1"/>
  <c r="T511" i="8" s="1"/>
  <c r="L511" i="8" a="1"/>
  <c r="L511" i="8" s="1"/>
  <c r="P864" i="8" a="1"/>
  <c r="P864" i="8" s="1"/>
  <c r="Y864" i="8" s="1" a="1"/>
  <c r="Y864" i="8" s="1"/>
  <c r="N864" i="8" a="1"/>
  <c r="N864" i="8" s="1"/>
  <c r="W864" i="8" s="1"/>
  <c r="O864" i="8" a="1"/>
  <c r="O864" i="8" s="1"/>
  <c r="Z768" i="8"/>
  <c r="N442" i="8" a="1"/>
  <c r="N442" i="8" s="1"/>
  <c r="W442" i="8" s="1"/>
  <c r="P442" i="8" a="1"/>
  <c r="P442" i="8" s="1"/>
  <c r="Y442" i="8" s="1" a="1"/>
  <c r="Y442" i="8" s="1"/>
  <c r="O442" i="8" a="1"/>
  <c r="O442" i="8" s="1"/>
  <c r="N803" i="8" a="1"/>
  <c r="N803" i="8" s="1"/>
  <c r="W803" i="8" s="1"/>
  <c r="O803" i="8" a="1"/>
  <c r="O803" i="8" s="1"/>
  <c r="P803" i="8" a="1"/>
  <c r="P803" i="8" s="1"/>
  <c r="Y803" i="8" s="1" a="1"/>
  <c r="Y803" i="8" s="1"/>
  <c r="M891" i="8" a="1"/>
  <c r="M891" i="8" s="1"/>
  <c r="V891" i="8" s="1" a="1"/>
  <c r="V891" i="8" s="1"/>
  <c r="L891" i="8" a="1"/>
  <c r="L891" i="8" s="1"/>
  <c r="K891" i="8" a="1"/>
  <c r="K891" i="8" s="1"/>
  <c r="T891" i="8" s="1"/>
  <c r="M676" i="8" a="1"/>
  <c r="M676" i="8" s="1"/>
  <c r="V676" i="8" s="1" a="1"/>
  <c r="V676" i="8" s="1"/>
  <c r="K676" i="8" a="1"/>
  <c r="K676" i="8" s="1"/>
  <c r="T676" i="8" s="1"/>
  <c r="L676" i="8" a="1"/>
  <c r="L676" i="8" s="1"/>
  <c r="L763" i="8" a="1"/>
  <c r="L763" i="8" s="1"/>
  <c r="M763" i="8" a="1"/>
  <c r="M763" i="8" s="1"/>
  <c r="V763" i="8" s="1" a="1"/>
  <c r="V763" i="8" s="1"/>
  <c r="K763" i="8" a="1"/>
  <c r="K763" i="8" s="1"/>
  <c r="T763" i="8" s="1"/>
  <c r="L618" i="8" a="1"/>
  <c r="L618" i="8" s="1"/>
  <c r="M618" i="8" a="1"/>
  <c r="M618" i="8" s="1"/>
  <c r="V618" i="8" s="1" a="1"/>
  <c r="V618" i="8" s="1"/>
  <c r="K618" i="8" a="1"/>
  <c r="K618" i="8" s="1"/>
  <c r="T618" i="8" s="1"/>
  <c r="L288" i="8" a="1"/>
  <c r="L288" i="8" s="1"/>
  <c r="M288" i="8" a="1"/>
  <c r="M288" i="8" s="1"/>
  <c r="V288" i="8" s="1" a="1"/>
  <c r="V288" i="8" s="1"/>
  <c r="K288" i="8" a="1"/>
  <c r="K288" i="8" s="1"/>
  <c r="T288" i="8" s="1"/>
  <c r="M280" i="8" a="1"/>
  <c r="M280" i="8" s="1"/>
  <c r="V280" i="8" s="1" a="1"/>
  <c r="V280" i="8" s="1"/>
  <c r="L280" i="8" a="1"/>
  <c r="L280" i="8" s="1"/>
  <c r="K280" i="8" a="1"/>
  <c r="K280" i="8" s="1"/>
  <c r="T280" i="8" s="1"/>
  <c r="K556" i="8" a="1"/>
  <c r="K556" i="8" s="1"/>
  <c r="T556" i="8" s="1"/>
  <c r="L556" i="8" a="1"/>
  <c r="L556" i="8" s="1"/>
  <c r="M556" i="8" a="1"/>
  <c r="M556" i="8" s="1"/>
  <c r="V556" i="8" s="1" a="1"/>
  <c r="V556" i="8" s="1"/>
  <c r="K576" i="8" a="1"/>
  <c r="K576" i="8" s="1"/>
  <c r="T576" i="8" s="1"/>
  <c r="M576" i="8" a="1"/>
  <c r="M576" i="8" s="1"/>
  <c r="V576" i="8" s="1" a="1"/>
  <c r="V576" i="8" s="1"/>
  <c r="L576" i="8" a="1"/>
  <c r="L576" i="8" s="1"/>
  <c r="M482" i="8" a="1"/>
  <c r="M482" i="8" s="1"/>
  <c r="V482" i="8" s="1" a="1"/>
  <c r="V482" i="8" s="1"/>
  <c r="L482" i="8" a="1"/>
  <c r="L482" i="8" s="1"/>
  <c r="K482" i="8" a="1"/>
  <c r="K482" i="8" s="1"/>
  <c r="T482" i="8" s="1"/>
  <c r="N867" i="8" a="1"/>
  <c r="N867" i="8" s="1"/>
  <c r="W867" i="8" s="1"/>
  <c r="O867" i="8" a="1"/>
  <c r="O867" i="8" s="1"/>
  <c r="P867" i="8" a="1"/>
  <c r="P867" i="8" s="1"/>
  <c r="Y867" i="8" s="1" a="1"/>
  <c r="Y867" i="8" s="1"/>
  <c r="P856" i="8" a="1"/>
  <c r="P856" i="8" s="1"/>
  <c r="Y856" i="8" s="1" a="1"/>
  <c r="Y856" i="8" s="1"/>
  <c r="O856" i="8" a="1"/>
  <c r="O856" i="8" s="1"/>
  <c r="N856" i="8" a="1"/>
  <c r="N856" i="8" s="1"/>
  <c r="W856" i="8" s="1"/>
  <c r="Z767" i="8"/>
  <c r="N665" i="8" a="1"/>
  <c r="N665" i="8" s="1"/>
  <c r="W665" i="8" s="1"/>
  <c r="O665" i="8" a="1"/>
  <c r="O665" i="8" s="1"/>
  <c r="P665" i="8" a="1"/>
  <c r="P665" i="8" s="1"/>
  <c r="Y665" i="8" s="1" a="1"/>
  <c r="Y665" i="8" s="1"/>
  <c r="O427" i="8" a="1"/>
  <c r="O427" i="8" s="1"/>
  <c r="P427" i="8" a="1"/>
  <c r="P427" i="8" s="1"/>
  <c r="Y427" i="8" s="1" a="1"/>
  <c r="Y427" i="8" s="1"/>
  <c r="N427" i="8" a="1"/>
  <c r="N427" i="8" s="1"/>
  <c r="W427" i="8" s="1"/>
  <c r="O466" i="8" a="1"/>
  <c r="O466" i="8" s="1"/>
  <c r="P466" i="8" a="1"/>
  <c r="P466" i="8" s="1"/>
  <c r="Y466" i="8" s="1" a="1"/>
  <c r="Y466" i="8" s="1"/>
  <c r="N466" i="8" a="1"/>
  <c r="N466" i="8" s="1"/>
  <c r="W466" i="8" s="1"/>
  <c r="O568" i="8" a="1"/>
  <c r="O568" i="8" s="1"/>
  <c r="N568" i="8" a="1"/>
  <c r="N568" i="8" s="1"/>
  <c r="W568" i="8" s="1"/>
  <c r="P568" i="8" a="1"/>
  <c r="P568" i="8" s="1"/>
  <c r="Y568" i="8" s="1" a="1"/>
  <c r="Y568" i="8" s="1"/>
  <c r="P429" i="8" a="1"/>
  <c r="P429" i="8" s="1"/>
  <c r="Y429" i="8" s="1" a="1"/>
  <c r="Y429" i="8" s="1"/>
  <c r="N429" i="8" a="1"/>
  <c r="N429" i="8" s="1"/>
  <c r="W429" i="8" s="1"/>
  <c r="O429" i="8" a="1"/>
  <c r="O429" i="8" s="1"/>
  <c r="N543" i="8" a="1"/>
  <c r="N543" i="8" s="1"/>
  <c r="W543" i="8" s="1"/>
  <c r="P543" i="8" a="1"/>
  <c r="P543" i="8" s="1"/>
  <c r="Y543" i="8" s="1" a="1"/>
  <c r="Y543" i="8" s="1"/>
  <c r="O543" i="8" a="1"/>
  <c r="O543" i="8" s="1"/>
  <c r="N356" i="8" a="1"/>
  <c r="N356" i="8" s="1"/>
  <c r="W356" i="8" s="1"/>
  <c r="O356" i="8" a="1"/>
  <c r="O356" i="8" s="1"/>
  <c r="P356" i="8" a="1"/>
  <c r="P356" i="8" s="1"/>
  <c r="Y356" i="8" s="1" a="1"/>
  <c r="Y356" i="8" s="1"/>
  <c r="L364" i="8" a="1"/>
  <c r="L364" i="8" s="1"/>
  <c r="K364" i="8" a="1"/>
  <c r="K364" i="8" s="1"/>
  <c r="T364" i="8" s="1"/>
  <c r="M364" i="8" a="1"/>
  <c r="M364" i="8" s="1"/>
  <c r="V364" i="8" s="1" a="1"/>
  <c r="V364" i="8" s="1"/>
  <c r="P699" i="8" a="1"/>
  <c r="P699" i="8" s="1"/>
  <c r="Y699" i="8" s="1" a="1"/>
  <c r="Y699" i="8" s="1"/>
  <c r="N699" i="8" a="1"/>
  <c r="N699" i="8" s="1"/>
  <c r="W699" i="8" s="1"/>
  <c r="O699" i="8" a="1"/>
  <c r="O699" i="8" s="1"/>
  <c r="N499" i="8" a="1"/>
  <c r="N499" i="8" s="1"/>
  <c r="W499" i="8" s="1"/>
  <c r="O499" i="8" a="1"/>
  <c r="O499" i="8" s="1"/>
  <c r="P499" i="8" a="1"/>
  <c r="P499" i="8" s="1"/>
  <c r="Y499" i="8" s="1" a="1"/>
  <c r="Y499" i="8" s="1"/>
  <c r="P463" i="8" a="1"/>
  <c r="P463" i="8" s="1"/>
  <c r="Y463" i="8" s="1" a="1"/>
  <c r="Y463" i="8" s="1"/>
  <c r="O463" i="8" a="1"/>
  <c r="O463" i="8" s="1"/>
  <c r="N463" i="8" a="1"/>
  <c r="N463" i="8" s="1"/>
  <c r="W463" i="8" s="1"/>
  <c r="O327" i="8" a="1"/>
  <c r="O327" i="8" s="1"/>
  <c r="P327" i="8" a="1"/>
  <c r="P327" i="8" s="1"/>
  <c r="Y327" i="8" s="1" a="1"/>
  <c r="Y327" i="8" s="1"/>
  <c r="N327" i="8" a="1"/>
  <c r="N327" i="8" s="1"/>
  <c r="W327" i="8" s="1"/>
  <c r="N388" i="8" a="1"/>
  <c r="N388" i="8" s="1"/>
  <c r="W388" i="8" s="1"/>
  <c r="O388" i="8" a="1"/>
  <c r="O388" i="8" s="1"/>
  <c r="P388" i="8" a="1"/>
  <c r="P388" i="8" s="1"/>
  <c r="Y388" i="8" s="1" a="1"/>
  <c r="Y388" i="8" s="1"/>
  <c r="AB333" i="8" a="1"/>
  <c r="AB333" i="8" s="1"/>
  <c r="P313" i="8" a="1"/>
  <c r="P313" i="8" s="1"/>
  <c r="Y313" i="8" s="1" a="1"/>
  <c r="Y313" i="8" s="1"/>
  <c r="N313" i="8" a="1"/>
  <c r="N313" i="8" s="1"/>
  <c r="W313" i="8" s="1"/>
  <c r="O313" i="8" a="1"/>
  <c r="O313" i="8" s="1"/>
  <c r="G717" i="8"/>
  <c r="G689" i="8"/>
  <c r="G469" i="8"/>
  <c r="G886" i="8"/>
  <c r="G796" i="8"/>
  <c r="G377" i="8"/>
  <c r="G409" i="8"/>
  <c r="L890" i="8" a="1"/>
  <c r="L890" i="8" s="1"/>
  <c r="M890" i="8" a="1"/>
  <c r="M890" i="8" s="1"/>
  <c r="V890" i="8" s="1" a="1"/>
  <c r="V890" i="8" s="1"/>
  <c r="K890" i="8" a="1"/>
  <c r="K890" i="8" s="1"/>
  <c r="T890" i="8" s="1"/>
  <c r="M751" i="8" a="1"/>
  <c r="M751" i="8" s="1"/>
  <c r="V751" i="8" s="1" a="1"/>
  <c r="V751" i="8" s="1"/>
  <c r="K751" i="8" a="1"/>
  <c r="K751" i="8" s="1"/>
  <c r="T751" i="8" s="1"/>
  <c r="L751" i="8" a="1"/>
  <c r="L751" i="8" s="1"/>
  <c r="L764" i="8" a="1"/>
  <c r="L764" i="8" s="1"/>
  <c r="M764" i="8" a="1"/>
  <c r="M764" i="8" s="1"/>
  <c r="V764" i="8" s="1" a="1"/>
  <c r="V764" i="8" s="1"/>
  <c r="K764" i="8" a="1"/>
  <c r="K764" i="8" s="1"/>
  <c r="T764" i="8" s="1"/>
  <c r="K641" i="8" a="1"/>
  <c r="K641" i="8" s="1"/>
  <c r="T641" i="8" s="1"/>
  <c r="M641" i="8" a="1"/>
  <c r="M641" i="8" s="1"/>
  <c r="V641" i="8" s="1" a="1"/>
  <c r="V641" i="8" s="1"/>
  <c r="L641" i="8" a="1"/>
  <c r="L641" i="8" s="1"/>
  <c r="L398" i="8" a="1"/>
  <c r="L398" i="8" s="1"/>
  <c r="K398" i="8" a="1"/>
  <c r="K398" i="8" s="1"/>
  <c r="T398" i="8" s="1"/>
  <c r="M398" i="8" a="1"/>
  <c r="M398" i="8" s="1"/>
  <c r="V398" i="8" s="1" a="1"/>
  <c r="V398" i="8" s="1"/>
  <c r="M359" i="8" a="1"/>
  <c r="M359" i="8" s="1"/>
  <c r="V359" i="8" s="1" a="1"/>
  <c r="V359" i="8" s="1"/>
  <c r="L359" i="8" a="1"/>
  <c r="L359" i="8" s="1"/>
  <c r="K359" i="8" a="1"/>
  <c r="K359" i="8" s="1"/>
  <c r="T359" i="8" s="1"/>
  <c r="M788" i="8" a="1"/>
  <c r="M788" i="8" s="1"/>
  <c r="V788" i="8" s="1" a="1"/>
  <c r="V788" i="8" s="1"/>
  <c r="K788" i="8" a="1"/>
  <c r="K788" i="8" s="1"/>
  <c r="T788" i="8" s="1"/>
  <c r="L788" i="8" a="1"/>
  <c r="L788" i="8" s="1"/>
  <c r="K578" i="8" a="1"/>
  <c r="K578" i="8" s="1"/>
  <c r="T578" i="8" s="1"/>
  <c r="L578" i="8" a="1"/>
  <c r="L578" i="8" s="1"/>
  <c r="M578" i="8" a="1"/>
  <c r="M578" i="8" s="1"/>
  <c r="V578" i="8" s="1" a="1"/>
  <c r="V578" i="8" s="1"/>
  <c r="K574" i="8" a="1"/>
  <c r="K574" i="8" s="1"/>
  <c r="T574" i="8" s="1"/>
  <c r="M574" i="8" a="1"/>
  <c r="M574" i="8" s="1"/>
  <c r="V574" i="8" s="1" a="1"/>
  <c r="V574" i="8" s="1"/>
  <c r="L574" i="8" a="1"/>
  <c r="L574" i="8" s="1"/>
  <c r="L443" i="8" a="1"/>
  <c r="L443" i="8" s="1"/>
  <c r="K443" i="8" a="1"/>
  <c r="K443" i="8" s="1"/>
  <c r="T443" i="8" s="1"/>
  <c r="M443" i="8" a="1"/>
  <c r="M443" i="8" s="1"/>
  <c r="V443" i="8" s="1" a="1"/>
  <c r="V443" i="8" s="1"/>
  <c r="O853" i="8" a="1"/>
  <c r="O853" i="8" s="1"/>
  <c r="P853" i="8" a="1"/>
  <c r="P853" i="8" s="1"/>
  <c r="Y853" i="8" s="1" a="1"/>
  <c r="Y853" i="8" s="1"/>
  <c r="N853" i="8" a="1"/>
  <c r="N853" i="8" s="1"/>
  <c r="W853" i="8" s="1"/>
  <c r="N757" i="8" a="1"/>
  <c r="N757" i="8" s="1"/>
  <c r="W757" i="8" s="1"/>
  <c r="O757" i="8" a="1"/>
  <c r="O757" i="8" s="1"/>
  <c r="P757" i="8" a="1"/>
  <c r="P757" i="8" s="1"/>
  <c r="Y757" i="8" s="1" a="1"/>
  <c r="Y757" i="8" s="1"/>
  <c r="P756" i="8" a="1"/>
  <c r="P756" i="8" s="1"/>
  <c r="Y756" i="8" s="1" a="1"/>
  <c r="Y756" i="8" s="1"/>
  <c r="O756" i="8" a="1"/>
  <c r="O756" i="8" s="1"/>
  <c r="N756" i="8" a="1"/>
  <c r="N756" i="8" s="1"/>
  <c r="W756" i="8" s="1"/>
  <c r="N443" i="8" a="1"/>
  <c r="N443" i="8" s="1"/>
  <c r="W443" i="8" s="1"/>
  <c r="P443" i="8" a="1"/>
  <c r="P443" i="8" s="1"/>
  <c r="Y443" i="8" s="1" a="1"/>
  <c r="Y443" i="8" s="1"/>
  <c r="O443" i="8" a="1"/>
  <c r="O443" i="8" s="1"/>
  <c r="O371" i="8" a="1"/>
  <c r="O371" i="8" s="1"/>
  <c r="N371" i="8" a="1"/>
  <c r="N371" i="8" s="1"/>
  <c r="W371" i="8" s="1"/>
  <c r="P371" i="8" a="1"/>
  <c r="P371" i="8" s="1"/>
  <c r="Y371" i="8" s="1" a="1"/>
  <c r="Y371" i="8" s="1"/>
  <c r="P289" i="8" a="1"/>
  <c r="P289" i="8" s="1"/>
  <c r="Y289" i="8" s="1" a="1"/>
  <c r="Y289" i="8" s="1"/>
  <c r="N289" i="8" a="1"/>
  <c r="N289" i="8" s="1"/>
  <c r="W289" i="8" s="1"/>
  <c r="O289" i="8" a="1"/>
  <c r="O289" i="8" s="1"/>
  <c r="G684" i="8"/>
  <c r="G367" i="8"/>
  <c r="G352" i="8"/>
  <c r="K851" i="8" a="1"/>
  <c r="K851" i="8" s="1"/>
  <c r="T851" i="8" s="1"/>
  <c r="L851" i="8" a="1"/>
  <c r="L851" i="8" s="1"/>
  <c r="M851" i="8" a="1"/>
  <c r="M851" i="8" s="1"/>
  <c r="V851" i="8" s="1" a="1"/>
  <c r="V851" i="8" s="1"/>
  <c r="M620" i="8" a="1"/>
  <c r="M620" i="8" s="1"/>
  <c r="V620" i="8" s="1" a="1"/>
  <c r="V620" i="8" s="1"/>
  <c r="L620" i="8" a="1"/>
  <c r="L620" i="8" s="1"/>
  <c r="K620" i="8" a="1"/>
  <c r="K620" i="8" s="1"/>
  <c r="T620" i="8" s="1"/>
  <c r="K711" i="8" a="1"/>
  <c r="K711" i="8" s="1"/>
  <c r="T711" i="8" s="1"/>
  <c r="L711" i="8" a="1"/>
  <c r="L711" i="8" s="1"/>
  <c r="M711" i="8" a="1"/>
  <c r="M711" i="8" s="1"/>
  <c r="V711" i="8" s="1" a="1"/>
  <c r="V711" i="8" s="1"/>
  <c r="L327" i="8" a="1"/>
  <c r="L327" i="8" s="1"/>
  <c r="M327" i="8" a="1"/>
  <c r="M327" i="8" s="1"/>
  <c r="V327" i="8" s="1" a="1"/>
  <c r="V327" i="8" s="1"/>
  <c r="K327" i="8" a="1"/>
  <c r="K327" i="8" s="1"/>
  <c r="T327" i="8" s="1"/>
  <c r="M338" i="8" a="1"/>
  <c r="M338" i="8" s="1"/>
  <c r="V338" i="8" s="1" a="1"/>
  <c r="V338" i="8" s="1"/>
  <c r="L338" i="8" a="1"/>
  <c r="L338" i="8" s="1"/>
  <c r="K338" i="8" a="1"/>
  <c r="K338" i="8" s="1"/>
  <c r="T338" i="8" s="1"/>
  <c r="L809" i="8" a="1"/>
  <c r="L809" i="8" s="1"/>
  <c r="K809" i="8" a="1"/>
  <c r="K809" i="8" s="1"/>
  <c r="T809" i="8" s="1"/>
  <c r="M809" i="8" a="1"/>
  <c r="M809" i="8" s="1"/>
  <c r="V809" i="8" s="1" a="1"/>
  <c r="V809" i="8" s="1"/>
  <c r="L568" i="8" a="1"/>
  <c r="L568" i="8" s="1"/>
  <c r="K568" i="8" a="1"/>
  <c r="K568" i="8" s="1"/>
  <c r="T568" i="8" s="1"/>
  <c r="M568" i="8" a="1"/>
  <c r="M568" i="8" s="1"/>
  <c r="V568" i="8" s="1" a="1"/>
  <c r="V568" i="8" s="1"/>
  <c r="L548" i="8" a="1"/>
  <c r="L548" i="8" s="1"/>
  <c r="K548" i="8" a="1"/>
  <c r="K548" i="8" s="1"/>
  <c r="T548" i="8" s="1"/>
  <c r="M548" i="8" a="1"/>
  <c r="M548" i="8" s="1"/>
  <c r="V548" i="8" s="1" a="1"/>
  <c r="V548" i="8" s="1"/>
  <c r="O859" i="8" a="1"/>
  <c r="O859" i="8" s="1"/>
  <c r="N859" i="8" a="1"/>
  <c r="N859" i="8" s="1"/>
  <c r="W859" i="8" s="1"/>
  <c r="P859" i="8" a="1"/>
  <c r="P859" i="8" s="1"/>
  <c r="Y859" i="8" s="1" a="1"/>
  <c r="Y859" i="8" s="1"/>
  <c r="AB843" i="8" a="1"/>
  <c r="AB843" i="8" s="1"/>
  <c r="P734" i="8" a="1"/>
  <c r="P734" i="8" s="1"/>
  <c r="Y734" i="8" s="1" a="1"/>
  <c r="Y734" i="8" s="1"/>
  <c r="N734" i="8" a="1"/>
  <c r="N734" i="8" s="1"/>
  <c r="W734" i="8" s="1"/>
  <c r="O734" i="8" a="1"/>
  <c r="O734" i="8" s="1"/>
  <c r="P754" i="8" a="1"/>
  <c r="P754" i="8" s="1"/>
  <c r="Y754" i="8" s="1" a="1"/>
  <c r="Y754" i="8" s="1"/>
  <c r="O754" i="8" a="1"/>
  <c r="O754" i="8" s="1"/>
  <c r="N754" i="8" a="1"/>
  <c r="N754" i="8" s="1"/>
  <c r="W754" i="8" s="1"/>
  <c r="P672" i="8" a="1"/>
  <c r="P672" i="8" s="1"/>
  <c r="Y672" i="8" s="1" a="1"/>
  <c r="Y672" i="8" s="1"/>
  <c r="O672" i="8" a="1"/>
  <c r="O672" i="8" s="1"/>
  <c r="N672" i="8" a="1"/>
  <c r="N672" i="8" s="1"/>
  <c r="W672" i="8" s="1"/>
  <c r="N741" i="8" a="1"/>
  <c r="N741" i="8" s="1"/>
  <c r="W741" i="8" s="1"/>
  <c r="O741" i="8" a="1"/>
  <c r="O741" i="8" s="1"/>
  <c r="P741" i="8" a="1"/>
  <c r="P741" i="8" s="1"/>
  <c r="Y741" i="8" s="1" a="1"/>
  <c r="Y741" i="8" s="1"/>
  <c r="N565" i="8" a="1"/>
  <c r="N565" i="8" s="1"/>
  <c r="W565" i="8" s="1"/>
  <c r="P565" i="8" a="1"/>
  <c r="P565" i="8" s="1"/>
  <c r="Y565" i="8" s="1" a="1"/>
  <c r="Y565" i="8" s="1"/>
  <c r="O565" i="8" a="1"/>
  <c r="O565" i="8" s="1"/>
  <c r="P555" i="8" a="1"/>
  <c r="P555" i="8" s="1"/>
  <c r="Y555" i="8" s="1" a="1"/>
  <c r="Y555" i="8" s="1"/>
  <c r="N555" i="8" a="1"/>
  <c r="N555" i="8" s="1"/>
  <c r="W555" i="8" s="1"/>
  <c r="O555" i="8" a="1"/>
  <c r="O555" i="8" s="1"/>
  <c r="P524" i="8" a="1"/>
  <c r="P524" i="8" s="1"/>
  <c r="Y524" i="8" s="1" a="1"/>
  <c r="Y524" i="8" s="1"/>
  <c r="O524" i="8" a="1"/>
  <c r="O524" i="8" s="1"/>
  <c r="N524" i="8" a="1"/>
  <c r="N524" i="8" s="1"/>
  <c r="W524" i="8" s="1"/>
  <c r="N797" i="8" a="1"/>
  <c r="N797" i="8" s="1"/>
  <c r="W797" i="8" s="1"/>
  <c r="O797" i="8" a="1"/>
  <c r="O797" i="8" s="1"/>
  <c r="P797" i="8" a="1"/>
  <c r="P797" i="8" s="1"/>
  <c r="Y797" i="8" s="1" a="1"/>
  <c r="Y797" i="8" s="1"/>
  <c r="O302" i="8" a="1"/>
  <c r="O302" i="8" s="1"/>
  <c r="P302" i="8" a="1"/>
  <c r="P302" i="8" s="1"/>
  <c r="Y302" i="8" s="1" a="1"/>
  <c r="Y302" i="8" s="1"/>
  <c r="N302" i="8" a="1"/>
  <c r="N302" i="8" s="1"/>
  <c r="W302" i="8" s="1"/>
  <c r="O315" i="8" a="1"/>
  <c r="O315" i="8" s="1"/>
  <c r="N315" i="8" a="1"/>
  <c r="N315" i="8" s="1"/>
  <c r="W315" i="8" s="1"/>
  <c r="P315" i="8" a="1"/>
  <c r="P315" i="8" s="1"/>
  <c r="Y315" i="8" s="1" a="1"/>
  <c r="Y315" i="8" s="1"/>
  <c r="G732" i="8"/>
  <c r="G744" i="8"/>
  <c r="G803" i="8"/>
  <c r="G326" i="8"/>
  <c r="G664" i="8"/>
  <c r="M622" i="8" a="1"/>
  <c r="M622" i="8" s="1"/>
  <c r="V622" i="8" s="1" a="1"/>
  <c r="V622" i="8" s="1"/>
  <c r="L622" i="8" a="1"/>
  <c r="L622" i="8" s="1"/>
  <c r="K622" i="8" a="1"/>
  <c r="K622" i="8" s="1"/>
  <c r="T622" i="8" s="1"/>
  <c r="M750" i="8" a="1"/>
  <c r="M750" i="8" s="1"/>
  <c r="V750" i="8" s="1" a="1"/>
  <c r="V750" i="8" s="1"/>
  <c r="L750" i="8" a="1"/>
  <c r="L750" i="8" s="1"/>
  <c r="K750" i="8" a="1"/>
  <c r="K750" i="8" s="1"/>
  <c r="T750" i="8" s="1"/>
  <c r="K627" i="8" a="1"/>
  <c r="K627" i="8" s="1"/>
  <c r="T627" i="8" s="1"/>
  <c r="M627" i="8" a="1"/>
  <c r="M627" i="8" s="1"/>
  <c r="V627" i="8" s="1" a="1"/>
  <c r="V627" i="8" s="1"/>
  <c r="L627" i="8" a="1"/>
  <c r="L627" i="8" s="1"/>
  <c r="K323" i="8" a="1"/>
  <c r="K323" i="8" s="1"/>
  <c r="T323" i="8" s="1"/>
  <c r="M323" i="8" a="1"/>
  <c r="M323" i="8" s="1"/>
  <c r="V323" i="8" s="1" a="1"/>
  <c r="V323" i="8" s="1"/>
  <c r="L323" i="8" a="1"/>
  <c r="L323" i="8" s="1"/>
  <c r="K358" i="8" a="1"/>
  <c r="K358" i="8" s="1"/>
  <c r="T358" i="8" s="1"/>
  <c r="M358" i="8" a="1"/>
  <c r="M358" i="8" s="1"/>
  <c r="V358" i="8" s="1" a="1"/>
  <c r="V358" i="8" s="1"/>
  <c r="L358" i="8" a="1"/>
  <c r="L358" i="8" s="1"/>
  <c r="L432" i="8" a="1"/>
  <c r="L432" i="8" s="1"/>
  <c r="M432" i="8" a="1"/>
  <c r="M432" i="8" s="1"/>
  <c r="V432" i="8" s="1" a="1"/>
  <c r="V432" i="8" s="1"/>
  <c r="K432" i="8" a="1"/>
  <c r="K432" i="8" s="1"/>
  <c r="T432" i="8" s="1"/>
  <c r="O721" i="8" a="1"/>
  <c r="O721" i="8" s="1"/>
  <c r="N721" i="8" a="1"/>
  <c r="N721" i="8" s="1"/>
  <c r="W721" i="8" s="1"/>
  <c r="P721" i="8" a="1"/>
  <c r="P721" i="8" s="1"/>
  <c r="Y721" i="8" s="1" a="1"/>
  <c r="Y721" i="8" s="1"/>
  <c r="N730" i="8" a="1"/>
  <c r="N730" i="8" s="1"/>
  <c r="W730" i="8" s="1"/>
  <c r="P730" i="8" a="1"/>
  <c r="P730" i="8" s="1"/>
  <c r="Y730" i="8" s="1" a="1"/>
  <c r="Y730" i="8" s="1"/>
  <c r="O730" i="8" a="1"/>
  <c r="O730" i="8" s="1"/>
  <c r="O723" i="8" a="1"/>
  <c r="O723" i="8" s="1"/>
  <c r="P723" i="8" a="1"/>
  <c r="P723" i="8" s="1"/>
  <c r="Y723" i="8" s="1" a="1"/>
  <c r="Y723" i="8" s="1"/>
  <c r="N723" i="8" a="1"/>
  <c r="N723" i="8" s="1"/>
  <c r="W723" i="8" s="1"/>
  <c r="O527" i="8" a="1"/>
  <c r="O527" i="8" s="1"/>
  <c r="P527" i="8" a="1"/>
  <c r="P527" i="8" s="1"/>
  <c r="Y527" i="8" s="1" a="1"/>
  <c r="Y527" i="8" s="1"/>
  <c r="N527" i="8" a="1"/>
  <c r="N527" i="8" s="1"/>
  <c r="W527" i="8" s="1"/>
  <c r="P450" i="8" a="1"/>
  <c r="P450" i="8" s="1"/>
  <c r="Y450" i="8" s="1" a="1"/>
  <c r="Y450" i="8" s="1"/>
  <c r="N450" i="8" a="1"/>
  <c r="N450" i="8" s="1"/>
  <c r="W450" i="8" s="1"/>
  <c r="O450" i="8" a="1"/>
  <c r="O450" i="8" s="1"/>
  <c r="P508" i="8" a="1"/>
  <c r="P508" i="8" s="1"/>
  <c r="Y508" i="8" s="1" a="1"/>
  <c r="Y508" i="8" s="1"/>
  <c r="O508" i="8" a="1"/>
  <c r="O508" i="8" s="1"/>
  <c r="N508" i="8" a="1"/>
  <c r="N508" i="8" s="1"/>
  <c r="W508" i="8" s="1"/>
  <c r="O784" i="8" a="1"/>
  <c r="O784" i="8" s="1"/>
  <c r="N784" i="8" a="1"/>
  <c r="N784" i="8" s="1"/>
  <c r="W784" i="8" s="1"/>
  <c r="P784" i="8" a="1"/>
  <c r="P784" i="8" s="1"/>
  <c r="Y784" i="8" s="1" a="1"/>
  <c r="Y784" i="8" s="1"/>
  <c r="G373" i="8"/>
  <c r="G320" i="8"/>
  <c r="L871" i="8" a="1"/>
  <c r="L871" i="8" s="1"/>
  <c r="M871" i="8" a="1"/>
  <c r="M871" i="8" s="1"/>
  <c r="V871" i="8" s="1" a="1"/>
  <c r="V871" i="8" s="1"/>
  <c r="K871" i="8" a="1"/>
  <c r="K871" i="8" s="1"/>
  <c r="T871" i="8" s="1"/>
  <c r="K640" i="8" a="1"/>
  <c r="K640" i="8" s="1"/>
  <c r="T640" i="8" s="1"/>
  <c r="M640" i="8" a="1"/>
  <c r="M640" i="8" s="1"/>
  <c r="V640" i="8" s="1" a="1"/>
  <c r="V640" i="8" s="1"/>
  <c r="L640" i="8" a="1"/>
  <c r="L640" i="8" s="1"/>
  <c r="L607" i="8" a="1"/>
  <c r="L607" i="8" s="1"/>
  <c r="M607" i="8" a="1"/>
  <c r="M607" i="8" s="1"/>
  <c r="V607" i="8" s="1" a="1"/>
  <c r="V607" i="8" s="1"/>
  <c r="K607" i="8" a="1"/>
  <c r="K607" i="8" s="1"/>
  <c r="T607" i="8" s="1"/>
  <c r="L286" i="8" a="1"/>
  <c r="L286" i="8" s="1"/>
  <c r="M286" i="8" a="1"/>
  <c r="M286" i="8" s="1"/>
  <c r="V286" i="8" s="1" a="1"/>
  <c r="V286" i="8" s="1"/>
  <c r="K286" i="8" a="1"/>
  <c r="K286" i="8" s="1"/>
  <c r="T286" i="8" s="1"/>
  <c r="K342" i="8" a="1"/>
  <c r="K342" i="8" s="1"/>
  <c r="T342" i="8" s="1"/>
  <c r="M342" i="8" a="1"/>
  <c r="M342" i="8" s="1"/>
  <c r="V342" i="8" s="1" a="1"/>
  <c r="V342" i="8" s="1"/>
  <c r="L342" i="8" a="1"/>
  <c r="L342" i="8" s="1"/>
  <c r="K423" i="8" a="1"/>
  <c r="K423" i="8" s="1"/>
  <c r="T423" i="8" s="1"/>
  <c r="M423" i="8" a="1"/>
  <c r="M423" i="8" s="1"/>
  <c r="V423" i="8" s="1" a="1"/>
  <c r="V423" i="8" s="1"/>
  <c r="L423" i="8" a="1"/>
  <c r="L423" i="8" s="1"/>
  <c r="K565" i="8" a="1"/>
  <c r="K565" i="8" s="1"/>
  <c r="T565" i="8" s="1"/>
  <c r="M565" i="8" a="1"/>
  <c r="M565" i="8" s="1"/>
  <c r="V565" i="8" s="1" a="1"/>
  <c r="V565" i="8" s="1"/>
  <c r="L565" i="8" a="1"/>
  <c r="L565" i="8" s="1"/>
  <c r="K509" i="8" a="1"/>
  <c r="K509" i="8" s="1"/>
  <c r="T509" i="8" s="1"/>
  <c r="L509" i="8" a="1"/>
  <c r="L509" i="8" s="1"/>
  <c r="M509" i="8" a="1"/>
  <c r="M509" i="8" s="1"/>
  <c r="V509" i="8" s="1" a="1"/>
  <c r="V509" i="8" s="1"/>
  <c r="N709" i="8" a="1"/>
  <c r="N709" i="8" s="1"/>
  <c r="W709" i="8" s="1"/>
  <c r="O709" i="8" a="1"/>
  <c r="O709" i="8" s="1"/>
  <c r="P709" i="8" a="1"/>
  <c r="P709" i="8" s="1"/>
  <c r="Y709" i="8" s="1" a="1"/>
  <c r="Y709" i="8" s="1"/>
  <c r="N827" i="8" a="1"/>
  <c r="N827" i="8" s="1"/>
  <c r="W827" i="8" s="1"/>
  <c r="O827" i="8" a="1"/>
  <c r="O827" i="8" s="1"/>
  <c r="P827" i="8" a="1"/>
  <c r="P827" i="8" s="1"/>
  <c r="Y827" i="8" s="1" a="1"/>
  <c r="Y827" i="8" s="1"/>
  <c r="G890" i="8"/>
  <c r="G317" i="8"/>
  <c r="M844" i="8" a="1"/>
  <c r="M844" i="8" s="1"/>
  <c r="V844" i="8" s="1" a="1"/>
  <c r="V844" i="8" s="1"/>
  <c r="K844" i="8" a="1"/>
  <c r="K844" i="8" s="1"/>
  <c r="T844" i="8" s="1"/>
  <c r="L844" i="8" a="1"/>
  <c r="L844" i="8" s="1"/>
  <c r="K852" i="8" a="1"/>
  <c r="K852" i="8" s="1"/>
  <c r="T852" i="8" s="1"/>
  <c r="L852" i="8" a="1"/>
  <c r="L852" i="8" s="1"/>
  <c r="M852" i="8" a="1"/>
  <c r="M852" i="8" s="1"/>
  <c r="V852" i="8" s="1" a="1"/>
  <c r="V852" i="8" s="1"/>
  <c r="K874" i="8" a="1"/>
  <c r="K874" i="8" s="1"/>
  <c r="T874" i="8" s="1"/>
  <c r="L874" i="8" a="1"/>
  <c r="L874" i="8" s="1"/>
  <c r="M874" i="8" a="1"/>
  <c r="M874" i="8" s="1"/>
  <c r="V874" i="8" s="1" a="1"/>
  <c r="V874" i="8" s="1"/>
  <c r="K897" i="8" a="1"/>
  <c r="K897" i="8" s="1"/>
  <c r="T897" i="8" s="1"/>
  <c r="M897" i="8" a="1"/>
  <c r="M897" i="8" s="1"/>
  <c r="V897" i="8" s="1" a="1"/>
  <c r="V897" i="8" s="1"/>
  <c r="L897" i="8" a="1"/>
  <c r="L897" i="8" s="1"/>
  <c r="K714" i="8" a="1"/>
  <c r="K714" i="8" s="1"/>
  <c r="T714" i="8" s="1"/>
  <c r="M714" i="8" a="1"/>
  <c r="M714" i="8" s="1"/>
  <c r="V714" i="8" s="1" a="1"/>
  <c r="V714" i="8" s="1"/>
  <c r="L714" i="8" a="1"/>
  <c r="L714" i="8" s="1"/>
  <c r="K596" i="8" a="1"/>
  <c r="K596" i="8" s="1"/>
  <c r="T596" i="8" s="1"/>
  <c r="L596" i="8" a="1"/>
  <c r="L596" i="8" s="1"/>
  <c r="M596" i="8" a="1"/>
  <c r="M596" i="8" s="1"/>
  <c r="V596" i="8" s="1" a="1"/>
  <c r="V596" i="8" s="1"/>
  <c r="K741" i="8" a="1"/>
  <c r="K741" i="8" s="1"/>
  <c r="T741" i="8" s="1"/>
  <c r="M741" i="8" a="1"/>
  <c r="M741" i="8" s="1"/>
  <c r="V741" i="8" s="1" a="1"/>
  <c r="V741" i="8" s="1"/>
  <c r="L741" i="8" a="1"/>
  <c r="L741" i="8" s="1"/>
  <c r="K604" i="8" a="1"/>
  <c r="K604" i="8" s="1"/>
  <c r="T604" i="8" s="1"/>
  <c r="L604" i="8" a="1"/>
  <c r="L604" i="8" s="1"/>
  <c r="M604" i="8" a="1"/>
  <c r="M604" i="8" s="1"/>
  <c r="V604" i="8" s="1" a="1"/>
  <c r="V604" i="8" s="1"/>
  <c r="K730" i="8" a="1"/>
  <c r="K730" i="8" s="1"/>
  <c r="T730" i="8" s="1"/>
  <c r="M730" i="8" a="1"/>
  <c r="M730" i="8" s="1"/>
  <c r="V730" i="8" s="1" a="1"/>
  <c r="V730" i="8" s="1"/>
  <c r="L730" i="8" a="1"/>
  <c r="L730" i="8" s="1"/>
  <c r="K757" i="8" a="1"/>
  <c r="K757" i="8" s="1"/>
  <c r="T757" i="8" s="1"/>
  <c r="M757" i="8" a="1"/>
  <c r="M757" i="8" s="1"/>
  <c r="V757" i="8" s="1" a="1"/>
  <c r="V757" i="8" s="1"/>
  <c r="L757" i="8" a="1"/>
  <c r="L757" i="8" s="1"/>
  <c r="K717" i="8" a="1"/>
  <c r="K717" i="8" s="1"/>
  <c r="T717" i="8" s="1"/>
  <c r="L717" i="8" a="1"/>
  <c r="L717" i="8" s="1"/>
  <c r="M717" i="8" a="1"/>
  <c r="M717" i="8" s="1"/>
  <c r="V717" i="8" s="1" a="1"/>
  <c r="V717" i="8" s="1"/>
  <c r="K592" i="8" a="1"/>
  <c r="K592" i="8" s="1"/>
  <c r="T592" i="8" s="1"/>
  <c r="M592" i="8" a="1"/>
  <c r="M592" i="8" s="1"/>
  <c r="V592" i="8" s="1" a="1"/>
  <c r="V592" i="8" s="1"/>
  <c r="L592" i="8" a="1"/>
  <c r="L592" i="8" s="1"/>
  <c r="M589" i="8" a="1"/>
  <c r="M589" i="8" s="1"/>
  <c r="V589" i="8" s="1" a="1"/>
  <c r="V589" i="8" s="1"/>
  <c r="K589" i="8" a="1"/>
  <c r="K589" i="8" s="1"/>
  <c r="T589" i="8" s="1"/>
  <c r="L589" i="8" a="1"/>
  <c r="L589" i="8" s="1"/>
  <c r="M762" i="8" a="1"/>
  <c r="M762" i="8" s="1"/>
  <c r="V762" i="8" s="1" a="1"/>
  <c r="V762" i="8" s="1"/>
  <c r="L762" i="8" a="1"/>
  <c r="L762" i="8" s="1"/>
  <c r="K762" i="8" a="1"/>
  <c r="K762" i="8" s="1"/>
  <c r="T762" i="8" s="1"/>
  <c r="L753" i="8" a="1"/>
  <c r="L753" i="8" s="1"/>
  <c r="K753" i="8" a="1"/>
  <c r="K753" i="8" s="1"/>
  <c r="T753" i="8" s="1"/>
  <c r="M753" i="8" a="1"/>
  <c r="M753" i="8" s="1"/>
  <c r="V753" i="8" s="1" a="1"/>
  <c r="V753" i="8" s="1"/>
  <c r="M668" i="8" a="1"/>
  <c r="M668" i="8" s="1"/>
  <c r="V668" i="8" s="1" a="1"/>
  <c r="V668" i="8" s="1"/>
  <c r="L668" i="8" a="1"/>
  <c r="L668" i="8" s="1"/>
  <c r="K668" i="8" a="1"/>
  <c r="K668" i="8" s="1"/>
  <c r="T668" i="8" s="1"/>
  <c r="L391" i="8" a="1"/>
  <c r="L391" i="8" s="1"/>
  <c r="K391" i="8" a="1"/>
  <c r="K391" i="8" s="1"/>
  <c r="T391" i="8" s="1"/>
  <c r="M391" i="8" a="1"/>
  <c r="M391" i="8" s="1"/>
  <c r="V391" i="8" s="1" a="1"/>
  <c r="V391" i="8" s="1"/>
  <c r="L419" i="8" a="1"/>
  <c r="L419" i="8" s="1"/>
  <c r="K419" i="8" a="1"/>
  <c r="K419" i="8" s="1"/>
  <c r="T419" i="8" s="1"/>
  <c r="M419" i="8" a="1"/>
  <c r="M419" i="8" s="1"/>
  <c r="V419" i="8" s="1" a="1"/>
  <c r="V419" i="8" s="1"/>
  <c r="M324" i="8" a="1"/>
  <c r="M324" i="8" s="1"/>
  <c r="V324" i="8" s="1" a="1"/>
  <c r="V324" i="8" s="1"/>
  <c r="L324" i="8" a="1"/>
  <c r="L324" i="8" s="1"/>
  <c r="K324" i="8" a="1"/>
  <c r="K324" i="8" s="1"/>
  <c r="T324" i="8" s="1"/>
  <c r="M341" i="8" a="1"/>
  <c r="M341" i="8" s="1"/>
  <c r="V341" i="8" s="1" a="1"/>
  <c r="V341" i="8" s="1"/>
  <c r="K341" i="8" a="1"/>
  <c r="K341" i="8" s="1"/>
  <c r="T341" i="8" s="1"/>
  <c r="L341" i="8" a="1"/>
  <c r="L341" i="8" s="1"/>
  <c r="K333" i="8" a="1"/>
  <c r="K333" i="8" s="1"/>
  <c r="T333" i="8" s="1"/>
  <c r="L333" i="8" a="1"/>
  <c r="L333" i="8" s="1"/>
  <c r="M333" i="8" a="1"/>
  <c r="M333" i="8" s="1"/>
  <c r="V333" i="8" s="1" a="1"/>
  <c r="V333" i="8" s="1"/>
  <c r="K279" i="8" a="1"/>
  <c r="K279" i="8" s="1"/>
  <c r="T279" i="8" s="1"/>
  <c r="L279" i="8" a="1"/>
  <c r="L279" i="8" s="1"/>
  <c r="M279" i="8" a="1"/>
  <c r="M279" i="8" s="1"/>
  <c r="V279" i="8" s="1" a="1"/>
  <c r="V279" i="8" s="1"/>
  <c r="K422" i="8" a="1"/>
  <c r="K422" i="8" s="1"/>
  <c r="T422" i="8" s="1"/>
  <c r="L422" i="8" a="1"/>
  <c r="L422" i="8" s="1"/>
  <c r="M422" i="8" a="1"/>
  <c r="M422" i="8" s="1"/>
  <c r="V422" i="8" s="1" a="1"/>
  <c r="V422" i="8" s="1"/>
  <c r="M407" i="8" a="1"/>
  <c r="M407" i="8" s="1"/>
  <c r="V407" i="8" s="1" a="1"/>
  <c r="V407" i="8" s="1"/>
  <c r="L407" i="8" a="1"/>
  <c r="L407" i="8" s="1"/>
  <c r="K407" i="8" a="1"/>
  <c r="K407" i="8" s="1"/>
  <c r="T407" i="8" s="1"/>
  <c r="K408" i="8" a="1"/>
  <c r="K408" i="8" s="1"/>
  <c r="T408" i="8" s="1"/>
  <c r="M408" i="8" a="1"/>
  <c r="M408" i="8" s="1"/>
  <c r="V408" i="8" s="1" a="1"/>
  <c r="V408" i="8" s="1"/>
  <c r="L408" i="8" a="1"/>
  <c r="L408" i="8" s="1"/>
  <c r="K294" i="8" a="1"/>
  <c r="K294" i="8" s="1"/>
  <c r="T294" i="8" s="1"/>
  <c r="L294" i="8" a="1"/>
  <c r="L294" i="8" s="1"/>
  <c r="M294" i="8" a="1"/>
  <c r="M294" i="8" s="1"/>
  <c r="V294" i="8" s="1" a="1"/>
  <c r="V294" i="8" s="1"/>
  <c r="M830" i="8" a="1"/>
  <c r="M830" i="8" s="1"/>
  <c r="V830" i="8" s="1" a="1"/>
  <c r="V830" i="8" s="1"/>
  <c r="K830" i="8" a="1"/>
  <c r="K830" i="8" s="1"/>
  <c r="T830" i="8" s="1"/>
  <c r="L830" i="8" a="1"/>
  <c r="L830" i="8" s="1"/>
  <c r="M796" i="8" a="1"/>
  <c r="M796" i="8" s="1"/>
  <c r="V796" i="8" s="1" a="1"/>
  <c r="V796" i="8" s="1"/>
  <c r="L796" i="8" a="1"/>
  <c r="L796" i="8" s="1"/>
  <c r="K796" i="8" a="1"/>
  <c r="K796" i="8" s="1"/>
  <c r="T796" i="8" s="1"/>
  <c r="L785" i="8" a="1"/>
  <c r="L785" i="8" s="1"/>
  <c r="M785" i="8" a="1"/>
  <c r="M785" i="8" s="1"/>
  <c r="V785" i="8" s="1" a="1"/>
  <c r="V785" i="8" s="1"/>
  <c r="K785" i="8" a="1"/>
  <c r="K785" i="8" s="1"/>
  <c r="T785" i="8" s="1"/>
  <c r="K560" i="8" a="1"/>
  <c r="K560" i="8" s="1"/>
  <c r="T560" i="8" s="1"/>
  <c r="M560" i="8" a="1"/>
  <c r="M560" i="8" s="1"/>
  <c r="V560" i="8" s="1" a="1"/>
  <c r="V560" i="8" s="1"/>
  <c r="L560" i="8" a="1"/>
  <c r="L560" i="8" s="1"/>
  <c r="M502" i="8" a="1"/>
  <c r="M502" i="8" s="1"/>
  <c r="V502" i="8" s="1" a="1"/>
  <c r="V502" i="8" s="1"/>
  <c r="K502" i="8" a="1"/>
  <c r="K502" i="8" s="1"/>
  <c r="T502" i="8" s="1"/>
  <c r="L502" i="8" a="1"/>
  <c r="L502" i="8" s="1"/>
  <c r="K541" i="8" a="1"/>
  <c r="K541" i="8" s="1"/>
  <c r="T541" i="8" s="1"/>
  <c r="L541" i="8" a="1"/>
  <c r="L541" i="8" s="1"/>
  <c r="M541" i="8" a="1"/>
  <c r="M541" i="8" s="1"/>
  <c r="V541" i="8" s="1" a="1"/>
  <c r="V541" i="8" s="1"/>
  <c r="K538" i="8" a="1"/>
  <c r="K538" i="8" s="1"/>
  <c r="T538" i="8" s="1"/>
  <c r="M538" i="8" a="1"/>
  <c r="M538" i="8" s="1"/>
  <c r="V538" i="8" s="1" a="1"/>
  <c r="V538" i="8" s="1"/>
  <c r="L538" i="8" a="1"/>
  <c r="L538" i="8" s="1"/>
  <c r="K504" i="8" a="1"/>
  <c r="K504" i="8" s="1"/>
  <c r="T504" i="8" s="1"/>
  <c r="L504" i="8" a="1"/>
  <c r="L504" i="8" s="1"/>
  <c r="M504" i="8" a="1"/>
  <c r="M504" i="8" s="1"/>
  <c r="V504" i="8" s="1" a="1"/>
  <c r="V504" i="8" s="1"/>
  <c r="M475" i="8" a="1"/>
  <c r="M475" i="8" s="1"/>
  <c r="V475" i="8" s="1" a="1"/>
  <c r="V475" i="8" s="1"/>
  <c r="L475" i="8" a="1"/>
  <c r="L475" i="8" s="1"/>
  <c r="K475" i="8" a="1"/>
  <c r="K475" i="8" s="1"/>
  <c r="T475" i="8" s="1"/>
  <c r="L555" i="8" a="1"/>
  <c r="L555" i="8" s="1"/>
  <c r="M555" i="8" a="1"/>
  <c r="M555" i="8" s="1"/>
  <c r="V555" i="8" s="1" a="1"/>
  <c r="V555" i="8" s="1"/>
  <c r="K555" i="8" a="1"/>
  <c r="K555" i="8" s="1"/>
  <c r="T555" i="8" s="1"/>
  <c r="K448" i="8" a="1"/>
  <c r="K448" i="8" s="1"/>
  <c r="T448" i="8" s="1"/>
  <c r="M448" i="8" a="1"/>
  <c r="M448" i="8" s="1"/>
  <c r="V448" i="8" s="1" a="1"/>
  <c r="V448" i="8" s="1"/>
  <c r="L448" i="8" a="1"/>
  <c r="L448" i="8" s="1"/>
  <c r="M498" i="8" a="1"/>
  <c r="M498" i="8" s="1"/>
  <c r="V498" i="8" s="1" a="1"/>
  <c r="V498" i="8" s="1"/>
  <c r="L498" i="8" a="1"/>
  <c r="L498" i="8" s="1"/>
  <c r="K498" i="8" a="1"/>
  <c r="K498" i="8" s="1"/>
  <c r="T498" i="8" s="1"/>
  <c r="L441" i="8" a="1"/>
  <c r="L441" i="8" s="1"/>
  <c r="K441" i="8" a="1"/>
  <c r="K441" i="8" s="1"/>
  <c r="T441" i="8" s="1"/>
  <c r="M441" i="8" a="1"/>
  <c r="M441" i="8" s="1"/>
  <c r="V441" i="8" s="1" a="1"/>
  <c r="V441" i="8" s="1"/>
  <c r="AB866" i="8" a="1"/>
  <c r="AB866" i="8" s="1"/>
  <c r="AB889" i="8" a="1"/>
  <c r="AB889" i="8" s="1"/>
  <c r="N860" i="8" a="1"/>
  <c r="N860" i="8" s="1"/>
  <c r="W860" i="8" s="1"/>
  <c r="O860" i="8" a="1"/>
  <c r="O860" i="8" s="1"/>
  <c r="P860" i="8" a="1"/>
  <c r="P860" i="8" s="1"/>
  <c r="Y860" i="8" s="1" a="1"/>
  <c r="Y860" i="8" s="1"/>
  <c r="P605" i="8" a="1"/>
  <c r="P605" i="8" s="1"/>
  <c r="Y605" i="8" s="1" a="1"/>
  <c r="Y605" i="8" s="1"/>
  <c r="N605" i="8" a="1"/>
  <c r="N605" i="8" s="1"/>
  <c r="W605" i="8" s="1"/>
  <c r="O605" i="8" a="1"/>
  <c r="O605" i="8" s="1"/>
  <c r="P715" i="8" a="1"/>
  <c r="P715" i="8" s="1"/>
  <c r="Y715" i="8" s="1" a="1"/>
  <c r="Y715" i="8" s="1"/>
  <c r="N715" i="8" a="1"/>
  <c r="N715" i="8" s="1"/>
  <c r="W715" i="8" s="1"/>
  <c r="O715" i="8" a="1"/>
  <c r="O715" i="8" s="1"/>
  <c r="P589" i="8" a="1"/>
  <c r="P589" i="8" s="1"/>
  <c r="Y589" i="8" s="1" a="1"/>
  <c r="Y589" i="8" s="1"/>
  <c r="O589" i="8" a="1"/>
  <c r="O589" i="8" s="1"/>
  <c r="N589" i="8" a="1"/>
  <c r="N589" i="8" s="1"/>
  <c r="W589" i="8" s="1"/>
  <c r="N695" i="8" a="1"/>
  <c r="N695" i="8" s="1"/>
  <c r="W695" i="8" s="1"/>
  <c r="O695" i="8" a="1"/>
  <c r="O695" i="8" s="1"/>
  <c r="P695" i="8" a="1"/>
  <c r="P695" i="8" s="1"/>
  <c r="Y695" i="8" s="1" a="1"/>
  <c r="Y695" i="8" s="1"/>
  <c r="P685" i="8" a="1"/>
  <c r="P685" i="8" s="1"/>
  <c r="Y685" i="8" s="1" a="1"/>
  <c r="Y685" i="8" s="1"/>
  <c r="N685" i="8" a="1"/>
  <c r="N685" i="8" s="1"/>
  <c r="W685" i="8" s="1"/>
  <c r="O685" i="8" a="1"/>
  <c r="O685" i="8" s="1"/>
  <c r="P593" i="8" a="1"/>
  <c r="P593" i="8" s="1"/>
  <c r="Y593" i="8" s="1" a="1"/>
  <c r="Y593" i="8" s="1"/>
  <c r="N593" i="8" a="1"/>
  <c r="N593" i="8" s="1"/>
  <c r="W593" i="8" s="1"/>
  <c r="O593" i="8" a="1"/>
  <c r="O593" i="8" s="1"/>
  <c r="N587" i="8" a="1"/>
  <c r="N587" i="8" s="1"/>
  <c r="W587" i="8" s="1"/>
  <c r="P587" i="8" a="1"/>
  <c r="P587" i="8" s="1"/>
  <c r="Y587" i="8" s="1" a="1"/>
  <c r="Y587" i="8" s="1"/>
  <c r="O587" i="8" a="1"/>
  <c r="O587" i="8" s="1"/>
  <c r="O609" i="8" a="1"/>
  <c r="O609" i="8" s="1"/>
  <c r="N609" i="8" a="1"/>
  <c r="N609" i="8" s="1"/>
  <c r="W609" i="8" s="1"/>
  <c r="P609" i="8" a="1"/>
  <c r="P609" i="8" s="1"/>
  <c r="Y609" i="8" s="1" a="1"/>
  <c r="Y609" i="8" s="1"/>
  <c r="N630" i="8" a="1"/>
  <c r="N630" i="8" s="1"/>
  <c r="W630" i="8" s="1"/>
  <c r="P630" i="8" a="1"/>
  <c r="P630" i="8" s="1"/>
  <c r="Y630" i="8" s="1" a="1"/>
  <c r="Y630" i="8" s="1"/>
  <c r="O630" i="8" a="1"/>
  <c r="O630" i="8" s="1"/>
  <c r="P629" i="8" a="1"/>
  <c r="P629" i="8" s="1"/>
  <c r="Y629" i="8" s="1" a="1"/>
  <c r="Y629" i="8" s="1"/>
  <c r="N629" i="8" a="1"/>
  <c r="N629" i="8" s="1"/>
  <c r="W629" i="8" s="1"/>
  <c r="O629" i="8" a="1"/>
  <c r="O629" i="8" s="1"/>
  <c r="O774" i="8" a="1"/>
  <c r="O774" i="8" s="1"/>
  <c r="N774" i="8" a="1"/>
  <c r="N774" i="8" s="1"/>
  <c r="W774" i="8" s="1"/>
  <c r="P774" i="8" a="1"/>
  <c r="P774" i="8" s="1"/>
  <c r="Y774" i="8" s="1" a="1"/>
  <c r="Y774" i="8" s="1"/>
  <c r="N598" i="8" a="1"/>
  <c r="N598" i="8" s="1"/>
  <c r="W598" i="8" s="1"/>
  <c r="P598" i="8" a="1"/>
  <c r="P598" i="8" s="1"/>
  <c r="Y598" i="8" s="1" a="1"/>
  <c r="Y598" i="8" s="1"/>
  <c r="O598" i="8" a="1"/>
  <c r="O598" i="8" s="1"/>
  <c r="O743" i="8" a="1"/>
  <c r="O743" i="8" s="1"/>
  <c r="P743" i="8" a="1"/>
  <c r="P743" i="8" s="1"/>
  <c r="Y743" i="8" s="1" a="1"/>
  <c r="Y743" i="8" s="1"/>
  <c r="N743" i="8" a="1"/>
  <c r="N743" i="8" s="1"/>
  <c r="W743" i="8" s="1"/>
  <c r="N651" i="8" a="1"/>
  <c r="N651" i="8" s="1"/>
  <c r="W651" i="8" s="1"/>
  <c r="O651" i="8" a="1"/>
  <c r="O651" i="8" s="1"/>
  <c r="P651" i="8" a="1"/>
  <c r="P651" i="8" s="1"/>
  <c r="Y651" i="8" s="1" a="1"/>
  <c r="Y651" i="8" s="1"/>
  <c r="N650" i="8" a="1"/>
  <c r="N650" i="8" s="1"/>
  <c r="W650" i="8" s="1"/>
  <c r="P650" i="8" a="1"/>
  <c r="P650" i="8" s="1"/>
  <c r="Y650" i="8" s="1" a="1"/>
  <c r="Y650" i="8" s="1"/>
  <c r="O650" i="8" a="1"/>
  <c r="O650" i="8" s="1"/>
  <c r="AB722" i="8" a="1"/>
  <c r="AB722" i="8" s="1"/>
  <c r="AB661" i="8" a="1"/>
  <c r="AB661" i="8" s="1"/>
  <c r="O700" i="8" a="1"/>
  <c r="O700" i="8" s="1"/>
  <c r="P700" i="8" a="1"/>
  <c r="P700" i="8" s="1"/>
  <c r="Y700" i="8" s="1" a="1"/>
  <c r="Y700" i="8" s="1"/>
  <c r="N700" i="8" a="1"/>
  <c r="N700" i="8" s="1"/>
  <c r="W700" i="8" s="1"/>
  <c r="P550" i="8" a="1"/>
  <c r="P550" i="8" s="1"/>
  <c r="Y550" i="8" s="1" a="1"/>
  <c r="Y550" i="8" s="1"/>
  <c r="N550" i="8" a="1"/>
  <c r="N550" i="8" s="1"/>
  <c r="W550" i="8" s="1"/>
  <c r="O550" i="8" a="1"/>
  <c r="O550" i="8" s="1"/>
  <c r="P531" i="8" a="1"/>
  <c r="P531" i="8" s="1"/>
  <c r="Y531" i="8" s="1" a="1"/>
  <c r="Y531" i="8" s="1"/>
  <c r="N531" i="8" a="1"/>
  <c r="N531" i="8" s="1"/>
  <c r="W531" i="8" s="1"/>
  <c r="O531" i="8" a="1"/>
  <c r="O531" i="8" s="1"/>
  <c r="P519" i="8" a="1"/>
  <c r="P519" i="8" s="1"/>
  <c r="Y519" i="8" s="1" a="1"/>
  <c r="Y519" i="8" s="1"/>
  <c r="O519" i="8" a="1"/>
  <c r="O519" i="8" s="1"/>
  <c r="N519" i="8" a="1"/>
  <c r="N519" i="8" s="1"/>
  <c r="W519" i="8" s="1"/>
  <c r="P570" i="8" a="1"/>
  <c r="P570" i="8" s="1"/>
  <c r="Y570" i="8" s="1" a="1"/>
  <c r="Y570" i="8" s="1"/>
  <c r="N570" i="8" a="1"/>
  <c r="N570" i="8" s="1"/>
  <c r="W570" i="8" s="1"/>
  <c r="O570" i="8" a="1"/>
  <c r="O570" i="8" s="1"/>
  <c r="N495" i="8" a="1"/>
  <c r="N495" i="8" s="1"/>
  <c r="W495" i="8" s="1"/>
  <c r="O495" i="8" a="1"/>
  <c r="O495" i="8" s="1"/>
  <c r="P495" i="8" a="1"/>
  <c r="P495" i="8" s="1"/>
  <c r="Y495" i="8" s="1" a="1"/>
  <c r="Y495" i="8" s="1"/>
  <c r="P453" i="8" a="1"/>
  <c r="P453" i="8" s="1"/>
  <c r="Y453" i="8" s="1" a="1"/>
  <c r="Y453" i="8" s="1"/>
  <c r="N453" i="8" a="1"/>
  <c r="N453" i="8" s="1"/>
  <c r="W453" i="8" s="1"/>
  <c r="O453" i="8" a="1"/>
  <c r="O453" i="8" s="1"/>
  <c r="P464" i="8" a="1"/>
  <c r="P464" i="8" s="1"/>
  <c r="Y464" i="8" s="1" a="1"/>
  <c r="Y464" i="8" s="1"/>
  <c r="O464" i="8" a="1"/>
  <c r="O464" i="8" s="1"/>
  <c r="N464" i="8" a="1"/>
  <c r="N464" i="8" s="1"/>
  <c r="W464" i="8" s="1"/>
  <c r="N438" i="8" a="1"/>
  <c r="N438" i="8" s="1"/>
  <c r="W438" i="8" s="1"/>
  <c r="O438" i="8" a="1"/>
  <c r="O438" i="8" s="1"/>
  <c r="P438" i="8" a="1"/>
  <c r="P438" i="8" s="1"/>
  <c r="Y438" i="8" s="1" a="1"/>
  <c r="Y438" i="8" s="1"/>
  <c r="O583" i="8" a="1"/>
  <c r="O583" i="8" s="1"/>
  <c r="P583" i="8" a="1"/>
  <c r="P583" i="8" s="1"/>
  <c r="Y583" i="8" s="1" a="1"/>
  <c r="Y583" i="8" s="1"/>
  <c r="N583" i="8" a="1"/>
  <c r="N583" i="8" s="1"/>
  <c r="W583" i="8" s="1"/>
  <c r="O436" i="8" a="1"/>
  <c r="O436" i="8" s="1"/>
  <c r="N436" i="8" a="1"/>
  <c r="N436" i="8" s="1"/>
  <c r="W436" i="8" s="1"/>
  <c r="P436" i="8" a="1"/>
  <c r="P436" i="8" s="1"/>
  <c r="Y436" i="8" s="1" a="1"/>
  <c r="Y436" i="8" s="1"/>
  <c r="P569" i="8" a="1"/>
  <c r="P569" i="8" s="1"/>
  <c r="Y569" i="8" s="1" a="1"/>
  <c r="Y569" i="8" s="1"/>
  <c r="N569" i="8" a="1"/>
  <c r="N569" i="8" s="1"/>
  <c r="W569" i="8" s="1"/>
  <c r="O569" i="8" a="1"/>
  <c r="O569" i="8" s="1"/>
  <c r="O444" i="8" a="1"/>
  <c r="O444" i="8" s="1"/>
  <c r="N444" i="8" a="1"/>
  <c r="N444" i="8" s="1"/>
  <c r="W444" i="8" s="1"/>
  <c r="P444" i="8" a="1"/>
  <c r="P444" i="8" s="1"/>
  <c r="Y444" i="8" s="1" a="1"/>
  <c r="Y444" i="8" s="1"/>
  <c r="N814" i="8" a="1"/>
  <c r="N814" i="8" s="1"/>
  <c r="W814" i="8" s="1"/>
  <c r="O814" i="8" a="1"/>
  <c r="O814" i="8" s="1"/>
  <c r="P814" i="8" a="1"/>
  <c r="P814" i="8" s="1"/>
  <c r="Y814" i="8" s="1" a="1"/>
  <c r="Y814" i="8" s="1"/>
  <c r="N790" i="8" a="1"/>
  <c r="N790" i="8" s="1"/>
  <c r="W790" i="8" s="1"/>
  <c r="O790" i="8" a="1"/>
  <c r="O790" i="8" s="1"/>
  <c r="P790" i="8" a="1"/>
  <c r="P790" i="8" s="1"/>
  <c r="Y790" i="8" s="1" a="1"/>
  <c r="Y790" i="8" s="1"/>
  <c r="N370" i="8" a="1"/>
  <c r="N370" i="8" s="1"/>
  <c r="W370" i="8" s="1"/>
  <c r="O370" i="8" a="1"/>
  <c r="O370" i="8" s="1"/>
  <c r="P370" i="8" a="1"/>
  <c r="P370" i="8" s="1"/>
  <c r="Y370" i="8" s="1" a="1"/>
  <c r="Y370" i="8" s="1"/>
  <c r="O407" i="8" a="1"/>
  <c r="O407" i="8" s="1"/>
  <c r="N407" i="8" a="1"/>
  <c r="N407" i="8" s="1"/>
  <c r="W407" i="8" s="1"/>
  <c r="P407" i="8" a="1"/>
  <c r="P407" i="8" s="1"/>
  <c r="Y407" i="8" s="1" a="1"/>
  <c r="Y407" i="8" s="1"/>
  <c r="P334" i="8" a="1"/>
  <c r="P334" i="8" s="1"/>
  <c r="Y334" i="8" s="1" a="1"/>
  <c r="Y334" i="8" s="1"/>
  <c r="N334" i="8" a="1"/>
  <c r="N334" i="8" s="1"/>
  <c r="W334" i="8" s="1"/>
  <c r="O334" i="8" a="1"/>
  <c r="O334" i="8" s="1"/>
  <c r="P330" i="8" a="1"/>
  <c r="P330" i="8" s="1"/>
  <c r="Y330" i="8" s="1" a="1"/>
  <c r="Y330" i="8" s="1"/>
  <c r="O330" i="8" a="1"/>
  <c r="O330" i="8" s="1"/>
  <c r="N330" i="8" a="1"/>
  <c r="N330" i="8" s="1"/>
  <c r="W330" i="8" s="1"/>
  <c r="O295" i="8" a="1"/>
  <c r="O295" i="8" s="1"/>
  <c r="P295" i="8" a="1"/>
  <c r="P295" i="8" s="1"/>
  <c r="Y295" i="8" s="1" a="1"/>
  <c r="Y295" i="8" s="1"/>
  <c r="N295" i="8" a="1"/>
  <c r="N295" i="8" s="1"/>
  <c r="W295" i="8" s="1"/>
  <c r="P384" i="8" a="1"/>
  <c r="P384" i="8" s="1"/>
  <c r="Y384" i="8" s="1" a="1"/>
  <c r="Y384" i="8" s="1"/>
  <c r="N384" i="8" a="1"/>
  <c r="N384" i="8" s="1"/>
  <c r="W384" i="8" s="1"/>
  <c r="O384" i="8" a="1"/>
  <c r="O384" i="8" s="1"/>
  <c r="N420" i="8" a="1"/>
  <c r="N420" i="8" s="1"/>
  <c r="W420" i="8" s="1"/>
  <c r="P420" i="8" a="1"/>
  <c r="P420" i="8" s="1"/>
  <c r="Y420" i="8" s="1" a="1"/>
  <c r="Y420" i="8" s="1"/>
  <c r="O420" i="8" a="1"/>
  <c r="O420" i="8" s="1"/>
  <c r="N418" i="8" a="1"/>
  <c r="N418" i="8" s="1"/>
  <c r="W418" i="8" s="1"/>
  <c r="P418" i="8" a="1"/>
  <c r="P418" i="8" s="1"/>
  <c r="Y418" i="8" s="1" a="1"/>
  <c r="Y418" i="8" s="1"/>
  <c r="O418" i="8" a="1"/>
  <c r="O418" i="8" s="1"/>
  <c r="O386" i="8" a="1"/>
  <c r="O386" i="8" s="1"/>
  <c r="P386" i="8" a="1"/>
  <c r="P386" i="8" s="1"/>
  <c r="Y386" i="8" s="1" a="1"/>
  <c r="Y386" i="8" s="1"/>
  <c r="N386" i="8" a="1"/>
  <c r="N386" i="8" s="1"/>
  <c r="W386" i="8" s="1"/>
  <c r="N415" i="8" a="1"/>
  <c r="N415" i="8" s="1"/>
  <c r="W415" i="8" s="1"/>
  <c r="O415" i="8" a="1"/>
  <c r="O415" i="8" s="1"/>
  <c r="P415" i="8" a="1"/>
  <c r="P415" i="8" s="1"/>
  <c r="Y415" i="8" s="1" a="1"/>
  <c r="Y415" i="8" s="1"/>
  <c r="P360" i="8" a="1"/>
  <c r="P360" i="8" s="1"/>
  <c r="Y360" i="8" s="1" a="1"/>
  <c r="Y360" i="8" s="1"/>
  <c r="N360" i="8" a="1"/>
  <c r="N360" i="8" s="1"/>
  <c r="W360" i="8" s="1"/>
  <c r="O360" i="8" a="1"/>
  <c r="O360" i="8" s="1"/>
  <c r="P340" i="8" a="1"/>
  <c r="P340" i="8" s="1"/>
  <c r="Y340" i="8" s="1" a="1"/>
  <c r="Y340" i="8" s="1"/>
  <c r="N340" i="8" a="1"/>
  <c r="N340" i="8" s="1"/>
  <c r="W340" i="8" s="1"/>
  <c r="O340" i="8" a="1"/>
  <c r="O340" i="8" s="1"/>
  <c r="P285" i="8" a="1"/>
  <c r="P285" i="8" s="1"/>
  <c r="Y285" i="8" s="1" a="1"/>
  <c r="Y285" i="8" s="1"/>
  <c r="N285" i="8" a="1"/>
  <c r="N285" i="8" s="1"/>
  <c r="W285" i="8" s="1"/>
  <c r="O285" i="8" a="1"/>
  <c r="O285" i="8" s="1"/>
  <c r="AB278" i="8" a="1"/>
  <c r="AB278" i="8" s="1"/>
  <c r="AB371" i="8" a="1"/>
  <c r="AB371" i="8" s="1"/>
  <c r="AB389" i="8" a="1"/>
  <c r="AB389" i="8" s="1"/>
  <c r="L898" i="8" a="1"/>
  <c r="L898" i="8" s="1"/>
  <c r="K898" i="8" a="1"/>
  <c r="K898" i="8" s="1"/>
  <c r="T898" i="8" s="1"/>
  <c r="M898" i="8" a="1"/>
  <c r="M898" i="8" s="1"/>
  <c r="V898" i="8" s="1" a="1"/>
  <c r="V898" i="8" s="1"/>
  <c r="L712" i="8" a="1"/>
  <c r="L712" i="8" s="1"/>
  <c r="K712" i="8" a="1"/>
  <c r="K712" i="8" s="1"/>
  <c r="T712" i="8" s="1"/>
  <c r="M712" i="8" a="1"/>
  <c r="M712" i="8" s="1"/>
  <c r="V712" i="8" s="1" a="1"/>
  <c r="V712" i="8" s="1"/>
  <c r="M695" i="8" a="1"/>
  <c r="M695" i="8" s="1"/>
  <c r="V695" i="8" s="1" a="1"/>
  <c r="V695" i="8" s="1"/>
  <c r="K695" i="8" a="1"/>
  <c r="K695" i="8" s="1"/>
  <c r="T695" i="8" s="1"/>
  <c r="L695" i="8" a="1"/>
  <c r="L695" i="8" s="1"/>
  <c r="K709" i="8" a="1"/>
  <c r="K709" i="8" s="1"/>
  <c r="T709" i="8" s="1"/>
  <c r="M709" i="8" a="1"/>
  <c r="M709" i="8" s="1"/>
  <c r="V709" i="8" s="1" a="1"/>
  <c r="V709" i="8" s="1"/>
  <c r="L709" i="8" a="1"/>
  <c r="L709" i="8" s="1"/>
  <c r="M634" i="8" a="1"/>
  <c r="M634" i="8" s="1"/>
  <c r="V634" i="8" s="1" a="1"/>
  <c r="V634" i="8" s="1"/>
  <c r="L634" i="8" a="1"/>
  <c r="L634" i="8" s="1"/>
  <c r="K634" i="8" a="1"/>
  <c r="K634" i="8" s="1"/>
  <c r="T634" i="8" s="1"/>
  <c r="K386" i="8" a="1"/>
  <c r="K386" i="8" s="1"/>
  <c r="T386" i="8" s="1"/>
  <c r="M386" i="8" a="1"/>
  <c r="M386" i="8" s="1"/>
  <c r="V386" i="8" s="1" a="1"/>
  <c r="V386" i="8" s="1"/>
  <c r="L386" i="8" a="1"/>
  <c r="L386" i="8" s="1"/>
  <c r="K363" i="8" a="1"/>
  <c r="K363" i="8" s="1"/>
  <c r="T363" i="8" s="1"/>
  <c r="M363" i="8" a="1"/>
  <c r="M363" i="8" s="1"/>
  <c r="V363" i="8" s="1" a="1"/>
  <c r="V363" i="8" s="1"/>
  <c r="L363" i="8" a="1"/>
  <c r="L363" i="8" s="1"/>
  <c r="K813" i="8" a="1"/>
  <c r="K813" i="8" s="1"/>
  <c r="T813" i="8" s="1"/>
  <c r="M813" i="8" a="1"/>
  <c r="M813" i="8" s="1"/>
  <c r="V813" i="8" s="1" a="1"/>
  <c r="V813" i="8" s="1"/>
  <c r="L813" i="8" a="1"/>
  <c r="L813" i="8" s="1"/>
  <c r="K821" i="8" a="1"/>
  <c r="K821" i="8" s="1"/>
  <c r="T821" i="8" s="1"/>
  <c r="M821" i="8" a="1"/>
  <c r="M821" i="8" s="1"/>
  <c r="V821" i="8" s="1" a="1"/>
  <c r="V821" i="8" s="1"/>
  <c r="L821" i="8" a="1"/>
  <c r="L821" i="8" s="1"/>
  <c r="M444" i="8" a="1"/>
  <c r="M444" i="8" s="1"/>
  <c r="V444" i="8" s="1" a="1"/>
  <c r="V444" i="8" s="1"/>
  <c r="L444" i="8" a="1"/>
  <c r="L444" i="8" s="1"/>
  <c r="K444" i="8" a="1"/>
  <c r="K444" i="8" s="1"/>
  <c r="T444" i="8" s="1"/>
  <c r="M572" i="8" a="1"/>
  <c r="M572" i="8" s="1"/>
  <c r="V572" i="8" s="1" a="1"/>
  <c r="V572" i="8" s="1"/>
  <c r="L572" i="8" a="1"/>
  <c r="L572" i="8" s="1"/>
  <c r="K572" i="8" a="1"/>
  <c r="K572" i="8" s="1"/>
  <c r="T572" i="8" s="1"/>
  <c r="K584" i="8" a="1"/>
  <c r="K584" i="8" s="1"/>
  <c r="T584" i="8" s="1"/>
  <c r="L584" i="8" a="1"/>
  <c r="L584" i="8" s="1"/>
  <c r="M584" i="8" a="1"/>
  <c r="M584" i="8" s="1"/>
  <c r="V584" i="8" s="1" a="1"/>
  <c r="V584" i="8" s="1"/>
  <c r="O897" i="8" a="1"/>
  <c r="O897" i="8" s="1"/>
  <c r="P897" i="8" a="1"/>
  <c r="P897" i="8" s="1"/>
  <c r="Y897" i="8" s="1" a="1"/>
  <c r="Y897" i="8" s="1"/>
  <c r="N897" i="8" a="1"/>
  <c r="N897" i="8" s="1"/>
  <c r="W897" i="8" s="1"/>
  <c r="O746" i="8" a="1"/>
  <c r="O746" i="8" s="1"/>
  <c r="N746" i="8" a="1"/>
  <c r="N746" i="8" s="1"/>
  <c r="W746" i="8" s="1"/>
  <c r="P746" i="8" a="1"/>
  <c r="P746" i="8" s="1"/>
  <c r="Y746" i="8" s="1" a="1"/>
  <c r="Y746" i="8" s="1"/>
  <c r="N736" i="8" a="1"/>
  <c r="N736" i="8" s="1"/>
  <c r="W736" i="8" s="1"/>
  <c r="O736" i="8" a="1"/>
  <c r="O736" i="8" s="1"/>
  <c r="P736" i="8" a="1"/>
  <c r="P736" i="8" s="1"/>
  <c r="Y736" i="8" s="1" a="1"/>
  <c r="Y736" i="8" s="1"/>
  <c r="O590" i="8" a="1"/>
  <c r="O590" i="8" s="1"/>
  <c r="P590" i="8" a="1"/>
  <c r="P590" i="8" s="1"/>
  <c r="Y590" i="8" s="1" a="1"/>
  <c r="Y590" i="8" s="1"/>
  <c r="N590" i="8" a="1"/>
  <c r="N590" i="8" s="1"/>
  <c r="W590" i="8" s="1"/>
  <c r="O717" i="8" a="1"/>
  <c r="O717" i="8" s="1"/>
  <c r="P717" i="8" a="1"/>
  <c r="P717" i="8" s="1"/>
  <c r="Y717" i="8" s="1" a="1"/>
  <c r="Y717" i="8" s="1"/>
  <c r="N717" i="8" a="1"/>
  <c r="N717" i="8" s="1"/>
  <c r="W717" i="8" s="1"/>
  <c r="P739" i="8" a="1"/>
  <c r="P739" i="8" s="1"/>
  <c r="Y739" i="8" s="1" a="1"/>
  <c r="Y739" i="8" s="1"/>
  <c r="N739" i="8" a="1"/>
  <c r="N739" i="8" s="1"/>
  <c r="W739" i="8" s="1"/>
  <c r="O739" i="8" a="1"/>
  <c r="O739" i="8" s="1"/>
  <c r="N728" i="8" a="1"/>
  <c r="N728" i="8" s="1"/>
  <c r="W728" i="8" s="1"/>
  <c r="O728" i="8" a="1"/>
  <c r="O728" i="8" s="1"/>
  <c r="P728" i="8" a="1"/>
  <c r="P728" i="8" s="1"/>
  <c r="Y728" i="8" s="1" a="1"/>
  <c r="Y728" i="8" s="1"/>
  <c r="P613" i="8" a="1"/>
  <c r="P613" i="8" s="1"/>
  <c r="Y613" i="8" s="1" a="1"/>
  <c r="Y613" i="8" s="1"/>
  <c r="O613" i="8" a="1"/>
  <c r="O613" i="8" s="1"/>
  <c r="N613" i="8" a="1"/>
  <c r="N613" i="8" s="1"/>
  <c r="W613" i="8" s="1"/>
  <c r="P445" i="8" a="1"/>
  <c r="P445" i="8" s="1"/>
  <c r="Y445" i="8" s="1" a="1"/>
  <c r="Y445" i="8" s="1"/>
  <c r="N445" i="8" a="1"/>
  <c r="N445" i="8" s="1"/>
  <c r="W445" i="8" s="1"/>
  <c r="O445" i="8" a="1"/>
  <c r="O445" i="8" s="1"/>
  <c r="N574" i="8" a="1"/>
  <c r="N574" i="8" s="1"/>
  <c r="W574" i="8" s="1"/>
  <c r="P574" i="8" a="1"/>
  <c r="P574" i="8" s="1"/>
  <c r="Y574" i="8" s="1" a="1"/>
  <c r="Y574" i="8" s="1"/>
  <c r="O574" i="8" a="1"/>
  <c r="O574" i="8" s="1"/>
  <c r="O795" i="8" a="1"/>
  <c r="O795" i="8" s="1"/>
  <c r="P795" i="8" a="1"/>
  <c r="P795" i="8" s="1"/>
  <c r="Y795" i="8" s="1" a="1"/>
  <c r="Y795" i="8" s="1"/>
  <c r="N795" i="8" a="1"/>
  <c r="N795" i="8" s="1"/>
  <c r="W795" i="8" s="1"/>
  <c r="N355" i="8" a="1"/>
  <c r="N355" i="8" s="1"/>
  <c r="W355" i="8" s="1"/>
  <c r="P355" i="8" a="1"/>
  <c r="P355" i="8" s="1"/>
  <c r="Y355" i="8" s="1" a="1"/>
  <c r="Y355" i="8" s="1"/>
  <c r="O355" i="8" a="1"/>
  <c r="O355" i="8" s="1"/>
  <c r="P336" i="8" a="1"/>
  <c r="P336" i="8" s="1"/>
  <c r="Y336" i="8" s="1" a="1"/>
  <c r="Y336" i="8" s="1"/>
  <c r="O336" i="8" a="1"/>
  <c r="O336" i="8" s="1"/>
  <c r="N336" i="8" a="1"/>
  <c r="N336" i="8" s="1"/>
  <c r="W336" i="8" s="1"/>
  <c r="M704" i="8" a="1"/>
  <c r="M704" i="8" s="1"/>
  <c r="V704" i="8" s="1" a="1"/>
  <c r="V704" i="8" s="1"/>
  <c r="K704" i="8" a="1"/>
  <c r="K704" i="8" s="1"/>
  <c r="T704" i="8" s="1"/>
  <c r="L704" i="8" a="1"/>
  <c r="L704" i="8" s="1"/>
  <c r="L775" i="8" a="1"/>
  <c r="L775" i="8" s="1"/>
  <c r="M775" i="8" a="1"/>
  <c r="M775" i="8" s="1"/>
  <c r="V775" i="8" s="1" a="1"/>
  <c r="V775" i="8" s="1"/>
  <c r="K775" i="8" a="1"/>
  <c r="K775" i="8" s="1"/>
  <c r="T775" i="8" s="1"/>
  <c r="M703" i="8" a="1"/>
  <c r="M703" i="8" s="1"/>
  <c r="V703" i="8" s="1" a="1"/>
  <c r="V703" i="8" s="1"/>
  <c r="L703" i="8" a="1"/>
  <c r="L703" i="8" s="1"/>
  <c r="K703" i="8" a="1"/>
  <c r="K703" i="8" s="1"/>
  <c r="T703" i="8" s="1"/>
  <c r="M373" i="8" a="1"/>
  <c r="M373" i="8" s="1"/>
  <c r="V373" i="8" s="1" a="1"/>
  <c r="V373" i="8" s="1"/>
  <c r="L373" i="8" a="1"/>
  <c r="L373" i="8" s="1"/>
  <c r="K373" i="8" a="1"/>
  <c r="K373" i="8" s="1"/>
  <c r="T373" i="8" s="1"/>
  <c r="K349" i="8" a="1"/>
  <c r="K349" i="8" s="1"/>
  <c r="T349" i="8" s="1"/>
  <c r="M349" i="8" a="1"/>
  <c r="M349" i="8" s="1"/>
  <c r="V349" i="8" s="1" a="1"/>
  <c r="V349" i="8" s="1"/>
  <c r="L349" i="8" a="1"/>
  <c r="L349" i="8" s="1"/>
  <c r="K783" i="8" a="1"/>
  <c r="K783" i="8" s="1"/>
  <c r="T783" i="8" s="1"/>
  <c r="L783" i="8" a="1"/>
  <c r="L783" i="8" s="1"/>
  <c r="M783" i="8" a="1"/>
  <c r="M783" i="8" s="1"/>
  <c r="V783" i="8" s="1" a="1"/>
  <c r="V783" i="8" s="1"/>
  <c r="K437" i="8" a="1"/>
  <c r="K437" i="8" s="1"/>
  <c r="T437" i="8" s="1"/>
  <c r="M437" i="8" a="1"/>
  <c r="M437" i="8" s="1"/>
  <c r="V437" i="8" s="1" a="1"/>
  <c r="V437" i="8" s="1"/>
  <c r="L437" i="8" a="1"/>
  <c r="L437" i="8" s="1"/>
  <c r="L442" i="8" a="1"/>
  <c r="L442" i="8" s="1"/>
  <c r="K442" i="8" a="1"/>
  <c r="K442" i="8" s="1"/>
  <c r="T442" i="8" s="1"/>
  <c r="M442" i="8" a="1"/>
  <c r="M442" i="8" s="1"/>
  <c r="V442" i="8" s="1" a="1"/>
  <c r="V442" i="8" s="1"/>
  <c r="N879" i="8" a="1"/>
  <c r="N879" i="8" s="1"/>
  <c r="W879" i="8" s="1"/>
  <c r="P879" i="8" a="1"/>
  <c r="P879" i="8" s="1"/>
  <c r="Y879" i="8" s="1" a="1"/>
  <c r="Y879" i="8" s="1"/>
  <c r="O879" i="8" a="1"/>
  <c r="O879" i="8" s="1"/>
  <c r="N870" i="8" a="1"/>
  <c r="N870" i="8" s="1"/>
  <c r="W870" i="8" s="1"/>
  <c r="O870" i="8" a="1"/>
  <c r="O870" i="8" s="1"/>
  <c r="P870" i="8" a="1"/>
  <c r="P870" i="8" s="1"/>
  <c r="Y870" i="8" s="1" a="1"/>
  <c r="Y870" i="8" s="1"/>
  <c r="O676" i="8" a="1"/>
  <c r="O676" i="8" s="1"/>
  <c r="P676" i="8" a="1"/>
  <c r="P676" i="8" s="1"/>
  <c r="Y676" i="8" s="1" a="1"/>
  <c r="Y676" i="8" s="1"/>
  <c r="N676" i="8" a="1"/>
  <c r="N676" i="8" s="1"/>
  <c r="W676" i="8" s="1"/>
  <c r="O689" i="8" a="1"/>
  <c r="O689" i="8" s="1"/>
  <c r="P689" i="8" a="1"/>
  <c r="P689" i="8" s="1"/>
  <c r="Y689" i="8" s="1" a="1"/>
  <c r="Y689" i="8" s="1"/>
  <c r="N689" i="8" a="1"/>
  <c r="N689" i="8" s="1"/>
  <c r="W689" i="8" s="1"/>
  <c r="N521" i="8" a="1"/>
  <c r="N521" i="8" s="1"/>
  <c r="W521" i="8" s="1"/>
  <c r="O521" i="8" a="1"/>
  <c r="O521" i="8" s="1"/>
  <c r="P521" i="8" a="1"/>
  <c r="P521" i="8" s="1"/>
  <c r="Y521" i="8" s="1" a="1"/>
  <c r="Y521" i="8" s="1"/>
  <c r="N298" i="8" a="1"/>
  <c r="N298" i="8" s="1"/>
  <c r="W298" i="8" s="1"/>
  <c r="O298" i="8" a="1"/>
  <c r="O298" i="8" s="1"/>
  <c r="P298" i="8" a="1"/>
  <c r="P298" i="8" s="1"/>
  <c r="Y298" i="8" s="1" a="1"/>
  <c r="Y298" i="8" s="1"/>
  <c r="P350" i="8" a="1"/>
  <c r="P350" i="8" s="1"/>
  <c r="Y350" i="8" s="1" a="1"/>
  <c r="Y350" i="8" s="1"/>
  <c r="N350" i="8" a="1"/>
  <c r="N350" i="8" s="1"/>
  <c r="W350" i="8" s="1"/>
  <c r="O350" i="8" a="1"/>
  <c r="O350" i="8" s="1"/>
  <c r="O367" i="8" a="1"/>
  <c r="O367" i="8" s="1"/>
  <c r="N367" i="8" a="1"/>
  <c r="N367" i="8" s="1"/>
  <c r="W367" i="8" s="1"/>
  <c r="P367" i="8" a="1"/>
  <c r="P367" i="8" s="1"/>
  <c r="Y367" i="8" s="1" a="1"/>
  <c r="Y367" i="8" s="1"/>
  <c r="P312" i="8" a="1"/>
  <c r="P312" i="8" s="1"/>
  <c r="Y312" i="8" s="1" a="1"/>
  <c r="Y312" i="8" s="1"/>
  <c r="N312" i="8" a="1"/>
  <c r="N312" i="8" s="1"/>
  <c r="W312" i="8" s="1"/>
  <c r="O312" i="8" a="1"/>
  <c r="O312" i="8" s="1"/>
  <c r="P359" i="8" a="1"/>
  <c r="P359" i="8" s="1"/>
  <c r="Y359" i="8" s="1" a="1"/>
  <c r="Y359" i="8" s="1"/>
  <c r="O359" i="8" a="1"/>
  <c r="O359" i="8" s="1"/>
  <c r="N359" i="8" a="1"/>
  <c r="N359" i="8" s="1"/>
  <c r="W359" i="8" s="1"/>
  <c r="N288" i="8" a="1"/>
  <c r="N288" i="8" s="1"/>
  <c r="W288" i="8" s="1"/>
  <c r="P288" i="8" a="1"/>
  <c r="P288" i="8" s="1"/>
  <c r="Y288" i="8" s="1" a="1"/>
  <c r="Y288" i="8" s="1"/>
  <c r="O288" i="8" a="1"/>
  <c r="O288" i="8" s="1"/>
  <c r="M841" i="8" a="1"/>
  <c r="M841" i="8" s="1"/>
  <c r="V841" i="8" s="1" a="1"/>
  <c r="V841" i="8" s="1"/>
  <c r="K841" i="8" a="1"/>
  <c r="K841" i="8" s="1"/>
  <c r="T841" i="8" s="1"/>
  <c r="L841" i="8" a="1"/>
  <c r="L841" i="8" s="1"/>
  <c r="K683" i="8" a="1"/>
  <c r="K683" i="8" s="1"/>
  <c r="T683" i="8" s="1"/>
  <c r="M683" i="8" a="1"/>
  <c r="M683" i="8" s="1"/>
  <c r="V683" i="8" s="1" a="1"/>
  <c r="V683" i="8" s="1"/>
  <c r="L683" i="8" a="1"/>
  <c r="L683" i="8" s="1"/>
  <c r="M722" i="8" a="1"/>
  <c r="M722" i="8" s="1"/>
  <c r="V722" i="8" s="1" a="1"/>
  <c r="V722" i="8" s="1"/>
  <c r="K722" i="8" a="1"/>
  <c r="K722" i="8" s="1"/>
  <c r="T722" i="8" s="1"/>
  <c r="L722" i="8" a="1"/>
  <c r="L722" i="8" s="1"/>
  <c r="K765" i="8" a="1"/>
  <c r="K765" i="8" s="1"/>
  <c r="T765" i="8" s="1"/>
  <c r="M765" i="8" a="1"/>
  <c r="M765" i="8" s="1"/>
  <c r="V765" i="8" s="1" a="1"/>
  <c r="V765" i="8" s="1"/>
  <c r="L765" i="8" a="1"/>
  <c r="L765" i="8" s="1"/>
  <c r="K347" i="8" a="1"/>
  <c r="K347" i="8" s="1"/>
  <c r="T347" i="8" s="1"/>
  <c r="L347" i="8" a="1"/>
  <c r="L347" i="8" s="1"/>
  <c r="M347" i="8" a="1"/>
  <c r="M347" i="8" s="1"/>
  <c r="V347" i="8" s="1" a="1"/>
  <c r="V347" i="8" s="1"/>
  <c r="M314" i="8" a="1"/>
  <c r="M314" i="8" s="1"/>
  <c r="V314" i="8" s="1" a="1"/>
  <c r="V314" i="8" s="1"/>
  <c r="K314" i="8" a="1"/>
  <c r="K314" i="8" s="1"/>
  <c r="T314" i="8" s="1"/>
  <c r="L314" i="8" a="1"/>
  <c r="L314" i="8" s="1"/>
  <c r="M344" i="8" a="1"/>
  <c r="M344" i="8" s="1"/>
  <c r="V344" i="8" s="1" a="1"/>
  <c r="V344" i="8" s="1"/>
  <c r="K344" i="8" a="1"/>
  <c r="K344" i="8" s="1"/>
  <c r="T344" i="8" s="1"/>
  <c r="L344" i="8" a="1"/>
  <c r="L344" i="8" s="1"/>
  <c r="K496" i="8" a="1"/>
  <c r="K496" i="8" s="1"/>
  <c r="T496" i="8" s="1"/>
  <c r="L496" i="8" a="1"/>
  <c r="L496" i="8" s="1"/>
  <c r="M496" i="8" a="1"/>
  <c r="M496" i="8" s="1"/>
  <c r="V496" i="8" s="1" a="1"/>
  <c r="V496" i="8" s="1"/>
  <c r="M455" i="8" a="1"/>
  <c r="M455" i="8" s="1"/>
  <c r="V455" i="8" s="1" a="1"/>
  <c r="V455" i="8" s="1"/>
  <c r="L455" i="8" a="1"/>
  <c r="L455" i="8" s="1"/>
  <c r="K455" i="8" a="1"/>
  <c r="K455" i="8" s="1"/>
  <c r="T455" i="8" s="1"/>
  <c r="K577" i="8" a="1"/>
  <c r="K577" i="8" s="1"/>
  <c r="T577" i="8" s="1"/>
  <c r="L577" i="8" a="1"/>
  <c r="L577" i="8" s="1"/>
  <c r="M577" i="8" a="1"/>
  <c r="M577" i="8" s="1"/>
  <c r="V577" i="8" s="1" a="1"/>
  <c r="V577" i="8" s="1"/>
  <c r="P852" i="8" a="1"/>
  <c r="P852" i="8" s="1"/>
  <c r="Y852" i="8" s="1" a="1"/>
  <c r="Y852" i="8" s="1"/>
  <c r="N852" i="8" a="1"/>
  <c r="N852" i="8" s="1"/>
  <c r="W852" i="8" s="1"/>
  <c r="O852" i="8" a="1"/>
  <c r="O852" i="8" s="1"/>
  <c r="N602" i="8" a="1"/>
  <c r="N602" i="8" s="1"/>
  <c r="W602" i="8" s="1"/>
  <c r="O602" i="8" a="1"/>
  <c r="O602" i="8" s="1"/>
  <c r="P602" i="8" a="1"/>
  <c r="P602" i="8" s="1"/>
  <c r="Y602" i="8" s="1" a="1"/>
  <c r="Y602" i="8" s="1"/>
  <c r="N678" i="8" a="1"/>
  <c r="N678" i="8" s="1"/>
  <c r="W678" i="8" s="1"/>
  <c r="O678" i="8" a="1"/>
  <c r="O678" i="8" s="1"/>
  <c r="P678" i="8" a="1"/>
  <c r="P678" i="8" s="1"/>
  <c r="Y678" i="8" s="1" a="1"/>
  <c r="Y678" i="8" s="1"/>
  <c r="O671" i="8" a="1"/>
  <c r="O671" i="8" s="1"/>
  <c r="N671" i="8" a="1"/>
  <c r="N671" i="8" s="1"/>
  <c r="W671" i="8" s="1"/>
  <c r="P671" i="8" a="1"/>
  <c r="P671" i="8" s="1"/>
  <c r="Y671" i="8" s="1" a="1"/>
  <c r="Y671" i="8" s="1"/>
  <c r="O786" i="8" a="1"/>
  <c r="O786" i="8" s="1"/>
  <c r="N786" i="8" a="1"/>
  <c r="N786" i="8" s="1"/>
  <c r="W786" i="8" s="1"/>
  <c r="P786" i="8" a="1"/>
  <c r="P786" i="8" s="1"/>
  <c r="Y786" i="8" s="1" a="1"/>
  <c r="Y786" i="8" s="1"/>
  <c r="N829" i="8" a="1"/>
  <c r="N829" i="8" s="1"/>
  <c r="W829" i="8" s="1"/>
  <c r="O829" i="8" a="1"/>
  <c r="O829" i="8" s="1"/>
  <c r="P829" i="8" a="1"/>
  <c r="P829" i="8" s="1"/>
  <c r="Y829" i="8" s="1" a="1"/>
  <c r="Y829" i="8" s="1"/>
  <c r="P825" i="8" a="1"/>
  <c r="P825" i="8" s="1"/>
  <c r="Y825" i="8" s="1" a="1"/>
  <c r="Y825" i="8" s="1"/>
  <c r="N825" i="8" a="1"/>
  <c r="N825" i="8" s="1"/>
  <c r="W825" i="8" s="1"/>
  <c r="O825" i="8" a="1"/>
  <c r="O825" i="8" s="1"/>
  <c r="P326" i="8" a="1"/>
  <c r="P326" i="8" s="1"/>
  <c r="Y326" i="8" s="1" a="1"/>
  <c r="Y326" i="8" s="1"/>
  <c r="N326" i="8" a="1"/>
  <c r="N326" i="8" s="1"/>
  <c r="W326" i="8" s="1"/>
  <c r="O326" i="8" a="1"/>
  <c r="O326" i="8" s="1"/>
  <c r="N290" i="8" a="1"/>
  <c r="N290" i="8" s="1"/>
  <c r="W290" i="8" s="1"/>
  <c r="P290" i="8" a="1"/>
  <c r="P290" i="8" s="1"/>
  <c r="Y290" i="8" s="1" a="1"/>
  <c r="Y290" i="8" s="1"/>
  <c r="O290" i="8" a="1"/>
  <c r="O290" i="8" s="1"/>
  <c r="O393" i="8" a="1"/>
  <c r="O393" i="8" s="1"/>
  <c r="P393" i="8" a="1"/>
  <c r="P393" i="8" s="1"/>
  <c r="Y393" i="8" s="1" a="1"/>
  <c r="Y393" i="8" s="1"/>
  <c r="N393" i="8" a="1"/>
  <c r="N393" i="8" s="1"/>
  <c r="W393" i="8" s="1"/>
  <c r="K888" i="8" a="1"/>
  <c r="K888" i="8" s="1"/>
  <c r="T888" i="8" s="1"/>
  <c r="L888" i="8" a="1"/>
  <c r="L888" i="8" s="1"/>
  <c r="M888" i="8" a="1"/>
  <c r="M888" i="8" s="1"/>
  <c r="V888" i="8" s="1" a="1"/>
  <c r="V888" i="8" s="1"/>
  <c r="K616" i="8" a="1"/>
  <c r="K616" i="8" s="1"/>
  <c r="T616" i="8" s="1"/>
  <c r="L616" i="8" a="1"/>
  <c r="L616" i="8" s="1"/>
  <c r="M616" i="8" a="1"/>
  <c r="M616" i="8" s="1"/>
  <c r="V616" i="8" s="1" a="1"/>
  <c r="V616" i="8" s="1"/>
  <c r="K633" i="8" a="1"/>
  <c r="K633" i="8" s="1"/>
  <c r="T633" i="8" s="1"/>
  <c r="M633" i="8" a="1"/>
  <c r="M633" i="8" s="1"/>
  <c r="V633" i="8" s="1" a="1"/>
  <c r="V633" i="8" s="1"/>
  <c r="L633" i="8" a="1"/>
  <c r="L633" i="8" s="1"/>
  <c r="L729" i="8" a="1"/>
  <c r="L729" i="8" s="1"/>
  <c r="M729" i="8" a="1"/>
  <c r="M729" i="8" s="1"/>
  <c r="V729" i="8" s="1" a="1"/>
  <c r="V729" i="8" s="1"/>
  <c r="K729" i="8" a="1"/>
  <c r="K729" i="8" s="1"/>
  <c r="T729" i="8" s="1"/>
  <c r="L321" i="8" a="1"/>
  <c r="L321" i="8" s="1"/>
  <c r="K321" i="8" a="1"/>
  <c r="K321" i="8" s="1"/>
  <c r="T321" i="8" s="1"/>
  <c r="M321" i="8" a="1"/>
  <c r="M321" i="8" s="1"/>
  <c r="V321" i="8" s="1" a="1"/>
  <c r="V321" i="8" s="1"/>
  <c r="K367" i="8" a="1"/>
  <c r="K367" i="8" s="1"/>
  <c r="T367" i="8" s="1"/>
  <c r="L367" i="8" a="1"/>
  <c r="L367" i="8" s="1"/>
  <c r="M367" i="8" a="1"/>
  <c r="M367" i="8" s="1"/>
  <c r="V367" i="8" s="1" a="1"/>
  <c r="V367" i="8" s="1"/>
  <c r="K319" i="8" a="1"/>
  <c r="K319" i="8" s="1"/>
  <c r="T319" i="8" s="1"/>
  <c r="M319" i="8" a="1"/>
  <c r="M319" i="8" s="1"/>
  <c r="V319" i="8" s="1" a="1"/>
  <c r="V319" i="8" s="1"/>
  <c r="L319" i="8" a="1"/>
  <c r="L319" i="8" s="1"/>
  <c r="M795" i="8" a="1"/>
  <c r="M795" i="8" s="1"/>
  <c r="V795" i="8" s="1" a="1"/>
  <c r="V795" i="8" s="1"/>
  <c r="L795" i="8" a="1"/>
  <c r="L795" i="8" s="1"/>
  <c r="K795" i="8" a="1"/>
  <c r="K795" i="8" s="1"/>
  <c r="T795" i="8" s="1"/>
  <c r="K782" i="8" a="1"/>
  <c r="K782" i="8" s="1"/>
  <c r="T782" i="8" s="1"/>
  <c r="M782" i="8" a="1"/>
  <c r="M782" i="8" s="1"/>
  <c r="V782" i="8" s="1" a="1"/>
  <c r="V782" i="8" s="1"/>
  <c r="L782" i="8" a="1"/>
  <c r="L782" i="8" s="1"/>
  <c r="L546" i="8" a="1"/>
  <c r="L546" i="8" s="1"/>
  <c r="M546" i="8" a="1"/>
  <c r="M546" i="8" s="1"/>
  <c r="V546" i="8" s="1" a="1"/>
  <c r="V546" i="8" s="1"/>
  <c r="K546" i="8" a="1"/>
  <c r="K546" i="8" s="1"/>
  <c r="T546" i="8" s="1"/>
  <c r="M579" i="8" a="1"/>
  <c r="M579" i="8" s="1"/>
  <c r="V579" i="8" s="1" a="1"/>
  <c r="V579" i="8" s="1"/>
  <c r="K579" i="8" a="1"/>
  <c r="K579" i="8" s="1"/>
  <c r="T579" i="8" s="1"/>
  <c r="L579" i="8" a="1"/>
  <c r="L579" i="8" s="1"/>
  <c r="K474" i="8" a="1"/>
  <c r="K474" i="8" s="1"/>
  <c r="T474" i="8" s="1"/>
  <c r="L474" i="8" a="1"/>
  <c r="L474" i="8" s="1"/>
  <c r="M474" i="8" a="1"/>
  <c r="M474" i="8" s="1"/>
  <c r="V474" i="8" s="1" a="1"/>
  <c r="V474" i="8" s="1"/>
  <c r="K533" i="8" a="1"/>
  <c r="K533" i="8" s="1"/>
  <c r="T533" i="8" s="1"/>
  <c r="L533" i="8" a="1"/>
  <c r="L533" i="8" s="1"/>
  <c r="M533" i="8" a="1"/>
  <c r="M533" i="8" s="1"/>
  <c r="V533" i="8" s="1" a="1"/>
  <c r="V533" i="8" s="1"/>
  <c r="K424" i="8" a="1"/>
  <c r="K424" i="8" s="1"/>
  <c r="T424" i="8" s="1"/>
  <c r="L424" i="8" a="1"/>
  <c r="L424" i="8" s="1"/>
  <c r="M424" i="8" a="1"/>
  <c r="M424" i="8" s="1"/>
  <c r="V424" i="8" s="1" a="1"/>
  <c r="V424" i="8" s="1"/>
  <c r="P655" i="8" a="1"/>
  <c r="P655" i="8" s="1"/>
  <c r="Y655" i="8" s="1" a="1"/>
  <c r="Y655" i="8" s="1"/>
  <c r="N655" i="8" a="1"/>
  <c r="N655" i="8" s="1"/>
  <c r="W655" i="8" s="1"/>
  <c r="O655" i="8" a="1"/>
  <c r="O655" i="8" s="1"/>
  <c r="N767" i="8" a="1"/>
  <c r="N767" i="8" s="1"/>
  <c r="W767" i="8" s="1"/>
  <c r="P767" i="8" a="1"/>
  <c r="P767" i="8" s="1"/>
  <c r="Y767" i="8" s="1" a="1"/>
  <c r="Y767" i="8" s="1"/>
  <c r="O767" i="8" a="1"/>
  <c r="O767" i="8" s="1"/>
  <c r="P693" i="8" a="1"/>
  <c r="P693" i="8" s="1"/>
  <c r="Y693" i="8" s="1" a="1"/>
  <c r="Y693" i="8" s="1"/>
  <c r="O693" i="8" a="1"/>
  <c r="O693" i="8" s="1"/>
  <c r="N693" i="8" a="1"/>
  <c r="N693" i="8" s="1"/>
  <c r="W693" i="8" s="1"/>
  <c r="N611" i="8" a="1"/>
  <c r="N611" i="8" s="1"/>
  <c r="W611" i="8" s="1"/>
  <c r="O611" i="8" a="1"/>
  <c r="O611" i="8" s="1"/>
  <c r="P611" i="8" a="1"/>
  <c r="P611" i="8" s="1"/>
  <c r="Y611" i="8" s="1" a="1"/>
  <c r="Y611" i="8" s="1"/>
  <c r="P639" i="8" a="1"/>
  <c r="P639" i="8" s="1"/>
  <c r="Y639" i="8" s="1" a="1"/>
  <c r="Y639" i="8" s="1"/>
  <c r="N639" i="8" a="1"/>
  <c r="N639" i="8" s="1"/>
  <c r="W639" i="8" s="1"/>
  <c r="O639" i="8" a="1"/>
  <c r="O639" i="8" s="1"/>
  <c r="N620" i="8" a="1"/>
  <c r="N620" i="8" s="1"/>
  <c r="W620" i="8" s="1"/>
  <c r="O620" i="8" a="1"/>
  <c r="O620" i="8" s="1"/>
  <c r="P620" i="8" a="1"/>
  <c r="P620" i="8" s="1"/>
  <c r="Y620" i="8" s="1" a="1"/>
  <c r="Y620" i="8" s="1"/>
  <c r="O539" i="8" a="1"/>
  <c r="O539" i="8" s="1"/>
  <c r="N539" i="8" a="1"/>
  <c r="N539" i="8" s="1"/>
  <c r="W539" i="8" s="1"/>
  <c r="P539" i="8" a="1"/>
  <c r="P539" i="8" s="1"/>
  <c r="Y539" i="8" s="1" a="1"/>
  <c r="Y539" i="8" s="1"/>
  <c r="N563" i="8" a="1"/>
  <c r="N563" i="8" s="1"/>
  <c r="W563" i="8" s="1"/>
  <c r="P563" i="8" a="1"/>
  <c r="P563" i="8" s="1"/>
  <c r="Y563" i="8" s="1" a="1"/>
  <c r="Y563" i="8" s="1"/>
  <c r="O563" i="8" a="1"/>
  <c r="O563" i="8" s="1"/>
  <c r="O507" i="8" a="1"/>
  <c r="O507" i="8" s="1"/>
  <c r="N507" i="8" a="1"/>
  <c r="N507" i="8" s="1"/>
  <c r="W507" i="8" s="1"/>
  <c r="P507" i="8" a="1"/>
  <c r="P507" i="8" s="1"/>
  <c r="Y507" i="8" s="1" a="1"/>
  <c r="Y507" i="8" s="1"/>
  <c r="N805" i="8" a="1"/>
  <c r="N805" i="8" s="1"/>
  <c r="W805" i="8" s="1"/>
  <c r="O805" i="8" a="1"/>
  <c r="O805" i="8" s="1"/>
  <c r="P805" i="8" a="1"/>
  <c r="P805" i="8" s="1"/>
  <c r="Y805" i="8" s="1" a="1"/>
  <c r="Y805" i="8" s="1"/>
  <c r="P828" i="8" a="1"/>
  <c r="P828" i="8" s="1"/>
  <c r="Y828" i="8" s="1" a="1"/>
  <c r="Y828" i="8" s="1"/>
  <c r="N828" i="8" a="1"/>
  <c r="N828" i="8" s="1"/>
  <c r="W828" i="8" s="1"/>
  <c r="O828" i="8" a="1"/>
  <c r="O828" i="8" s="1"/>
  <c r="N385" i="8" a="1"/>
  <c r="N385" i="8" s="1"/>
  <c r="W385" i="8" s="1"/>
  <c r="O385" i="8" a="1"/>
  <c r="O385" i="8" s="1"/>
  <c r="P385" i="8" a="1"/>
  <c r="P385" i="8" s="1"/>
  <c r="Y385" i="8" s="1" a="1"/>
  <c r="Y385" i="8" s="1"/>
  <c r="N317" i="8" a="1"/>
  <c r="N317" i="8" s="1"/>
  <c r="W317" i="8" s="1"/>
  <c r="O317" i="8" a="1"/>
  <c r="O317" i="8" s="1"/>
  <c r="P317" i="8" a="1"/>
  <c r="P317" i="8" s="1"/>
  <c r="Y317" i="8" s="1" a="1"/>
  <c r="Y317" i="8" s="1"/>
  <c r="O377" i="8" a="1"/>
  <c r="O377" i="8" s="1"/>
  <c r="N377" i="8" a="1"/>
  <c r="N377" i="8" s="1"/>
  <c r="W377" i="8" s="1"/>
  <c r="P377" i="8" a="1"/>
  <c r="P377" i="8" s="1"/>
  <c r="Y377" i="8" s="1" a="1"/>
  <c r="Y377" i="8" s="1"/>
  <c r="P412" i="8" a="1"/>
  <c r="P412" i="8" s="1"/>
  <c r="Y412" i="8" s="1" a="1"/>
  <c r="Y412" i="8" s="1"/>
  <c r="N412" i="8" a="1"/>
  <c r="N412" i="8" s="1"/>
  <c r="W412" i="8" s="1"/>
  <c r="O412" i="8" a="1"/>
  <c r="O412" i="8" s="1"/>
  <c r="M887" i="8" a="1"/>
  <c r="M887" i="8" s="1"/>
  <c r="V887" i="8" s="1" a="1"/>
  <c r="V887" i="8" s="1"/>
  <c r="K887" i="8" a="1"/>
  <c r="K887" i="8" s="1"/>
  <c r="T887" i="8" s="1"/>
  <c r="L887" i="8" a="1"/>
  <c r="L887" i="8" s="1"/>
  <c r="L738" i="8" a="1"/>
  <c r="L738" i="8" s="1"/>
  <c r="K738" i="8" a="1"/>
  <c r="K738" i="8" s="1"/>
  <c r="T738" i="8" s="1"/>
  <c r="M738" i="8" a="1"/>
  <c r="M738" i="8" s="1"/>
  <c r="V738" i="8" s="1" a="1"/>
  <c r="V738" i="8" s="1"/>
  <c r="K728" i="8" a="1"/>
  <c r="K728" i="8" s="1"/>
  <c r="T728" i="8" s="1"/>
  <c r="M728" i="8" a="1"/>
  <c r="M728" i="8" s="1"/>
  <c r="V728" i="8" s="1" a="1"/>
  <c r="V728" i="8" s="1"/>
  <c r="L728" i="8" a="1"/>
  <c r="L728" i="8" s="1"/>
  <c r="K705" i="8" a="1"/>
  <c r="K705" i="8" s="1"/>
  <c r="T705" i="8" s="1"/>
  <c r="L705" i="8" a="1"/>
  <c r="L705" i="8" s="1"/>
  <c r="M705" i="8" a="1"/>
  <c r="M705" i="8" s="1"/>
  <c r="V705" i="8" s="1" a="1"/>
  <c r="V705" i="8" s="1"/>
  <c r="M397" i="8" a="1"/>
  <c r="M397" i="8" s="1"/>
  <c r="V397" i="8" s="1" a="1"/>
  <c r="V397" i="8" s="1"/>
  <c r="K397" i="8" a="1"/>
  <c r="K397" i="8" s="1"/>
  <c r="T397" i="8" s="1"/>
  <c r="L397" i="8" a="1"/>
  <c r="L397" i="8" s="1"/>
  <c r="K298" i="8" a="1"/>
  <c r="K298" i="8" s="1"/>
  <c r="T298" i="8" s="1"/>
  <c r="M298" i="8" a="1"/>
  <c r="M298" i="8" s="1"/>
  <c r="V298" i="8" s="1" a="1"/>
  <c r="V298" i="8" s="1"/>
  <c r="L298" i="8" a="1"/>
  <c r="L298" i="8" s="1"/>
  <c r="K794" i="8" a="1"/>
  <c r="K794" i="8" s="1"/>
  <c r="T794" i="8" s="1"/>
  <c r="L794" i="8" a="1"/>
  <c r="L794" i="8" s="1"/>
  <c r="M794" i="8" a="1"/>
  <c r="M794" i="8" s="1"/>
  <c r="V794" i="8" s="1" a="1"/>
  <c r="V794" i="8" s="1"/>
  <c r="M434" i="8" a="1"/>
  <c r="M434" i="8" s="1"/>
  <c r="V434" i="8" s="1" a="1"/>
  <c r="V434" i="8" s="1"/>
  <c r="K434" i="8" a="1"/>
  <c r="K434" i="8" s="1"/>
  <c r="T434" i="8" s="1"/>
  <c r="L434" i="8" a="1"/>
  <c r="L434" i="8" s="1"/>
  <c r="L454" i="8" a="1"/>
  <c r="L454" i="8" s="1"/>
  <c r="K454" i="8" a="1"/>
  <c r="K454" i="8" s="1"/>
  <c r="T454" i="8" s="1"/>
  <c r="M454" i="8" a="1"/>
  <c r="M454" i="8" s="1"/>
  <c r="V454" i="8" s="1" a="1"/>
  <c r="V454" i="8" s="1"/>
  <c r="L516" i="8" a="1"/>
  <c r="L516" i="8" s="1"/>
  <c r="M516" i="8" a="1"/>
  <c r="M516" i="8" s="1"/>
  <c r="V516" i="8" s="1" a="1"/>
  <c r="V516" i="8" s="1"/>
  <c r="K516" i="8" a="1"/>
  <c r="K516" i="8" s="1"/>
  <c r="T516" i="8" s="1"/>
  <c r="N898" i="8" a="1"/>
  <c r="N898" i="8" s="1"/>
  <c r="W898" i="8" s="1"/>
  <c r="O898" i="8" a="1"/>
  <c r="O898" i="8" s="1"/>
  <c r="P898" i="8" a="1"/>
  <c r="P898" i="8" s="1"/>
  <c r="Y898" i="8" s="1" a="1"/>
  <c r="Y898" i="8" s="1"/>
  <c r="N841" i="8" a="1"/>
  <c r="N841" i="8" s="1"/>
  <c r="W841" i="8" s="1"/>
  <c r="O841" i="8" a="1"/>
  <c r="O841" i="8" s="1"/>
  <c r="P841" i="8" a="1"/>
  <c r="P841" i="8" s="1"/>
  <c r="Y841" i="8" s="1" a="1"/>
  <c r="Y841" i="8" s="1"/>
  <c r="O696" i="8" a="1"/>
  <c r="O696" i="8" s="1"/>
  <c r="N696" i="8" a="1"/>
  <c r="N696" i="8" s="1"/>
  <c r="W696" i="8" s="1"/>
  <c r="P696" i="8" a="1"/>
  <c r="P696" i="8" s="1"/>
  <c r="Y696" i="8" s="1" a="1"/>
  <c r="Y696" i="8" s="1"/>
  <c r="P628" i="8" a="1"/>
  <c r="P628" i="8" s="1"/>
  <c r="Y628" i="8" s="1" a="1"/>
  <c r="Y628" i="8" s="1"/>
  <c r="O628" i="8" a="1"/>
  <c r="O628" i="8" s="1"/>
  <c r="N628" i="8" a="1"/>
  <c r="N628" i="8" s="1"/>
  <c r="W628" i="8" s="1"/>
  <c r="O430" i="8" a="1"/>
  <c r="O430" i="8" s="1"/>
  <c r="P430" i="8" a="1"/>
  <c r="P430" i="8" s="1"/>
  <c r="Y430" i="8" s="1" a="1"/>
  <c r="Y430" i="8" s="1"/>
  <c r="N430" i="8" a="1"/>
  <c r="N430" i="8" s="1"/>
  <c r="W430" i="8" s="1"/>
  <c r="P535" i="8" a="1"/>
  <c r="P535" i="8" s="1"/>
  <c r="Y535" i="8" s="1" a="1"/>
  <c r="Y535" i="8" s="1"/>
  <c r="N535" i="8" a="1"/>
  <c r="N535" i="8" s="1"/>
  <c r="W535" i="8" s="1"/>
  <c r="O535" i="8" a="1"/>
  <c r="O535" i="8" s="1"/>
  <c r="O437" i="8" a="1"/>
  <c r="O437" i="8" s="1"/>
  <c r="P437" i="8" a="1"/>
  <c r="P437" i="8" s="1"/>
  <c r="Y437" i="8" s="1" a="1"/>
  <c r="Y437" i="8" s="1"/>
  <c r="N437" i="8" a="1"/>
  <c r="N437" i="8" s="1"/>
  <c r="W437" i="8" s="1"/>
  <c r="N488" i="8" a="1"/>
  <c r="N488" i="8" s="1"/>
  <c r="W488" i="8" s="1"/>
  <c r="P488" i="8" a="1"/>
  <c r="P488" i="8" s="1"/>
  <c r="Y488" i="8" s="1" a="1"/>
  <c r="Y488" i="8" s="1"/>
  <c r="O488" i="8" a="1"/>
  <c r="O488" i="8" s="1"/>
  <c r="O503" i="8" a="1"/>
  <c r="O503" i="8" s="1"/>
  <c r="N503" i="8" a="1"/>
  <c r="N503" i="8" s="1"/>
  <c r="W503" i="8" s="1"/>
  <c r="P503" i="8" a="1"/>
  <c r="P503" i="8" s="1"/>
  <c r="Y503" i="8" s="1" a="1"/>
  <c r="Y503" i="8" s="1"/>
  <c r="N801" i="8" a="1"/>
  <c r="N801" i="8" s="1"/>
  <c r="W801" i="8" s="1"/>
  <c r="O801" i="8" a="1"/>
  <c r="O801" i="8" s="1"/>
  <c r="P801" i="8" a="1"/>
  <c r="P801" i="8" s="1"/>
  <c r="Y801" i="8" s="1" a="1"/>
  <c r="Y801" i="8" s="1"/>
  <c r="N813" i="8" a="1"/>
  <c r="N813" i="8" s="1"/>
  <c r="W813" i="8" s="1"/>
  <c r="O813" i="8" a="1"/>
  <c r="O813" i="8" s="1"/>
  <c r="P813" i="8" a="1"/>
  <c r="P813" i="8" s="1"/>
  <c r="Y813" i="8" s="1" a="1"/>
  <c r="Y813" i="8" s="1"/>
  <c r="AB336" i="8" a="1"/>
  <c r="AB336" i="8" s="1"/>
  <c r="K869" i="8" a="1"/>
  <c r="K869" i="8" s="1"/>
  <c r="T869" i="8" s="1"/>
  <c r="M869" i="8" a="1"/>
  <c r="M869" i="8" s="1"/>
  <c r="V869" i="8" s="1" a="1"/>
  <c r="V869" i="8" s="1"/>
  <c r="L869" i="8" a="1"/>
  <c r="L869" i="8" s="1"/>
  <c r="L864" i="8" a="1"/>
  <c r="L864" i="8" s="1"/>
  <c r="K864" i="8" a="1"/>
  <c r="K864" i="8" s="1"/>
  <c r="T864" i="8" s="1"/>
  <c r="M864" i="8" a="1"/>
  <c r="M864" i="8" s="1"/>
  <c r="V864" i="8" s="1" a="1"/>
  <c r="V864" i="8" s="1"/>
  <c r="K602" i="8" a="1"/>
  <c r="K602" i="8" s="1"/>
  <c r="T602" i="8" s="1"/>
  <c r="L602" i="8" a="1"/>
  <c r="L602" i="8" s="1"/>
  <c r="M602" i="8" a="1"/>
  <c r="M602" i="8" s="1"/>
  <c r="V602" i="8" s="1" a="1"/>
  <c r="V602" i="8" s="1"/>
  <c r="M650" i="8" a="1"/>
  <c r="M650" i="8" s="1"/>
  <c r="V650" i="8" s="1" a="1"/>
  <c r="V650" i="8" s="1"/>
  <c r="K650" i="8" a="1"/>
  <c r="K650" i="8" s="1"/>
  <c r="T650" i="8" s="1"/>
  <c r="L650" i="8" a="1"/>
  <c r="L650" i="8" s="1"/>
  <c r="M300" i="8" a="1"/>
  <c r="M300" i="8" s="1"/>
  <c r="V300" i="8" s="1" a="1"/>
  <c r="V300" i="8" s="1"/>
  <c r="K300" i="8" a="1"/>
  <c r="K300" i="8" s="1"/>
  <c r="T300" i="8" s="1"/>
  <c r="L300" i="8" a="1"/>
  <c r="L300" i="8" s="1"/>
  <c r="K421" i="8" a="1"/>
  <c r="K421" i="8" s="1"/>
  <c r="T421" i="8" s="1"/>
  <c r="M421" i="8" a="1"/>
  <c r="M421" i="8" s="1"/>
  <c r="V421" i="8" s="1" a="1"/>
  <c r="V421" i="8" s="1"/>
  <c r="L421" i="8" a="1"/>
  <c r="L421" i="8" s="1"/>
  <c r="K465" i="8" a="1"/>
  <c r="K465" i="8" s="1"/>
  <c r="T465" i="8" s="1"/>
  <c r="L465" i="8" a="1"/>
  <c r="L465" i="8" s="1"/>
  <c r="M465" i="8" a="1"/>
  <c r="M465" i="8" s="1"/>
  <c r="V465" i="8" s="1" a="1"/>
  <c r="V465" i="8" s="1"/>
  <c r="K529" i="8" a="1"/>
  <c r="K529" i="8" s="1"/>
  <c r="T529" i="8" s="1"/>
  <c r="M529" i="8" a="1"/>
  <c r="M529" i="8" s="1"/>
  <c r="V529" i="8" s="1" a="1"/>
  <c r="V529" i="8" s="1"/>
  <c r="L529" i="8" a="1"/>
  <c r="L529" i="8" s="1"/>
  <c r="O836" i="8" a="1"/>
  <c r="O836" i="8" s="1"/>
  <c r="N836" i="8" a="1"/>
  <c r="N836" i="8" s="1"/>
  <c r="W836" i="8" s="1"/>
  <c r="P836" i="8" a="1"/>
  <c r="P836" i="8" s="1"/>
  <c r="Y836" i="8" s="1" a="1"/>
  <c r="Y836" i="8" s="1"/>
  <c r="O771" i="8" a="1"/>
  <c r="O771" i="8" s="1"/>
  <c r="P771" i="8" a="1"/>
  <c r="P771" i="8" s="1"/>
  <c r="Y771" i="8" s="1" a="1"/>
  <c r="Y771" i="8" s="1"/>
  <c r="N771" i="8" a="1"/>
  <c r="N771" i="8" s="1"/>
  <c r="W771" i="8" s="1"/>
  <c r="P515" i="8" a="1"/>
  <c r="P515" i="8" s="1"/>
  <c r="Y515" i="8" s="1" a="1"/>
  <c r="Y515" i="8" s="1"/>
  <c r="N515" i="8" a="1"/>
  <c r="N515" i="8" s="1"/>
  <c r="W515" i="8" s="1"/>
  <c r="O515" i="8" a="1"/>
  <c r="O515" i="8" s="1"/>
  <c r="P513" i="8" a="1"/>
  <c r="P513" i="8" s="1"/>
  <c r="Y513" i="8" s="1" a="1"/>
  <c r="Y513" i="8" s="1"/>
  <c r="N513" i="8" a="1"/>
  <c r="N513" i="8" s="1"/>
  <c r="W513" i="8" s="1"/>
  <c r="O513" i="8" a="1"/>
  <c r="O513" i="8" s="1"/>
  <c r="N542" i="8" a="1"/>
  <c r="N542" i="8" s="1"/>
  <c r="W542" i="8" s="1"/>
  <c r="P542" i="8" a="1"/>
  <c r="P542" i="8" s="1"/>
  <c r="Y542" i="8" s="1" a="1"/>
  <c r="Y542" i="8" s="1"/>
  <c r="O542" i="8" a="1"/>
  <c r="O542" i="8" s="1"/>
  <c r="N485" i="8" a="1"/>
  <c r="N485" i="8" s="1"/>
  <c r="W485" i="8" s="1"/>
  <c r="O485" i="8" a="1"/>
  <c r="O485" i="8" s="1"/>
  <c r="P485" i="8" a="1"/>
  <c r="P485" i="8" s="1"/>
  <c r="Y485" i="8" s="1" a="1"/>
  <c r="Y485" i="8" s="1"/>
  <c r="O405" i="8" a="1"/>
  <c r="O405" i="8" s="1"/>
  <c r="N405" i="8" a="1"/>
  <c r="N405" i="8" s="1"/>
  <c r="W405" i="8" s="1"/>
  <c r="P405" i="8" a="1"/>
  <c r="P405" i="8" s="1"/>
  <c r="Y405" i="8" s="1" a="1"/>
  <c r="Y405" i="8" s="1"/>
  <c r="O373" i="8" a="1"/>
  <c r="O373" i="8" s="1"/>
  <c r="P373" i="8" a="1"/>
  <c r="P373" i="8" s="1"/>
  <c r="Y373" i="8" s="1" a="1"/>
  <c r="Y373" i="8" s="1"/>
  <c r="N373" i="8" a="1"/>
  <c r="N373" i="8" s="1"/>
  <c r="W373" i="8" s="1"/>
  <c r="O380" i="8" a="1"/>
  <c r="O380" i="8" s="1"/>
  <c r="N380" i="8" a="1"/>
  <c r="N380" i="8" s="1"/>
  <c r="W380" i="8" s="1"/>
  <c r="P380" i="8" a="1"/>
  <c r="P380" i="8" s="1"/>
  <c r="Y380" i="8" s="1" a="1"/>
  <c r="Y380" i="8" s="1"/>
  <c r="M850" i="8" a="1"/>
  <c r="M850" i="8" s="1"/>
  <c r="V850" i="8" s="1" a="1"/>
  <c r="V850" i="8" s="1"/>
  <c r="K850" i="8" a="1"/>
  <c r="K850" i="8" s="1"/>
  <c r="T850" i="8" s="1"/>
  <c r="L850" i="8" a="1"/>
  <c r="L850" i="8" s="1"/>
  <c r="K848" i="8" a="1"/>
  <c r="K848" i="8" s="1"/>
  <c r="T848" i="8" s="1"/>
  <c r="M848" i="8" a="1"/>
  <c r="M848" i="8" s="1"/>
  <c r="V848" i="8" s="1" a="1"/>
  <c r="V848" i="8" s="1"/>
  <c r="L848" i="8" a="1"/>
  <c r="L848" i="8" s="1"/>
  <c r="M694" i="8" a="1"/>
  <c r="M694" i="8" s="1"/>
  <c r="V694" i="8" s="1" a="1"/>
  <c r="V694" i="8" s="1"/>
  <c r="K694" i="8" a="1"/>
  <c r="K694" i="8" s="1"/>
  <c r="T694" i="8" s="1"/>
  <c r="L694" i="8" a="1"/>
  <c r="L694" i="8" s="1"/>
  <c r="K648" i="8" a="1"/>
  <c r="K648" i="8" s="1"/>
  <c r="T648" i="8" s="1"/>
  <c r="M648" i="8" a="1"/>
  <c r="M648" i="8" s="1"/>
  <c r="V648" i="8" s="1" a="1"/>
  <c r="V648" i="8" s="1"/>
  <c r="L648" i="8" a="1"/>
  <c r="L648" i="8" s="1"/>
  <c r="L673" i="8" a="1"/>
  <c r="L673" i="8" s="1"/>
  <c r="K673" i="8" a="1"/>
  <c r="K673" i="8" s="1"/>
  <c r="T673" i="8" s="1"/>
  <c r="M673" i="8" a="1"/>
  <c r="M673" i="8" s="1"/>
  <c r="V673" i="8" s="1" a="1"/>
  <c r="V673" i="8" s="1"/>
  <c r="K322" i="8" a="1"/>
  <c r="K322" i="8" s="1"/>
  <c r="T322" i="8" s="1"/>
  <c r="M322" i="8" a="1"/>
  <c r="M322" i="8" s="1"/>
  <c r="V322" i="8" s="1" a="1"/>
  <c r="V322" i="8" s="1"/>
  <c r="L322" i="8" a="1"/>
  <c r="L322" i="8" s="1"/>
  <c r="L401" i="8" a="1"/>
  <c r="L401" i="8" s="1"/>
  <c r="M401" i="8" a="1"/>
  <c r="M401" i="8" s="1"/>
  <c r="V401" i="8" s="1" a="1"/>
  <c r="V401" i="8" s="1"/>
  <c r="K401" i="8" a="1"/>
  <c r="K401" i="8" s="1"/>
  <c r="T401" i="8" s="1"/>
  <c r="M790" i="8" a="1"/>
  <c r="M790" i="8" s="1"/>
  <c r="V790" i="8" s="1" a="1"/>
  <c r="V790" i="8" s="1"/>
  <c r="K790" i="8" a="1"/>
  <c r="K790" i="8" s="1"/>
  <c r="T790" i="8" s="1"/>
  <c r="L790" i="8" a="1"/>
  <c r="L790" i="8" s="1"/>
  <c r="K500" i="8" a="1"/>
  <c r="K500" i="8" s="1"/>
  <c r="T500" i="8" s="1"/>
  <c r="M500" i="8" a="1"/>
  <c r="M500" i="8" s="1"/>
  <c r="V500" i="8" s="1" a="1"/>
  <c r="V500" i="8" s="1"/>
  <c r="L500" i="8" a="1"/>
  <c r="L500" i="8" s="1"/>
  <c r="L580" i="8" a="1"/>
  <c r="L580" i="8" s="1"/>
  <c r="K580" i="8" a="1"/>
  <c r="K580" i="8" s="1"/>
  <c r="T580" i="8" s="1"/>
  <c r="M580" i="8" a="1"/>
  <c r="M580" i="8" s="1"/>
  <c r="V580" i="8" s="1" a="1"/>
  <c r="V580" i="8" s="1"/>
  <c r="L571" i="8" a="1"/>
  <c r="L571" i="8" s="1"/>
  <c r="K571" i="8" a="1"/>
  <c r="K571" i="8" s="1"/>
  <c r="T571" i="8" s="1"/>
  <c r="M571" i="8" a="1"/>
  <c r="M571" i="8" s="1"/>
  <c r="V571" i="8" s="1" a="1"/>
  <c r="V571" i="8" s="1"/>
  <c r="L513" i="8" a="1"/>
  <c r="L513" i="8" s="1"/>
  <c r="M513" i="8" a="1"/>
  <c r="M513" i="8" s="1"/>
  <c r="V513" i="8" s="1" a="1"/>
  <c r="V513" i="8" s="1"/>
  <c r="K513" i="8" a="1"/>
  <c r="K513" i="8" s="1"/>
  <c r="T513" i="8" s="1"/>
  <c r="P848" i="8" a="1"/>
  <c r="P848" i="8" s="1"/>
  <c r="Y848" i="8" s="1" a="1"/>
  <c r="Y848" i="8" s="1"/>
  <c r="O848" i="8" a="1"/>
  <c r="O848" i="8" s="1"/>
  <c r="N848" i="8" a="1"/>
  <c r="N848" i="8" s="1"/>
  <c r="W848" i="8" s="1"/>
  <c r="N735" i="8" a="1"/>
  <c r="N735" i="8" s="1"/>
  <c r="W735" i="8" s="1"/>
  <c r="O735" i="8" a="1"/>
  <c r="O735" i="8" s="1"/>
  <c r="P735" i="8" a="1"/>
  <c r="P735" i="8" s="1"/>
  <c r="Y735" i="8" s="1" a="1"/>
  <c r="Y735" i="8" s="1"/>
  <c r="O727" i="8" a="1"/>
  <c r="O727" i="8" s="1"/>
  <c r="N727" i="8" a="1"/>
  <c r="N727" i="8" s="1"/>
  <c r="W727" i="8" s="1"/>
  <c r="P727" i="8" a="1"/>
  <c r="P727" i="8" s="1"/>
  <c r="Y727" i="8" s="1" a="1"/>
  <c r="Y727" i="8" s="1"/>
  <c r="N763" i="8" a="1"/>
  <c r="N763" i="8" s="1"/>
  <c r="W763" i="8" s="1"/>
  <c r="O763" i="8" a="1"/>
  <c r="O763" i="8" s="1"/>
  <c r="P763" i="8" a="1"/>
  <c r="P763" i="8" s="1"/>
  <c r="Y763" i="8" s="1" a="1"/>
  <c r="Y763" i="8" s="1"/>
  <c r="P446" i="8" a="1"/>
  <c r="P446" i="8" s="1"/>
  <c r="Y446" i="8" s="1" a="1"/>
  <c r="Y446" i="8" s="1"/>
  <c r="N446" i="8" a="1"/>
  <c r="N446" i="8" s="1"/>
  <c r="W446" i="8" s="1"/>
  <c r="O446" i="8" a="1"/>
  <c r="O446" i="8" s="1"/>
  <c r="N441" i="8" a="1"/>
  <c r="N441" i="8" s="1"/>
  <c r="W441" i="8" s="1"/>
  <c r="O441" i="8" a="1"/>
  <c r="O441" i="8" s="1"/>
  <c r="P441" i="8" a="1"/>
  <c r="P441" i="8" s="1"/>
  <c r="Y441" i="8" s="1" a="1"/>
  <c r="Y441" i="8" s="1"/>
  <c r="O572" i="8" a="1"/>
  <c r="O572" i="8" s="1"/>
  <c r="P572" i="8" a="1"/>
  <c r="P572" i="8" s="1"/>
  <c r="Y572" i="8" s="1" a="1"/>
  <c r="Y572" i="8" s="1"/>
  <c r="N572" i="8" a="1"/>
  <c r="N572" i="8" s="1"/>
  <c r="W572" i="8" s="1"/>
  <c r="K895" i="8" a="1"/>
  <c r="K895" i="8" s="1"/>
  <c r="T895" i="8" s="1"/>
  <c r="L895" i="8" a="1"/>
  <c r="L895" i="8" s="1"/>
  <c r="M895" i="8" a="1"/>
  <c r="M895" i="8" s="1"/>
  <c r="V895" i="8" s="1" a="1"/>
  <c r="V895" i="8" s="1"/>
  <c r="M832" i="8" a="1"/>
  <c r="M832" i="8" s="1"/>
  <c r="V832" i="8" s="1" a="1"/>
  <c r="V832" i="8" s="1"/>
  <c r="K832" i="8" a="1"/>
  <c r="K832" i="8" s="1"/>
  <c r="T832" i="8" s="1"/>
  <c r="L832" i="8" a="1"/>
  <c r="L832" i="8" s="1"/>
  <c r="L621" i="8" a="1"/>
  <c r="L621" i="8" s="1"/>
  <c r="K621" i="8" a="1"/>
  <c r="K621" i="8" s="1"/>
  <c r="T621" i="8" s="1"/>
  <c r="M621" i="8" a="1"/>
  <c r="M621" i="8" s="1"/>
  <c r="V621" i="8" s="1" a="1"/>
  <c r="V621" i="8" s="1"/>
  <c r="K693" i="8" a="1"/>
  <c r="K693" i="8" s="1"/>
  <c r="T693" i="8" s="1"/>
  <c r="L693" i="8" a="1"/>
  <c r="L693" i="8" s="1"/>
  <c r="M693" i="8" a="1"/>
  <c r="M693" i="8" s="1"/>
  <c r="V693" i="8" s="1" a="1"/>
  <c r="V693" i="8" s="1"/>
  <c r="K590" i="8" a="1"/>
  <c r="K590" i="8" s="1"/>
  <c r="T590" i="8" s="1"/>
  <c r="L590" i="8" a="1"/>
  <c r="L590" i="8" s="1"/>
  <c r="M590" i="8" a="1"/>
  <c r="M590" i="8" s="1"/>
  <c r="V590" i="8" s="1" a="1"/>
  <c r="V590" i="8" s="1"/>
  <c r="K601" i="8" a="1"/>
  <c r="K601" i="8" s="1"/>
  <c r="T601" i="8" s="1"/>
  <c r="M601" i="8" a="1"/>
  <c r="M601" i="8" s="1"/>
  <c r="V601" i="8" s="1" a="1"/>
  <c r="V601" i="8" s="1"/>
  <c r="L601" i="8" a="1"/>
  <c r="L601" i="8" s="1"/>
  <c r="K276" i="8" a="1"/>
  <c r="K276" i="8" s="1"/>
  <c r="T276" i="8" s="1"/>
  <c r="M276" i="8" a="1"/>
  <c r="M276" i="8" s="1"/>
  <c r="V276" i="8" s="1" a="1"/>
  <c r="V276" i="8" s="1"/>
  <c r="L276" i="8" a="1"/>
  <c r="L276" i="8" s="1"/>
  <c r="L381" i="8" a="1"/>
  <c r="L381" i="8" s="1"/>
  <c r="M381" i="8" a="1"/>
  <c r="M381" i="8" s="1"/>
  <c r="V381" i="8" s="1" a="1"/>
  <c r="V381" i="8" s="1"/>
  <c r="K381" i="8" a="1"/>
  <c r="K381" i="8" s="1"/>
  <c r="T381" i="8" s="1"/>
  <c r="M804" i="8" a="1"/>
  <c r="M804" i="8" s="1"/>
  <c r="V804" i="8" s="1" a="1"/>
  <c r="V804" i="8" s="1"/>
  <c r="K804" i="8" a="1"/>
  <c r="K804" i="8" s="1"/>
  <c r="T804" i="8" s="1"/>
  <c r="L804" i="8" a="1"/>
  <c r="L804" i="8" s="1"/>
  <c r="L486" i="8" a="1"/>
  <c r="L486" i="8" s="1"/>
  <c r="K486" i="8" a="1"/>
  <c r="K486" i="8" s="1"/>
  <c r="T486" i="8" s="1"/>
  <c r="M486" i="8" a="1"/>
  <c r="M486" i="8" s="1"/>
  <c r="V486" i="8" s="1" a="1"/>
  <c r="V486" i="8" s="1"/>
  <c r="K492" i="8" a="1"/>
  <c r="K492" i="8" s="1"/>
  <c r="T492" i="8" s="1"/>
  <c r="M492" i="8" a="1"/>
  <c r="M492" i="8" s="1"/>
  <c r="V492" i="8" s="1" a="1"/>
  <c r="V492" i="8" s="1"/>
  <c r="L492" i="8" a="1"/>
  <c r="L492" i="8" s="1"/>
  <c r="N871" i="8" a="1"/>
  <c r="N871" i="8" s="1"/>
  <c r="W871" i="8" s="1"/>
  <c r="O871" i="8" a="1"/>
  <c r="O871" i="8" s="1"/>
  <c r="P871" i="8" a="1"/>
  <c r="P871" i="8" s="1"/>
  <c r="Y871" i="8" s="1" a="1"/>
  <c r="Y871" i="8" s="1"/>
  <c r="P663" i="8" a="1"/>
  <c r="P663" i="8" s="1"/>
  <c r="Y663" i="8" s="1" a="1"/>
  <c r="Y663" i="8" s="1"/>
  <c r="N663" i="8" a="1"/>
  <c r="N663" i="8" s="1"/>
  <c r="W663" i="8" s="1"/>
  <c r="O663" i="8" a="1"/>
  <c r="O663" i="8" s="1"/>
  <c r="O424" i="8" a="1"/>
  <c r="O424" i="8" s="1"/>
  <c r="N424" i="8" a="1"/>
  <c r="N424" i="8" s="1"/>
  <c r="W424" i="8" s="1"/>
  <c r="P424" i="8" a="1"/>
  <c r="P424" i="8" s="1"/>
  <c r="Y424" i="8" s="1" a="1"/>
  <c r="Y424" i="8" s="1"/>
  <c r="O458" i="8" a="1"/>
  <c r="O458" i="8" s="1"/>
  <c r="P458" i="8" a="1"/>
  <c r="P458" i="8" s="1"/>
  <c r="Y458" i="8" s="1" a="1"/>
  <c r="Y458" i="8" s="1"/>
  <c r="N458" i="8" a="1"/>
  <c r="N458" i="8" s="1"/>
  <c r="W458" i="8" s="1"/>
  <c r="N567" i="8" a="1"/>
  <c r="N567" i="8" s="1"/>
  <c r="W567" i="8" s="1"/>
  <c r="O567" i="8" a="1"/>
  <c r="O567" i="8" s="1"/>
  <c r="P567" i="8" a="1"/>
  <c r="P567" i="8" s="1"/>
  <c r="Y567" i="8" s="1" a="1"/>
  <c r="Y567" i="8" s="1"/>
  <c r="O525" i="8" a="1"/>
  <c r="O525" i="8" s="1"/>
  <c r="P525" i="8" a="1"/>
  <c r="P525" i="8" s="1"/>
  <c r="Y525" i="8" s="1" a="1"/>
  <c r="Y525" i="8" s="1"/>
  <c r="N525" i="8" a="1"/>
  <c r="N525" i="8" s="1"/>
  <c r="W525" i="8" s="1"/>
  <c r="N504" i="8" a="1"/>
  <c r="N504" i="8" s="1"/>
  <c r="W504" i="8" s="1"/>
  <c r="O504" i="8" a="1"/>
  <c r="O504" i="8" s="1"/>
  <c r="P504" i="8" a="1"/>
  <c r="P504" i="8" s="1"/>
  <c r="Y504" i="8" s="1" a="1"/>
  <c r="Y504" i="8" s="1"/>
  <c r="O449" i="8" a="1"/>
  <c r="O449" i="8" s="1"/>
  <c r="N449" i="8" a="1"/>
  <c r="N449" i="8" s="1"/>
  <c r="W449" i="8" s="1"/>
  <c r="P449" i="8" a="1"/>
  <c r="P449" i="8" s="1"/>
  <c r="Y449" i="8" s="1" a="1"/>
  <c r="Y449" i="8" s="1"/>
  <c r="P556" i="8" a="1"/>
  <c r="P556" i="8" s="1"/>
  <c r="Y556" i="8" s="1" a="1"/>
  <c r="Y556" i="8" s="1"/>
  <c r="N556" i="8" a="1"/>
  <c r="N556" i="8" s="1"/>
  <c r="W556" i="8" s="1"/>
  <c r="O556" i="8" a="1"/>
  <c r="O556" i="8" s="1"/>
  <c r="N387" i="8" a="1"/>
  <c r="N387" i="8" s="1"/>
  <c r="W387" i="8" s="1"/>
  <c r="O387" i="8" a="1"/>
  <c r="O387" i="8" s="1"/>
  <c r="P387" i="8" a="1"/>
  <c r="P387" i="8" s="1"/>
  <c r="Y387" i="8" s="1" a="1"/>
  <c r="Y387" i="8" s="1"/>
  <c r="P413" i="8" a="1"/>
  <c r="P413" i="8" s="1"/>
  <c r="Y413" i="8" s="1" a="1"/>
  <c r="Y413" i="8" s="1"/>
  <c r="N413" i="8" a="1"/>
  <c r="N413" i="8" s="1"/>
  <c r="W413" i="8" s="1"/>
  <c r="O413" i="8" a="1"/>
  <c r="O413" i="8" s="1"/>
  <c r="O348" i="8" a="1"/>
  <c r="O348" i="8" s="1"/>
  <c r="N348" i="8" a="1"/>
  <c r="N348" i="8" s="1"/>
  <c r="W348" i="8" s="1"/>
  <c r="P348" i="8" a="1"/>
  <c r="P348" i="8" s="1"/>
  <c r="Y348" i="8" s="1" a="1"/>
  <c r="Y348" i="8" s="1"/>
  <c r="G714" i="8"/>
  <c r="G595" i="8"/>
  <c r="G291" i="8"/>
  <c r="G613" i="8"/>
  <c r="K877" i="8" a="1"/>
  <c r="K877" i="8" s="1"/>
  <c r="T877" i="8" s="1"/>
  <c r="M877" i="8" a="1"/>
  <c r="M877" i="8" s="1"/>
  <c r="V877" i="8" s="1" a="1"/>
  <c r="V877" i="8" s="1"/>
  <c r="L877" i="8" a="1"/>
  <c r="L877" i="8" s="1"/>
  <c r="K879" i="8" a="1"/>
  <c r="K879" i="8" s="1"/>
  <c r="T879" i="8" s="1"/>
  <c r="L879" i="8" a="1"/>
  <c r="L879" i="8" s="1"/>
  <c r="M879" i="8" a="1"/>
  <c r="M879" i="8" s="1"/>
  <c r="V879" i="8" s="1" a="1"/>
  <c r="V879" i="8" s="1"/>
  <c r="L644" i="8" a="1"/>
  <c r="L644" i="8" s="1"/>
  <c r="K644" i="8" a="1"/>
  <c r="K644" i="8" s="1"/>
  <c r="T644" i="8" s="1"/>
  <c r="M644" i="8" a="1"/>
  <c r="M644" i="8" s="1"/>
  <c r="V644" i="8" s="1" a="1"/>
  <c r="V644" i="8" s="1"/>
  <c r="K675" i="8" a="1"/>
  <c r="K675" i="8" s="1"/>
  <c r="T675" i="8" s="1"/>
  <c r="L675" i="8" a="1"/>
  <c r="L675" i="8" s="1"/>
  <c r="M675" i="8" a="1"/>
  <c r="M675" i="8" s="1"/>
  <c r="V675" i="8" s="1" a="1"/>
  <c r="V675" i="8" s="1"/>
  <c r="K701" i="8" a="1"/>
  <c r="K701" i="8" s="1"/>
  <c r="T701" i="8" s="1"/>
  <c r="M701" i="8" a="1"/>
  <c r="M701" i="8" s="1"/>
  <c r="V701" i="8" s="1" a="1"/>
  <c r="V701" i="8" s="1"/>
  <c r="L701" i="8" a="1"/>
  <c r="L701" i="8" s="1"/>
  <c r="M610" i="8" a="1"/>
  <c r="M610" i="8" s="1"/>
  <c r="V610" i="8" s="1" a="1"/>
  <c r="V610" i="8" s="1"/>
  <c r="L610" i="8" a="1"/>
  <c r="L610" i="8" s="1"/>
  <c r="K610" i="8" a="1"/>
  <c r="K610" i="8" s="1"/>
  <c r="T610" i="8" s="1"/>
  <c r="K665" i="8" a="1"/>
  <c r="K665" i="8" s="1"/>
  <c r="T665" i="8" s="1"/>
  <c r="M665" i="8" a="1"/>
  <c r="M665" i="8" s="1"/>
  <c r="V665" i="8" s="1" a="1"/>
  <c r="V665" i="8" s="1"/>
  <c r="L665" i="8" a="1"/>
  <c r="L665" i="8" s="1"/>
  <c r="K348" i="8" a="1"/>
  <c r="K348" i="8" s="1"/>
  <c r="T348" i="8" s="1"/>
  <c r="L348" i="8" a="1"/>
  <c r="L348" i="8" s="1"/>
  <c r="M348" i="8" a="1"/>
  <c r="M348" i="8" s="1"/>
  <c r="V348" i="8" s="1" a="1"/>
  <c r="V348" i="8" s="1"/>
  <c r="L285" i="8" a="1"/>
  <c r="L285" i="8" s="1"/>
  <c r="M285" i="8" a="1"/>
  <c r="M285" i="8" s="1"/>
  <c r="V285" i="8" s="1" a="1"/>
  <c r="V285" i="8" s="1"/>
  <c r="K285" i="8" a="1"/>
  <c r="K285" i="8" s="1"/>
  <c r="T285" i="8" s="1"/>
  <c r="K353" i="8" a="1"/>
  <c r="K353" i="8" s="1"/>
  <c r="T353" i="8" s="1"/>
  <c r="M353" i="8" a="1"/>
  <c r="M353" i="8" s="1"/>
  <c r="V353" i="8" s="1" a="1"/>
  <c r="V353" i="8" s="1"/>
  <c r="L353" i="8" a="1"/>
  <c r="L353" i="8" s="1"/>
  <c r="K390" i="8" a="1"/>
  <c r="K390" i="8" s="1"/>
  <c r="T390" i="8" s="1"/>
  <c r="L390" i="8" a="1"/>
  <c r="L390" i="8" s="1"/>
  <c r="M390" i="8" a="1"/>
  <c r="M390" i="8" s="1"/>
  <c r="V390" i="8" s="1" a="1"/>
  <c r="V390" i="8" s="1"/>
  <c r="K799" i="8" a="1"/>
  <c r="K799" i="8" s="1"/>
  <c r="T799" i="8" s="1"/>
  <c r="M799" i="8" a="1"/>
  <c r="M799" i="8" s="1"/>
  <c r="V799" i="8" s="1" a="1"/>
  <c r="V799" i="8" s="1"/>
  <c r="L799" i="8" a="1"/>
  <c r="L799" i="8" s="1"/>
  <c r="K559" i="8" a="1"/>
  <c r="K559" i="8" s="1"/>
  <c r="T559" i="8" s="1"/>
  <c r="M559" i="8" a="1"/>
  <c r="M559" i="8" s="1"/>
  <c r="V559" i="8" s="1" a="1"/>
  <c r="V559" i="8" s="1"/>
  <c r="L559" i="8" a="1"/>
  <c r="L559" i="8" s="1"/>
  <c r="M575" i="8" a="1"/>
  <c r="M575" i="8" s="1"/>
  <c r="V575" i="8" s="1" a="1"/>
  <c r="V575" i="8" s="1"/>
  <c r="L575" i="8" a="1"/>
  <c r="L575" i="8" s="1"/>
  <c r="K575" i="8" a="1"/>
  <c r="K575" i="8" s="1"/>
  <c r="T575" i="8" s="1"/>
  <c r="K530" i="8" a="1"/>
  <c r="K530" i="8" s="1"/>
  <c r="T530" i="8" s="1"/>
  <c r="M530" i="8" a="1"/>
  <c r="M530" i="8" s="1"/>
  <c r="V530" i="8" s="1" a="1"/>
  <c r="V530" i="8" s="1"/>
  <c r="L530" i="8" a="1"/>
  <c r="L530" i="8" s="1"/>
  <c r="L481" i="8" a="1"/>
  <c r="L481" i="8" s="1"/>
  <c r="M481" i="8" a="1"/>
  <c r="M481" i="8" s="1"/>
  <c r="V481" i="8" s="1" a="1"/>
  <c r="V481" i="8" s="1"/>
  <c r="K481" i="8" a="1"/>
  <c r="K481" i="8" s="1"/>
  <c r="T481" i="8" s="1"/>
  <c r="N832" i="8" a="1"/>
  <c r="N832" i="8" s="1"/>
  <c r="W832" i="8" s="1"/>
  <c r="O832" i="8" a="1"/>
  <c r="O832" i="8" s="1"/>
  <c r="P832" i="8" a="1"/>
  <c r="P832" i="8" s="1"/>
  <c r="Y832" i="8" s="1" a="1"/>
  <c r="Y832" i="8" s="1"/>
  <c r="O896" i="8" a="1"/>
  <c r="O896" i="8" s="1"/>
  <c r="N896" i="8" a="1"/>
  <c r="N896" i="8" s="1"/>
  <c r="W896" i="8" s="1"/>
  <c r="P896" i="8" a="1"/>
  <c r="P896" i="8" s="1"/>
  <c r="Y896" i="8" s="1" a="1"/>
  <c r="Y896" i="8" s="1"/>
  <c r="P842" i="8" a="1"/>
  <c r="P842" i="8" s="1"/>
  <c r="Y842" i="8" s="1" a="1"/>
  <c r="Y842" i="8" s="1"/>
  <c r="N842" i="8" a="1"/>
  <c r="N842" i="8" s="1"/>
  <c r="W842" i="8" s="1"/>
  <c r="O842" i="8" a="1"/>
  <c r="O842" i="8" s="1"/>
  <c r="O749" i="8" a="1"/>
  <c r="O749" i="8" s="1"/>
  <c r="P749" i="8" a="1"/>
  <c r="P749" i="8" s="1"/>
  <c r="Y749" i="8" s="1" a="1"/>
  <c r="Y749" i="8" s="1"/>
  <c r="N749" i="8" a="1"/>
  <c r="N749" i="8" s="1"/>
  <c r="W749" i="8" s="1"/>
  <c r="N768" i="8" a="1"/>
  <c r="N768" i="8" s="1"/>
  <c r="W768" i="8" s="1"/>
  <c r="O768" i="8" a="1"/>
  <c r="O768" i="8" s="1"/>
  <c r="P768" i="8" a="1"/>
  <c r="P768" i="8" s="1"/>
  <c r="Y768" i="8" s="1" a="1"/>
  <c r="Y768" i="8" s="1"/>
  <c r="P666" i="8" a="1"/>
  <c r="P666" i="8" s="1"/>
  <c r="Y666" i="8" s="1" a="1"/>
  <c r="Y666" i="8" s="1"/>
  <c r="N666" i="8" a="1"/>
  <c r="N666" i="8" s="1"/>
  <c r="W666" i="8" s="1"/>
  <c r="O666" i="8" a="1"/>
  <c r="O666" i="8" s="1"/>
  <c r="P776" i="8" a="1"/>
  <c r="P776" i="8" s="1"/>
  <c r="Y776" i="8" s="1" a="1"/>
  <c r="Y776" i="8" s="1"/>
  <c r="N776" i="8" a="1"/>
  <c r="N776" i="8" s="1"/>
  <c r="W776" i="8" s="1"/>
  <c r="O776" i="8" a="1"/>
  <c r="O776" i="8" s="1"/>
  <c r="O775" i="8" a="1"/>
  <c r="O775" i="8" s="1"/>
  <c r="P775" i="8" a="1"/>
  <c r="P775" i="8" s="1"/>
  <c r="Y775" i="8" s="1" a="1"/>
  <c r="Y775" i="8" s="1"/>
  <c r="N775" i="8" a="1"/>
  <c r="N775" i="8" s="1"/>
  <c r="W775" i="8" s="1"/>
  <c r="P760" i="8" a="1"/>
  <c r="P760" i="8" s="1"/>
  <c r="Y760" i="8" s="1" a="1"/>
  <c r="Y760" i="8" s="1"/>
  <c r="O760" i="8" a="1"/>
  <c r="O760" i="8" s="1"/>
  <c r="N760" i="8" a="1"/>
  <c r="N760" i="8" s="1"/>
  <c r="W760" i="8" s="1"/>
  <c r="AB759" i="8" a="1"/>
  <c r="AB759" i="8" s="1"/>
  <c r="N497" i="8" a="1"/>
  <c r="N497" i="8" s="1"/>
  <c r="W497" i="8" s="1"/>
  <c r="O497" i="8" a="1"/>
  <c r="O497" i="8" s="1"/>
  <c r="P497" i="8" a="1"/>
  <c r="P497" i="8" s="1"/>
  <c r="Y497" i="8" s="1" a="1"/>
  <c r="Y497" i="8" s="1"/>
  <c r="O477" i="8" a="1"/>
  <c r="O477" i="8" s="1"/>
  <c r="P477" i="8" a="1"/>
  <c r="P477" i="8" s="1"/>
  <c r="Y477" i="8" s="1" a="1"/>
  <c r="Y477" i="8" s="1"/>
  <c r="N477" i="8" a="1"/>
  <c r="N477" i="8" s="1"/>
  <c r="W477" i="8" s="1"/>
  <c r="N529" i="8" a="1"/>
  <c r="N529" i="8" s="1"/>
  <c r="W529" i="8" s="1"/>
  <c r="O529" i="8" a="1"/>
  <c r="O529" i="8" s="1"/>
  <c r="P529" i="8" a="1"/>
  <c r="P529" i="8" s="1"/>
  <c r="Y529" i="8" s="1" a="1"/>
  <c r="Y529" i="8" s="1"/>
  <c r="O584" i="8" a="1"/>
  <c r="O584" i="8" s="1"/>
  <c r="P584" i="8" a="1"/>
  <c r="P584" i="8" s="1"/>
  <c r="Y584" i="8" s="1" a="1"/>
  <c r="Y584" i="8" s="1"/>
  <c r="N584" i="8" a="1"/>
  <c r="N584" i="8" s="1"/>
  <c r="W584" i="8" s="1"/>
  <c r="O582" i="8" a="1"/>
  <c r="O582" i="8" s="1"/>
  <c r="N582" i="8" a="1"/>
  <c r="N582" i="8" s="1"/>
  <c r="W582" i="8" s="1"/>
  <c r="P582" i="8" a="1"/>
  <c r="P582" i="8" s="1"/>
  <c r="Y582" i="8" s="1" a="1"/>
  <c r="Y582" i="8" s="1"/>
  <c r="N540" i="8" a="1"/>
  <c r="N540" i="8" s="1"/>
  <c r="W540" i="8" s="1"/>
  <c r="P540" i="8" a="1"/>
  <c r="P540" i="8" s="1"/>
  <c r="Y540" i="8" s="1" a="1"/>
  <c r="Y540" i="8" s="1"/>
  <c r="O540" i="8" a="1"/>
  <c r="O540" i="8" s="1"/>
  <c r="N817" i="8" a="1"/>
  <c r="N817" i="8" s="1"/>
  <c r="W817" i="8" s="1"/>
  <c r="O817" i="8" a="1"/>
  <c r="O817" i="8" s="1"/>
  <c r="P817" i="8" a="1"/>
  <c r="P817" i="8" s="1"/>
  <c r="Y817" i="8" s="1" a="1"/>
  <c r="Y817" i="8" s="1"/>
  <c r="P815" i="8" a="1"/>
  <c r="P815" i="8" s="1"/>
  <c r="Y815" i="8" s="1" a="1"/>
  <c r="Y815" i="8" s="1"/>
  <c r="N815" i="8" a="1"/>
  <c r="N815" i="8" s="1"/>
  <c r="W815" i="8" s="1"/>
  <c r="O815" i="8" a="1"/>
  <c r="O815" i="8" s="1"/>
  <c r="P338" i="8" a="1"/>
  <c r="P338" i="8" s="1"/>
  <c r="Y338" i="8" s="1" a="1"/>
  <c r="Y338" i="8" s="1"/>
  <c r="N338" i="8" a="1"/>
  <c r="N338" i="8" s="1"/>
  <c r="W338" i="8" s="1"/>
  <c r="O338" i="8" a="1"/>
  <c r="O338" i="8" s="1"/>
  <c r="P365" i="8" a="1"/>
  <c r="P365" i="8" s="1"/>
  <c r="Y365" i="8" s="1" a="1"/>
  <c r="Y365" i="8" s="1"/>
  <c r="O365" i="8" a="1"/>
  <c r="O365" i="8" s="1"/>
  <c r="N365" i="8" a="1"/>
  <c r="N365" i="8" s="1"/>
  <c r="W365" i="8" s="1"/>
  <c r="P390" i="8" a="1"/>
  <c r="P390" i="8" s="1"/>
  <c r="Y390" i="8" s="1" a="1"/>
  <c r="Y390" i="8" s="1"/>
  <c r="N390" i="8" a="1"/>
  <c r="N390" i="8" s="1"/>
  <c r="W390" i="8" s="1"/>
  <c r="O390" i="8" a="1"/>
  <c r="O390" i="8" s="1"/>
  <c r="N394" i="8" a="1"/>
  <c r="N394" i="8" s="1"/>
  <c r="W394" i="8" s="1"/>
  <c r="P394" i="8" a="1"/>
  <c r="P394" i="8" s="1"/>
  <c r="Y394" i="8" s="1" a="1"/>
  <c r="Y394" i="8" s="1"/>
  <c r="O394" i="8" a="1"/>
  <c r="O394" i="8" s="1"/>
  <c r="AB310" i="8" a="1"/>
  <c r="AB310" i="8" s="1"/>
  <c r="G447" i="8"/>
  <c r="G536" i="8"/>
  <c r="M868" i="8" a="1"/>
  <c r="M868" i="8" s="1"/>
  <c r="V868" i="8" s="1" a="1"/>
  <c r="V868" i="8" s="1"/>
  <c r="K868" i="8" a="1"/>
  <c r="K868" i="8" s="1"/>
  <c r="T868" i="8" s="1"/>
  <c r="L868" i="8" a="1"/>
  <c r="L868" i="8" s="1"/>
  <c r="M656" i="8" a="1"/>
  <c r="M656" i="8" s="1"/>
  <c r="V656" i="8" s="1" a="1"/>
  <c r="V656" i="8" s="1"/>
  <c r="K656" i="8" a="1"/>
  <c r="K656" i="8" s="1"/>
  <c r="T656" i="8" s="1"/>
  <c r="L656" i="8" a="1"/>
  <c r="L656" i="8" s="1"/>
  <c r="M733" i="8" a="1"/>
  <c r="M733" i="8" s="1"/>
  <c r="V733" i="8" s="1" a="1"/>
  <c r="V733" i="8" s="1"/>
  <c r="K733" i="8" a="1"/>
  <c r="K733" i="8" s="1"/>
  <c r="T733" i="8" s="1"/>
  <c r="L733" i="8" a="1"/>
  <c r="L733" i="8" s="1"/>
  <c r="L744" i="8" a="1"/>
  <c r="L744" i="8" s="1"/>
  <c r="K744" i="8" a="1"/>
  <c r="K744" i="8" s="1"/>
  <c r="T744" i="8" s="1"/>
  <c r="M744" i="8" a="1"/>
  <c r="M744" i="8" s="1"/>
  <c r="V744" i="8" s="1" a="1"/>
  <c r="V744" i="8" s="1"/>
  <c r="K625" i="8" a="1"/>
  <c r="K625" i="8" s="1"/>
  <c r="T625" i="8" s="1"/>
  <c r="L625" i="8" a="1"/>
  <c r="L625" i="8" s="1"/>
  <c r="M625" i="8" a="1"/>
  <c r="M625" i="8" s="1"/>
  <c r="V625" i="8" s="1" a="1"/>
  <c r="V625" i="8" s="1"/>
  <c r="M357" i="8" a="1"/>
  <c r="M357" i="8" s="1"/>
  <c r="V357" i="8" s="1" a="1"/>
  <c r="V357" i="8" s="1"/>
  <c r="K357" i="8" a="1"/>
  <c r="K357" i="8" s="1"/>
  <c r="T357" i="8" s="1"/>
  <c r="L357" i="8" a="1"/>
  <c r="L357" i="8" s="1"/>
  <c r="L374" i="8" a="1"/>
  <c r="L374" i="8" s="1"/>
  <c r="M374" i="8" a="1"/>
  <c r="M374" i="8" s="1"/>
  <c r="V374" i="8" s="1" a="1"/>
  <c r="V374" i="8" s="1"/>
  <c r="K374" i="8" a="1"/>
  <c r="K374" i="8" s="1"/>
  <c r="T374" i="8" s="1"/>
  <c r="L558" i="8" a="1"/>
  <c r="L558" i="8" s="1"/>
  <c r="K558" i="8" a="1"/>
  <c r="K558" i="8" s="1"/>
  <c r="T558" i="8" s="1"/>
  <c r="M558" i="8" a="1"/>
  <c r="M558" i="8" s="1"/>
  <c r="V558" i="8" s="1" a="1"/>
  <c r="V558" i="8" s="1"/>
  <c r="K495" i="8" a="1"/>
  <c r="K495" i="8" s="1"/>
  <c r="T495" i="8" s="1"/>
  <c r="L495" i="8" a="1"/>
  <c r="L495" i="8" s="1"/>
  <c r="M495" i="8" a="1"/>
  <c r="M495" i="8" s="1"/>
  <c r="V495" i="8" s="1" a="1"/>
  <c r="V495" i="8" s="1"/>
  <c r="M463" i="8" a="1"/>
  <c r="M463" i="8" s="1"/>
  <c r="V463" i="8" s="1" a="1"/>
  <c r="V463" i="8" s="1"/>
  <c r="L463" i="8" a="1"/>
  <c r="L463" i="8" s="1"/>
  <c r="K463" i="8" a="1"/>
  <c r="K463" i="8" s="1"/>
  <c r="T463" i="8" s="1"/>
  <c r="O627" i="8" a="1"/>
  <c r="O627" i="8" s="1"/>
  <c r="N627" i="8" a="1"/>
  <c r="N627" i="8" s="1"/>
  <c r="W627" i="8" s="1"/>
  <c r="P627" i="8" a="1"/>
  <c r="P627" i="8" s="1"/>
  <c r="Y627" i="8" s="1" a="1"/>
  <c r="Y627" i="8" s="1"/>
  <c r="N638" i="8" a="1"/>
  <c r="N638" i="8" s="1"/>
  <c r="W638" i="8" s="1"/>
  <c r="O638" i="8" a="1"/>
  <c r="O638" i="8" s="1"/>
  <c r="P638" i="8" a="1"/>
  <c r="P638" i="8" s="1"/>
  <c r="Y638" i="8" s="1" a="1"/>
  <c r="Y638" i="8" s="1"/>
  <c r="N780" i="8" a="1"/>
  <c r="N780" i="8" s="1"/>
  <c r="W780" i="8" s="1"/>
  <c r="O780" i="8" a="1"/>
  <c r="O780" i="8" s="1"/>
  <c r="P780" i="8" a="1"/>
  <c r="P780" i="8" s="1"/>
  <c r="Y780" i="8" s="1" a="1"/>
  <c r="Y780" i="8" s="1"/>
  <c r="AB742" i="8" a="1"/>
  <c r="AB742" i="8" s="1"/>
  <c r="O558" i="8" a="1"/>
  <c r="O558" i="8" s="1"/>
  <c r="N558" i="8" a="1"/>
  <c r="N558" i="8" s="1"/>
  <c r="W558" i="8" s="1"/>
  <c r="P558" i="8" a="1"/>
  <c r="P558" i="8" s="1"/>
  <c r="Y558" i="8" s="1" a="1"/>
  <c r="Y558" i="8" s="1"/>
  <c r="P468" i="8" a="1"/>
  <c r="P468" i="8" s="1"/>
  <c r="Y468" i="8" s="1" a="1"/>
  <c r="Y468" i="8" s="1"/>
  <c r="N468" i="8" a="1"/>
  <c r="N468" i="8" s="1"/>
  <c r="W468" i="8" s="1"/>
  <c r="O468" i="8" a="1"/>
  <c r="O468" i="8" s="1"/>
  <c r="P419" i="8" a="1"/>
  <c r="P419" i="8" s="1"/>
  <c r="Y419" i="8" s="1" a="1"/>
  <c r="Y419" i="8" s="1"/>
  <c r="O419" i="8" a="1"/>
  <c r="O419" i="8" s="1"/>
  <c r="N419" i="8" a="1"/>
  <c r="N419" i="8" s="1"/>
  <c r="W419" i="8" s="1"/>
  <c r="AB277" i="8" a="1"/>
  <c r="AB277" i="8" s="1"/>
  <c r="G628" i="8"/>
  <c r="G311" i="8"/>
  <c r="G321" i="8"/>
  <c r="G437" i="8"/>
  <c r="M837" i="8" a="1"/>
  <c r="M837" i="8" s="1"/>
  <c r="V837" i="8" s="1" a="1"/>
  <c r="V837" i="8" s="1"/>
  <c r="K837" i="8" a="1"/>
  <c r="K837" i="8" s="1"/>
  <c r="T837" i="8" s="1"/>
  <c r="L837" i="8" a="1"/>
  <c r="L837" i="8" s="1"/>
  <c r="K756" i="8" a="1"/>
  <c r="K756" i="8" s="1"/>
  <c r="T756" i="8" s="1"/>
  <c r="M756" i="8" a="1"/>
  <c r="M756" i="8" s="1"/>
  <c r="V756" i="8" s="1" a="1"/>
  <c r="V756" i="8" s="1"/>
  <c r="L756" i="8" a="1"/>
  <c r="L756" i="8" s="1"/>
  <c r="K707" i="8" a="1"/>
  <c r="K707" i="8" s="1"/>
  <c r="T707" i="8" s="1"/>
  <c r="M707" i="8" a="1"/>
  <c r="M707" i="8" s="1"/>
  <c r="V707" i="8" s="1" a="1"/>
  <c r="V707" i="8" s="1"/>
  <c r="L707" i="8" a="1"/>
  <c r="L707" i="8" s="1"/>
  <c r="K609" i="8" a="1"/>
  <c r="K609" i="8" s="1"/>
  <c r="T609" i="8" s="1"/>
  <c r="M609" i="8" a="1"/>
  <c r="M609" i="8" s="1"/>
  <c r="V609" i="8" s="1" a="1"/>
  <c r="V609" i="8" s="1"/>
  <c r="L609" i="8" a="1"/>
  <c r="L609" i="8" s="1"/>
  <c r="M356" i="8" a="1"/>
  <c r="M356" i="8" s="1"/>
  <c r="V356" i="8" s="1" a="1"/>
  <c r="V356" i="8" s="1"/>
  <c r="L356" i="8" a="1"/>
  <c r="L356" i="8" s="1"/>
  <c r="K356" i="8" a="1"/>
  <c r="K356" i="8" s="1"/>
  <c r="T356" i="8" s="1"/>
  <c r="M329" i="8" a="1"/>
  <c r="M329" i="8" s="1"/>
  <c r="V329" i="8" s="1" a="1"/>
  <c r="V329" i="8" s="1"/>
  <c r="L329" i="8" a="1"/>
  <c r="L329" i="8" s="1"/>
  <c r="K329" i="8" a="1"/>
  <c r="K329" i="8" s="1"/>
  <c r="T329" i="8" s="1"/>
  <c r="K815" i="8" a="1"/>
  <c r="K815" i="8" s="1"/>
  <c r="T815" i="8" s="1"/>
  <c r="M815" i="8" a="1"/>
  <c r="M815" i="8" s="1"/>
  <c r="V815" i="8" s="1" a="1"/>
  <c r="V815" i="8" s="1"/>
  <c r="L815" i="8" a="1"/>
  <c r="L815" i="8" s="1"/>
  <c r="L519" i="8" a="1"/>
  <c r="L519" i="8" s="1"/>
  <c r="K519" i="8" a="1"/>
  <c r="K519" i="8" s="1"/>
  <c r="T519" i="8" s="1"/>
  <c r="M519" i="8" a="1"/>
  <c r="M519" i="8" s="1"/>
  <c r="V519" i="8" s="1" a="1"/>
  <c r="V519" i="8" s="1"/>
  <c r="L528" i="8" a="1"/>
  <c r="L528" i="8" s="1"/>
  <c r="M528" i="8" a="1"/>
  <c r="M528" i="8" s="1"/>
  <c r="V528" i="8" s="1" a="1"/>
  <c r="V528" i="8" s="1"/>
  <c r="K528" i="8" a="1"/>
  <c r="K528" i="8" s="1"/>
  <c r="T528" i="8" s="1"/>
  <c r="K445" i="8" a="1"/>
  <c r="K445" i="8" s="1"/>
  <c r="T445" i="8" s="1"/>
  <c r="L445" i="8" a="1"/>
  <c r="L445" i="8" s="1"/>
  <c r="M445" i="8" a="1"/>
  <c r="M445" i="8" s="1"/>
  <c r="V445" i="8" s="1" a="1"/>
  <c r="V445" i="8" s="1"/>
  <c r="P899" i="8" a="1"/>
  <c r="P899" i="8" s="1"/>
  <c r="Y899" i="8" s="1" a="1"/>
  <c r="Y899" i="8" s="1"/>
  <c r="N899" i="8" a="1"/>
  <c r="N899" i="8" s="1"/>
  <c r="W899" i="8" s="1"/>
  <c r="O899" i="8" a="1"/>
  <c r="O899" i="8" s="1"/>
  <c r="N731" i="8" a="1"/>
  <c r="N731" i="8" s="1"/>
  <c r="W731" i="8" s="1"/>
  <c r="P731" i="8" a="1"/>
  <c r="P731" i="8" s="1"/>
  <c r="Y731" i="8" s="1" a="1"/>
  <c r="Y731" i="8" s="1"/>
  <c r="O731" i="8" a="1"/>
  <c r="O731" i="8" s="1"/>
  <c r="O635" i="8" a="1"/>
  <c r="O635" i="8" s="1"/>
  <c r="P635" i="8" a="1"/>
  <c r="P635" i="8" s="1"/>
  <c r="Y635" i="8" s="1" a="1"/>
  <c r="Y635" i="8" s="1"/>
  <c r="N635" i="8" a="1"/>
  <c r="N635" i="8" s="1"/>
  <c r="W635" i="8" s="1"/>
  <c r="N724" i="8" a="1"/>
  <c r="N724" i="8" s="1"/>
  <c r="W724" i="8" s="1"/>
  <c r="P724" i="8" a="1"/>
  <c r="P724" i="8" s="1"/>
  <c r="Y724" i="8" s="1" a="1"/>
  <c r="Y724" i="8" s="1"/>
  <c r="O724" i="8" a="1"/>
  <c r="O724" i="8" s="1"/>
  <c r="AB672" i="8" a="1"/>
  <c r="AB672" i="8" s="1"/>
  <c r="P426" i="8" a="1"/>
  <c r="P426" i="8" s="1"/>
  <c r="Y426" i="8" s="1" a="1"/>
  <c r="Y426" i="8" s="1"/>
  <c r="N426" i="8" a="1"/>
  <c r="N426" i="8" s="1"/>
  <c r="W426" i="8" s="1"/>
  <c r="O426" i="8" a="1"/>
  <c r="O426" i="8" s="1"/>
  <c r="N534" i="8" a="1"/>
  <c r="N534" i="8" s="1"/>
  <c r="W534" i="8" s="1"/>
  <c r="O534" i="8" a="1"/>
  <c r="O534" i="8" s="1"/>
  <c r="P534" i="8" a="1"/>
  <c r="P534" i="8" s="1"/>
  <c r="Y534" i="8" s="1" a="1"/>
  <c r="Y534" i="8" s="1"/>
  <c r="O532" i="8" a="1"/>
  <c r="O532" i="8" s="1"/>
  <c r="P532" i="8" a="1"/>
  <c r="P532" i="8" s="1"/>
  <c r="Y532" i="8" s="1" a="1"/>
  <c r="Y532" i="8" s="1"/>
  <c r="N532" i="8" a="1"/>
  <c r="N532" i="8" s="1"/>
  <c r="W532" i="8" s="1"/>
  <c r="N798" i="8" a="1"/>
  <c r="N798" i="8" s="1"/>
  <c r="W798" i="8" s="1"/>
  <c r="P798" i="8" a="1"/>
  <c r="P798" i="8" s="1"/>
  <c r="Y798" i="8" s="1" a="1"/>
  <c r="Y798" i="8" s="1"/>
  <c r="O798" i="8" a="1"/>
  <c r="O798" i="8" s="1"/>
  <c r="AB390" i="8" a="1"/>
  <c r="AB390" i="8" s="1"/>
  <c r="O414" i="8" a="1"/>
  <c r="O414" i="8" s="1"/>
  <c r="N414" i="8" a="1"/>
  <c r="N414" i="8" s="1"/>
  <c r="W414" i="8" s="1"/>
  <c r="P414" i="8" a="1"/>
  <c r="P414" i="8" s="1"/>
  <c r="Y414" i="8" s="1" a="1"/>
  <c r="Y414" i="8" s="1"/>
  <c r="G606" i="8"/>
  <c r="G759" i="8"/>
  <c r="M654" i="8" a="1"/>
  <c r="M654" i="8" s="1"/>
  <c r="V654" i="8" s="1" a="1"/>
  <c r="V654" i="8" s="1"/>
  <c r="L654" i="8" a="1"/>
  <c r="L654" i="8" s="1"/>
  <c r="K654" i="8" a="1"/>
  <c r="K654" i="8" s="1"/>
  <c r="T654" i="8" s="1"/>
  <c r="M759" i="8" a="1"/>
  <c r="M759" i="8" s="1"/>
  <c r="V759" i="8" s="1" a="1"/>
  <c r="V759" i="8" s="1"/>
  <c r="K759" i="8" a="1"/>
  <c r="K759" i="8" s="1"/>
  <c r="T759" i="8" s="1"/>
  <c r="L759" i="8" a="1"/>
  <c r="L759" i="8" s="1"/>
  <c r="L745" i="8" a="1"/>
  <c r="L745" i="8" s="1"/>
  <c r="K745" i="8" a="1"/>
  <c r="K745" i="8" s="1"/>
  <c r="T745" i="8" s="1"/>
  <c r="M745" i="8" a="1"/>
  <c r="M745" i="8" s="1"/>
  <c r="V745" i="8" s="1" a="1"/>
  <c r="V745" i="8" s="1"/>
  <c r="K303" i="8" a="1"/>
  <c r="K303" i="8" s="1"/>
  <c r="T303" i="8" s="1"/>
  <c r="M303" i="8" a="1"/>
  <c r="M303" i="8" s="1"/>
  <c r="V303" i="8" s="1" a="1"/>
  <c r="V303" i="8" s="1"/>
  <c r="L303" i="8" a="1"/>
  <c r="L303" i="8" s="1"/>
  <c r="L354" i="8" a="1"/>
  <c r="L354" i="8" s="1"/>
  <c r="K354" i="8" a="1"/>
  <c r="K354" i="8" s="1"/>
  <c r="T354" i="8" s="1"/>
  <c r="M354" i="8" a="1"/>
  <c r="M354" i="8" s="1"/>
  <c r="V354" i="8" s="1" a="1"/>
  <c r="V354" i="8" s="1"/>
  <c r="K822" i="8" a="1"/>
  <c r="K822" i="8" s="1"/>
  <c r="T822" i="8" s="1"/>
  <c r="M822" i="8" a="1"/>
  <c r="M822" i="8" s="1"/>
  <c r="V822" i="8" s="1" a="1"/>
  <c r="V822" i="8" s="1"/>
  <c r="L822" i="8" a="1"/>
  <c r="L822" i="8" s="1"/>
  <c r="K539" i="8" a="1"/>
  <c r="K539" i="8" s="1"/>
  <c r="T539" i="8" s="1"/>
  <c r="M539" i="8" a="1"/>
  <c r="M539" i="8" s="1"/>
  <c r="V539" i="8" s="1" a="1"/>
  <c r="V539" i="8" s="1"/>
  <c r="L539" i="8" a="1"/>
  <c r="L539" i="8" s="1"/>
  <c r="N894" i="8" a="1"/>
  <c r="N894" i="8" s="1"/>
  <c r="W894" i="8" s="1"/>
  <c r="O894" i="8" a="1"/>
  <c r="O894" i="8" s="1"/>
  <c r="P894" i="8" a="1"/>
  <c r="P894" i="8" s="1"/>
  <c r="Y894" i="8" s="1" a="1"/>
  <c r="Y894" i="8" s="1"/>
  <c r="N900" i="8" a="1"/>
  <c r="N900" i="8" s="1"/>
  <c r="W900" i="8" s="1"/>
  <c r="O900" i="8" a="1"/>
  <c r="O900" i="8" s="1"/>
  <c r="P900" i="8" a="1"/>
  <c r="P900" i="8" s="1"/>
  <c r="Y900" i="8" s="1" a="1"/>
  <c r="Y900" i="8" s="1"/>
  <c r="N877" i="8" a="1"/>
  <c r="N877" i="8" s="1"/>
  <c r="W877" i="8" s="1"/>
  <c r="O877" i="8" a="1"/>
  <c r="O877" i="8" s="1"/>
  <c r="P877" i="8" a="1"/>
  <c r="P877" i="8" s="1"/>
  <c r="Y877" i="8" s="1" a="1"/>
  <c r="Y877" i="8" s="1"/>
  <c r="AB852" i="8" a="1"/>
  <c r="AB852" i="8" s="1"/>
  <c r="P592" i="8" a="1"/>
  <c r="P592" i="8" s="1"/>
  <c r="Y592" i="8" s="1" a="1"/>
  <c r="Y592" i="8" s="1"/>
  <c r="N592" i="8" a="1"/>
  <c r="N592" i="8" s="1"/>
  <c r="W592" i="8" s="1"/>
  <c r="O592" i="8" a="1"/>
  <c r="O592" i="8" s="1"/>
  <c r="N769" i="8" a="1"/>
  <c r="N769" i="8" s="1"/>
  <c r="W769" i="8" s="1"/>
  <c r="P769" i="8" a="1"/>
  <c r="P769" i="8" s="1"/>
  <c r="Y769" i="8" s="1" a="1"/>
  <c r="Y769" i="8" s="1"/>
  <c r="O769" i="8" a="1"/>
  <c r="O769" i="8" s="1"/>
  <c r="P683" i="8" a="1"/>
  <c r="P683" i="8" s="1"/>
  <c r="Y683" i="8" s="1" a="1"/>
  <c r="Y683" i="8" s="1"/>
  <c r="N683" i="8" a="1"/>
  <c r="N683" i="8" s="1"/>
  <c r="W683" i="8" s="1"/>
  <c r="O683" i="8" a="1"/>
  <c r="O683" i="8" s="1"/>
  <c r="P704" i="8" a="1"/>
  <c r="P704" i="8" s="1"/>
  <c r="Y704" i="8" s="1" a="1"/>
  <c r="Y704" i="8" s="1"/>
  <c r="N704" i="8" a="1"/>
  <c r="N704" i="8" s="1"/>
  <c r="W704" i="8" s="1"/>
  <c r="O704" i="8" a="1"/>
  <c r="O704" i="8" s="1"/>
  <c r="N690" i="8" a="1"/>
  <c r="N690" i="8" s="1"/>
  <c r="W690" i="8" s="1"/>
  <c r="O690" i="8" a="1"/>
  <c r="O690" i="8" s="1"/>
  <c r="P690" i="8" a="1"/>
  <c r="P690" i="8" s="1"/>
  <c r="Y690" i="8" s="1" a="1"/>
  <c r="Y690" i="8" s="1"/>
  <c r="P585" i="8" a="1"/>
  <c r="P585" i="8" s="1"/>
  <c r="Y585" i="8" s="1" a="1"/>
  <c r="Y585" i="8" s="1"/>
  <c r="N585" i="8" a="1"/>
  <c r="N585" i="8" s="1"/>
  <c r="W585" i="8" s="1"/>
  <c r="O585" i="8" a="1"/>
  <c r="O585" i="8" s="1"/>
  <c r="Z603" i="8"/>
  <c r="N554" i="8" a="1"/>
  <c r="N554" i="8" s="1"/>
  <c r="W554" i="8" s="1"/>
  <c r="O554" i="8" a="1"/>
  <c r="O554" i="8" s="1"/>
  <c r="P554" i="8" a="1"/>
  <c r="P554" i="8" s="1"/>
  <c r="Y554" i="8" s="1" a="1"/>
  <c r="Y554" i="8" s="1"/>
  <c r="P432" i="8" a="1"/>
  <c r="P432" i="8" s="1"/>
  <c r="Y432" i="8" s="1" a="1"/>
  <c r="Y432" i="8" s="1"/>
  <c r="N432" i="8" a="1"/>
  <c r="N432" i="8" s="1"/>
  <c r="W432" i="8" s="1"/>
  <c r="O432" i="8" a="1"/>
  <c r="O432" i="8" s="1"/>
  <c r="P492" i="8" a="1"/>
  <c r="P492" i="8" s="1"/>
  <c r="Y492" i="8" s="1" a="1"/>
  <c r="Y492" i="8" s="1"/>
  <c r="N492" i="8" a="1"/>
  <c r="N492" i="8" s="1"/>
  <c r="W492" i="8" s="1"/>
  <c r="O492" i="8" a="1"/>
  <c r="O492" i="8" s="1"/>
  <c r="O291" i="8" a="1"/>
  <c r="O291" i="8" s="1"/>
  <c r="N291" i="8" a="1"/>
  <c r="N291" i="8" s="1"/>
  <c r="W291" i="8" s="1"/>
  <c r="P291" i="8" a="1"/>
  <c r="P291" i="8" s="1"/>
  <c r="Y291" i="8" s="1" a="1"/>
  <c r="Y291" i="8" s="1"/>
  <c r="K899" i="8" a="1"/>
  <c r="K899" i="8" s="1"/>
  <c r="T899" i="8" s="1"/>
  <c r="M899" i="8" a="1"/>
  <c r="M899" i="8" s="1"/>
  <c r="V899" i="8" s="1" a="1"/>
  <c r="V899" i="8" s="1"/>
  <c r="L899" i="8" a="1"/>
  <c r="L899" i="8" s="1"/>
  <c r="K842" i="8" a="1"/>
  <c r="K842" i="8" s="1"/>
  <c r="T842" i="8" s="1"/>
  <c r="M842" i="8" a="1"/>
  <c r="M842" i="8" s="1"/>
  <c r="V842" i="8" s="1" a="1"/>
  <c r="V842" i="8" s="1"/>
  <c r="L842" i="8" a="1"/>
  <c r="L842" i="8" s="1"/>
  <c r="K856" i="8" a="1"/>
  <c r="K856" i="8" s="1"/>
  <c r="T856" i="8" s="1"/>
  <c r="M856" i="8" a="1"/>
  <c r="M856" i="8" s="1"/>
  <c r="V856" i="8" s="1" a="1"/>
  <c r="V856" i="8" s="1"/>
  <c r="L856" i="8" a="1"/>
  <c r="L856" i="8" s="1"/>
  <c r="K881" i="8" a="1"/>
  <c r="K881" i="8" s="1"/>
  <c r="T881" i="8" s="1"/>
  <c r="M881" i="8" a="1"/>
  <c r="M881" i="8" s="1"/>
  <c r="V881" i="8" s="1" a="1"/>
  <c r="V881" i="8" s="1"/>
  <c r="L881" i="8" a="1"/>
  <c r="L881" i="8" s="1"/>
  <c r="M713" i="8" a="1"/>
  <c r="M713" i="8" s="1"/>
  <c r="V713" i="8" s="1" a="1"/>
  <c r="V713" i="8" s="1"/>
  <c r="L713" i="8" a="1"/>
  <c r="L713" i="8" s="1"/>
  <c r="K713" i="8" a="1"/>
  <c r="K713" i="8" s="1"/>
  <c r="T713" i="8" s="1"/>
  <c r="K760" i="8" a="1"/>
  <c r="K760" i="8" s="1"/>
  <c r="T760" i="8" s="1"/>
  <c r="L760" i="8" a="1"/>
  <c r="L760" i="8" s="1"/>
  <c r="M760" i="8" a="1"/>
  <c r="M760" i="8" s="1"/>
  <c r="V760" i="8" s="1" a="1"/>
  <c r="V760" i="8" s="1"/>
  <c r="M678" i="8" a="1"/>
  <c r="M678" i="8" s="1"/>
  <c r="V678" i="8" s="1" a="1"/>
  <c r="V678" i="8" s="1"/>
  <c r="K678" i="8" a="1"/>
  <c r="K678" i="8" s="1"/>
  <c r="T678" i="8" s="1"/>
  <c r="L678" i="8" a="1"/>
  <c r="L678" i="8" s="1"/>
  <c r="M777" i="8" a="1"/>
  <c r="M777" i="8" s="1"/>
  <c r="V777" i="8" s="1" a="1"/>
  <c r="V777" i="8" s="1"/>
  <c r="L777" i="8" a="1"/>
  <c r="L777" i="8" s="1"/>
  <c r="K777" i="8" a="1"/>
  <c r="K777" i="8" s="1"/>
  <c r="T777" i="8" s="1"/>
  <c r="K638" i="8" a="1"/>
  <c r="K638" i="8" s="1"/>
  <c r="T638" i="8" s="1"/>
  <c r="M638" i="8" a="1"/>
  <c r="M638" i="8" s="1"/>
  <c r="V638" i="8" s="1" a="1"/>
  <c r="V638" i="8" s="1"/>
  <c r="L638" i="8" a="1"/>
  <c r="L638" i="8" s="1"/>
  <c r="K699" i="8" a="1"/>
  <c r="K699" i="8" s="1"/>
  <c r="T699" i="8" s="1"/>
  <c r="M699" i="8" a="1"/>
  <c r="M699" i="8" s="1"/>
  <c r="V699" i="8" s="1" a="1"/>
  <c r="V699" i="8" s="1"/>
  <c r="L699" i="8" a="1"/>
  <c r="L699" i="8" s="1"/>
  <c r="M692" i="8" a="1"/>
  <c r="M692" i="8" s="1"/>
  <c r="V692" i="8" s="1" a="1"/>
  <c r="V692" i="8" s="1"/>
  <c r="K692" i="8" a="1"/>
  <c r="K692" i="8" s="1"/>
  <c r="T692" i="8" s="1"/>
  <c r="L692" i="8" a="1"/>
  <c r="L692" i="8" s="1"/>
  <c r="K746" i="8" a="1"/>
  <c r="K746" i="8" s="1"/>
  <c r="T746" i="8" s="1"/>
  <c r="M746" i="8" a="1"/>
  <c r="M746" i="8" s="1"/>
  <c r="V746" i="8" s="1" a="1"/>
  <c r="V746" i="8" s="1"/>
  <c r="L746" i="8" a="1"/>
  <c r="L746" i="8" s="1"/>
  <c r="L653" i="8" a="1"/>
  <c r="L653" i="8" s="1"/>
  <c r="K653" i="8" a="1"/>
  <c r="K653" i="8" s="1"/>
  <c r="T653" i="8" s="1"/>
  <c r="M653" i="8" a="1"/>
  <c r="M653" i="8" s="1"/>
  <c r="V653" i="8" s="1" a="1"/>
  <c r="V653" i="8" s="1"/>
  <c r="L726" i="8" a="1"/>
  <c r="L726" i="8" s="1"/>
  <c r="K726" i="8" a="1"/>
  <c r="K726" i="8" s="1"/>
  <c r="T726" i="8" s="1"/>
  <c r="M726" i="8" a="1"/>
  <c r="M726" i="8" s="1"/>
  <c r="V726" i="8" s="1" a="1"/>
  <c r="V726" i="8" s="1"/>
  <c r="K737" i="8" a="1"/>
  <c r="K737" i="8" s="1"/>
  <c r="T737" i="8" s="1"/>
  <c r="L737" i="8" a="1"/>
  <c r="L737" i="8" s="1"/>
  <c r="M737" i="8" a="1"/>
  <c r="M737" i="8" s="1"/>
  <c r="V737" i="8" s="1" a="1"/>
  <c r="V737" i="8" s="1"/>
  <c r="K651" i="8" a="1"/>
  <c r="K651" i="8" s="1"/>
  <c r="T651" i="8" s="1"/>
  <c r="L651" i="8" a="1"/>
  <c r="L651" i="8" s="1"/>
  <c r="M651" i="8" a="1"/>
  <c r="M651" i="8" s="1"/>
  <c r="V651" i="8" s="1" a="1"/>
  <c r="V651" i="8" s="1"/>
  <c r="K389" i="8" a="1"/>
  <c r="K389" i="8" s="1"/>
  <c r="T389" i="8" s="1"/>
  <c r="M389" i="8" a="1"/>
  <c r="M389" i="8" s="1"/>
  <c r="V389" i="8" s="1" a="1"/>
  <c r="V389" i="8" s="1"/>
  <c r="L389" i="8" a="1"/>
  <c r="L389" i="8" s="1"/>
  <c r="M316" i="8" a="1"/>
  <c r="M316" i="8" s="1"/>
  <c r="V316" i="8" s="1" a="1"/>
  <c r="V316" i="8" s="1"/>
  <c r="L316" i="8" a="1"/>
  <c r="L316" i="8" s="1"/>
  <c r="K316" i="8" a="1"/>
  <c r="K316" i="8" s="1"/>
  <c r="T316" i="8" s="1"/>
  <c r="K302" i="8" a="1"/>
  <c r="K302" i="8" s="1"/>
  <c r="T302" i="8" s="1"/>
  <c r="M302" i="8" a="1"/>
  <c r="M302" i="8" s="1"/>
  <c r="V302" i="8" s="1" a="1"/>
  <c r="V302" i="8" s="1"/>
  <c r="L302" i="8" a="1"/>
  <c r="L302" i="8" s="1"/>
  <c r="K340" i="8" a="1"/>
  <c r="K340" i="8" s="1"/>
  <c r="T340" i="8" s="1"/>
  <c r="M340" i="8" a="1"/>
  <c r="M340" i="8" s="1"/>
  <c r="V340" i="8" s="1" a="1"/>
  <c r="V340" i="8" s="1"/>
  <c r="L340" i="8" a="1"/>
  <c r="L340" i="8" s="1"/>
  <c r="K306" i="8" a="1"/>
  <c r="K306" i="8" s="1"/>
  <c r="T306" i="8" s="1"/>
  <c r="L306" i="8" a="1"/>
  <c r="L306" i="8" s="1"/>
  <c r="M306" i="8" a="1"/>
  <c r="M306" i="8" s="1"/>
  <c r="V306" i="8" s="1" a="1"/>
  <c r="V306" i="8" s="1"/>
  <c r="K411" i="8" a="1"/>
  <c r="K411" i="8" s="1"/>
  <c r="T411" i="8" s="1"/>
  <c r="M411" i="8" a="1"/>
  <c r="M411" i="8" s="1"/>
  <c r="V411" i="8" s="1" a="1"/>
  <c r="V411" i="8" s="1"/>
  <c r="L411" i="8" a="1"/>
  <c r="L411" i="8" s="1"/>
  <c r="K402" i="8" a="1"/>
  <c r="K402" i="8" s="1"/>
  <c r="T402" i="8" s="1"/>
  <c r="M402" i="8" a="1"/>
  <c r="M402" i="8" s="1"/>
  <c r="V402" i="8" s="1" a="1"/>
  <c r="V402" i="8" s="1"/>
  <c r="L402" i="8" a="1"/>
  <c r="L402" i="8" s="1"/>
  <c r="M387" i="8" a="1"/>
  <c r="M387" i="8" s="1"/>
  <c r="V387" i="8" s="1" a="1"/>
  <c r="V387" i="8" s="1"/>
  <c r="L387" i="8" a="1"/>
  <c r="L387" i="8" s="1"/>
  <c r="K387" i="8" a="1"/>
  <c r="K387" i="8" s="1"/>
  <c r="T387" i="8" s="1"/>
  <c r="L392" i="8" a="1"/>
  <c r="L392" i="8" s="1"/>
  <c r="K392" i="8" a="1"/>
  <c r="K392" i="8" s="1"/>
  <c r="T392" i="8" s="1"/>
  <c r="M392" i="8" a="1"/>
  <c r="M392" i="8" s="1"/>
  <c r="V392" i="8" s="1" a="1"/>
  <c r="V392" i="8" s="1"/>
  <c r="M278" i="8" a="1"/>
  <c r="M278" i="8" s="1"/>
  <c r="V278" i="8" s="1" a="1"/>
  <c r="V278" i="8" s="1"/>
  <c r="L278" i="8" a="1"/>
  <c r="L278" i="8" s="1"/>
  <c r="K278" i="8" a="1"/>
  <c r="K278" i="8" s="1"/>
  <c r="T278" i="8" s="1"/>
  <c r="K805" i="8" a="1"/>
  <c r="K805" i="8" s="1"/>
  <c r="T805" i="8" s="1"/>
  <c r="L805" i="8" a="1"/>
  <c r="L805" i="8" s="1"/>
  <c r="M805" i="8" a="1"/>
  <c r="M805" i="8" s="1"/>
  <c r="V805" i="8" s="1" a="1"/>
  <c r="V805" i="8" s="1"/>
  <c r="K820" i="8" a="1"/>
  <c r="K820" i="8" s="1"/>
  <c r="T820" i="8" s="1"/>
  <c r="L820" i="8" a="1"/>
  <c r="L820" i="8" s="1"/>
  <c r="M820" i="8" a="1"/>
  <c r="M820" i="8" s="1"/>
  <c r="V820" i="8" s="1" a="1"/>
  <c r="V820" i="8" s="1"/>
  <c r="L816" i="8" a="1"/>
  <c r="L816" i="8" s="1"/>
  <c r="M816" i="8" a="1"/>
  <c r="M816" i="8" s="1"/>
  <c r="V816" i="8" s="1" a="1"/>
  <c r="V816" i="8" s="1"/>
  <c r="K816" i="8" a="1"/>
  <c r="K816" i="8" s="1"/>
  <c r="T816" i="8" s="1"/>
  <c r="K467" i="8" a="1"/>
  <c r="K467" i="8" s="1"/>
  <c r="T467" i="8" s="1"/>
  <c r="M467" i="8" a="1"/>
  <c r="M467" i="8" s="1"/>
  <c r="V467" i="8" s="1" a="1"/>
  <c r="V467" i="8" s="1"/>
  <c r="L467" i="8" a="1"/>
  <c r="L467" i="8" s="1"/>
  <c r="M581" i="8" a="1"/>
  <c r="M581" i="8" s="1"/>
  <c r="V581" i="8" s="1" a="1"/>
  <c r="V581" i="8" s="1"/>
  <c r="L581" i="8" a="1"/>
  <c r="L581" i="8" s="1"/>
  <c r="K581" i="8" a="1"/>
  <c r="K581" i="8" s="1"/>
  <c r="T581" i="8" s="1"/>
  <c r="K508" i="8" a="1"/>
  <c r="K508" i="8" s="1"/>
  <c r="T508" i="8" s="1"/>
  <c r="L508" i="8" a="1"/>
  <c r="L508" i="8" s="1"/>
  <c r="M508" i="8" a="1"/>
  <c r="M508" i="8" s="1"/>
  <c r="V508" i="8" s="1" a="1"/>
  <c r="V508" i="8" s="1"/>
  <c r="M505" i="8" a="1"/>
  <c r="M505" i="8" s="1"/>
  <c r="V505" i="8" s="1" a="1"/>
  <c r="V505" i="8" s="1"/>
  <c r="K505" i="8" a="1"/>
  <c r="K505" i="8" s="1"/>
  <c r="T505" i="8" s="1"/>
  <c r="L505" i="8" a="1"/>
  <c r="L505" i="8" s="1"/>
  <c r="K468" i="8" a="1"/>
  <c r="K468" i="8" s="1"/>
  <c r="T468" i="8" s="1"/>
  <c r="M468" i="8" a="1"/>
  <c r="M468" i="8" s="1"/>
  <c r="V468" i="8" s="1" a="1"/>
  <c r="V468" i="8" s="1"/>
  <c r="L468" i="8" a="1"/>
  <c r="L468" i="8" s="1"/>
  <c r="K431" i="8" a="1"/>
  <c r="K431" i="8" s="1"/>
  <c r="T431" i="8" s="1"/>
  <c r="M431" i="8" a="1"/>
  <c r="M431" i="8" s="1"/>
  <c r="V431" i="8" s="1" a="1"/>
  <c r="V431" i="8" s="1"/>
  <c r="L431" i="8" a="1"/>
  <c r="L431" i="8" s="1"/>
  <c r="K517" i="8" a="1"/>
  <c r="K517" i="8" s="1"/>
  <c r="T517" i="8" s="1"/>
  <c r="M517" i="8" a="1"/>
  <c r="M517" i="8" s="1"/>
  <c r="V517" i="8" s="1" a="1"/>
  <c r="V517" i="8" s="1"/>
  <c r="L517" i="8" a="1"/>
  <c r="L517" i="8" s="1"/>
  <c r="K426" i="8" a="1"/>
  <c r="K426" i="8" s="1"/>
  <c r="T426" i="8" s="1"/>
  <c r="L426" i="8" a="1"/>
  <c r="L426" i="8" s="1"/>
  <c r="M426" i="8" a="1"/>
  <c r="M426" i="8" s="1"/>
  <c r="V426" i="8" s="1" a="1"/>
  <c r="V426" i="8" s="1"/>
  <c r="K480" i="8" a="1"/>
  <c r="K480" i="8" s="1"/>
  <c r="T480" i="8" s="1"/>
  <c r="L480" i="8" a="1"/>
  <c r="L480" i="8" s="1"/>
  <c r="M480" i="8" a="1"/>
  <c r="M480" i="8" s="1"/>
  <c r="V480" i="8" s="1" a="1"/>
  <c r="V480" i="8" s="1"/>
  <c r="K425" i="8" a="1"/>
  <c r="K425" i="8" s="1"/>
  <c r="T425" i="8" s="1"/>
  <c r="M425" i="8" a="1"/>
  <c r="M425" i="8" s="1"/>
  <c r="V425" i="8" s="1" a="1"/>
  <c r="V425" i="8" s="1"/>
  <c r="L425" i="8" a="1"/>
  <c r="L425" i="8" s="1"/>
  <c r="O847" i="8" a="1"/>
  <c r="O847" i="8" s="1"/>
  <c r="N847" i="8" a="1"/>
  <c r="N847" i="8" s="1"/>
  <c r="W847" i="8" s="1"/>
  <c r="P847" i="8" a="1"/>
  <c r="P847" i="8" s="1"/>
  <c r="Y847" i="8" s="1" a="1"/>
  <c r="Y847" i="8" s="1"/>
  <c r="P885" i="8" a="1"/>
  <c r="P885" i="8" s="1"/>
  <c r="Y885" i="8" s="1" a="1"/>
  <c r="Y885" i="8" s="1"/>
  <c r="N885" i="8" a="1"/>
  <c r="N885" i="8" s="1"/>
  <c r="W885" i="8" s="1"/>
  <c r="O885" i="8" a="1"/>
  <c r="O885" i="8" s="1"/>
  <c r="P887" i="8" a="1"/>
  <c r="P887" i="8" s="1"/>
  <c r="Y887" i="8" s="1" a="1"/>
  <c r="Y887" i="8" s="1"/>
  <c r="N887" i="8" a="1"/>
  <c r="N887" i="8" s="1"/>
  <c r="W887" i="8" s="1"/>
  <c r="O887" i="8" a="1"/>
  <c r="O887" i="8" s="1"/>
  <c r="N844" i="8" a="1"/>
  <c r="N844" i="8" s="1"/>
  <c r="W844" i="8" s="1"/>
  <c r="O844" i="8" a="1"/>
  <c r="O844" i="8" s="1"/>
  <c r="P844" i="8" a="1"/>
  <c r="P844" i="8" s="1"/>
  <c r="Y844" i="8" s="1" a="1"/>
  <c r="Y844" i="8" s="1"/>
  <c r="P648" i="8" a="1"/>
  <c r="P648" i="8" s="1"/>
  <c r="Y648" i="8" s="1" a="1"/>
  <c r="Y648" i="8" s="1"/>
  <c r="N648" i="8" a="1"/>
  <c r="N648" i="8" s="1"/>
  <c r="W648" i="8" s="1"/>
  <c r="O648" i="8" a="1"/>
  <c r="O648" i="8" s="1"/>
  <c r="O641" i="8" a="1"/>
  <c r="O641" i="8" s="1"/>
  <c r="N641" i="8" a="1"/>
  <c r="N641" i="8" s="1"/>
  <c r="W641" i="8" s="1"/>
  <c r="P641" i="8" a="1"/>
  <c r="P641" i="8" s="1"/>
  <c r="Y641" i="8" s="1" a="1"/>
  <c r="Y641" i="8" s="1"/>
  <c r="N645" i="8" a="1"/>
  <c r="N645" i="8" s="1"/>
  <c r="W645" i="8" s="1"/>
  <c r="O645" i="8" a="1"/>
  <c r="O645" i="8" s="1"/>
  <c r="P645" i="8" a="1"/>
  <c r="P645" i="8" s="1"/>
  <c r="Y645" i="8" s="1" a="1"/>
  <c r="Y645" i="8" s="1"/>
  <c r="O750" i="8" a="1"/>
  <c r="O750" i="8" s="1"/>
  <c r="P750" i="8" a="1"/>
  <c r="P750" i="8" s="1"/>
  <c r="Y750" i="8" s="1" a="1"/>
  <c r="Y750" i="8" s="1"/>
  <c r="N750" i="8" a="1"/>
  <c r="N750" i="8" s="1"/>
  <c r="W750" i="8" s="1"/>
  <c r="O772" i="8" a="1"/>
  <c r="O772" i="8" s="1"/>
  <c r="N772" i="8" a="1"/>
  <c r="N772" i="8" s="1"/>
  <c r="W772" i="8" s="1"/>
  <c r="P772" i="8" a="1"/>
  <c r="P772" i="8" s="1"/>
  <c r="Y772" i="8" s="1" a="1"/>
  <c r="Y772" i="8" s="1"/>
  <c r="N586" i="8" a="1"/>
  <c r="N586" i="8" s="1"/>
  <c r="W586" i="8" s="1"/>
  <c r="O586" i="8" a="1"/>
  <c r="O586" i="8" s="1"/>
  <c r="P586" i="8" a="1"/>
  <c r="P586" i="8" s="1"/>
  <c r="Y586" i="8" s="1" a="1"/>
  <c r="Y586" i="8" s="1"/>
  <c r="AB748" i="8" a="1"/>
  <c r="AB748" i="8" s="1"/>
  <c r="N608" i="8" a="1"/>
  <c r="N608" i="8" s="1"/>
  <c r="W608" i="8" s="1"/>
  <c r="O608" i="8" a="1"/>
  <c r="O608" i="8" s="1"/>
  <c r="P608" i="8" a="1"/>
  <c r="P608" i="8" s="1"/>
  <c r="Y608" i="8" s="1" a="1"/>
  <c r="Y608" i="8" s="1"/>
  <c r="N607" i="8" a="1"/>
  <c r="N607" i="8" s="1"/>
  <c r="W607" i="8" s="1"/>
  <c r="P607" i="8" a="1"/>
  <c r="P607" i="8" s="1"/>
  <c r="Y607" i="8" s="1" a="1"/>
  <c r="Y607" i="8" s="1"/>
  <c r="O607" i="8" a="1"/>
  <c r="O607" i="8" s="1"/>
  <c r="P752" i="8" a="1"/>
  <c r="P752" i="8" s="1"/>
  <c r="Y752" i="8" s="1" a="1"/>
  <c r="Y752" i="8" s="1"/>
  <c r="O752" i="8" a="1"/>
  <c r="O752" i="8" s="1"/>
  <c r="N752" i="8" a="1"/>
  <c r="N752" i="8" s="1"/>
  <c r="W752" i="8" s="1"/>
  <c r="N725" i="8" a="1"/>
  <c r="N725" i="8" s="1"/>
  <c r="W725" i="8" s="1"/>
  <c r="O725" i="8" a="1"/>
  <c r="O725" i="8" s="1"/>
  <c r="P725" i="8" a="1"/>
  <c r="P725" i="8" s="1"/>
  <c r="Y725" i="8" s="1" a="1"/>
  <c r="Y725" i="8" s="1"/>
  <c r="P632" i="8" a="1"/>
  <c r="P632" i="8" s="1"/>
  <c r="Y632" i="8" s="1" a="1"/>
  <c r="Y632" i="8" s="1"/>
  <c r="O632" i="8" a="1"/>
  <c r="O632" i="8" s="1"/>
  <c r="N632" i="8" a="1"/>
  <c r="N632" i="8" s="1"/>
  <c r="W632" i="8" s="1"/>
  <c r="AB706" i="8" a="1"/>
  <c r="AB706" i="8" s="1"/>
  <c r="N631" i="8" a="1"/>
  <c r="N631" i="8" s="1"/>
  <c r="W631" i="8" s="1"/>
  <c r="O631" i="8" a="1"/>
  <c r="O631" i="8" s="1"/>
  <c r="P631" i="8" a="1"/>
  <c r="P631" i="8" s="1"/>
  <c r="Y631" i="8" s="1" a="1"/>
  <c r="Y631" i="8" s="1"/>
  <c r="Z635" i="8"/>
  <c r="N777" i="8" a="1"/>
  <c r="N777" i="8" s="1"/>
  <c r="W777" i="8" s="1"/>
  <c r="P777" i="8" a="1"/>
  <c r="P777" i="8" s="1"/>
  <c r="Y777" i="8" s="1" a="1"/>
  <c r="Y777" i="8" s="1"/>
  <c r="O777" i="8" a="1"/>
  <c r="O777" i="8" s="1"/>
  <c r="P684" i="8" a="1"/>
  <c r="P684" i="8" s="1"/>
  <c r="Y684" i="8" s="1" a="1"/>
  <c r="Y684" i="8" s="1"/>
  <c r="N684" i="8" a="1"/>
  <c r="N684" i="8" s="1"/>
  <c r="W684" i="8" s="1"/>
  <c r="O684" i="8" a="1"/>
  <c r="O684" i="8" s="1"/>
  <c r="P547" i="8" a="1"/>
  <c r="P547" i="8" s="1"/>
  <c r="Y547" i="8" s="1" a="1"/>
  <c r="Y547" i="8" s="1"/>
  <c r="N547" i="8" a="1"/>
  <c r="N547" i="8" s="1"/>
  <c r="W547" i="8" s="1"/>
  <c r="O547" i="8" a="1"/>
  <c r="O547" i="8" s="1"/>
  <c r="N475" i="8" a="1"/>
  <c r="N475" i="8" s="1"/>
  <c r="W475" i="8" s="1"/>
  <c r="P475" i="8" a="1"/>
  <c r="P475" i="8" s="1"/>
  <c r="Y475" i="8" s="1" a="1"/>
  <c r="Y475" i="8" s="1"/>
  <c r="O475" i="8" a="1"/>
  <c r="O475" i="8" s="1"/>
  <c r="P465" i="8" a="1"/>
  <c r="P465" i="8" s="1"/>
  <c r="Y465" i="8" s="1" a="1"/>
  <c r="Y465" i="8" s="1"/>
  <c r="N465" i="8" a="1"/>
  <c r="N465" i="8" s="1"/>
  <c r="W465" i="8" s="1"/>
  <c r="O465" i="8" a="1"/>
  <c r="O465" i="8" s="1"/>
  <c r="O509" i="8" a="1"/>
  <c r="O509" i="8" s="1"/>
  <c r="N509" i="8" a="1"/>
  <c r="N509" i="8" s="1"/>
  <c r="W509" i="8" s="1"/>
  <c r="P509" i="8" a="1"/>
  <c r="P509" i="8" s="1"/>
  <c r="Y509" i="8" s="1" a="1"/>
  <c r="Y509" i="8" s="1"/>
  <c r="O455" i="8" a="1"/>
  <c r="O455" i="8" s="1"/>
  <c r="P455" i="8" a="1"/>
  <c r="P455" i="8" s="1"/>
  <c r="Y455" i="8" s="1" a="1"/>
  <c r="Y455" i="8" s="1"/>
  <c r="N455" i="8" a="1"/>
  <c r="N455" i="8" s="1"/>
  <c r="W455" i="8" s="1"/>
  <c r="N440" i="8" a="1"/>
  <c r="N440" i="8" s="1"/>
  <c r="W440" i="8" s="1"/>
  <c r="O440" i="8" a="1"/>
  <c r="O440" i="8" s="1"/>
  <c r="P440" i="8" a="1"/>
  <c r="P440" i="8" s="1"/>
  <c r="Y440" i="8" s="1" a="1"/>
  <c r="Y440" i="8" s="1"/>
  <c r="N557" i="8" a="1"/>
  <c r="N557" i="8" s="1"/>
  <c r="W557" i="8" s="1"/>
  <c r="P557" i="8" a="1"/>
  <c r="P557" i="8" s="1"/>
  <c r="Y557" i="8" s="1" a="1"/>
  <c r="Y557" i="8" s="1"/>
  <c r="O557" i="8" a="1"/>
  <c r="O557" i="8" s="1"/>
  <c r="N553" i="8" a="1"/>
  <c r="N553" i="8" s="1"/>
  <c r="W553" i="8" s="1"/>
  <c r="P553" i="8" a="1"/>
  <c r="P553" i="8" s="1"/>
  <c r="Y553" i="8" s="1" a="1"/>
  <c r="Y553" i="8" s="1"/>
  <c r="O553" i="8" a="1"/>
  <c r="O553" i="8" s="1"/>
  <c r="P428" i="8" a="1"/>
  <c r="P428" i="8" s="1"/>
  <c r="Y428" i="8" s="1" a="1"/>
  <c r="Y428" i="8" s="1"/>
  <c r="N428" i="8" a="1"/>
  <c r="N428" i="8" s="1"/>
  <c r="W428" i="8" s="1"/>
  <c r="O428" i="8" a="1"/>
  <c r="O428" i="8" s="1"/>
  <c r="N301" i="8" a="1"/>
  <c r="N301" i="8" s="1"/>
  <c r="W301" i="8" s="1"/>
  <c r="O301" i="8" a="1"/>
  <c r="O301" i="8" s="1"/>
  <c r="P301" i="8" a="1"/>
  <c r="P301" i="8" s="1"/>
  <c r="Y301" i="8" s="1" a="1"/>
  <c r="Y301" i="8" s="1"/>
  <c r="P353" i="8" a="1"/>
  <c r="P353" i="8" s="1"/>
  <c r="Y353" i="8" s="1" a="1"/>
  <c r="Y353" i="8" s="1"/>
  <c r="N353" i="8" a="1"/>
  <c r="N353" i="8" s="1"/>
  <c r="W353" i="8" s="1"/>
  <c r="O353" i="8" a="1"/>
  <c r="O353" i="8" s="1"/>
  <c r="O296" i="8" a="1"/>
  <c r="O296" i="8" s="1"/>
  <c r="P296" i="8" a="1"/>
  <c r="P296" i="8" s="1"/>
  <c r="Y296" i="8" s="1" a="1"/>
  <c r="Y296" i="8" s="1"/>
  <c r="N296" i="8" a="1"/>
  <c r="N296" i="8" s="1"/>
  <c r="W296" i="8" s="1"/>
  <c r="N351" i="8" a="1"/>
  <c r="N351" i="8" s="1"/>
  <c r="W351" i="8" s="1"/>
  <c r="P351" i="8" a="1"/>
  <c r="P351" i="8" s="1"/>
  <c r="Y351" i="8" s="1" a="1"/>
  <c r="Y351" i="8" s="1"/>
  <c r="O351" i="8" a="1"/>
  <c r="O351" i="8" s="1"/>
  <c r="N421" i="8" a="1"/>
  <c r="N421" i="8" s="1"/>
  <c r="W421" i="8" s="1"/>
  <c r="P421" i="8" a="1"/>
  <c r="P421" i="8" s="1"/>
  <c r="Y421" i="8" s="1" a="1"/>
  <c r="Y421" i="8" s="1"/>
  <c r="O421" i="8" a="1"/>
  <c r="O421" i="8" s="1"/>
  <c r="O382" i="8" a="1"/>
  <c r="O382" i="8" s="1"/>
  <c r="N382" i="8" a="1"/>
  <c r="N382" i="8" s="1"/>
  <c r="W382" i="8" s="1"/>
  <c r="P382" i="8" a="1"/>
  <c r="P382" i="8" s="1"/>
  <c r="Y382" i="8" s="1" a="1"/>
  <c r="Y382" i="8" s="1"/>
  <c r="O368" i="8" a="1"/>
  <c r="O368" i="8" s="1"/>
  <c r="P368" i="8" a="1"/>
  <c r="P368" i="8" s="1"/>
  <c r="Y368" i="8" s="1" a="1"/>
  <c r="Y368" i="8" s="1"/>
  <c r="N368" i="8" a="1"/>
  <c r="N368" i="8" s="1"/>
  <c r="W368" i="8" s="1"/>
  <c r="P417" i="8" a="1"/>
  <c r="P417" i="8" s="1"/>
  <c r="Y417" i="8" s="1" a="1"/>
  <c r="Y417" i="8" s="1"/>
  <c r="O417" i="8" a="1"/>
  <c r="O417" i="8" s="1"/>
  <c r="N417" i="8" a="1"/>
  <c r="N417" i="8" s="1"/>
  <c r="W417" i="8" s="1"/>
  <c r="P363" i="8" a="1"/>
  <c r="P363" i="8" s="1"/>
  <c r="Y363" i="8" s="1" a="1"/>
  <c r="Y363" i="8" s="1"/>
  <c r="N363" i="8" a="1"/>
  <c r="N363" i="8" s="1"/>
  <c r="W363" i="8" s="1"/>
  <c r="O363" i="8" a="1"/>
  <c r="O363" i="8" s="1"/>
  <c r="N397" i="8" a="1"/>
  <c r="N397" i="8" s="1"/>
  <c r="W397" i="8" s="1"/>
  <c r="O397" i="8" a="1"/>
  <c r="O397" i="8" s="1"/>
  <c r="P397" i="8" a="1"/>
  <c r="P397" i="8" s="1"/>
  <c r="Y397" i="8" s="1" a="1"/>
  <c r="Y397" i="8" s="1"/>
  <c r="O324" i="8" a="1"/>
  <c r="O324" i="8" s="1"/>
  <c r="N324" i="8" a="1"/>
  <c r="N324" i="8" s="1"/>
  <c r="W324" i="8" s="1"/>
  <c r="P324" i="8" a="1"/>
  <c r="P324" i="8" s="1"/>
  <c r="Y324" i="8" s="1" a="1"/>
  <c r="Y324" i="8" s="1"/>
  <c r="N322" i="8" a="1"/>
  <c r="N322" i="8" s="1"/>
  <c r="W322" i="8" s="1"/>
  <c r="P322" i="8" a="1"/>
  <c r="P322" i="8" s="1"/>
  <c r="Y322" i="8" s="1" a="1"/>
  <c r="Y322" i="8" s="1"/>
  <c r="O322" i="8" a="1"/>
  <c r="O322" i="8" s="1"/>
  <c r="AB331" i="8" a="1"/>
  <c r="AB331" i="8" s="1"/>
  <c r="AB388" i="8" a="1"/>
  <c r="AB388" i="8" s="1"/>
  <c r="F275" i="8"/>
  <c r="G275" i="8" s="1"/>
  <c r="G772" i="8"/>
  <c r="G814" i="8"/>
  <c r="G335" i="8"/>
  <c r="G879" i="8"/>
  <c r="G610" i="8"/>
  <c r="G621" i="8"/>
  <c r="G776" i="8"/>
  <c r="G769" i="8"/>
  <c r="G702" i="8"/>
  <c r="G616" i="8"/>
  <c r="G824" i="8"/>
  <c r="G515" i="8"/>
  <c r="G576" i="8"/>
  <c r="G493" i="8"/>
  <c r="G531" i="8"/>
  <c r="G518" i="8"/>
  <c r="G676" i="8"/>
  <c r="G376" i="8"/>
  <c r="G357" i="8"/>
  <c r="G339" i="8"/>
  <c r="G380" i="8"/>
  <c r="G281" i="8"/>
  <c r="G313" i="8"/>
  <c r="G874" i="8"/>
  <c r="G867" i="8"/>
  <c r="G875" i="8"/>
  <c r="G706" i="8"/>
  <c r="G484" i="8"/>
  <c r="G733" i="8"/>
  <c r="G798" i="8"/>
  <c r="G795" i="8"/>
  <c r="G812" i="8"/>
  <c r="G857" i="8"/>
  <c r="G365" i="8"/>
  <c r="G593" i="8"/>
  <c r="G729" i="8"/>
  <c r="G737" i="8"/>
  <c r="G691" i="8"/>
  <c r="G605" i="8"/>
  <c r="G699" i="8"/>
  <c r="G501" i="8"/>
  <c r="G582" i="8"/>
  <c r="G496" i="8"/>
  <c r="G361" i="8"/>
  <c r="G309" i="8"/>
  <c r="G416" i="8"/>
  <c r="G370" i="8"/>
  <c r="G421" i="8"/>
  <c r="G862" i="8"/>
  <c r="G846" i="8"/>
  <c r="G855" i="8"/>
  <c r="G757" i="8"/>
  <c r="G566" i="8"/>
  <c r="G453" i="8"/>
  <c r="G692" i="8"/>
  <c r="G492" i="8"/>
  <c r="G749" i="8"/>
  <c r="G754" i="8"/>
  <c r="G751" i="8"/>
  <c r="G470" i="8"/>
  <c r="G575" i="8"/>
  <c r="G602" i="8"/>
  <c r="G808" i="8"/>
  <c r="G736" i="8"/>
  <c r="G747" i="8"/>
  <c r="G587" i="8"/>
  <c r="G604" i="8"/>
  <c r="G480" i="8"/>
  <c r="G885" i="8"/>
  <c r="G360" i="8"/>
  <c r="G341" i="8"/>
  <c r="G401" i="8"/>
  <c r="G854" i="8"/>
  <c r="G330" i="8"/>
  <c r="G708" i="8"/>
  <c r="G784" i="8"/>
  <c r="G460" i="8"/>
  <c r="G810" i="8"/>
  <c r="G695" i="8"/>
  <c r="G687" i="8"/>
  <c r="G716" i="8"/>
  <c r="G778" i="8"/>
  <c r="G594" i="8"/>
  <c r="G569" i="8"/>
  <c r="G424" i="8"/>
  <c r="G559" i="8"/>
  <c r="G457" i="8"/>
  <c r="G541" i="8"/>
  <c r="G570" i="8"/>
  <c r="G473" i="8"/>
  <c r="G343" i="8"/>
  <c r="G324" i="8"/>
  <c r="G295" i="8"/>
  <c r="G842" i="8"/>
  <c r="G891" i="8"/>
  <c r="G477" i="8"/>
  <c r="G710" i="8"/>
  <c r="G331" i="8"/>
  <c r="G741" i="8"/>
  <c r="G375" i="8"/>
  <c r="G491" i="8"/>
  <c r="G445" i="8"/>
  <c r="G462" i="8"/>
  <c r="G359" i="8"/>
  <c r="G834" i="8"/>
  <c r="G353" i="8"/>
  <c r="G567" i="8"/>
  <c r="G521" i="8"/>
  <c r="G821" i="8"/>
  <c r="G675" i="8"/>
  <c r="G730" i="8"/>
  <c r="G696" i="8"/>
  <c r="G701" i="8"/>
  <c r="G523" i="8"/>
  <c r="G435" i="8"/>
  <c r="G478" i="8"/>
  <c r="G433" i="8"/>
  <c r="G452" i="8"/>
  <c r="G277" i="8"/>
  <c r="G306" i="8"/>
  <c r="G420" i="8"/>
  <c r="G300" i="8"/>
  <c r="G332" i="8"/>
  <c r="G384" i="8"/>
  <c r="G413" i="8"/>
  <c r="G819" i="8"/>
  <c r="G601" i="8"/>
  <c r="G568" i="8"/>
  <c r="G787" i="8"/>
  <c r="G673" i="8"/>
  <c r="G651" i="8"/>
  <c r="G725" i="8"/>
  <c r="G527" i="8"/>
  <c r="G436" i="8"/>
  <c r="G502" i="8"/>
  <c r="G337" i="8"/>
  <c r="G870" i="8"/>
  <c r="G844" i="8"/>
  <c r="G804" i="8"/>
  <c r="G581" i="8"/>
  <c r="G362" i="8"/>
  <c r="G507" i="8"/>
  <c r="G549" i="8"/>
  <c r="G412" i="8"/>
  <c r="G368" i="8"/>
  <c r="G865" i="8"/>
  <c r="G859" i="8"/>
  <c r="G833" i="8"/>
  <c r="G662" i="8"/>
  <c r="G428" i="8"/>
  <c r="G434" i="8"/>
  <c r="G829" i="8"/>
  <c r="G659" i="8"/>
  <c r="G797" i="8"/>
  <c r="G620" i="8"/>
  <c r="G734" i="8"/>
  <c r="G764" i="8"/>
  <c r="G711" i="8"/>
  <c r="G307" i="8"/>
  <c r="G820" i="8"/>
  <c r="G476" i="8"/>
  <c r="G588" i="8"/>
  <c r="G558" i="8"/>
  <c r="G738" i="8"/>
  <c r="G793" i="8"/>
  <c r="G653" i="8"/>
  <c r="G513" i="8"/>
  <c r="G638" i="8"/>
  <c r="G849" i="8"/>
  <c r="G823" i="8"/>
  <c r="G852" i="8"/>
  <c r="G520" i="8"/>
  <c r="G302" i="8"/>
  <c r="G704" i="8"/>
  <c r="G881" i="8"/>
  <c r="G414" i="8"/>
  <c r="G410" i="8"/>
  <c r="G895" i="8"/>
  <c r="G790" i="8"/>
  <c r="G609" i="8"/>
  <c r="G431" i="8"/>
  <c r="G752" i="8"/>
  <c r="G535" i="8"/>
  <c r="G509" i="8"/>
  <c r="G811" i="8"/>
  <c r="G666" i="8"/>
  <c r="G495" i="8"/>
  <c r="G464" i="8"/>
  <c r="G840" i="8"/>
  <c r="G794" i="8"/>
  <c r="G647" i="8"/>
  <c r="G506" i="8"/>
  <c r="G286" i="8"/>
  <c r="G315" i="8"/>
  <c r="G487" i="8"/>
  <c r="G441" i="8"/>
  <c r="G786" i="8"/>
  <c r="G548" i="8"/>
  <c r="G731" i="8"/>
  <c r="G650" i="8"/>
  <c r="G511" i="8"/>
  <c r="G289" i="8"/>
  <c r="G293" i="8"/>
  <c r="G617" i="8"/>
  <c r="G598" i="8"/>
  <c r="G622" i="8"/>
  <c r="G639" i="8"/>
  <c r="G626" i="8"/>
  <c r="G494" i="8"/>
  <c r="G342" i="8"/>
  <c r="G417" i="8"/>
  <c r="G282" i="8"/>
  <c r="G629" i="8"/>
  <c r="G483" i="8"/>
  <c r="G586" i="8"/>
  <c r="G544" i="8"/>
  <c r="G400" i="8"/>
  <c r="G660" i="8"/>
  <c r="G718" i="8"/>
  <c r="G522" i="8"/>
  <c r="G712" i="8"/>
  <c r="G455" i="8"/>
  <c r="G789" i="8"/>
  <c r="G312" i="8"/>
  <c r="G883" i="8"/>
  <c r="G442" i="8"/>
  <c r="G779" i="8"/>
  <c r="G669" i="8"/>
  <c r="G884" i="8"/>
  <c r="G350" i="8"/>
  <c r="G813" i="8"/>
  <c r="G762" i="8"/>
  <c r="G658" i="8"/>
  <c r="G557" i="8"/>
  <c r="G837" i="8"/>
  <c r="G422" i="8"/>
  <c r="G899" i="8"/>
  <c r="G333" i="8"/>
  <c r="G580" i="8"/>
  <c r="G516" i="8"/>
  <c r="G614" i="8"/>
  <c r="G740" i="8"/>
  <c r="G319" i="8"/>
  <c r="G504" i="8"/>
  <c r="G429" i="8"/>
  <c r="G458" i="8"/>
  <c r="G596" i="8"/>
  <c r="G850" i="8"/>
  <c r="G607" i="8"/>
  <c r="G479" i="8"/>
  <c r="G703" i="8"/>
  <c r="G563" i="8"/>
  <c r="G835" i="8"/>
  <c r="G670" i="8"/>
  <c r="G679" i="8"/>
  <c r="G498" i="8"/>
  <c r="G404" i="8"/>
  <c r="G630" i="8"/>
  <c r="G809" i="8"/>
  <c r="G657" i="8"/>
  <c r="G519" i="8"/>
  <c r="G388" i="8"/>
  <c r="G394" i="8"/>
  <c r="G379" i="8"/>
  <c r="G524" i="8"/>
  <c r="G873" i="8"/>
  <c r="G301" i="8"/>
  <c r="G406" i="8"/>
  <c r="G584" i="8"/>
  <c r="G753" i="8"/>
  <c r="G686" i="8"/>
  <c r="G635" i="8"/>
  <c r="G553" i="8"/>
  <c r="G443" i="8"/>
  <c r="G828" i="8"/>
  <c r="G382" i="8"/>
  <c r="G369" i="8"/>
  <c r="G877" i="8"/>
  <c r="G398" i="8"/>
  <c r="G456" i="8"/>
  <c r="G807" i="8"/>
  <c r="G283" i="8"/>
  <c r="G827" i="8"/>
  <c r="G838" i="8"/>
  <c r="G654" i="8"/>
  <c r="G767" i="8"/>
  <c r="G636" i="8"/>
  <c r="G446" i="8"/>
  <c r="G853" i="8"/>
  <c r="G579" i="8"/>
  <c r="G439" i="8"/>
  <c r="G334" i="8"/>
  <c r="G822" i="8"/>
  <c r="G590" i="8"/>
  <c r="G755" i="8"/>
  <c r="G574" i="8"/>
  <c r="G475" i="8"/>
  <c r="G323" i="8"/>
  <c r="G276" i="8"/>
  <c r="G845" i="8"/>
  <c r="G739" i="8"/>
  <c r="G709" i="8"/>
  <c r="G381" i="8"/>
  <c r="G419" i="8"/>
  <c r="G799" i="8"/>
  <c r="G623" i="8"/>
  <c r="G765" i="8"/>
  <c r="G592" i="8"/>
  <c r="G761" i="8"/>
  <c r="G619" i="8"/>
  <c r="G735" i="8"/>
  <c r="G615" i="8"/>
  <c r="G448" i="8"/>
  <c r="G481" i="8"/>
  <c r="G510" i="8"/>
  <c r="G572" i="8"/>
  <c r="G454" i="8"/>
  <c r="G366" i="8"/>
  <c r="G308" i="8"/>
  <c r="G405" i="8"/>
  <c r="G325" i="8"/>
  <c r="G727" i="8"/>
  <c r="G471" i="8"/>
  <c r="G788" i="8"/>
  <c r="G646" i="8"/>
  <c r="G750" i="8"/>
  <c r="G746" i="8"/>
  <c r="G780" i="8"/>
  <c r="G743" i="8"/>
  <c r="G597" i="8"/>
  <c r="G723" i="8"/>
  <c r="G627" i="8"/>
  <c r="G603" i="8"/>
  <c r="G472" i="8"/>
  <c r="G450" i="8"/>
  <c r="G525" i="8"/>
  <c r="G489" i="8"/>
  <c r="G561" i="8"/>
  <c r="G444" i="8"/>
  <c r="G864" i="8"/>
  <c r="G397" i="8"/>
  <c r="G393" i="8"/>
  <c r="G290" i="8"/>
  <c r="G374" i="8"/>
  <c r="G318" i="8"/>
  <c r="G411" i="8"/>
  <c r="G303" i="8"/>
  <c r="G897" i="8"/>
  <c r="G775" i="8"/>
  <c r="G892" i="8"/>
  <c r="G858" i="8"/>
  <c r="G888" i="8"/>
  <c r="G395" i="8"/>
  <c r="G618" i="8"/>
  <c r="G565" i="8"/>
  <c r="G661" i="8"/>
  <c r="G363" i="8"/>
  <c r="G631" i="8"/>
  <c r="G537" i="8"/>
  <c r="G644" i="8"/>
  <c r="G554" i="8"/>
  <c r="G600" i="8"/>
  <c r="G861" i="8"/>
  <c r="G438" i="8"/>
  <c r="G391" i="8"/>
  <c r="G882" i="8"/>
  <c r="G758" i="8"/>
  <c r="G697" i="8"/>
  <c r="G680" i="8"/>
  <c r="G578" i="8"/>
  <c r="G285" i="8"/>
  <c r="G514" i="8"/>
  <c r="G415" i="8"/>
  <c r="G432" i="8"/>
  <c r="G550" i="8"/>
  <c r="G386" i="8"/>
  <c r="G863" i="8"/>
  <c r="G459" i="8"/>
  <c r="G499" i="8"/>
  <c r="G540" i="8"/>
  <c r="G418" i="8"/>
  <c r="G304" i="8"/>
  <c r="G898" i="8"/>
  <c r="G830" i="8"/>
  <c r="G841" i="8"/>
  <c r="G663" i="8"/>
  <c r="G656" i="8"/>
  <c r="G633" i="8"/>
  <c r="G625" i="8"/>
  <c r="G547" i="8"/>
  <c r="G715" i="8"/>
  <c r="G682" i="8"/>
  <c r="G690" i="8"/>
  <c r="G463" i="8"/>
  <c r="G390" i="8"/>
  <c r="G866" i="8"/>
  <c r="G760" i="8"/>
  <c r="G385" i="8"/>
  <c r="G791" i="8"/>
  <c r="G611" i="8"/>
  <c r="G721" i="8"/>
  <c r="G668" i="8"/>
  <c r="G756" i="8"/>
  <c r="G766" i="8"/>
  <c r="G868" i="8"/>
  <c r="G449" i="8"/>
  <c r="G530" i="8"/>
  <c r="G560" i="8"/>
  <c r="G839" i="8"/>
  <c r="G310" i="8"/>
  <c r="G294" i="8"/>
  <c r="G399" i="8"/>
  <c r="G378" i="8"/>
  <c r="G534" i="8"/>
  <c r="G768" i="8"/>
  <c r="G806" i="8"/>
  <c r="G674" i="8"/>
  <c r="G655" i="8"/>
  <c r="G685" i="8"/>
  <c r="G634" i="8"/>
  <c r="G745" i="8"/>
  <c r="G562" i="8"/>
  <c r="G425" i="8"/>
  <c r="G296" i="8"/>
  <c r="G314" i="8"/>
  <c r="G564" i="8"/>
  <c r="G742" i="8"/>
  <c r="G298" i="8"/>
  <c r="G728" i="8"/>
  <c r="G770" i="8"/>
  <c r="G427" i="8"/>
  <c r="G688" i="8"/>
  <c r="G783" i="8"/>
  <c r="G694" i="8"/>
  <c r="G792" i="8"/>
  <c r="G773" i="8"/>
  <c r="G641" i="8"/>
  <c r="G667" i="8"/>
  <c r="G724" i="8"/>
  <c r="G648" i="8"/>
  <c r="G774" i="8"/>
  <c r="G546" i="8"/>
  <c r="G556" i="8"/>
  <c r="G583" i="8"/>
  <c r="G486" i="8"/>
  <c r="G599" i="8"/>
  <c r="G279" i="8"/>
  <c r="G371" i="8"/>
  <c r="G402" i="8"/>
  <c r="G346" i="8"/>
  <c r="G869" i="8"/>
  <c r="G836" i="8"/>
  <c r="G612" i="8"/>
  <c r="G351" i="8"/>
  <c r="G665" i="8"/>
  <c r="G505" i="8"/>
  <c r="G538" i="8"/>
  <c r="G555" i="8"/>
  <c r="G461" i="8"/>
  <c r="E831" i="8" a="1"/>
  <c r="E831" i="8" s="1"/>
  <c r="G831" i="8" s="1"/>
  <c r="G720" i="8"/>
  <c r="G782" i="8"/>
  <c r="G284" i="8"/>
  <c r="G851" i="8"/>
  <c r="G624" i="8"/>
  <c r="G652" i="8"/>
  <c r="G608" i="8"/>
  <c r="G589" i="8"/>
  <c r="G713" i="8"/>
  <c r="G637" i="8"/>
  <c r="G722" i="8"/>
  <c r="G871" i="8"/>
  <c r="G802" i="8"/>
  <c r="G532" i="8"/>
  <c r="G482" i="8"/>
  <c r="G542" i="8"/>
  <c r="G573" i="8"/>
  <c r="G465" i="8"/>
  <c r="G528" i="8"/>
  <c r="G649" i="8"/>
  <c r="G407" i="8"/>
  <c r="G389" i="8"/>
  <c r="G355" i="8"/>
  <c r="G392" i="8"/>
  <c r="G292" i="8"/>
  <c r="G336" i="8"/>
  <c r="G847" i="8"/>
  <c r="G893" i="8"/>
  <c r="G878" i="8"/>
  <c r="G887" i="8"/>
  <c r="G645" i="8"/>
  <c r="G440" i="8"/>
  <c r="G771" i="8"/>
  <c r="G305" i="8"/>
  <c r="G785" i="8"/>
  <c r="G640" i="8"/>
  <c r="G671" i="8"/>
  <c r="G468" i="8"/>
  <c r="G426" i="8"/>
  <c r="G2" i="8"/>
  <c r="E781" i="8" a="1"/>
  <c r="E781" i="8" s="1"/>
  <c r="G781" i="8" s="1"/>
  <c r="F585" i="8"/>
  <c r="E585" i="8" a="1"/>
  <c r="E585" i="8" s="1"/>
  <c r="F423" i="8"/>
  <c r="E423" i="8" a="1"/>
  <c r="E423" i="8" s="1"/>
  <c r="G423" i="8" l="1"/>
  <c r="G58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<sst xmlns="http://schemas.openxmlformats.org/spreadsheetml/2006/main" count="4023" uniqueCount="1129">
  <si>
    <t>토끼</t>
  </si>
  <si>
    <t>오리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</si>
  <si>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</si>
  <si>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</si>
  <si>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</si>
  <si>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</si>
  <si>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</si>
  <si>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</si>
  <si>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</si>
  <si>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</si>
  <si>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</si>
  <si>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</si>
  <si>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</si>
  <si>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</si>
  <si>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</si>
  <si>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</si>
  <si>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</si>
  <si>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</si>
  <si>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</si>
  <si>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</si>
  <si>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</si>
  <si>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</si>
  <si>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</si>
  <si>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</si>
  <si>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</si>
  <si>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</si>
  <si>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</si>
  <si>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</si>
  <si>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</si>
  <si>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</si>
  <si>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</si>
  <si>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</si>
  <si>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</si>
  <si>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</si>
  <si>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</si>
  <si>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</si>
  <si>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</si>
  <si>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</si>
  <si>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</si>
  <si>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</si>
  <si>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</si>
  <si>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</si>
  <si>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</si>
  <si>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</si>
  <si>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</si>
  <si>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</si>
  <si>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</si>
  <si>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</si>
  <si>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</si>
  <si>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</si>
  <si>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</si>
  <si>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</si>
  <si>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</si>
  <si>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</si>
  <si>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</si>
  <si>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</si>
  <si>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</si>
  <si>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</si>
  <si>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</si>
  <si>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</si>
  <si>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</si>
  <si>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</si>
  <si>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</si>
  <si>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</si>
  <si>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</si>
  <si>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</si>
  <si>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</si>
  <si>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</si>
  <si>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</si>
  <si>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</si>
  <si>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</si>
  <si>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</si>
  <si>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</si>
  <si>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</si>
  <si>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</si>
  <si>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</si>
  <si>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</si>
  <si>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</si>
  <si>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</si>
  <si>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</si>
  <si>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</si>
  <si>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</si>
  <si>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</si>
  <si>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</si>
  <si>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</si>
  <si>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</si>
  <si>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</si>
  <si>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</si>
  <si>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</si>
  <si>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</si>
  <si>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</si>
  <si>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</si>
  <si>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</si>
  <si>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</si>
  <si>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</si>
  <si>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</si>
  <si>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</si>
  <si>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</si>
  <si>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</si>
  <si>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</si>
  <si>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</si>
  <si>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</si>
  <si>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</si>
  <si>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</si>
  <si>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</si>
  <si>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</si>
  <si>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</si>
  <si>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</si>
  <si>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</si>
  <si>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</si>
  <si>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</si>
  <si>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</si>
  <si>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</si>
  <si>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</si>
  <si>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</si>
  <si>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</si>
  <si>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</si>
  <si>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</si>
  <si>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</si>
  <si>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</si>
  <si>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</si>
  <si>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</si>
  <si>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</si>
  <si>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</si>
  <si>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</si>
  <si>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</si>
  <si>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</si>
  <si>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</si>
  <si>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</si>
  <si>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</si>
  <si>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</si>
  <si>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</si>
  <si>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</si>
  <si>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</si>
  <si>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</si>
  <si>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</si>
  <si>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</si>
  <si>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</si>
  <si>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</si>
  <si>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</si>
  <si>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</si>
  <si>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</si>
  <si>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</si>
  <si>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</si>
  <si>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</si>
  <si>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</si>
  <si>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</si>
  <si>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</si>
  <si>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</si>
  <si>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</si>
  <si>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</si>
  <si>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</si>
  <si>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</si>
  <si>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</si>
  <si>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</si>
  <si>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</si>
  <si>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</si>
  <si>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</si>
  <si>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</si>
  <si>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</si>
  <si>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</si>
  <si>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</si>
  <si>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</si>
  <si>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</si>
  <si>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</si>
  <si>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</si>
  <si>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</si>
  <si>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</si>
  <si>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</si>
  <si>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</si>
  <si>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</si>
  <si>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</si>
  <si>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</si>
  <si>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</si>
  <si>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</si>
  <si>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</si>
  <si>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</si>
  <si>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</si>
  <si>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</si>
  <si>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</si>
  <si>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</si>
  <si>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</si>
  <si>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</si>
  <si>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</si>
  <si>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</si>
  <si>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</si>
  <si>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</si>
  <si>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</si>
  <si>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</si>
  <si>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</si>
  <si>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</si>
  <si>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</si>
  <si>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</si>
  <si>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</si>
  <si>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</si>
  <si>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</si>
  <si>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</si>
  <si>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</si>
  <si>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</si>
  <si>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</si>
  <si>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</si>
  <si>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</si>
  <si>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</si>
  <si>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</si>
  <si>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</si>
  <si>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</si>
  <si>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</si>
  <si>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</si>
  <si>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</si>
  <si>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</si>
  <si>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</si>
  <si>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</si>
  <si>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</si>
  <si>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</si>
  <si>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</si>
  <si>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</si>
  <si>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</si>
  <si>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</si>
  <si>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</si>
  <si>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</si>
  <si>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</si>
  <si>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</si>
  <si>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</si>
  <si>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</si>
  <si>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</si>
  <si>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</si>
  <si>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</si>
  <si>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</si>
  <si>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</si>
  <si>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</si>
  <si>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</si>
  <si>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</si>
  <si>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</si>
  <si>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</si>
  <si>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</si>
  <si>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</si>
  <si>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</si>
  <si>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</si>
  <si>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</si>
  <si>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</si>
  <si>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</si>
  <si>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</si>
  <si>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</si>
  <si>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</si>
  <si>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</si>
  <si>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</si>
  <si>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</si>
  <si>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</si>
  <si>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</si>
  <si>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</si>
  <si>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</si>
  <si>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</si>
  <si>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</si>
  <si>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</si>
  <si>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</si>
  <si>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</si>
  <si>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</si>
  <si>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</si>
  <si>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</si>
  <si>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</si>
  <si>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</si>
  <si>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</si>
  <si>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</si>
  <si>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</si>
  <si>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</si>
  <si>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</si>
  <si>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</si>
  <si>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</si>
  <si>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</si>
  <si>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</si>
  <si>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</si>
  <si>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</si>
  <si>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</si>
  <si>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</si>
  <si>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</si>
  <si>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</si>
  <si>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</si>
  <si>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</si>
  <si>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</si>
  <si>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</si>
  <si>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</si>
  <si>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</si>
  <si>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</si>
  <si>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</si>
  <si>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</si>
  <si>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</si>
  <si>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</si>
  <si>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</si>
  <si>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</si>
  <si>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</si>
  <si>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</si>
  <si>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</si>
  <si>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</si>
  <si>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</si>
  <si>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</si>
  <si>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</si>
  <si>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</si>
  <si>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</si>
  <si>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</si>
  <si>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</si>
  <si>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</si>
  <si>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</si>
  <si>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</si>
  <si>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</si>
  <si>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</si>
  <si>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</si>
  <si>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</si>
  <si>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</si>
  <si>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</si>
  <si>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</si>
  <si>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</si>
  <si>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</si>
  <si>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</si>
  <si>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</si>
  <si>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</si>
  <si>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</si>
  <si>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</si>
  <si>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</si>
  <si>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</si>
  <si>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</si>
  <si>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</si>
  <si>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</si>
  <si>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</si>
  <si>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</si>
  <si>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</si>
  <si>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</si>
  <si>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</si>
  <si>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</si>
  <si>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</si>
  <si>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</si>
  <si>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</si>
  <si>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</si>
  <si>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</si>
  <si>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</si>
  <si>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</si>
  <si>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</si>
  <si>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</si>
  <si>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</si>
  <si>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</si>
  <si>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</si>
  <si>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</si>
  <si>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</si>
  <si>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</si>
  <si>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</si>
  <si>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</si>
  <si>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</si>
  <si>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</si>
  <si>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</si>
  <si>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</si>
  <si>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</si>
  <si>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</si>
  <si>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</si>
  <si>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</si>
  <si>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</si>
  <si>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</si>
  <si>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</si>
  <si>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</si>
  <si>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</si>
  <si>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</si>
  <si>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</si>
  <si>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</si>
  <si>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</si>
  <si>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</si>
  <si>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</si>
  <si>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</si>
  <si>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</si>
  <si>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</si>
  <si>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</si>
  <si>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</si>
  <si>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</si>
  <si>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</si>
  <si>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</si>
  <si>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</si>
  <si>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</si>
  <si>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</si>
  <si>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</si>
  <si>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</si>
  <si>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</si>
  <si>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</si>
  <si>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</si>
  <si>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</si>
  <si>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</si>
  <si>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</si>
  <si>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</si>
  <si>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</si>
  <si>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</si>
  <si>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</si>
  <si>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</si>
  <si>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</si>
  <si>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</si>
  <si>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</si>
  <si>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</si>
  <si>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</si>
  <si>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</si>
  <si>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</si>
  <si>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</si>
  <si>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</si>
  <si>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</si>
  <si>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</si>
  <si>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</si>
  <si>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</si>
  <si>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</si>
  <si>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</si>
  <si>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</si>
  <si>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</si>
  <si>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</si>
  <si>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</si>
  <si>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</si>
  <si>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</si>
  <si>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</si>
  <si>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</si>
  <si>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</si>
  <si>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</si>
  <si>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</si>
  <si>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</si>
  <si>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</si>
  <si>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</si>
  <si>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</si>
  <si>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</si>
  <si>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</si>
  <si>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</si>
  <si>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</si>
  <si>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</si>
  <si>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</si>
  <si>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</si>
  <si>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</si>
  <si>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</si>
  <si>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</si>
  <si>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</si>
  <si>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</si>
  <si>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</si>
  <si>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</si>
  <si>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</si>
  <si>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</si>
  <si>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</si>
  <si>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</si>
  <si>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</si>
  <si>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</si>
  <si>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</si>
  <si>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</si>
  <si>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</si>
  <si>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</si>
  <si>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</si>
  <si>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</si>
  <si>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</si>
  <si>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</si>
  <si>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</si>
  <si>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</si>
  <si>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</si>
  <si>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</si>
  <si>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</si>
  <si>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</si>
  <si>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</si>
  <si>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</si>
  <si>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</si>
  <si>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</si>
  <si>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</si>
  <si>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</si>
  <si>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</si>
  <si>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</si>
  <si>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</si>
  <si>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</si>
  <si>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</si>
  <si>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</si>
  <si>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</si>
  <si>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</si>
  <si>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</si>
  <si>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</si>
  <si>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</si>
  <si>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</si>
  <si>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</si>
  <si>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</si>
  <si>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</si>
  <si>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</si>
  <si>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</si>
  <si>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</si>
  <si>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</si>
  <si>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</si>
  <si>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</si>
  <si>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</si>
  <si>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</si>
  <si>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</si>
  <si>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</si>
  <si>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</si>
  <si>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</si>
  <si>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</si>
  <si>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</si>
  <si>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</si>
  <si>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</si>
  <si>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</si>
  <si>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</si>
  <si>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</si>
  <si>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</si>
  <si>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</si>
  <si>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</si>
  <si>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</si>
  <si>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</si>
  <si>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</si>
  <si>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</si>
  <si>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</si>
  <si>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</si>
  <si>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</si>
  <si>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</si>
  <si>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</si>
  <si>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</si>
  <si>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</si>
  <si>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</si>
  <si>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</si>
  <si>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</si>
  <si>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</si>
  <si>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</si>
  <si>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</si>
  <si>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</si>
  <si>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</si>
  <si>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</si>
  <si>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</si>
  <si>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</si>
  <si>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</si>
  <si>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</si>
  <si>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</si>
  <si>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</si>
  <si>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</si>
  <si>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</si>
  <si>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</si>
  <si>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</si>
  <si>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</si>
  <si>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</si>
  <si>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</si>
  <si>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</si>
  <si>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</si>
  <si>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</si>
  <si>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</si>
  <si>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</si>
  <si>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</si>
  <si>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</si>
  <si>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</si>
  <si>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</si>
  <si>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</si>
  <si>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</si>
  <si>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</si>
  <si>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</si>
  <si>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</si>
  <si>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</si>
  <si>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</si>
  <si>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</si>
  <si>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</si>
  <si>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</si>
  <si>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</si>
  <si>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</si>
  <si>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</si>
  <si>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</si>
  <si>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</si>
  <si>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</si>
  <si>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</si>
  <si>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</si>
  <si>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</si>
  <si>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</si>
  <si>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</si>
  <si>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</si>
  <si>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</si>
  <si>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</si>
  <si>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</si>
  <si>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</si>
  <si>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</si>
  <si>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</si>
  <si>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</si>
  <si>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</si>
  <si>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</si>
  <si>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</si>
  <si>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</si>
  <si>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</si>
  <si>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</si>
  <si>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</si>
  <si>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</si>
  <si>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</si>
  <si>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</si>
  <si>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</si>
  <si>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</si>
  <si>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</si>
  <si>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</si>
  <si>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</si>
  <si>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</si>
  <si>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</si>
  <si>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</si>
  <si>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</si>
  <si>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</si>
  <si>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</si>
  <si>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</si>
  <si>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</si>
  <si>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</si>
  <si>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</si>
  <si>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</si>
  <si>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</si>
  <si>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</si>
  <si>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</si>
  <si>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</si>
  <si>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</si>
  <si>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</si>
  <si>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</si>
  <si>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</si>
  <si>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</si>
  <si>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</si>
  <si>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</si>
  <si>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</si>
  <si>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</si>
  <si>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</si>
  <si>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</si>
  <si>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</si>
  <si>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</si>
  <si>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</si>
  <si>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</si>
  <si>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</si>
  <si>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</si>
  <si>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</si>
  <si>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</si>
  <si>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</si>
  <si>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</si>
  <si>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</si>
  <si>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</si>
  <si>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</si>
  <si>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</si>
  <si>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</si>
  <si>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</si>
  <si>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</si>
  <si>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</si>
  <si>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</si>
  <si>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</si>
  <si>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</si>
  <si>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</si>
  <si>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</si>
  <si>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</si>
  <si>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</si>
  <si>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</si>
  <si>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</si>
  <si>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</si>
  <si>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</si>
  <si>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</si>
  <si>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</si>
  <si>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</si>
  <si>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</si>
  <si>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</si>
  <si>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</si>
  <si>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</si>
  <si>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</si>
  <si>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</si>
  <si>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</si>
  <si>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</si>
  <si>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</si>
  <si>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</si>
  <si>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</si>
  <si>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</si>
  <si>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</si>
  <si>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</si>
  <si>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</si>
  <si>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</si>
  <si>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</si>
  <si>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</si>
  <si>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</si>
  <si>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</si>
  <si>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</si>
  <si>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</si>
  <si>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</si>
  <si>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</si>
  <si>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</si>
  <si>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</si>
  <si>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</si>
  <si>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</si>
  <si>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</si>
  <si>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</si>
  <si>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</si>
  <si>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</si>
  <si>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</si>
  <si>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</si>
  <si>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</si>
  <si>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</si>
  <si>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</si>
  <si>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</si>
  <si>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</si>
  <si>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</si>
  <si>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</si>
  <si>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</si>
  <si>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</si>
  <si>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</si>
  <si>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</si>
  <si>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</si>
  <si>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</si>
  <si>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</si>
  <si>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</si>
  <si>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</si>
  <si>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</si>
  <si>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</si>
  <si>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</si>
  <si>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</si>
  <si>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</si>
  <si>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</si>
  <si>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</si>
  <si>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</si>
  <si>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</si>
  <si>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</si>
  <si>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</si>
  <si>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</si>
  <si>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</si>
  <si>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</si>
  <si>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</si>
  <si>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</si>
  <si>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</si>
  <si>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</si>
  <si>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</si>
  <si>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</si>
  <si>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</si>
  <si>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</si>
  <si>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</si>
  <si>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</si>
  <si>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</si>
  <si>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</si>
  <si>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</si>
  <si>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</si>
  <si>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</si>
  <si>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</si>
  <si>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</si>
  <si>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</si>
  <si>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</si>
  <si>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</si>
  <si>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</si>
  <si>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</si>
  <si>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</si>
  <si>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</si>
  <si>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</si>
  <si>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</si>
  <si>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</si>
  <si>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</si>
  <si>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</si>
  <si>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</si>
  <si>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</si>
  <si>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</si>
  <si>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</si>
  <si>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</si>
  <si>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</si>
  <si>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</si>
  <si>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</si>
  <si>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</si>
  <si>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</si>
  <si>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</si>
  <si>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</si>
  <si>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</si>
  <si>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</si>
  <si>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</si>
  <si>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</si>
  <si>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</si>
  <si>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</si>
  <si>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</si>
  <si>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</si>
  <si>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</si>
  <si>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</si>
  <si>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</si>
  <si>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</si>
  <si>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</si>
  <si>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</si>
  <si>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</si>
  <si>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</si>
  <si>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</si>
  <si>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</si>
  <si>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</si>
  <si>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</si>
  <si>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</si>
  <si>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</si>
  <si>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</si>
  <si>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</si>
  <si>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</si>
  <si>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</si>
  <si>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</si>
  <si>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</si>
  <si>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</si>
  <si>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</si>
  <si>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</si>
  <si>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</si>
  <si>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</si>
  <si>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</si>
  <si>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</si>
  <si>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</si>
  <si>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</si>
  <si>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</si>
  <si>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</si>
  <si>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</si>
  <si>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</si>
  <si>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</si>
  <si>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</si>
  <si>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</si>
  <si>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</si>
  <si>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</si>
  <si>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</si>
  <si>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</si>
  <si>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</si>
  <si>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</si>
  <si>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</si>
  <si>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</si>
  <si>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</si>
  <si>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</si>
  <si>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</si>
  <si>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</si>
  <si>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</si>
  <si>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</si>
  <si>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</si>
  <si>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</si>
  <si>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</si>
  <si>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</si>
  <si>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</si>
  <si>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</si>
  <si>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</si>
  <si>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</si>
  <si>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</si>
  <si>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</si>
  <si>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</si>
  <si>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</si>
  <si>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</si>
  <si>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</si>
  <si>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</si>
  <si>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</si>
  <si>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</si>
  <si>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</si>
  <si>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</si>
  <si>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</si>
  <si>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</si>
  <si>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</si>
  <si>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</si>
  <si>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</si>
  <si>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</si>
  <si>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</si>
  <si>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</si>
  <si>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</si>
  <si>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</si>
  <si>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</si>
  <si>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</si>
  <si>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</si>
  <si>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</si>
  <si>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</si>
  <si>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</si>
  <si>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</si>
  <si>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</si>
  <si>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</si>
  <si>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</si>
  <si>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</si>
  <si>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</si>
  <si>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</si>
  <si>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</si>
  <si>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</si>
  <si>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</si>
  <si>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</si>
  <si>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</si>
  <si>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</si>
  <si>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</si>
  <si>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</si>
  <si>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</si>
  <si>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</si>
  <si>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</si>
  <si>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</si>
  <si>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</si>
  <si>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</si>
  <si>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</si>
  <si>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</si>
  <si>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</si>
  <si>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</si>
  <si>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</si>
  <si>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</si>
  <si>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</si>
  <si>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</si>
  <si>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</si>
  <si>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</si>
  <si>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</si>
  <si>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</si>
  <si>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</si>
  <si>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</si>
  <si>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</si>
  <si>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</si>
  <si>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</si>
  <si>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</si>
  <si>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</si>
  <si>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</si>
  <si>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</si>
  <si>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</si>
  <si>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</si>
  <si>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</si>
  <si>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</si>
  <si>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</si>
  <si>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</si>
  <si>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</si>
  <si>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</si>
  <si>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</si>
  <si>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</si>
  <si>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</si>
  <si>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</si>
  <si>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</si>
  <si>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</si>
  <si>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</si>
  <si>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</si>
  <si>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</si>
  <si>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</si>
  <si>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</si>
  <si>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</si>
  <si>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</si>
  <si>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</si>
  <si>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</si>
  <si>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</si>
  <si>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</si>
  <si>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</si>
  <si>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</si>
  <si>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</si>
  <si>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</si>
  <si>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</si>
  <si>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</si>
  <si>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</si>
  <si>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</si>
  <si>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</si>
  <si>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</si>
  <si>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</si>
  <si>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</si>
  <si>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</si>
  <si>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</si>
  <si>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</si>
  <si>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</si>
  <si>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</si>
  <si>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</si>
  <si>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</si>
  <si>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</si>
  <si>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</si>
  <si>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</si>
  <si>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</si>
  <si>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</si>
  <si>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</si>
  <si>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</si>
  <si>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</si>
  <si>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</si>
  <si>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</si>
  <si>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</si>
  <si>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</si>
  <si>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</si>
  <si>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</si>
  <si>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</si>
  <si>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</si>
  <si>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</si>
  <si>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</si>
  <si>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</si>
  <si>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</si>
  <si>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</si>
  <si>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</si>
  <si>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</si>
  <si>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</si>
  <si>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</si>
  <si>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</si>
  <si>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</si>
  <si>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</si>
  <si>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</si>
  <si>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</si>
  <si>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</si>
  <si>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</si>
  <si>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</si>
  <si>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</si>
  <si>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</si>
  <si>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</si>
  <si>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</si>
  <si>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</si>
  <si>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</si>
  <si>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</si>
  <si>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</si>
  <si>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</si>
  <si>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</si>
  <si>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</si>
  <si>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</si>
  <si>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</si>
  <si>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</si>
  <si>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</si>
  <si>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</si>
  <si>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</si>
  <si>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</si>
  <si>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</si>
  <si>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</si>
  <si>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</si>
  <si>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</si>
  <si>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</si>
  <si>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</si>
  <si>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</si>
  <si>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</si>
  <si>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</si>
  <si>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</si>
  <si>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</si>
  <si>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</si>
  <si>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</si>
  <si>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</si>
  <si>
    <t>word</t>
    <phoneticPr fontId="1" type="noConversion"/>
  </si>
  <si>
    <t>type</t>
    <phoneticPr fontId="1" type="noConversion"/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</si>
  <si>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</si>
  <si>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</si>
  <si>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</si>
  <si>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</si>
  <si>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가상어2</t>
    <phoneticPr fontId="1" type="noConversion"/>
  </si>
  <si>
    <t>가상어3</t>
    <phoneticPr fontId="1" type="noConversion"/>
  </si>
  <si>
    <t>syllabic</t>
  </si>
  <si>
    <t>type2</t>
    <phoneticPr fontId="1" type="noConversion"/>
  </si>
  <si>
    <t>type3</t>
    <phoneticPr fontId="1" type="noConversion"/>
  </si>
  <si>
    <t>ㄱ</t>
    <phoneticPr fontId="1" type="noConversion"/>
  </si>
  <si>
    <t>ㄱ</t>
  </si>
  <si>
    <t>ㄲ</t>
    <phoneticPr fontId="1" type="noConversion"/>
  </si>
  <si>
    <t>ㅐ</t>
    <phoneticPr fontId="1" type="noConversion"/>
  </si>
  <si>
    <t>ㄲ</t>
  </si>
  <si>
    <t>ㄴ</t>
    <phoneticPr fontId="1" type="noConversion"/>
  </si>
  <si>
    <t>ㅑ</t>
    <phoneticPr fontId="1" type="noConversion"/>
  </si>
  <si>
    <t>ㄳ</t>
  </si>
  <si>
    <t>ㄷ</t>
    <phoneticPr fontId="1" type="noConversion"/>
  </si>
  <si>
    <t>ㅒ</t>
    <phoneticPr fontId="1" type="noConversion"/>
  </si>
  <si>
    <t>ㄸ</t>
    <phoneticPr fontId="1" type="noConversion"/>
  </si>
  <si>
    <t>ㄵ</t>
  </si>
  <si>
    <t>ㅔ</t>
    <phoneticPr fontId="1" type="noConversion"/>
  </si>
  <si>
    <t>ㄶ</t>
  </si>
  <si>
    <t>ㅁ</t>
    <phoneticPr fontId="1" type="noConversion"/>
  </si>
  <si>
    <t>ㅕ</t>
    <phoneticPr fontId="1" type="noConversion"/>
  </si>
  <si>
    <t>ㄷ</t>
  </si>
  <si>
    <t>ㅖ</t>
    <phoneticPr fontId="1" type="noConversion"/>
  </si>
  <si>
    <t>ㅃ</t>
    <phoneticPr fontId="1" type="noConversion"/>
  </si>
  <si>
    <t>ㄺ</t>
  </si>
  <si>
    <t>ㅘ</t>
    <phoneticPr fontId="1" type="noConversion"/>
  </si>
  <si>
    <t>ㄻ</t>
  </si>
  <si>
    <t>ㅆ</t>
    <phoneticPr fontId="1" type="noConversion"/>
  </si>
  <si>
    <t>ㅙ</t>
    <phoneticPr fontId="1" type="noConversion"/>
  </si>
  <si>
    <t>ㄼ</t>
  </si>
  <si>
    <t>ㅚ</t>
    <phoneticPr fontId="1" type="noConversion"/>
  </si>
  <si>
    <t>ㄽ</t>
  </si>
  <si>
    <t>ㅈ</t>
    <phoneticPr fontId="1" type="noConversion"/>
  </si>
  <si>
    <t>ㅛ</t>
    <phoneticPr fontId="1" type="noConversion"/>
  </si>
  <si>
    <t>ㄾ</t>
  </si>
  <si>
    <t>ㅉ</t>
    <phoneticPr fontId="1" type="noConversion"/>
  </si>
  <si>
    <t>ㅜ</t>
    <phoneticPr fontId="1" type="noConversion"/>
  </si>
  <si>
    <t>ㄿ</t>
  </si>
  <si>
    <t>ㅊ</t>
    <phoneticPr fontId="1" type="noConversion"/>
  </si>
  <si>
    <t>ㅝ</t>
    <phoneticPr fontId="1" type="noConversion"/>
  </si>
  <si>
    <t>ㅀ</t>
  </si>
  <si>
    <t>ㅋ</t>
    <phoneticPr fontId="1" type="noConversion"/>
  </si>
  <si>
    <t>ㅞ</t>
    <phoneticPr fontId="1" type="noConversion"/>
  </si>
  <si>
    <t>ㅌ</t>
    <phoneticPr fontId="1" type="noConversion"/>
  </si>
  <si>
    <t>ㅟ</t>
    <phoneticPr fontId="1" type="noConversion"/>
  </si>
  <si>
    <t>ㅂ</t>
  </si>
  <si>
    <t>ㅍ</t>
    <phoneticPr fontId="1" type="noConversion"/>
  </si>
  <si>
    <t>ㅠ</t>
    <phoneticPr fontId="1" type="noConversion"/>
  </si>
  <si>
    <t>ㅄ</t>
  </si>
  <si>
    <t>ㅡ</t>
    <phoneticPr fontId="1" type="noConversion"/>
  </si>
  <si>
    <t>ㅅ</t>
  </si>
  <si>
    <t>ㅢ</t>
    <phoneticPr fontId="1" type="noConversion"/>
  </si>
  <si>
    <t>ㅆ</t>
  </si>
  <si>
    <t>ㅈ</t>
  </si>
  <si>
    <t>ㅊ</t>
  </si>
  <si>
    <t>ㅋ</t>
  </si>
  <si>
    <t>ㅌ</t>
  </si>
  <si>
    <t>ㅍ</t>
  </si>
  <si>
    <t>ㅎ</t>
  </si>
  <si>
    <t>성냥</t>
    <phoneticPr fontId="1" type="noConversion"/>
  </si>
  <si>
    <t>거울</t>
    <phoneticPr fontId="1" type="noConversion"/>
  </si>
  <si>
    <t>Code point of Hangul = tail + (vowel - 1)*28 + (lead - 1)*588 + 44032</t>
  </si>
  <si>
    <t xml:space="preserve">한글코드-44032 = 종성 + 중성*28 + 초성*588 </t>
  </si>
  <si>
    <t>한글코드-44032 = 종성 + (중성 + 초성*21)*28</t>
  </si>
  <si>
    <t xml:space="preserve">한글코드 = 종성 + 중성*28 + 초성*588 + 44032 </t>
  </si>
  <si>
    <r>
      <t>종성</t>
    </r>
    <r>
      <rPr>
        <sz val="12"/>
        <color theme="1"/>
        <rFont val="Courier New"/>
        <family val="3"/>
      </rPr>
      <t>=(</t>
    </r>
    <r>
      <rPr>
        <sz val="12"/>
        <color theme="1"/>
        <rFont val="돋움"/>
        <family val="3"/>
        <charset val="129"/>
      </rPr>
      <t>한글코드</t>
    </r>
    <r>
      <rPr>
        <sz val="12"/>
        <color theme="1"/>
        <rFont val="Courier New"/>
        <family val="3"/>
      </rPr>
      <t>-44032)%28</t>
    </r>
  </si>
  <si>
    <t xml:space="preserve">초성 </t>
    <phoneticPr fontId="1" type="noConversion"/>
  </si>
  <si>
    <t xml:space="preserve"> INT( (UNICODE(B2)-44032)/588)+1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</si>
  <si>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</si>
  <si>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</si>
  <si>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</si>
  <si>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</si>
  <si>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</si>
  <si>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</si>
  <si>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</si>
  <si>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</si>
  <si>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</si>
  <si>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분석코드 작성 </t>
    <phoneticPr fontId="1" type="noConversion"/>
  </si>
  <si>
    <t>MOD( (UNICODE( RIGHT($B2, 1) ) - 44032) , 28)</t>
  </si>
  <si>
    <t xml:space="preserve"> INT(MOD( ( UNICODE( RIGHT($K2, 1) ) - 44032), 588)/28)</t>
  </si>
  <si>
    <t xml:space="preserve">중성 </t>
    <phoneticPr fontId="1" type="noConversion"/>
  </si>
  <si>
    <t xml:space="preserve">CODE CALCULATION </t>
    <phoneticPr fontId="1" type="noConversion"/>
  </si>
  <si>
    <t xml:space="preserve">참조자료 </t>
    <phoneticPr fontId="1" type="noConversion"/>
  </si>
  <si>
    <t xml:space="preserve">데이터 설명 </t>
    <phoneticPr fontId="1" type="noConversion"/>
  </si>
  <si>
    <t xml:space="preserve">1. 고유어2~ 가상어3은 입력하는 곳입니다. </t>
    <phoneticPr fontId="1" type="noConversion"/>
  </si>
  <si>
    <t xml:space="preserve">2. Data는 입력하는 곳이 아니라 출력이 되는 시트입니다. </t>
    <phoneticPr fontId="1" type="noConversion"/>
  </si>
  <si>
    <t xml:space="preserve">3. 초성, 종성 분류시트는 환경설정과 관련된 내용입니다. </t>
    <phoneticPr fontId="1" type="noConversion"/>
  </si>
  <si>
    <t>BY1_N</t>
    <phoneticPr fontId="1" type="noConversion"/>
  </si>
  <si>
    <t>BY2_N</t>
    <phoneticPr fontId="1" type="noConversion"/>
  </si>
  <si>
    <t>BY1_N2</t>
    <phoneticPr fontId="1" type="noConversion"/>
  </si>
  <si>
    <t>BY2_N2</t>
    <phoneticPr fontId="1" type="noConversion"/>
  </si>
  <si>
    <t>BY2_N3</t>
    <phoneticPr fontId="1" type="noConversion"/>
  </si>
  <si>
    <r>
      <t>이대로 분류하면</t>
    </r>
    <r>
      <rPr>
        <b/>
        <sz val="12"/>
        <color theme="1"/>
        <rFont val="맑은 고딕"/>
        <family val="3"/>
        <charset val="129"/>
        <scheme val="minor"/>
      </rPr>
      <t xml:space="preserve"> linght, son, obs</t>
    </r>
    <r>
      <rPr>
        <sz val="11"/>
        <color theme="1"/>
        <rFont val="맑은 고딕"/>
        <family val="2"/>
        <charset val="129"/>
        <scheme val="minor"/>
      </rPr>
      <t xml:space="preserve">로 나타나는 경우로 생김 </t>
    </r>
    <phoneticPr fontId="1" type="noConversion"/>
  </si>
  <si>
    <t>syllabic1</t>
    <phoneticPr fontId="1" type="noConversion"/>
  </si>
  <si>
    <t>syllabic2</t>
    <phoneticPr fontId="1" type="noConversion"/>
  </si>
  <si>
    <t>syllabic3</t>
    <phoneticPr fontId="1" type="noConversion"/>
  </si>
  <si>
    <t>init1</t>
    <phoneticPr fontId="1" type="noConversion"/>
  </si>
  <si>
    <t>mid1</t>
    <phoneticPr fontId="1" type="noConversion"/>
  </si>
  <si>
    <t>final1</t>
    <phoneticPr fontId="1" type="noConversion"/>
  </si>
  <si>
    <t>init2</t>
    <phoneticPr fontId="1" type="noConversion"/>
  </si>
  <si>
    <t>mid2</t>
    <phoneticPr fontId="1" type="noConversion"/>
  </si>
  <si>
    <t>final2</t>
    <phoneticPr fontId="1" type="noConversion"/>
  </si>
  <si>
    <t>init3</t>
    <phoneticPr fontId="1" type="noConversion"/>
  </si>
  <si>
    <t>final3</t>
    <phoneticPr fontId="1" type="noConversion"/>
  </si>
  <si>
    <t xml:space="preserve">구글시트로 구성 </t>
    <phoneticPr fontId="1" type="noConversion"/>
  </si>
  <si>
    <t>https://docs.google.com/spreadsheets/d/19YdqtUxaS5pS5D9sHmAaCkWXQeKkV8DA1FP8TonnMzs/edit#gid=407135051</t>
  </si>
  <si>
    <t>ID</t>
    <phoneticPr fontId="1" type="noConversion"/>
  </si>
  <si>
    <t xml:space="preserve">성별 </t>
    <phoneticPr fontId="1" type="noConversion"/>
  </si>
  <si>
    <t xml:space="preserve">지역 </t>
    <phoneticPr fontId="1" type="noConversion"/>
  </si>
  <si>
    <t>연령</t>
    <phoneticPr fontId="1" type="noConversion"/>
  </si>
  <si>
    <t>mid3</t>
    <phoneticPr fontId="1" type="noConversion"/>
  </si>
  <si>
    <t>남</t>
    <phoneticPr fontId="1" type="noConversion"/>
  </si>
  <si>
    <t>북부</t>
    <phoneticPr fontId="1" type="noConversion"/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</si>
  <si>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</si>
  <si>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</si>
  <si>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</si>
  <si>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</si>
  <si>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</si>
  <si>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</si>
  <si>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</si>
  <si>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</si>
  <si>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</si>
  <si>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</si>
  <si>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BY13</t>
  </si>
  <si>
    <t>BY14</t>
  </si>
  <si>
    <t>성조</t>
    <phoneticPr fontId="1" type="noConversion"/>
  </si>
  <si>
    <t>성별</t>
    <phoneticPr fontId="1" type="noConversion"/>
  </si>
  <si>
    <t>지역</t>
    <phoneticPr fontId="1" type="noConversion"/>
  </si>
  <si>
    <t>혼용</t>
    <phoneticPr fontId="1" type="noConversion"/>
  </si>
  <si>
    <t>null</t>
    <phoneticPr fontId="1" type="noConversion"/>
  </si>
  <si>
    <t xml:space="preserve">참가자 정보 </t>
    <phoneticPr fontId="1" type="noConversion"/>
  </si>
  <si>
    <t xml:space="preserve">변수추가 </t>
    <phoneticPr fontId="1" type="noConversion"/>
  </si>
  <si>
    <t>code</t>
    <phoneticPr fontId="1" type="noConversion"/>
  </si>
  <si>
    <t>sg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</si>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</sst>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sz val="14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right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3" xfId="0" applyBorder="1">
      <alignment vertical="center"/>
    </xf>
  </cellXfs>
  <cellStyles count="2">
    <cellStyle name="표준" xfId="0" builtinId="0"/>
    <cellStyle name="표준 2" xfId="1" xr:uid="{A91BB4CD-4EB3-4841-9F06-42E44A6F6C21}"/>
  </cellStyles>
  <dxfs count="7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23</xdr:row>
      <xdr:rowOff>142875</xdr:rowOff>
    </xdr:from>
    <xdr:to>
      <xdr:col>5</xdr:col>
      <xdr:colOff>308437</xdr:colOff>
      <xdr:row>47</xdr:row>
      <xdr:rowOff>159390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E7BD14-116B-5B9F-1932-B0FA3FDDC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675" y="4972050"/>
          <a:ext cx="1384762" cy="504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389-36F1-4EC2-A462-40DDD04E2975}">
  <sheetPr codeName="Sheet1"/>
  <dimension ref="A1:AG900"/>
  <sheetViews>
    <sheetView topLeftCell="G1" workbookViewId="0">
      <pane ySplit="1" topLeftCell="A2" activePane="bottomLeft" state="frozen"/>
      <selection pane="bottomLeft" activeCell="T2" sqref="T2"/>
    </sheetView>
  </sheetViews>
  <sheetFormatPr defaultRowHeight="16.5" outlineLevelCol="1" x14ac:dyDescent="0.3"/>
  <cols>
    <col min="3" max="4" width="9" style="3"/>
    <col min="5" max="5" width="2.75" style="3" customWidth="1" outlineLevel="1"/>
    <col min="6" max="6" width="5.5" style="3" customWidth="1" outlineLevel="1"/>
    <col min="8" max="8" width="9.25" bestFit="1" customWidth="1"/>
    <col min="9" max="9" width="6.625" bestFit="1" customWidth="1"/>
    <col min="10" max="10" width="3.5" customWidth="1"/>
    <col min="11" max="11" width="6.125" style="3" customWidth="1"/>
    <col min="12" max="12" width="6.625" style="3" bestFit="1" customWidth="1"/>
    <col min="13" max="19" width="6.625" bestFit="1" customWidth="1"/>
    <col min="20" max="21" width="5.5" customWidth="1"/>
    <col min="22" max="22" width="5.5" style="3" customWidth="1"/>
    <col min="23" max="28" width="5.5" customWidth="1"/>
  </cols>
  <sheetData>
    <row r="1" spans="1:33" x14ac:dyDescent="0.3">
      <c r="A1" s="5" t="str" cm="1">
        <f t="array" ref="A1:D273">고유어2!B1:E273</f>
        <v>type</v>
      </c>
      <c r="B1" s="5" t="str">
        <v>word</v>
      </c>
      <c r="C1" s="18" t="str">
        <v>성조</v>
      </c>
      <c r="D1" s="18" t="str">
        <v xml:space="preserve">성별 </v>
      </c>
      <c r="E1" s="14" t="s">
        <v>997</v>
      </c>
      <c r="F1" s="14" t="s">
        <v>996</v>
      </c>
      <c r="G1" s="15" t="s">
        <v>998</v>
      </c>
      <c r="H1" s="15" t="s">
        <v>1087</v>
      </c>
      <c r="I1" s="15" t="s">
        <v>1088</v>
      </c>
      <c r="J1" s="15" t="s">
        <v>1089</v>
      </c>
      <c r="K1" s="16" t="s">
        <v>1090</v>
      </c>
      <c r="L1" s="16" t="s">
        <v>1091</v>
      </c>
      <c r="M1" s="17" t="s">
        <v>1092</v>
      </c>
      <c r="N1" s="16" t="s">
        <v>1093</v>
      </c>
      <c r="O1" s="16" t="s">
        <v>1094</v>
      </c>
      <c r="P1" s="17" t="s">
        <v>1095</v>
      </c>
      <c r="Q1" s="16" t="s">
        <v>1096</v>
      </c>
      <c r="R1" s="16" t="s">
        <v>1104</v>
      </c>
      <c r="S1" s="17" t="s">
        <v>1097</v>
      </c>
      <c r="T1" s="5" t="s">
        <v>1062</v>
      </c>
      <c r="U1" s="5" t="s">
        <v>1063</v>
      </c>
      <c r="V1" s="18" t="s">
        <v>1064</v>
      </c>
      <c r="W1" s="5" t="s">
        <v>1065</v>
      </c>
      <c r="X1" s="5" t="s">
        <v>1066</v>
      </c>
      <c r="Y1" s="5" t="s">
        <v>1067</v>
      </c>
      <c r="Z1" s="5" t="s">
        <v>1068</v>
      </c>
      <c r="AA1" s="5" t="s">
        <v>1069</v>
      </c>
      <c r="AB1" s="5" t="s">
        <v>1070</v>
      </c>
      <c r="AC1" s="19" t="s">
        <v>1081</v>
      </c>
      <c r="AD1" s="19" t="s">
        <v>1083</v>
      </c>
      <c r="AE1" s="19" t="s">
        <v>1082</v>
      </c>
      <c r="AF1" s="19" t="s">
        <v>1084</v>
      </c>
      <c r="AG1" s="19" t="s">
        <v>1085</v>
      </c>
    </row>
    <row r="2" spans="1:33" x14ac:dyDescent="0.3">
      <c r="A2" s="6" t="str">
        <v>고유어2</v>
      </c>
      <c r="B2" t="str">
        <v>토끼</v>
      </c>
      <c r="C2" s="3" t="str">
        <v>HH</v>
      </c>
      <c r="D2" s="3" t="str">
        <v>남</v>
      </c>
      <c r="E2" s="3" t="str" cm="1">
        <f t="array" ref="E2">_xlfn.IFS(MID(A2,1,1)="고", "K", MID(A2,1,1)="외", "F", MID(A2,1,1)="가", "V")</f>
        <v>K</v>
      </c>
      <c r="F2" s="3" t="str">
        <f>RIGHT(A2,1)</f>
        <v>2</v>
      </c>
      <c r="G2" s="3" t="str">
        <f>E2&amp;F2</f>
        <v>K2</v>
      </c>
      <c r="H2" s="3" t="str">
        <f>LEFT(B2)</f>
        <v>토</v>
      </c>
      <c r="I2" s="3" t="str">
        <f xml:space="preserve"> MID(B2,2,1)</f>
        <v>끼</v>
      </c>
      <c r="J2" s="3" t="str">
        <f>IF(LEN(B2)= 3,   RIGHT(B2,1),"")</f>
        <v/>
      </c>
      <c r="K2" s="3" t="str" cm="1">
        <f t="array" ref="K2">INDEX(초성,  INT( (_xlfn.UNICODE($H2)-44032)/588)+1)</f>
        <v>ㅌ</v>
      </c>
      <c r="L2" s="3" t="str" cm="1">
        <f t="array" ref="L2">INDEX( 중성, INT(MOD( ( _xlfn.UNICODE( RIGHT($H2, 1) ) - 44032), 588)/28)+1,1)</f>
        <v>ㅗ</v>
      </c>
      <c r="M2" t="str" cm="1">
        <f t="array" ref="M2">IF(MOD((_xlfn.UNICODE(RIGHT($H2,1))-44032),28)=0,"",INDEX(종성,MOD((_xlfn.UNICODE(RIGHT($H2,1))-44032),28),1))</f>
        <v/>
      </c>
      <c r="N2" s="3" t="str" cm="1">
        <f t="array" ref="N2">INDEX(초성,  INT( (_xlfn.UNICODE($I2)-44032)/588)+1)</f>
        <v>ㄲ</v>
      </c>
      <c r="O2" s="3" t="str" cm="1">
        <f t="array" ref="O2">INDEX( 중성, INT(MOD( ( _xlfn.UNICODE( RIGHT($I2, 1) ) - 44032), 588)/28)+1,1)</f>
        <v>ㅣ</v>
      </c>
      <c r="P2" t="str" cm="1">
        <f t="array" ref="P2">IF(MOD( (_xlfn.UNICODE( RIGHT($I2, 1) ) - 44032), 28)=0, "",
    INDEX(종성, MOD( (_xlfn.UNICODE( RIGHT($I2, 1) ) - 44032), 28),1) )</f>
        <v/>
      </c>
      <c r="Q2" s="3" t="str" cm="1">
        <f t="array" ref="Q2">IF(LEN(B2)=2, "", INDEX(초성,  INT( (_xlfn.UNICODE($J2)-44032)/588)+1) )</f>
        <v/>
      </c>
      <c r="R2" s="3" t="str" cm="1">
        <f t="array" ref="R2">IF(LEN(B2)=2, "",INDEX( 중성, INT(MOD( ( _xlfn.UNICODE( RIGHT($J2, 1) ) - 44032), 588)/28)+1,1) )</f>
        <v/>
      </c>
      <c r="S2" t="str" cm="1">
        <f t="array" ref="S2">IF(LEN(B2)=2, "", IF(MOD( (_xlfn.UNICODE( RIGHT($J2, 1) ) - 44032), 28)=0, "",
    INDEX(종성, MOD( (_xlfn.UNICODE( RIGHT($J2, 1) ) - 44032), 28),1) ) )</f>
        <v/>
      </c>
      <c r="T2" t="str">
        <f>IFERROR(VLOOKUP($K2, 환경설정!$B$3:$C$23, 2,0), "")</f>
        <v>tsasp</v>
      </c>
      <c r="V2" s="3" t="str" cm="1">
        <f t="array" ref="V2">IFERROR(_xlfn.IFS($M2="", "light", $M2="ㄴ", "son", $M2="ㄹ", "son", $M2="ㅁ", "son", $M2="ㅇ", "son" ),"obs")</f>
        <v>light</v>
      </c>
      <c r="W2" t="str">
        <f>IFERROR(VLOOKUP($N2, 환경설정!$B$3:$C$23, 2,0), "")</f>
        <v>tsasp</v>
      </c>
      <c r="Y2" s="3" t="str" cm="1">
        <f t="array" ref="Y2">IFERROR(_xlfn.IFS($P2="", "light", $P2="ㄴ", "son", $P2="ㄹ", "son", $P2="ㅁ", "son", $P2="ㅇ", "son" ),"obs")</f>
        <v>light</v>
      </c>
      <c r="Z2" t="str">
        <f>IFERROR(VLOOKUP($Q2, 환경설정!$B$3:$C$23, 2), "")</f>
        <v/>
      </c>
      <c r="AB2" s="3" t="str" cm="1">
        <f t="array" ref="AB2">IFERROR( IF(LEN(B2)=2,"", _xlfn.IFS($S2="", "light", $S2="ㄴ", "son", $S2="ㄹ", "son", $S2="ㅁ", "son", $S2="ㅇ", "son" )),"obs")</f>
        <v/>
      </c>
      <c r="AC2" t="str" cm="1">
        <f t="array" ref="AC2" xml:space="preserve"> SUBSTITUTE( _xlfn.TEXTSPLIT(C2," "), ",","")</f>
        <v>HH</v>
      </c>
      <c r="AE2" t="str" cm="1">
        <f t="array" ref="AE2">SUBSTITUTE(_xlfn.TEXTSPLIT(D2," "), ",","")</f>
        <v>남</v>
      </c>
    </row>
    <row r="3" spans="1:33" x14ac:dyDescent="0.3">
      <c r="A3" t="str">
        <v>고유어2</v>
      </c>
      <c r="B3" t="str">
        <v>토끼</v>
      </c>
      <c r="C3" s="3" t="str">
        <v>HH</v>
      </c>
      <c r="D3" s="3">
        <v>0</v>
      </c>
      <c r="E3" s="3" t="str" cm="1">
        <f t="array" ref="E3">_xlfn.IFS(MID(A3,1,1)="고", "K", MID(A3,1,1)="외", "F", MID(A3,1,1)="가", "V")</f>
        <v>K</v>
      </c>
      <c r="F3" s="3" t="str">
        <f t="shared" ref="F3:F66" si="0">RIGHT(A3,1)</f>
        <v>2</v>
      </c>
      <c r="G3" s="3" t="str">
        <f t="shared" ref="G3:G66" si="1">E3&amp;F3</f>
        <v>K2</v>
      </c>
      <c r="H3" s="3" t="str">
        <f t="shared" ref="H3:H66" si="2">LEFT(B3)</f>
        <v>토</v>
      </c>
      <c r="I3" s="3" t="str">
        <f t="shared" ref="I3:I66" si="3" xml:space="preserve"> MID(B3,2,1)</f>
        <v>끼</v>
      </c>
      <c r="J3" s="3" t="str">
        <f t="shared" ref="J3:J66" si="4">IF(LEN(B3)= 3,   RIGHT(B3,1),"")</f>
        <v/>
      </c>
      <c r="K3" s="3" t="str" cm="1">
        <f t="array" ref="K3">INDEX(초성,  INT( (_xlfn.UNICODE($H3)-44032)/588)+1)</f>
        <v>ㅌ</v>
      </c>
      <c r="L3" s="3" t="str" cm="1">
        <f t="array" ref="L3">INDEX( 중성, INT(MOD( ( _xlfn.UNICODE( RIGHT($H3, 1) ) - 44032), 588)/28)+1,1)</f>
        <v>ㅗ</v>
      </c>
      <c r="M3" t="str" cm="1">
        <f t="array" ref="M3">IF(MOD((_xlfn.UNICODE(RIGHT($H3,1))-44032),28)=0,"",INDEX(종성,MOD((_xlfn.UNICODE(RIGHT($H3,1))-44032),28),1))</f>
        <v/>
      </c>
      <c r="N3" s="3" t="str" cm="1">
        <f t="array" ref="N3">INDEX(초성,  INT( (_xlfn.UNICODE($I3)-44032)/588)+1)</f>
        <v>ㄲ</v>
      </c>
      <c r="O3" s="3" t="str" cm="1">
        <f t="array" ref="O3">INDEX( 중성, INT(MOD( ( _xlfn.UNICODE( RIGHT($I3, 1) ) - 44032), 588)/28)+1,1)</f>
        <v>ㅣ</v>
      </c>
      <c r="P3" t="str" cm="1">
        <f t="array" ref="P3">IF(MOD( (_xlfn.UNICODE( RIGHT($I3, 1) ) - 44032), 28)=0, "",
    INDEX(종성, MOD( (_xlfn.UNICODE( RIGHT($I3, 1) ) - 44032), 28),1) )</f>
        <v/>
      </c>
      <c r="Q3" s="3" t="str" cm="1">
        <f t="array" ref="Q3">IF(LEN(B3)=2, "", INDEX(초성,  INT( (_xlfn.UNICODE($J3)-44032)/588)+1) )</f>
        <v/>
      </c>
      <c r="R3" s="3" t="str" cm="1">
        <f t="array" ref="R3">IF(LEN(B3)=2, "",INDEX( 중성, INT(MOD( ( _xlfn.UNICODE( RIGHT($J3, 1) ) - 44032), 588)/28)+1,1) )</f>
        <v/>
      </c>
      <c r="S3" t="str" cm="1">
        <f t="array" ref="S3">IF(LEN(B3)=2, "", IF(MOD( (_xlfn.UNICODE( RIGHT($J3, 1) ) - 44032), 28)=0, "",
    INDEX(종성, MOD( (_xlfn.UNICODE( RIGHT($J3, 1) ) - 44032), 28),1) ) )</f>
        <v/>
      </c>
      <c r="T3" t="str">
        <f>IFERROR(VLOOKUP($K3, 환경설정!$B$3:$C$23, 2,0), "")</f>
        <v>tsasp</v>
      </c>
      <c r="V3" s="3" t="str" cm="1">
        <f t="array" ref="V3">IFERROR(_xlfn.IFS($M3="", "light", $M3="ㄴ", "son", $M3="ㄹ", "son", $M3="ㅁ", "son", $M3="ㅇ", "son" ),"obs")</f>
        <v>light</v>
      </c>
      <c r="W3" t="str">
        <f>IFERROR(VLOOKUP($N3, 환경설정!$B$3:$C$23, 2,0), "")</f>
        <v>tsasp</v>
      </c>
      <c r="Y3" s="3" t="str" cm="1">
        <f t="array" ref="Y3">IFERROR(_xlfn.IFS($P3="", "light", $P3="ㄴ", "son", $P3="ㄹ", "son", $P3="ㅁ", "son", $P3="ㅇ", "son" ),"obs")</f>
        <v>light</v>
      </c>
      <c r="Z3" t="str">
        <f>IFERROR(VLOOKUP($Q3, 환경설정!$B$3:$C$23, 2), "")</f>
        <v/>
      </c>
      <c r="AB3" s="3" t="str" cm="1">
        <f t="array" ref="AB3">IFERROR( IF(LEN(B3)=2,"", _xlfn.IFS($S3="", "light", $S3="ㄴ", "son", $S3="ㄹ", "son", $S3="ㅁ", "son", $S3="ㅇ", "son" )),"obs")</f>
        <v/>
      </c>
      <c r="AC3" t="str" cm="1">
        <f t="array" ref="AC3" xml:space="preserve"> SUBSTITUTE( _xlfn.TEXTSPLIT(C3," "), ",","")</f>
        <v>HH</v>
      </c>
      <c r="AE3" t="str" cm="1">
        <f t="array" ref="AE3">SUBSTITUTE(_xlfn.TEXTSPLIT(D3," "), ",","")</f>
        <v>0</v>
      </c>
    </row>
    <row r="4" spans="1:33" x14ac:dyDescent="0.3">
      <c r="A4" t="str">
        <v>고유어2</v>
      </c>
      <c r="B4" t="str">
        <v>토끼</v>
      </c>
      <c r="C4" s="3">
        <v>0</v>
      </c>
      <c r="D4" s="3">
        <v>0</v>
      </c>
      <c r="E4" s="3" t="str" cm="1">
        <f t="array" ref="E4">_xlfn.IFS(MID(A4,1,1)="고", "K", MID(A4,1,1)="외", "F", MID(A4,1,1)="가", "V")</f>
        <v>K</v>
      </c>
      <c r="F4" s="3" t="str">
        <f t="shared" si="0"/>
        <v>2</v>
      </c>
      <c r="G4" s="3" t="str">
        <f t="shared" si="1"/>
        <v>K2</v>
      </c>
      <c r="H4" s="3" t="str">
        <f t="shared" si="2"/>
        <v>토</v>
      </c>
      <c r="I4" s="3" t="str">
        <f t="shared" si="3"/>
        <v>끼</v>
      </c>
      <c r="J4" s="3" t="str">
        <f t="shared" si="4"/>
        <v/>
      </c>
      <c r="K4" s="3" t="str" cm="1">
        <f t="array" ref="K4">INDEX(초성,  INT( (_xlfn.UNICODE($H4)-44032)/588)+1)</f>
        <v>ㅌ</v>
      </c>
      <c r="L4" s="3" t="str" cm="1">
        <f t="array" ref="L4">INDEX( 중성, INT(MOD( ( _xlfn.UNICODE( RIGHT($H4, 1) ) - 44032), 588)/28)+1,1)</f>
        <v>ㅗ</v>
      </c>
      <c r="M4" t="str" cm="1">
        <f t="array" ref="M4">IF(MOD((_xlfn.UNICODE(RIGHT($H4,1))-44032),28)=0,"",INDEX(종성,MOD((_xlfn.UNICODE(RIGHT($H4,1))-44032),28),1))</f>
        <v/>
      </c>
      <c r="N4" s="3" t="str" cm="1">
        <f t="array" ref="N4">INDEX(초성,  INT( (_xlfn.UNICODE($I4)-44032)/588)+1)</f>
        <v>ㄲ</v>
      </c>
      <c r="O4" s="3" t="str" cm="1">
        <f t="array" ref="O4">INDEX( 중성, INT(MOD( ( _xlfn.UNICODE( RIGHT($I4, 1) ) - 44032), 588)/28)+1,1)</f>
        <v>ㅣ</v>
      </c>
      <c r="P4" t="str" cm="1">
        <f t="array" ref="P4">IF(MOD( (_xlfn.UNICODE( RIGHT($I4, 1) ) - 44032), 28)=0, "",
    INDEX(종성, MOD( (_xlfn.UNICODE( RIGHT($I4, 1) ) - 44032), 28),1) )</f>
        <v/>
      </c>
      <c r="Q4" s="3" t="str" cm="1">
        <f t="array" ref="Q4">IF(LEN(B4)=2, "", INDEX(초성,  INT( (_xlfn.UNICODE($J4)-44032)/588)+1) )</f>
        <v/>
      </c>
      <c r="R4" s="3" t="str" cm="1">
        <f t="array" ref="R4">IF(LEN(B4)=2, "",INDEX( 중성, INT(MOD( ( _xlfn.UNICODE( RIGHT($J4, 1) ) - 44032), 588)/28)+1,1) )</f>
        <v/>
      </c>
      <c r="S4" t="str" cm="1">
        <f t="array" ref="S4">IF(LEN(B4)=2, "", IF(MOD( (_xlfn.UNICODE( RIGHT($J4, 1) ) - 44032), 28)=0, "",
    INDEX(종성, MOD( (_xlfn.UNICODE( RIGHT($J4, 1) ) - 44032), 28),1) ) )</f>
        <v/>
      </c>
      <c r="T4" t="str">
        <f>IFERROR(VLOOKUP($K4, 환경설정!$B$3:$C$23, 2,0), "")</f>
        <v>tsasp</v>
      </c>
      <c r="V4" s="3" t="str" cm="1">
        <f t="array" ref="V4">IFERROR(_xlfn.IFS($M4="", "light", $M4="ㄴ", "son", $M4="ㄹ", "son", $M4="ㅁ", "son", $M4="ㅇ", "son" ),"obs")</f>
        <v>light</v>
      </c>
      <c r="W4" t="str">
        <f>IFERROR(VLOOKUP($N4, 환경설정!$B$3:$C$23, 2,0), "")</f>
        <v>tsasp</v>
      </c>
      <c r="Y4" s="3" t="str" cm="1">
        <f t="array" ref="Y4">IFERROR(_xlfn.IFS($P4="", "light", $P4="ㄴ", "son", $P4="ㄹ", "son", $P4="ㅁ", "son", $P4="ㅇ", "son" ),"obs")</f>
        <v>light</v>
      </c>
      <c r="Z4" t="str">
        <f>IFERROR(VLOOKUP($Q4, 환경설정!$B$3:$C$23, 2), "")</f>
        <v/>
      </c>
      <c r="AB4" s="3" t="str" cm="1">
        <f t="array" ref="AB4">IFERROR( IF(LEN(B4)=2,"", _xlfn.IFS($S4="", "light", $S4="ㄴ", "son", $S4="ㄹ", "son", $S4="ㅁ", "son", $S4="ㅇ", "son" )),"obs")</f>
        <v/>
      </c>
      <c r="AC4" t="str" cm="1">
        <f t="array" ref="AC4" xml:space="preserve"> SUBSTITUTE( _xlfn.TEXTSPLIT(C4," "), ",","")</f>
        <v>0</v>
      </c>
      <c r="AE4" t="str" cm="1">
        <f t="array" ref="AE4">SUBSTITUTE(_xlfn.TEXTSPLIT(D4," "), ",","")</f>
        <v>0</v>
      </c>
    </row>
    <row r="5" spans="1:33" x14ac:dyDescent="0.3">
      <c r="A5" t="str">
        <v>고유어2</v>
      </c>
      <c r="B5" t="str">
        <v>토끼</v>
      </c>
      <c r="C5" s="3">
        <v>0</v>
      </c>
      <c r="D5" s="3">
        <v>0</v>
      </c>
      <c r="E5" s="3" t="str" cm="1">
        <f t="array" ref="E5">_xlfn.IFS(MID(A5,1,1)="고", "K", MID(A5,1,1)="외", "F", MID(A5,1,1)="가", "V")</f>
        <v>K</v>
      </c>
      <c r="F5" s="3" t="str">
        <f t="shared" si="0"/>
        <v>2</v>
      </c>
      <c r="G5" s="3" t="str">
        <f t="shared" si="1"/>
        <v>K2</v>
      </c>
      <c r="H5" s="3" t="str">
        <f t="shared" si="2"/>
        <v>토</v>
      </c>
      <c r="I5" s="3" t="str">
        <f t="shared" si="3"/>
        <v>끼</v>
      </c>
      <c r="J5" s="3" t="str">
        <f t="shared" si="4"/>
        <v/>
      </c>
      <c r="K5" s="3" t="str" cm="1">
        <f t="array" ref="K5">INDEX(초성,  INT( (_xlfn.UNICODE($H5)-44032)/588)+1)</f>
        <v>ㅌ</v>
      </c>
      <c r="L5" s="3" t="str" cm="1">
        <f t="array" ref="L5">INDEX( 중성, INT(MOD( ( _xlfn.UNICODE( RIGHT($H5, 1) ) - 44032), 588)/28)+1,1)</f>
        <v>ㅗ</v>
      </c>
      <c r="M5" t="str" cm="1">
        <f t="array" ref="M5">IF(MOD((_xlfn.UNICODE(RIGHT($H5,1))-44032),28)=0,"",INDEX(종성,MOD((_xlfn.UNICODE(RIGHT($H5,1))-44032),28),1))</f>
        <v/>
      </c>
      <c r="N5" s="3" t="str" cm="1">
        <f t="array" ref="N5">INDEX(초성,  INT( (_xlfn.UNICODE($I5)-44032)/588)+1)</f>
        <v>ㄲ</v>
      </c>
      <c r="O5" s="3" t="str" cm="1">
        <f t="array" ref="O5">INDEX( 중성, INT(MOD( ( _xlfn.UNICODE( RIGHT($I5, 1) ) - 44032), 588)/28)+1,1)</f>
        <v>ㅣ</v>
      </c>
      <c r="P5" t="str" cm="1">
        <f t="array" ref="P5">IF(MOD( (_xlfn.UNICODE( RIGHT($I5, 1) ) - 44032), 28)=0, "",
    INDEX(종성, MOD( (_xlfn.UNICODE( RIGHT($I5, 1) ) - 44032), 28),1) )</f>
        <v/>
      </c>
      <c r="Q5" s="3" t="str" cm="1">
        <f t="array" ref="Q5">IF(LEN(B5)=2, "", INDEX(초성,  INT( (_xlfn.UNICODE($J5)-44032)/588)+1) )</f>
        <v/>
      </c>
      <c r="R5" s="3" t="str" cm="1">
        <f t="array" ref="R5">IF(LEN(B5)=2, "",INDEX( 중성, INT(MOD( ( _xlfn.UNICODE( RIGHT($J5, 1) ) - 44032), 588)/28)+1,1) )</f>
        <v/>
      </c>
      <c r="S5" t="str" cm="1">
        <f t="array" ref="S5">IF(LEN(B5)=2, "", IF(MOD( (_xlfn.UNICODE( RIGHT($J5, 1) ) - 44032), 28)=0, "",
    INDEX(종성, MOD( (_xlfn.UNICODE( RIGHT($J5, 1) ) - 44032), 28),1) ) )</f>
        <v/>
      </c>
      <c r="T5" t="str">
        <f>IFERROR(VLOOKUP($K5, 환경설정!$B$3:$C$23, 2,0), "")</f>
        <v>tsasp</v>
      </c>
      <c r="V5" s="3" t="str" cm="1">
        <f t="array" ref="V5">IFERROR(_xlfn.IFS($M5="", "light", $M5="ㄴ", "son", $M5="ㄹ", "son", $M5="ㅁ", "son", $M5="ㅇ", "son" ),"obs")</f>
        <v>light</v>
      </c>
      <c r="W5" t="str">
        <f>IFERROR(VLOOKUP($N5, 환경설정!$B$3:$C$23, 2,0), "")</f>
        <v>tsasp</v>
      </c>
      <c r="Y5" s="3" t="str" cm="1">
        <f t="array" ref="Y5">IFERROR(_xlfn.IFS($P5="", "light", $P5="ㄴ", "son", $P5="ㄹ", "son", $P5="ㅁ", "son", $P5="ㅇ", "son" ),"obs")</f>
        <v>light</v>
      </c>
      <c r="Z5" t="str">
        <f>IFERROR(VLOOKUP($Q5, 환경설정!$B$3:$C$23, 2), "")</f>
        <v/>
      </c>
      <c r="AB5" s="3" t="str" cm="1">
        <f t="array" ref="AB5">IFERROR( IF(LEN(B5)=2,"", _xlfn.IFS($S5="", "light", $S5="ㄴ", "son", $S5="ㄹ", "son", $S5="ㅁ", "son", $S5="ㅇ", "son" )),"obs")</f>
        <v/>
      </c>
      <c r="AC5" t="str" cm="1">
        <f t="array" ref="AC5" xml:space="preserve"> SUBSTITUTE( _xlfn.TEXTSPLIT(C5," "), ",","")</f>
        <v>0</v>
      </c>
      <c r="AE5" t="str" cm="1">
        <f t="array" ref="AE5">SUBSTITUTE(_xlfn.TEXTSPLIT(D5," "), ",","")</f>
        <v>0</v>
      </c>
    </row>
    <row r="6" spans="1:33" x14ac:dyDescent="0.3">
      <c r="A6" t="str">
        <v>고유어2</v>
      </c>
      <c r="B6" t="str">
        <v>토끼</v>
      </c>
      <c r="C6" s="3">
        <v>0</v>
      </c>
      <c r="D6" s="3">
        <v>0</v>
      </c>
      <c r="E6" s="3" t="str" cm="1">
        <f t="array" ref="E6">_xlfn.IFS(MID(A6,1,1)="고", "K", MID(A6,1,1)="외", "F", MID(A6,1,1)="가", "V")</f>
        <v>K</v>
      </c>
      <c r="F6" s="3" t="str">
        <f t="shared" si="0"/>
        <v>2</v>
      </c>
      <c r="G6" s="3" t="str">
        <f t="shared" si="1"/>
        <v>K2</v>
      </c>
      <c r="H6" s="3" t="str">
        <f t="shared" si="2"/>
        <v>토</v>
      </c>
      <c r="I6" s="3" t="str">
        <f t="shared" si="3"/>
        <v>끼</v>
      </c>
      <c r="J6" s="3" t="str">
        <f t="shared" si="4"/>
        <v/>
      </c>
      <c r="K6" s="3" t="str" cm="1">
        <f t="array" ref="K6">INDEX(초성,  INT( (_xlfn.UNICODE($H6)-44032)/588)+1)</f>
        <v>ㅌ</v>
      </c>
      <c r="L6" s="3" t="str" cm="1">
        <f t="array" ref="L6">INDEX( 중성, INT(MOD( ( _xlfn.UNICODE( RIGHT($H6, 1) ) - 44032), 588)/28)+1,1)</f>
        <v>ㅗ</v>
      </c>
      <c r="M6" t="str" cm="1">
        <f t="array" ref="M6">IF(MOD((_xlfn.UNICODE(RIGHT($H6,1))-44032),28)=0,"",INDEX(종성,MOD((_xlfn.UNICODE(RIGHT($H6,1))-44032),28),1))</f>
        <v/>
      </c>
      <c r="N6" s="3" t="str" cm="1">
        <f t="array" ref="N6">INDEX(초성,  INT( (_xlfn.UNICODE($I6)-44032)/588)+1)</f>
        <v>ㄲ</v>
      </c>
      <c r="O6" s="3" t="str" cm="1">
        <f t="array" ref="O6">INDEX( 중성, INT(MOD( ( _xlfn.UNICODE( RIGHT($I6, 1) ) - 44032), 588)/28)+1,1)</f>
        <v>ㅣ</v>
      </c>
      <c r="P6" t="str" cm="1">
        <f t="array" ref="P6">IF(MOD( (_xlfn.UNICODE( RIGHT($I6, 1) ) - 44032), 28)=0, "",
    INDEX(종성, MOD( (_xlfn.UNICODE( RIGHT($I6, 1) ) - 44032), 28),1) )</f>
        <v/>
      </c>
      <c r="Q6" s="3" t="str" cm="1">
        <f t="array" ref="Q6">IF(LEN(B6)=2, "", INDEX(초성,  INT( (_xlfn.UNICODE($J6)-44032)/588)+1) )</f>
        <v/>
      </c>
      <c r="R6" s="3" t="str" cm="1">
        <f t="array" ref="R6">IF(LEN(B6)=2, "",INDEX( 중성, INT(MOD( ( _xlfn.UNICODE( RIGHT($J6, 1) ) - 44032), 588)/28)+1,1) )</f>
        <v/>
      </c>
      <c r="S6" t="str" cm="1">
        <f t="array" ref="S6">IF(LEN(B6)=2, "", IF(MOD( (_xlfn.UNICODE( RIGHT($J6, 1) ) - 44032), 28)=0, "",
    INDEX(종성, MOD( (_xlfn.UNICODE( RIGHT($J6, 1) ) - 44032), 28),1) ) )</f>
        <v/>
      </c>
      <c r="T6" t="str">
        <f>IFERROR(VLOOKUP($K6, 환경설정!$B$3:$C$23, 2,0), "")</f>
        <v>tsasp</v>
      </c>
      <c r="V6" s="3" t="str" cm="1">
        <f t="array" ref="V6">IFERROR(_xlfn.IFS($M6="", "light", $M6="ㄴ", "son", $M6="ㄹ", "son", $M6="ㅁ", "son", $M6="ㅇ", "son" ),"obs")</f>
        <v>light</v>
      </c>
      <c r="W6" t="str">
        <f>IFERROR(VLOOKUP($N6, 환경설정!$B$3:$C$23, 2,0), "")</f>
        <v>tsasp</v>
      </c>
      <c r="Y6" s="3" t="str" cm="1">
        <f t="array" ref="Y6">IFERROR(_xlfn.IFS($P6="", "light", $P6="ㄴ", "son", $P6="ㄹ", "son", $P6="ㅁ", "son", $P6="ㅇ", "son" ),"obs")</f>
        <v>light</v>
      </c>
      <c r="Z6" t="str">
        <f>IFERROR(VLOOKUP($Q6, 환경설정!$B$3:$C$23, 2), "")</f>
        <v/>
      </c>
      <c r="AB6" s="3" t="str" cm="1">
        <f t="array" ref="AB6">IFERROR( IF(LEN(B6)=2,"", _xlfn.IFS($S6="", "light", $S6="ㄴ", "son", $S6="ㄹ", "son", $S6="ㅁ", "son", $S6="ㅇ", "son" )),"obs")</f>
        <v/>
      </c>
      <c r="AC6" t="str" cm="1">
        <f t="array" ref="AC6" xml:space="preserve"> SUBSTITUTE( _xlfn.TEXTSPLIT(C6," "), ",","")</f>
        <v>0</v>
      </c>
      <c r="AE6" t="str" cm="1">
        <f t="array" ref="AE6">SUBSTITUTE(_xlfn.TEXTSPLIT(D6," "), ",","")</f>
        <v>0</v>
      </c>
    </row>
    <row r="7" spans="1:33" x14ac:dyDescent="0.3">
      <c r="A7" t="str">
        <v>고유어2</v>
      </c>
      <c r="B7" t="str">
        <v>토끼</v>
      </c>
      <c r="C7" s="3">
        <v>0</v>
      </c>
      <c r="D7" s="3">
        <v>0</v>
      </c>
      <c r="E7" s="3" t="str" cm="1">
        <f t="array" ref="E7">_xlfn.IFS(MID(A7,1,1)="고", "K", MID(A7,1,1)="외", "F", MID(A7,1,1)="가", "V")</f>
        <v>K</v>
      </c>
      <c r="F7" s="3" t="str">
        <f t="shared" si="0"/>
        <v>2</v>
      </c>
      <c r="G7" s="3" t="str">
        <f t="shared" si="1"/>
        <v>K2</v>
      </c>
      <c r="H7" s="3" t="str">
        <f t="shared" si="2"/>
        <v>토</v>
      </c>
      <c r="I7" s="3" t="str">
        <f t="shared" si="3"/>
        <v>끼</v>
      </c>
      <c r="J7" s="3" t="str">
        <f t="shared" si="4"/>
        <v/>
      </c>
      <c r="K7" s="3" t="str" cm="1">
        <f t="array" ref="K7">INDEX(초성,  INT( (_xlfn.UNICODE($H7)-44032)/588)+1)</f>
        <v>ㅌ</v>
      </c>
      <c r="L7" s="3" t="str" cm="1">
        <f t="array" ref="L7">INDEX( 중성, INT(MOD( ( _xlfn.UNICODE( RIGHT($H7, 1) ) - 44032), 588)/28)+1,1)</f>
        <v>ㅗ</v>
      </c>
      <c r="M7" t="str" cm="1">
        <f t="array" ref="M7">IF(MOD((_xlfn.UNICODE(RIGHT($H7,1))-44032),28)=0,"",INDEX(종성,MOD((_xlfn.UNICODE(RIGHT($H7,1))-44032),28),1))</f>
        <v/>
      </c>
      <c r="N7" s="3" t="str" cm="1">
        <f t="array" ref="N7">INDEX(초성,  INT( (_xlfn.UNICODE($I7)-44032)/588)+1)</f>
        <v>ㄲ</v>
      </c>
      <c r="O7" s="3" t="str" cm="1">
        <f t="array" ref="O7">INDEX( 중성, INT(MOD( ( _xlfn.UNICODE( RIGHT($I7, 1) ) - 44032), 588)/28)+1,1)</f>
        <v>ㅣ</v>
      </c>
      <c r="P7" t="str" cm="1">
        <f t="array" ref="P7">IF(MOD( (_xlfn.UNICODE( RIGHT($I7, 1) ) - 44032), 28)=0, "",
    INDEX(종성, MOD( (_xlfn.UNICODE( RIGHT($I7, 1) ) - 44032), 28),1) )</f>
        <v/>
      </c>
      <c r="Q7" s="3" t="str" cm="1">
        <f t="array" ref="Q7">IF(LEN(B7)=2, "", INDEX(초성,  INT( (_xlfn.UNICODE($J7)-44032)/588)+1) )</f>
        <v/>
      </c>
      <c r="R7" s="3" t="str" cm="1">
        <f t="array" ref="R7">IF(LEN(B7)=2, "",INDEX( 중성, INT(MOD( ( _xlfn.UNICODE( RIGHT($J7, 1) ) - 44032), 588)/28)+1,1) )</f>
        <v/>
      </c>
      <c r="S7" t="str" cm="1">
        <f t="array" ref="S7">IF(LEN(B7)=2, "", IF(MOD( (_xlfn.UNICODE( RIGHT($J7, 1) ) - 44032), 28)=0, "",
    INDEX(종성, MOD( (_xlfn.UNICODE( RIGHT($J7, 1) ) - 44032), 28),1) ) )</f>
        <v/>
      </c>
      <c r="T7" t="str">
        <f>IFERROR(VLOOKUP($K7, 환경설정!$B$3:$C$23, 2,0), "")</f>
        <v>tsasp</v>
      </c>
      <c r="V7" s="3" t="str" cm="1">
        <f t="array" ref="V7">IFERROR(_xlfn.IFS($M7="", "light", $M7="ㄴ", "son", $M7="ㄹ", "son", $M7="ㅁ", "son", $M7="ㅇ", "son" ),"obs")</f>
        <v>light</v>
      </c>
      <c r="W7" t="str">
        <f>IFERROR(VLOOKUP($N7, 환경설정!$B$3:$C$23, 2,0), "")</f>
        <v>tsasp</v>
      </c>
      <c r="Y7" s="3" t="str" cm="1">
        <f t="array" ref="Y7">IFERROR(_xlfn.IFS($P7="", "light", $P7="ㄴ", "son", $P7="ㄹ", "son", $P7="ㅁ", "son", $P7="ㅇ", "son" ),"obs")</f>
        <v>light</v>
      </c>
      <c r="Z7" t="str">
        <f>IFERROR(VLOOKUP($Q7, 환경설정!$B$3:$C$23, 2), "")</f>
        <v/>
      </c>
      <c r="AB7" s="3" t="str" cm="1">
        <f t="array" ref="AB7">IFERROR( IF(LEN(B7)=2,"", _xlfn.IFS($S7="", "light", $S7="ㄴ", "son", $S7="ㄹ", "son", $S7="ㅁ", "son", $S7="ㅇ", "son" )),"obs")</f>
        <v/>
      </c>
      <c r="AC7" t="str" cm="1">
        <f t="array" ref="AC7" xml:space="preserve"> SUBSTITUTE( _xlfn.TEXTSPLIT(C7," "), ",","")</f>
        <v>0</v>
      </c>
      <c r="AE7" t="str" cm="1">
        <f t="array" ref="AE7">SUBSTITUTE(_xlfn.TEXTSPLIT(D7," "), ",","")</f>
        <v>0</v>
      </c>
    </row>
    <row r="8" spans="1:33" x14ac:dyDescent="0.3">
      <c r="A8" t="str">
        <v>고유어2</v>
      </c>
      <c r="B8" t="str">
        <v>토끼</v>
      </c>
      <c r="C8" s="3">
        <v>0</v>
      </c>
      <c r="D8" s="3">
        <v>0</v>
      </c>
      <c r="E8" s="3" t="str" cm="1">
        <f t="array" ref="E8">_xlfn.IFS(MID(A8,1,1)="고", "K", MID(A8,1,1)="외", "F", MID(A8,1,1)="가", "V")</f>
        <v>K</v>
      </c>
      <c r="F8" s="3" t="str">
        <f t="shared" si="0"/>
        <v>2</v>
      </c>
      <c r="G8" s="3" t="str">
        <f t="shared" si="1"/>
        <v>K2</v>
      </c>
      <c r="H8" s="3" t="str">
        <f t="shared" si="2"/>
        <v>토</v>
      </c>
      <c r="I8" s="3" t="str">
        <f t="shared" si="3"/>
        <v>끼</v>
      </c>
      <c r="J8" s="3" t="str">
        <f t="shared" si="4"/>
        <v/>
      </c>
      <c r="K8" s="3" t="str" cm="1">
        <f t="array" ref="K8">INDEX(초성,  INT( (_xlfn.UNICODE($H8)-44032)/588)+1)</f>
        <v>ㅌ</v>
      </c>
      <c r="L8" s="3" t="str" cm="1">
        <f t="array" ref="L8">INDEX( 중성, INT(MOD( ( _xlfn.UNICODE( RIGHT($H8, 1) ) - 44032), 588)/28)+1,1)</f>
        <v>ㅗ</v>
      </c>
      <c r="M8" t="str" cm="1">
        <f t="array" ref="M8">IF(MOD((_xlfn.UNICODE(RIGHT($H8,1))-44032),28)=0,"",INDEX(종성,MOD((_xlfn.UNICODE(RIGHT($H8,1))-44032),28),1))</f>
        <v/>
      </c>
      <c r="N8" s="3" t="str" cm="1">
        <f t="array" ref="N8">INDEX(초성,  INT( (_xlfn.UNICODE($I8)-44032)/588)+1)</f>
        <v>ㄲ</v>
      </c>
      <c r="O8" s="3" t="str" cm="1">
        <f t="array" ref="O8">INDEX( 중성, INT(MOD( ( _xlfn.UNICODE( RIGHT($I8, 1) ) - 44032), 588)/28)+1,1)</f>
        <v>ㅣ</v>
      </c>
      <c r="P8" t="str" cm="1">
        <f t="array" ref="P8">IF(MOD( (_xlfn.UNICODE( RIGHT($I8, 1) ) - 44032), 28)=0, "",
    INDEX(종성, MOD( (_xlfn.UNICODE( RIGHT($I8, 1) ) - 44032), 28),1) )</f>
        <v/>
      </c>
      <c r="Q8" s="3" t="str" cm="1">
        <f t="array" ref="Q8">IF(LEN(B8)=2, "", INDEX(초성,  INT( (_xlfn.UNICODE($J8)-44032)/588)+1) )</f>
        <v/>
      </c>
      <c r="R8" s="3" t="str" cm="1">
        <f t="array" ref="R8">IF(LEN(B8)=2, "",INDEX( 중성, INT(MOD( ( _xlfn.UNICODE( RIGHT($J8, 1) ) - 44032), 588)/28)+1,1) )</f>
        <v/>
      </c>
      <c r="S8" t="str" cm="1">
        <f t="array" ref="S8">IF(LEN(B8)=2, "", IF(MOD( (_xlfn.UNICODE( RIGHT($J8, 1) ) - 44032), 28)=0, "",
    INDEX(종성, MOD( (_xlfn.UNICODE( RIGHT($J8, 1) ) - 44032), 28),1) ) )</f>
        <v/>
      </c>
      <c r="T8" t="str">
        <f>IFERROR(VLOOKUP($K8, 환경설정!$B$3:$C$23, 2,0), "")</f>
        <v>tsasp</v>
      </c>
      <c r="V8" s="3" t="str" cm="1">
        <f t="array" ref="V8">IFERROR(_xlfn.IFS($M8="", "light", $M8="ㄴ", "son", $M8="ㄹ", "son", $M8="ㅁ", "son", $M8="ㅇ", "son" ),"obs")</f>
        <v>light</v>
      </c>
      <c r="W8" t="str">
        <f>IFERROR(VLOOKUP($N8, 환경설정!$B$3:$C$23, 2,0), "")</f>
        <v>tsasp</v>
      </c>
      <c r="Y8" s="3" t="str" cm="1">
        <f t="array" ref="Y8">IFERROR(_xlfn.IFS($P8="", "light", $P8="ㄴ", "son", $P8="ㄹ", "son", $P8="ㅁ", "son", $P8="ㅇ", "son" ),"obs")</f>
        <v>light</v>
      </c>
      <c r="Z8" t="str">
        <f>IFERROR(VLOOKUP($Q8, 환경설정!$B$3:$C$23, 2), "")</f>
        <v/>
      </c>
      <c r="AB8" s="3" t="str" cm="1">
        <f t="array" ref="AB8">IFERROR( IF(LEN(B8)=2,"", _xlfn.IFS($S8="", "light", $S8="ㄴ", "son", $S8="ㄹ", "son", $S8="ㅁ", "son", $S8="ㅇ", "son" )),"obs")</f>
        <v/>
      </c>
      <c r="AC8" t="str" cm="1">
        <f t="array" ref="AC8" xml:space="preserve"> SUBSTITUTE( _xlfn.TEXTSPLIT(C8," "), ",","")</f>
        <v>0</v>
      </c>
      <c r="AE8" t="str" cm="1">
        <f t="array" ref="AE8">SUBSTITUTE(_xlfn.TEXTSPLIT(D8," "), ",","")</f>
        <v>0</v>
      </c>
    </row>
    <row r="9" spans="1:33" x14ac:dyDescent="0.3">
      <c r="A9" t="str">
        <v>고유어2</v>
      </c>
      <c r="B9" t="str">
        <v>토끼</v>
      </c>
      <c r="C9" s="3">
        <v>0</v>
      </c>
      <c r="D9" s="3">
        <v>0</v>
      </c>
      <c r="E9" s="3" t="str" cm="1">
        <f t="array" ref="E9">_xlfn.IFS(MID(A9,1,1)="고", "K", MID(A9,1,1)="외", "F", MID(A9,1,1)="가", "V")</f>
        <v>K</v>
      </c>
      <c r="F9" s="3" t="str">
        <f t="shared" si="0"/>
        <v>2</v>
      </c>
      <c r="G9" s="3" t="str">
        <f t="shared" si="1"/>
        <v>K2</v>
      </c>
      <c r="H9" s="3" t="str">
        <f t="shared" si="2"/>
        <v>토</v>
      </c>
      <c r="I9" s="3" t="str">
        <f t="shared" si="3"/>
        <v>끼</v>
      </c>
      <c r="J9" s="3" t="str">
        <f t="shared" si="4"/>
        <v/>
      </c>
      <c r="K9" s="3" t="str" cm="1">
        <f t="array" ref="K9">INDEX(초성,  INT( (_xlfn.UNICODE($H9)-44032)/588)+1)</f>
        <v>ㅌ</v>
      </c>
      <c r="L9" s="3" t="str" cm="1">
        <f t="array" ref="L9">INDEX( 중성, INT(MOD( ( _xlfn.UNICODE( RIGHT($H9, 1) ) - 44032), 588)/28)+1,1)</f>
        <v>ㅗ</v>
      </c>
      <c r="M9" t="str" cm="1">
        <f t="array" ref="M9">IF(MOD((_xlfn.UNICODE(RIGHT($H9,1))-44032),28)=0,"",INDEX(종성,MOD((_xlfn.UNICODE(RIGHT($H9,1))-44032),28),1))</f>
        <v/>
      </c>
      <c r="N9" s="3" t="str" cm="1">
        <f t="array" ref="N9">INDEX(초성,  INT( (_xlfn.UNICODE($I9)-44032)/588)+1)</f>
        <v>ㄲ</v>
      </c>
      <c r="O9" s="3" t="str" cm="1">
        <f t="array" ref="O9">INDEX( 중성, INT(MOD( ( _xlfn.UNICODE( RIGHT($I9, 1) ) - 44032), 588)/28)+1,1)</f>
        <v>ㅣ</v>
      </c>
      <c r="P9" t="str" cm="1">
        <f t="array" ref="P9">IF(MOD( (_xlfn.UNICODE( RIGHT($I9, 1) ) - 44032), 28)=0, "",
    INDEX(종성, MOD( (_xlfn.UNICODE( RIGHT($I9, 1) ) - 44032), 28),1) )</f>
        <v/>
      </c>
      <c r="Q9" s="3" t="str" cm="1">
        <f t="array" ref="Q9">IF(LEN(B9)=2, "", INDEX(초성,  INT( (_xlfn.UNICODE($J9)-44032)/588)+1) )</f>
        <v/>
      </c>
      <c r="R9" s="3" t="str" cm="1">
        <f t="array" ref="R9">IF(LEN(B9)=2, "",INDEX( 중성, INT(MOD( ( _xlfn.UNICODE( RIGHT($J9, 1) ) - 44032), 588)/28)+1,1) )</f>
        <v/>
      </c>
      <c r="S9" t="str" cm="1">
        <f t="array" ref="S9">IF(LEN(B9)=2, "", IF(MOD( (_xlfn.UNICODE( RIGHT($J9, 1) ) - 44032), 28)=0, "",
    INDEX(종성, MOD( (_xlfn.UNICODE( RIGHT($J9, 1) ) - 44032), 28),1) ) )</f>
        <v/>
      </c>
      <c r="T9" t="str">
        <f>IFERROR(VLOOKUP($K9, 환경설정!$B$3:$C$23, 2,0), "")</f>
        <v>tsasp</v>
      </c>
      <c r="V9" s="3" t="str" cm="1">
        <f t="array" ref="V9">IFERROR(_xlfn.IFS($M9="", "light", $M9="ㄴ", "son", $M9="ㄹ", "son", $M9="ㅁ", "son", $M9="ㅇ", "son" ),"obs")</f>
        <v>light</v>
      </c>
      <c r="W9" t="str">
        <f>IFERROR(VLOOKUP($N9, 환경설정!$B$3:$C$23, 2,0), "")</f>
        <v>tsasp</v>
      </c>
      <c r="Y9" s="3" t="str" cm="1">
        <f t="array" ref="Y9">IFERROR(_xlfn.IFS($P9="", "light", $P9="ㄴ", "son", $P9="ㄹ", "son", $P9="ㅁ", "son", $P9="ㅇ", "son" ),"obs")</f>
        <v>light</v>
      </c>
      <c r="Z9" t="str">
        <f>IFERROR(VLOOKUP($Q9, 환경설정!$B$3:$C$23, 2), "")</f>
        <v/>
      </c>
      <c r="AB9" s="3" t="str" cm="1">
        <f t="array" ref="AB9">IFERROR( IF(LEN(B9)=2,"", _xlfn.IFS($S9="", "light", $S9="ㄴ", "son", $S9="ㄹ", "son", $S9="ㅁ", "son", $S9="ㅇ", "son" )),"obs")</f>
        <v/>
      </c>
      <c r="AC9" t="str" cm="1">
        <f t="array" ref="AC9" xml:space="preserve"> SUBSTITUTE( _xlfn.TEXTSPLIT(C9," "), ",","")</f>
        <v>0</v>
      </c>
      <c r="AE9" t="str" cm="1">
        <f t="array" ref="AE9">SUBSTITUTE(_xlfn.TEXTSPLIT(D9," "), ",","")</f>
        <v>0</v>
      </c>
    </row>
    <row r="10" spans="1:33" x14ac:dyDescent="0.3">
      <c r="A10" t="str">
        <v>고유어2</v>
      </c>
      <c r="B10" t="str">
        <v>토끼</v>
      </c>
      <c r="C10" s="3">
        <v>0</v>
      </c>
      <c r="D10" s="3">
        <v>0</v>
      </c>
      <c r="E10" s="3" t="str" cm="1">
        <f t="array" ref="E10">_xlfn.IFS(MID(A10,1,1)="고", "K", MID(A10,1,1)="외", "F", MID(A10,1,1)="가", "V")</f>
        <v>K</v>
      </c>
      <c r="F10" s="3" t="str">
        <f t="shared" si="0"/>
        <v>2</v>
      </c>
      <c r="G10" s="3" t="str">
        <f t="shared" si="1"/>
        <v>K2</v>
      </c>
      <c r="H10" s="3" t="str">
        <f t="shared" si="2"/>
        <v>토</v>
      </c>
      <c r="I10" s="3" t="str">
        <f t="shared" si="3"/>
        <v>끼</v>
      </c>
      <c r="J10" s="3" t="str">
        <f t="shared" si="4"/>
        <v/>
      </c>
      <c r="K10" s="3" t="str" cm="1">
        <f t="array" ref="K10">INDEX(초성,  INT( (_xlfn.UNICODE($H10)-44032)/588)+1)</f>
        <v>ㅌ</v>
      </c>
      <c r="L10" s="3" t="str" cm="1">
        <f t="array" ref="L10">INDEX( 중성, INT(MOD( ( _xlfn.UNICODE( RIGHT($H10, 1) ) - 44032), 588)/28)+1,1)</f>
        <v>ㅗ</v>
      </c>
      <c r="M10" t="str" cm="1">
        <f t="array" ref="M10">IF(MOD((_xlfn.UNICODE(RIGHT($H10,1))-44032),28)=0,"",INDEX(종성,MOD((_xlfn.UNICODE(RIGHT($H10,1))-44032),28),1))</f>
        <v/>
      </c>
      <c r="N10" s="3" t="str" cm="1">
        <f t="array" ref="N10">INDEX(초성,  INT( (_xlfn.UNICODE($I10)-44032)/588)+1)</f>
        <v>ㄲ</v>
      </c>
      <c r="O10" s="3" t="str" cm="1">
        <f t="array" ref="O10">INDEX( 중성, INT(MOD( ( _xlfn.UNICODE( RIGHT($I10, 1) ) - 44032), 588)/28)+1,1)</f>
        <v>ㅣ</v>
      </c>
      <c r="P10" t="str" cm="1">
        <f t="array" ref="P10">IF(MOD( (_xlfn.UNICODE( RIGHT($I10, 1) ) - 44032), 28)=0, "",
    INDEX(종성, MOD( (_xlfn.UNICODE( RIGHT($I10, 1) ) - 44032), 28),1) )</f>
        <v/>
      </c>
      <c r="Q10" s="3" t="str" cm="1">
        <f t="array" ref="Q10">IF(LEN(B10)=2, "", INDEX(초성,  INT( (_xlfn.UNICODE($J10)-44032)/588)+1) )</f>
        <v/>
      </c>
      <c r="R10" s="3" t="str" cm="1">
        <f t="array" ref="R10">IF(LEN(B10)=2, "",INDEX( 중성, INT(MOD( ( _xlfn.UNICODE( RIGHT($J10, 1) ) - 44032), 588)/28)+1,1) )</f>
        <v/>
      </c>
      <c r="S10" t="str" cm="1">
        <f t="array" ref="S10">IF(LEN(B10)=2, "", IF(MOD( (_xlfn.UNICODE( RIGHT($J10, 1) ) - 44032), 28)=0, "",
    INDEX(종성, MOD( (_xlfn.UNICODE( RIGHT($J10, 1) ) - 44032), 28),1) ) )</f>
        <v/>
      </c>
      <c r="T10" t="str">
        <f>IFERROR(VLOOKUP($K10, 환경설정!$B$3:$C$23, 2,0), "")</f>
        <v>tsasp</v>
      </c>
      <c r="V10" s="3" t="str" cm="1">
        <f t="array" ref="V10">IFERROR(_xlfn.IFS($M10="", "light", $M10="ㄴ", "son", $M10="ㄹ", "son", $M10="ㅁ", "son", $M10="ㅇ", "son" ),"obs")</f>
        <v>light</v>
      </c>
      <c r="W10" t="str">
        <f>IFERROR(VLOOKUP($N10, 환경설정!$B$3:$C$23, 2,0), "")</f>
        <v>tsasp</v>
      </c>
      <c r="Y10" s="3" t="str" cm="1">
        <f t="array" ref="Y10">IFERROR(_xlfn.IFS($P10="", "light", $P10="ㄴ", "son", $P10="ㄹ", "son", $P10="ㅁ", "son", $P10="ㅇ", "son" ),"obs")</f>
        <v>light</v>
      </c>
      <c r="Z10" t="str">
        <f>IFERROR(VLOOKUP($Q10, 환경설정!$B$3:$C$23, 2), "")</f>
        <v/>
      </c>
      <c r="AB10" s="3" t="str" cm="1">
        <f t="array" ref="AB10">IFERROR( IF(LEN(B10)=2,"", _xlfn.IFS($S10="", "light", $S10="ㄴ", "son", $S10="ㄹ", "son", $S10="ㅁ", "son", $S10="ㅇ", "son" )),"obs")</f>
        <v/>
      </c>
      <c r="AC10" t="str" cm="1">
        <f t="array" ref="AC10" xml:space="preserve"> SUBSTITUTE( _xlfn.TEXTSPLIT(C10," "), ",","")</f>
        <v>0</v>
      </c>
      <c r="AE10" t="str" cm="1">
        <f t="array" ref="AE10">SUBSTITUTE(_xlfn.TEXTSPLIT(D10," "), ",","")</f>
        <v>0</v>
      </c>
    </row>
    <row r="11" spans="1:33" x14ac:dyDescent="0.3">
      <c r="A11" t="str">
        <v>고유어2</v>
      </c>
      <c r="B11" t="str">
        <v>토끼</v>
      </c>
      <c r="C11" s="3">
        <v>0</v>
      </c>
      <c r="D11" s="3">
        <v>0</v>
      </c>
      <c r="E11" s="3" t="str" cm="1">
        <f t="array" ref="E11">_xlfn.IFS(MID(A11,1,1)="고", "K", MID(A11,1,1)="외", "F", MID(A11,1,1)="가", "V")</f>
        <v>K</v>
      </c>
      <c r="F11" s="3" t="str">
        <f t="shared" si="0"/>
        <v>2</v>
      </c>
      <c r="G11" s="3" t="str">
        <f t="shared" si="1"/>
        <v>K2</v>
      </c>
      <c r="H11" s="3" t="str">
        <f t="shared" si="2"/>
        <v>토</v>
      </c>
      <c r="I11" s="3" t="str">
        <f t="shared" si="3"/>
        <v>끼</v>
      </c>
      <c r="J11" s="3" t="str">
        <f t="shared" si="4"/>
        <v/>
      </c>
      <c r="K11" s="3" t="str" cm="1">
        <f t="array" ref="K11">INDEX(초성,  INT( (_xlfn.UNICODE($H11)-44032)/588)+1)</f>
        <v>ㅌ</v>
      </c>
      <c r="L11" s="3" t="str" cm="1">
        <f t="array" ref="L11">INDEX( 중성, INT(MOD( ( _xlfn.UNICODE( RIGHT($H11, 1) ) - 44032), 588)/28)+1,1)</f>
        <v>ㅗ</v>
      </c>
      <c r="M11" t="str" cm="1">
        <f t="array" ref="M11">IF(MOD((_xlfn.UNICODE(RIGHT($H11,1))-44032),28)=0,"",INDEX(종성,MOD((_xlfn.UNICODE(RIGHT($H11,1))-44032),28),1))</f>
        <v/>
      </c>
      <c r="N11" s="3" t="str" cm="1">
        <f t="array" ref="N11">INDEX(초성,  INT( (_xlfn.UNICODE($I11)-44032)/588)+1)</f>
        <v>ㄲ</v>
      </c>
      <c r="O11" s="3" t="str" cm="1">
        <f t="array" ref="O11">INDEX( 중성, INT(MOD( ( _xlfn.UNICODE( RIGHT($I11, 1) ) - 44032), 588)/28)+1,1)</f>
        <v>ㅣ</v>
      </c>
      <c r="P11" t="str" cm="1">
        <f t="array" ref="P11">IF(MOD( (_xlfn.UNICODE( RIGHT($I11, 1) ) - 44032), 28)=0, "",
    INDEX(종성, MOD( (_xlfn.UNICODE( RIGHT($I11, 1) ) - 44032), 28),1) )</f>
        <v/>
      </c>
      <c r="Q11" s="3" t="str" cm="1">
        <f t="array" ref="Q11">IF(LEN(B11)=2, "", INDEX(초성,  INT( (_xlfn.UNICODE($J11)-44032)/588)+1) )</f>
        <v/>
      </c>
      <c r="R11" s="3" t="str" cm="1">
        <f t="array" ref="R11">IF(LEN(B11)=2, "",INDEX( 중성, INT(MOD( ( _xlfn.UNICODE( RIGHT($J11, 1) ) - 44032), 588)/28)+1,1) )</f>
        <v/>
      </c>
      <c r="S11" t="str" cm="1">
        <f t="array" ref="S11">IF(LEN(B11)=2, "", IF(MOD( (_xlfn.UNICODE( RIGHT($J11, 1) ) - 44032), 28)=0, "",
    INDEX(종성, MOD( (_xlfn.UNICODE( RIGHT($J11, 1) ) - 44032), 28),1) ) )</f>
        <v/>
      </c>
      <c r="T11" t="str">
        <f>IFERROR(VLOOKUP($K11, 환경설정!$B$3:$C$23, 2,0), "")</f>
        <v>tsasp</v>
      </c>
      <c r="V11" s="3" t="str" cm="1">
        <f t="array" ref="V11">IFERROR(_xlfn.IFS($M11="", "light", $M11="ㄴ", "son", $M11="ㄹ", "son", $M11="ㅁ", "son", $M11="ㅇ", "son" ),"obs")</f>
        <v>light</v>
      </c>
      <c r="W11" t="str">
        <f>IFERROR(VLOOKUP($N11, 환경설정!$B$3:$C$23, 2,0), "")</f>
        <v>tsasp</v>
      </c>
      <c r="Y11" s="3" t="str" cm="1">
        <f t="array" ref="Y11">IFERROR(_xlfn.IFS($P11="", "light", $P11="ㄴ", "son", $P11="ㄹ", "son", $P11="ㅁ", "son", $P11="ㅇ", "son" ),"obs")</f>
        <v>light</v>
      </c>
      <c r="Z11" t="str">
        <f>IFERROR(VLOOKUP($Q11, 환경설정!$B$3:$C$23, 2), "")</f>
        <v/>
      </c>
      <c r="AB11" s="3" t="str" cm="1">
        <f t="array" ref="AB11">IFERROR( IF(LEN(B11)=2,"", _xlfn.IFS($S11="", "light", $S11="ㄴ", "son", $S11="ㄹ", "son", $S11="ㅁ", "son", $S11="ㅇ", "son" )),"obs")</f>
        <v/>
      </c>
      <c r="AC11" t="str" cm="1">
        <f t="array" ref="AC11" xml:space="preserve"> SUBSTITUTE( _xlfn.TEXTSPLIT(C11," "), ",","")</f>
        <v>0</v>
      </c>
      <c r="AE11" t="str" cm="1">
        <f t="array" ref="AE11">SUBSTITUTE(_xlfn.TEXTSPLIT(D11," "), ",","")</f>
        <v>0</v>
      </c>
    </row>
    <row r="12" spans="1:33" x14ac:dyDescent="0.3">
      <c r="A12" t="str">
        <v>고유어2</v>
      </c>
      <c r="B12" t="str">
        <v>토끼</v>
      </c>
      <c r="C12" s="3">
        <v>0</v>
      </c>
      <c r="D12" s="3">
        <v>0</v>
      </c>
      <c r="E12" s="3" t="str" cm="1">
        <f t="array" ref="E12">_xlfn.IFS(MID(A12,1,1)="고", "K", MID(A12,1,1)="외", "F", MID(A12,1,1)="가", "V")</f>
        <v>K</v>
      </c>
      <c r="F12" s="3" t="str">
        <f t="shared" si="0"/>
        <v>2</v>
      </c>
      <c r="G12" s="3" t="str">
        <f t="shared" si="1"/>
        <v>K2</v>
      </c>
      <c r="H12" s="3" t="str">
        <f t="shared" si="2"/>
        <v>토</v>
      </c>
      <c r="I12" s="3" t="str">
        <f t="shared" si="3"/>
        <v>끼</v>
      </c>
      <c r="J12" s="3" t="str">
        <f t="shared" si="4"/>
        <v/>
      </c>
      <c r="K12" s="3" t="str" cm="1">
        <f t="array" ref="K12">INDEX(초성,  INT( (_xlfn.UNICODE($H12)-44032)/588)+1)</f>
        <v>ㅌ</v>
      </c>
      <c r="L12" s="3" t="str" cm="1">
        <f t="array" ref="L12">INDEX( 중성, INT(MOD( ( _xlfn.UNICODE( RIGHT($H12, 1) ) - 44032), 588)/28)+1,1)</f>
        <v>ㅗ</v>
      </c>
      <c r="M12" t="str" cm="1">
        <f t="array" ref="M12">IF(MOD((_xlfn.UNICODE(RIGHT($H12,1))-44032),28)=0,"",INDEX(종성,MOD((_xlfn.UNICODE(RIGHT($H12,1))-44032),28),1))</f>
        <v/>
      </c>
      <c r="N12" s="3" t="str" cm="1">
        <f t="array" ref="N12">INDEX(초성,  INT( (_xlfn.UNICODE($I12)-44032)/588)+1)</f>
        <v>ㄲ</v>
      </c>
      <c r="O12" s="3" t="str" cm="1">
        <f t="array" ref="O12">INDEX( 중성, INT(MOD( ( _xlfn.UNICODE( RIGHT($I12, 1) ) - 44032), 588)/28)+1,1)</f>
        <v>ㅣ</v>
      </c>
      <c r="P12" t="str" cm="1">
        <f t="array" ref="P12">IF(MOD( (_xlfn.UNICODE( RIGHT($I12, 1) ) - 44032), 28)=0, "",
    INDEX(종성, MOD( (_xlfn.UNICODE( RIGHT($I12, 1) ) - 44032), 28),1) )</f>
        <v/>
      </c>
      <c r="Q12" s="3" t="str" cm="1">
        <f t="array" ref="Q12">IF(LEN(B12)=2, "", INDEX(초성,  INT( (_xlfn.UNICODE($J12)-44032)/588)+1) )</f>
        <v/>
      </c>
      <c r="R12" s="3" t="str" cm="1">
        <f t="array" ref="R12">IF(LEN(B12)=2, "",INDEX( 중성, INT(MOD( ( _xlfn.UNICODE( RIGHT($J12, 1) ) - 44032), 588)/28)+1,1) )</f>
        <v/>
      </c>
      <c r="S12" t="str" cm="1">
        <f t="array" ref="S12">IF(LEN(B12)=2, "", IF(MOD( (_xlfn.UNICODE( RIGHT($J12, 1) ) - 44032), 28)=0, "",
    INDEX(종성, MOD( (_xlfn.UNICODE( RIGHT($J12, 1) ) - 44032), 28),1) ) )</f>
        <v/>
      </c>
      <c r="T12" t="str">
        <f>IFERROR(VLOOKUP($K12, 환경설정!$B$3:$C$23, 2,0), "")</f>
        <v>tsasp</v>
      </c>
      <c r="V12" s="3" t="str" cm="1">
        <f t="array" ref="V12">IFERROR(_xlfn.IFS($M12="", "light", $M12="ㄴ", "son", $M12="ㄹ", "son", $M12="ㅁ", "son", $M12="ㅇ", "son" ),"obs")</f>
        <v>light</v>
      </c>
      <c r="W12" t="str">
        <f>IFERROR(VLOOKUP($N12, 환경설정!$B$3:$C$23, 2,0), "")</f>
        <v>tsasp</v>
      </c>
      <c r="Y12" s="3" t="str" cm="1">
        <f t="array" ref="Y12">IFERROR(_xlfn.IFS($P12="", "light", $P12="ㄴ", "son", $P12="ㄹ", "son", $P12="ㅁ", "son", $P12="ㅇ", "son" ),"obs")</f>
        <v>light</v>
      </c>
      <c r="Z12" t="str">
        <f>IFERROR(VLOOKUP($Q12, 환경설정!$B$3:$C$23, 2), "")</f>
        <v/>
      </c>
      <c r="AB12" s="3" t="str" cm="1">
        <f t="array" ref="AB12">IFERROR( IF(LEN(B12)=2,"", _xlfn.IFS($S12="", "light", $S12="ㄴ", "son", $S12="ㄹ", "son", $S12="ㅁ", "son", $S12="ㅇ", "son" )),"obs")</f>
        <v/>
      </c>
      <c r="AC12" t="str" cm="1">
        <f t="array" ref="AC12" xml:space="preserve"> SUBSTITUTE( _xlfn.TEXTSPLIT(C12," "), ",","")</f>
        <v>0</v>
      </c>
      <c r="AE12" t="str" cm="1">
        <f t="array" ref="AE12">SUBSTITUTE(_xlfn.TEXTSPLIT(D12," "), ",","")</f>
        <v>0</v>
      </c>
    </row>
    <row r="13" spans="1:33" x14ac:dyDescent="0.3">
      <c r="A13" t="str">
        <v>고유어2</v>
      </c>
      <c r="B13" t="str">
        <v>토끼</v>
      </c>
      <c r="C13" s="3">
        <v>0</v>
      </c>
      <c r="D13" s="3">
        <v>0</v>
      </c>
      <c r="E13" s="3" t="str" cm="1">
        <f t="array" ref="E13">_xlfn.IFS(MID(A13,1,1)="고", "K", MID(A13,1,1)="외", "F", MID(A13,1,1)="가", "V")</f>
        <v>K</v>
      </c>
      <c r="F13" s="3" t="str">
        <f t="shared" si="0"/>
        <v>2</v>
      </c>
      <c r="G13" s="3" t="str">
        <f t="shared" si="1"/>
        <v>K2</v>
      </c>
      <c r="H13" s="3" t="str">
        <f t="shared" si="2"/>
        <v>토</v>
      </c>
      <c r="I13" s="3" t="str">
        <f t="shared" si="3"/>
        <v>끼</v>
      </c>
      <c r="J13" s="3" t="str">
        <f t="shared" si="4"/>
        <v/>
      </c>
      <c r="K13" s="3" t="str" cm="1">
        <f t="array" ref="K13">INDEX(초성,  INT( (_xlfn.UNICODE($H13)-44032)/588)+1)</f>
        <v>ㅌ</v>
      </c>
      <c r="L13" s="3" t="str" cm="1">
        <f t="array" ref="L13">INDEX( 중성, INT(MOD( ( _xlfn.UNICODE( RIGHT($H13, 1) ) - 44032), 588)/28)+1,1)</f>
        <v>ㅗ</v>
      </c>
      <c r="M13" t="str" cm="1">
        <f t="array" ref="M13">IF(MOD((_xlfn.UNICODE(RIGHT($H13,1))-44032),28)=0,"",INDEX(종성,MOD((_xlfn.UNICODE(RIGHT($H13,1))-44032),28),1))</f>
        <v/>
      </c>
      <c r="N13" s="3" t="str" cm="1">
        <f t="array" ref="N13">INDEX(초성,  INT( (_xlfn.UNICODE($I13)-44032)/588)+1)</f>
        <v>ㄲ</v>
      </c>
      <c r="O13" s="3" t="str" cm="1">
        <f t="array" ref="O13">INDEX( 중성, INT(MOD( ( _xlfn.UNICODE( RIGHT($I13, 1) ) - 44032), 588)/28)+1,1)</f>
        <v>ㅣ</v>
      </c>
      <c r="P13" t="str" cm="1">
        <f t="array" ref="P13">IF(MOD( (_xlfn.UNICODE( RIGHT($I13, 1) ) - 44032), 28)=0, "",
    INDEX(종성, MOD( (_xlfn.UNICODE( RIGHT($I13, 1) ) - 44032), 28),1) )</f>
        <v/>
      </c>
      <c r="Q13" s="3" t="str" cm="1">
        <f t="array" ref="Q13">IF(LEN(B13)=2, "", INDEX(초성,  INT( (_xlfn.UNICODE($J13)-44032)/588)+1) )</f>
        <v/>
      </c>
      <c r="R13" s="3" t="str" cm="1">
        <f t="array" ref="R13">IF(LEN(B13)=2, "",INDEX( 중성, INT(MOD( ( _xlfn.UNICODE( RIGHT($J13, 1) ) - 44032), 588)/28)+1,1) )</f>
        <v/>
      </c>
      <c r="S13" t="str" cm="1">
        <f t="array" ref="S13">IF(LEN(B13)=2, "", IF(MOD( (_xlfn.UNICODE( RIGHT($J13, 1) ) - 44032), 28)=0, "",
    INDEX(종성, MOD( (_xlfn.UNICODE( RIGHT($J13, 1) ) - 44032), 28),1) ) )</f>
        <v/>
      </c>
      <c r="T13" t="str">
        <f>IFERROR(VLOOKUP($K13, 환경설정!$B$3:$C$23, 2,0), "")</f>
        <v>tsasp</v>
      </c>
      <c r="V13" s="3" t="str" cm="1">
        <f t="array" ref="V13">IFERROR(_xlfn.IFS($M13="", "light", $M13="ㄴ", "son", $M13="ㄹ", "son", $M13="ㅁ", "son", $M13="ㅇ", "son" ),"obs")</f>
        <v>light</v>
      </c>
      <c r="W13" t="str">
        <f>IFERROR(VLOOKUP($N13, 환경설정!$B$3:$C$23, 2,0), "")</f>
        <v>tsasp</v>
      </c>
      <c r="Y13" s="3" t="str" cm="1">
        <f t="array" ref="Y13">IFERROR(_xlfn.IFS($P13="", "light", $P13="ㄴ", "son", $P13="ㄹ", "son", $P13="ㅁ", "son", $P13="ㅇ", "son" ),"obs")</f>
        <v>light</v>
      </c>
      <c r="Z13" t="str">
        <f>IFERROR(VLOOKUP($Q13, 환경설정!$B$3:$C$23, 2), "")</f>
        <v/>
      </c>
      <c r="AB13" s="3" t="str" cm="1">
        <f t="array" ref="AB13">IFERROR( IF(LEN(B13)=2,"", _xlfn.IFS($S13="", "light", $S13="ㄴ", "son", $S13="ㄹ", "son", $S13="ㅁ", "son", $S13="ㅇ", "son" )),"obs")</f>
        <v/>
      </c>
      <c r="AC13" t="str" cm="1">
        <f t="array" ref="AC13" xml:space="preserve"> SUBSTITUTE( _xlfn.TEXTSPLIT(C13," "), ",","")</f>
        <v>0</v>
      </c>
      <c r="AE13" t="str" cm="1">
        <f t="array" ref="AE13">SUBSTITUTE(_xlfn.TEXTSPLIT(D13," "), ",","")</f>
        <v>0</v>
      </c>
    </row>
    <row r="14" spans="1:33" x14ac:dyDescent="0.3">
      <c r="A14" t="str">
        <v>고유어2</v>
      </c>
      <c r="B14" t="str">
        <v>토끼</v>
      </c>
      <c r="C14" s="3">
        <v>0</v>
      </c>
      <c r="D14" s="3">
        <v>0</v>
      </c>
      <c r="E14" s="3" t="str" cm="1">
        <f t="array" ref="E14">_xlfn.IFS(MID(A14,1,1)="고", "K", MID(A14,1,1)="외", "F", MID(A14,1,1)="가", "V")</f>
        <v>K</v>
      </c>
      <c r="F14" s="3" t="str">
        <f t="shared" si="0"/>
        <v>2</v>
      </c>
      <c r="G14" s="3" t="str">
        <f t="shared" si="1"/>
        <v>K2</v>
      </c>
      <c r="H14" s="3" t="str">
        <f t="shared" si="2"/>
        <v>토</v>
      </c>
      <c r="I14" s="3" t="str">
        <f t="shared" si="3"/>
        <v>끼</v>
      </c>
      <c r="J14" s="3" t="str">
        <f t="shared" si="4"/>
        <v/>
      </c>
      <c r="K14" s="3" t="str" cm="1">
        <f t="array" ref="K14">INDEX(초성,  INT( (_xlfn.UNICODE($H14)-44032)/588)+1)</f>
        <v>ㅌ</v>
      </c>
      <c r="L14" s="3" t="str" cm="1">
        <f t="array" ref="L14">INDEX( 중성, INT(MOD( ( _xlfn.UNICODE( RIGHT($H14, 1) ) - 44032), 588)/28)+1,1)</f>
        <v>ㅗ</v>
      </c>
      <c r="M14" t="str" cm="1">
        <f t="array" ref="M14">IF(MOD((_xlfn.UNICODE(RIGHT($H14,1))-44032),28)=0,"",INDEX(종성,MOD((_xlfn.UNICODE(RIGHT($H14,1))-44032),28),1))</f>
        <v/>
      </c>
      <c r="N14" s="3" t="str" cm="1">
        <f t="array" ref="N14">INDEX(초성,  INT( (_xlfn.UNICODE($I14)-44032)/588)+1)</f>
        <v>ㄲ</v>
      </c>
      <c r="O14" s="3" t="str" cm="1">
        <f t="array" ref="O14">INDEX( 중성, INT(MOD( ( _xlfn.UNICODE( RIGHT($I14, 1) ) - 44032), 588)/28)+1,1)</f>
        <v>ㅣ</v>
      </c>
      <c r="P14" t="str" cm="1">
        <f t="array" ref="P14">IF(MOD( (_xlfn.UNICODE( RIGHT($I14, 1) ) - 44032), 28)=0, "",
    INDEX(종성, MOD( (_xlfn.UNICODE( RIGHT($I14, 1) ) - 44032), 28),1) )</f>
        <v/>
      </c>
      <c r="Q14" s="3" t="str" cm="1">
        <f t="array" ref="Q14">IF(LEN(B14)=2, "", INDEX(초성,  INT( (_xlfn.UNICODE($J14)-44032)/588)+1) )</f>
        <v/>
      </c>
      <c r="R14" s="3" t="str" cm="1">
        <f t="array" ref="R14">IF(LEN(B14)=2, "",INDEX( 중성, INT(MOD( ( _xlfn.UNICODE( RIGHT($J14, 1) ) - 44032), 588)/28)+1,1) )</f>
        <v/>
      </c>
      <c r="S14" t="str" cm="1">
        <f t="array" ref="S14">IF(LEN(B14)=2, "", IF(MOD( (_xlfn.UNICODE( RIGHT($J14, 1) ) - 44032), 28)=0, "",
    INDEX(종성, MOD( (_xlfn.UNICODE( RIGHT($J14, 1) ) - 44032), 28),1) ) )</f>
        <v/>
      </c>
      <c r="T14" t="str">
        <f>IFERROR(VLOOKUP($K14, 환경설정!$B$3:$C$23, 2,0), "")</f>
        <v>tsasp</v>
      </c>
      <c r="V14" s="3" t="str" cm="1">
        <f t="array" ref="V14">IFERROR(_xlfn.IFS($M14="", "light", $M14="ㄴ", "son", $M14="ㄹ", "son", $M14="ㅁ", "son", $M14="ㅇ", "son" ),"obs")</f>
        <v>light</v>
      </c>
      <c r="W14" t="str">
        <f>IFERROR(VLOOKUP($N14, 환경설정!$B$3:$C$23, 2,0), "")</f>
        <v>tsasp</v>
      </c>
      <c r="Y14" s="3" t="str" cm="1">
        <f t="array" ref="Y14">IFERROR(_xlfn.IFS($P14="", "light", $P14="ㄴ", "son", $P14="ㄹ", "son", $P14="ㅁ", "son", $P14="ㅇ", "son" ),"obs")</f>
        <v>light</v>
      </c>
      <c r="Z14" t="str">
        <f>IFERROR(VLOOKUP($Q14, 환경설정!$B$3:$C$23, 2), "")</f>
        <v/>
      </c>
      <c r="AB14" s="3" t="str" cm="1">
        <f t="array" ref="AB14">IFERROR( IF(LEN(B14)=2,"", _xlfn.IFS($S14="", "light", $S14="ㄴ", "son", $S14="ㄹ", "son", $S14="ㅁ", "son", $S14="ㅇ", "son" )),"obs")</f>
        <v/>
      </c>
      <c r="AC14" t="str" cm="1">
        <f t="array" ref="AC14" xml:space="preserve"> SUBSTITUTE( _xlfn.TEXTSPLIT(C14," "), ",","")</f>
        <v>0</v>
      </c>
      <c r="AE14" t="str" cm="1">
        <f t="array" ref="AE14">SUBSTITUTE(_xlfn.TEXTSPLIT(D14," "), ",","")</f>
        <v>0</v>
      </c>
    </row>
    <row r="15" spans="1:33" x14ac:dyDescent="0.3">
      <c r="A15" t="str">
        <v>고유어2</v>
      </c>
      <c r="B15" t="str">
        <v>토끼</v>
      </c>
      <c r="C15" s="3">
        <v>0</v>
      </c>
      <c r="D15" s="3">
        <v>0</v>
      </c>
      <c r="E15" s="3" t="str" cm="1">
        <f t="array" ref="E15">_xlfn.IFS(MID(A15,1,1)="고", "K", MID(A15,1,1)="외", "F", MID(A15,1,1)="가", "V")</f>
        <v>K</v>
      </c>
      <c r="F15" s="3" t="str">
        <f t="shared" si="0"/>
        <v>2</v>
      </c>
      <c r="G15" s="3" t="str">
        <f t="shared" si="1"/>
        <v>K2</v>
      </c>
      <c r="H15" s="3" t="str">
        <f t="shared" si="2"/>
        <v>토</v>
      </c>
      <c r="I15" s="3" t="str">
        <f t="shared" si="3"/>
        <v>끼</v>
      </c>
      <c r="J15" s="3" t="str">
        <f t="shared" si="4"/>
        <v/>
      </c>
      <c r="K15" s="3" t="str" cm="1">
        <f t="array" ref="K15">INDEX(초성,  INT( (_xlfn.UNICODE($H15)-44032)/588)+1)</f>
        <v>ㅌ</v>
      </c>
      <c r="L15" s="3" t="str" cm="1">
        <f t="array" ref="L15">INDEX( 중성, INT(MOD( ( _xlfn.UNICODE( RIGHT($H15, 1) ) - 44032), 588)/28)+1,1)</f>
        <v>ㅗ</v>
      </c>
      <c r="M15" t="str" cm="1">
        <f t="array" ref="M15">IF(MOD((_xlfn.UNICODE(RIGHT($H15,1))-44032),28)=0,"",INDEX(종성,MOD((_xlfn.UNICODE(RIGHT($H15,1))-44032),28),1))</f>
        <v/>
      </c>
      <c r="N15" s="3" t="str" cm="1">
        <f t="array" ref="N15">INDEX(초성,  INT( (_xlfn.UNICODE($I15)-44032)/588)+1)</f>
        <v>ㄲ</v>
      </c>
      <c r="O15" s="3" t="str" cm="1">
        <f t="array" ref="O15">INDEX( 중성, INT(MOD( ( _xlfn.UNICODE( RIGHT($I15, 1) ) - 44032), 588)/28)+1,1)</f>
        <v>ㅣ</v>
      </c>
      <c r="P15" t="str" cm="1">
        <f t="array" ref="P15">IF(MOD( (_xlfn.UNICODE( RIGHT($I15, 1) ) - 44032), 28)=0, "",
    INDEX(종성, MOD( (_xlfn.UNICODE( RIGHT($I15, 1) ) - 44032), 28),1) )</f>
        <v/>
      </c>
      <c r="Q15" s="3" t="str" cm="1">
        <f t="array" ref="Q15">IF(LEN(B15)=2, "", INDEX(초성,  INT( (_xlfn.UNICODE($J15)-44032)/588)+1) )</f>
        <v/>
      </c>
      <c r="R15" s="3" t="str" cm="1">
        <f t="array" ref="R15">IF(LEN(B15)=2, "",INDEX( 중성, INT(MOD( ( _xlfn.UNICODE( RIGHT($J15, 1) ) - 44032), 588)/28)+1,1) )</f>
        <v/>
      </c>
      <c r="S15" t="str" cm="1">
        <f t="array" ref="S15">IF(LEN(B15)=2, "", IF(MOD( (_xlfn.UNICODE( RIGHT($J15, 1) ) - 44032), 28)=0, "",
    INDEX(종성, MOD( (_xlfn.UNICODE( RIGHT($J15, 1) ) - 44032), 28),1) ) )</f>
        <v/>
      </c>
      <c r="T15" t="str">
        <f>IFERROR(VLOOKUP($K15, 환경설정!$B$3:$C$23, 2,0), "")</f>
        <v>tsasp</v>
      </c>
      <c r="V15" s="3" t="str" cm="1">
        <f t="array" ref="V15">IFERROR(_xlfn.IFS($M15="", "light", $M15="ㄴ", "son", $M15="ㄹ", "son", $M15="ㅁ", "son", $M15="ㅇ", "son" ),"obs")</f>
        <v>light</v>
      </c>
      <c r="W15" t="str">
        <f>IFERROR(VLOOKUP($N15, 환경설정!$B$3:$C$23, 2,0), "")</f>
        <v>tsasp</v>
      </c>
      <c r="Y15" s="3" t="str" cm="1">
        <f t="array" ref="Y15">IFERROR(_xlfn.IFS($P15="", "light", $P15="ㄴ", "son", $P15="ㄹ", "son", $P15="ㅁ", "son", $P15="ㅇ", "son" ),"obs")</f>
        <v>light</v>
      </c>
      <c r="Z15" t="str">
        <f>IFERROR(VLOOKUP($Q15, 환경설정!$B$3:$C$23, 2), "")</f>
        <v/>
      </c>
      <c r="AB15" s="3" t="str" cm="1">
        <f t="array" ref="AB15">IFERROR( IF(LEN(B15)=2,"", _xlfn.IFS($S15="", "light", $S15="ㄴ", "son", $S15="ㄹ", "son", $S15="ㅁ", "son", $S15="ㅇ", "son" )),"obs")</f>
        <v/>
      </c>
      <c r="AC15" t="str" cm="1">
        <f t="array" ref="AC15" xml:space="preserve"> SUBSTITUTE( _xlfn.TEXTSPLIT(C15," "), ",","")</f>
        <v>0</v>
      </c>
      <c r="AE15" t="str" cm="1">
        <f t="array" ref="AE15">SUBSTITUTE(_xlfn.TEXTSPLIT(D15," "), ",","")</f>
        <v>0</v>
      </c>
    </row>
    <row r="16" spans="1:33" x14ac:dyDescent="0.3">
      <c r="A16" t="str">
        <v>고유어2</v>
      </c>
      <c r="B16" t="str">
        <v>오리</v>
      </c>
      <c r="C16" s="3" t="str">
        <v>HH</v>
      </c>
      <c r="D16" s="3" t="str">
        <v>HH</v>
      </c>
      <c r="E16" s="3" t="str" cm="1">
        <f t="array" ref="E16">_xlfn.IFS(MID(A16,1,1)="고", "K", MID(A16,1,1)="외", "F", MID(A16,1,1)="가", "V")</f>
        <v>K</v>
      </c>
      <c r="F16" s="3" t="str">
        <f t="shared" si="0"/>
        <v>2</v>
      </c>
      <c r="G16" s="3" t="str">
        <f t="shared" si="1"/>
        <v>K2</v>
      </c>
      <c r="H16" s="3" t="str">
        <f t="shared" si="2"/>
        <v>오</v>
      </c>
      <c r="I16" s="3" t="str">
        <f t="shared" si="3"/>
        <v>리</v>
      </c>
      <c r="J16" s="3" t="str">
        <f t="shared" si="4"/>
        <v/>
      </c>
      <c r="K16" s="3" t="str" cm="1">
        <f t="array" ref="K16">INDEX(초성,  INT( (_xlfn.UNICODE($H16)-44032)/588)+1)</f>
        <v>ㅇ</v>
      </c>
      <c r="L16" s="3" t="str" cm="1">
        <f t="array" ref="L16">INDEX( 중성, INT(MOD( ( _xlfn.UNICODE( RIGHT($H16, 1) ) - 44032), 588)/28)+1,1)</f>
        <v>ㅗ</v>
      </c>
      <c r="M16" t="str" cm="1">
        <f t="array" ref="M16">IF(MOD((_xlfn.UNICODE(RIGHT($H16,1))-44032),28)=0,"",INDEX(종성,MOD((_xlfn.UNICODE(RIGHT($H16,1))-44032),28),1))</f>
        <v/>
      </c>
      <c r="N16" s="3" t="str" cm="1">
        <f t="array" ref="N16">INDEX(초성,  INT( (_xlfn.UNICODE($I16)-44032)/588)+1)</f>
        <v>ㄹ</v>
      </c>
      <c r="O16" s="3" t="str" cm="1">
        <f t="array" ref="O16">INDEX( 중성, INT(MOD( ( _xlfn.UNICODE( RIGHT($I16, 1) ) - 44032), 588)/28)+1,1)</f>
        <v>ㅣ</v>
      </c>
      <c r="P16" t="str" cm="1">
        <f t="array" ref="P16">IF(MOD( (_xlfn.UNICODE( RIGHT($I16, 1) ) - 44032), 28)=0, "",
    INDEX(종성, MOD( (_xlfn.UNICODE( RIGHT($I16, 1) ) - 44032), 28),1) )</f>
        <v/>
      </c>
      <c r="Q16" s="3" t="str" cm="1">
        <f t="array" ref="Q16">IF(LEN(B16)=2, "", INDEX(초성,  INT( (_xlfn.UNICODE($J16)-44032)/588)+1) )</f>
        <v/>
      </c>
      <c r="R16" s="3" t="str" cm="1">
        <f t="array" ref="R16">IF(LEN(B16)=2, "",INDEX( 중성, INT(MOD( ( _xlfn.UNICODE( RIGHT($J16, 1) ) - 44032), 588)/28)+1,1) )</f>
        <v/>
      </c>
      <c r="S16" t="str" cm="1">
        <f t="array" ref="S16">IF(LEN(B16)=2, "", IF(MOD( (_xlfn.UNICODE( RIGHT($J16, 1) ) - 44032), 28)=0, "",
    INDEX(종성, MOD( (_xlfn.UNICODE( RIGHT($J16, 1) ) - 44032), 28),1) ) )</f>
        <v/>
      </c>
      <c r="T16" t="str">
        <f>IFERROR(VLOOKUP($K16, 환경설정!$B$3:$C$23, 2,0), "")</f>
        <v>null</v>
      </c>
      <c r="V16" s="3" t="str" cm="1">
        <f t="array" ref="V16">IFERROR(_xlfn.IFS($M16="", "light", $M16="ㄴ", "son", $M16="ㄹ", "son", $M16="ㅁ", "son", $M16="ㅇ", "son" ),"obs")</f>
        <v>light</v>
      </c>
      <c r="W16" t="str">
        <f>IFERROR(VLOOKUP($N16, 환경설정!$B$3:$C$23, 2,0), "")</f>
        <v>son</v>
      </c>
      <c r="Y16" s="3" t="str" cm="1">
        <f t="array" ref="Y16">IFERROR(_xlfn.IFS($P16="", "light", $P16="ㄴ", "son", $P16="ㄹ", "son", $P16="ㅁ", "son", $P16="ㅇ", "son" ),"obs")</f>
        <v>light</v>
      </c>
      <c r="Z16" t="str">
        <f>IFERROR(VLOOKUP($Q16, 환경설정!$B$3:$C$23, 2), "")</f>
        <v/>
      </c>
      <c r="AB16" s="3" t="str" cm="1">
        <f t="array" ref="AB16">IFERROR( IF(LEN(B16)=2,"", _xlfn.IFS($S16="", "light", $S16="ㄴ", "son", $S16="ㄹ", "son", $S16="ㅁ", "son", $S16="ㅇ", "son" )),"obs")</f>
        <v/>
      </c>
      <c r="AC16" t="str" cm="1">
        <f t="array" ref="AC16" xml:space="preserve"> SUBSTITUTE( _xlfn.TEXTSPLIT(C16," "), ",","")</f>
        <v>HH</v>
      </c>
      <c r="AE16" t="str" cm="1">
        <f t="array" ref="AE16">SUBSTITUTE(_xlfn.TEXTSPLIT(D16," "), ",","")</f>
        <v>HH</v>
      </c>
    </row>
    <row r="17" spans="1:31" x14ac:dyDescent="0.3">
      <c r="A17" t="str">
        <v>고유어2</v>
      </c>
      <c r="B17" t="str">
        <v>거울</v>
      </c>
      <c r="C17" s="3" t="str">
        <v>HL</v>
      </c>
      <c r="D17" s="3" t="str">
        <v>HL</v>
      </c>
      <c r="E17" s="3" t="str" cm="1">
        <f t="array" ref="E17">_xlfn.IFS(MID(A17,1,1)="고", "K", MID(A17,1,1)="외", "F", MID(A17,1,1)="가", "V")</f>
        <v>K</v>
      </c>
      <c r="F17" s="3" t="str">
        <f t="shared" si="0"/>
        <v>2</v>
      </c>
      <c r="G17" s="3" t="str">
        <f t="shared" si="1"/>
        <v>K2</v>
      </c>
      <c r="H17" s="3" t="str">
        <f t="shared" si="2"/>
        <v>거</v>
      </c>
      <c r="I17" s="3" t="str">
        <f t="shared" si="3"/>
        <v>울</v>
      </c>
      <c r="J17" s="3" t="str">
        <f t="shared" si="4"/>
        <v/>
      </c>
      <c r="K17" s="3" t="str" cm="1">
        <f t="array" ref="K17">INDEX(초성,  INT( (_xlfn.UNICODE($H17)-44032)/588)+1)</f>
        <v>ㄱ</v>
      </c>
      <c r="L17" s="3" t="str" cm="1">
        <f t="array" ref="L17">INDEX( 중성, INT(MOD( ( _xlfn.UNICODE( RIGHT($H17, 1) ) - 44032), 588)/28)+1,1)</f>
        <v>ㅓ</v>
      </c>
      <c r="M17" t="str" cm="1">
        <f t="array" ref="M17">IF(MOD((_xlfn.UNICODE(RIGHT($H17,1))-44032),28)=0,"",INDEX(종성,MOD((_xlfn.UNICODE(RIGHT($H17,1))-44032),28),1))</f>
        <v/>
      </c>
      <c r="N17" s="3" t="str" cm="1">
        <f t="array" ref="N17">INDEX(초성,  INT( (_xlfn.UNICODE($I17)-44032)/588)+1)</f>
        <v>ㅇ</v>
      </c>
      <c r="O17" s="3" t="str" cm="1">
        <f t="array" ref="O17">INDEX( 중성, INT(MOD( ( _xlfn.UNICODE( RIGHT($I17, 1) ) - 44032), 588)/28)+1,1)</f>
        <v>ㅜ</v>
      </c>
      <c r="P17" t="str" cm="1">
        <f t="array" ref="P17">IF(MOD( (_xlfn.UNICODE( RIGHT($I17, 1) ) - 44032), 28)=0, "",
    INDEX(종성, MOD( (_xlfn.UNICODE( RIGHT($I17, 1) ) - 44032), 28),1) )</f>
        <v>ㄹ</v>
      </c>
      <c r="Q17" s="3" t="str" cm="1">
        <f t="array" ref="Q17">IF(LEN(B17)=2, "", INDEX(초성,  INT( (_xlfn.UNICODE($J17)-44032)/588)+1) )</f>
        <v/>
      </c>
      <c r="R17" s="3" t="str" cm="1">
        <f t="array" ref="R17">IF(LEN(B17)=2, "",INDEX( 중성, INT(MOD( ( _xlfn.UNICODE( RIGHT($J17, 1) ) - 44032), 588)/28)+1,1) )</f>
        <v/>
      </c>
      <c r="S17" t="str" cm="1">
        <f t="array" ref="S17">IF(LEN(B17)=2, "", IF(MOD( (_xlfn.UNICODE( RIGHT($J17, 1) ) - 44032), 28)=0, "",
    INDEX(종성, MOD( (_xlfn.UNICODE( RIGHT($J17, 1) ) - 44032), 28),1) ) )</f>
        <v/>
      </c>
      <c r="T17" t="str">
        <f>IFERROR(VLOOKUP($K17, 환경설정!$B$3:$C$23, 2,0), "")</f>
        <v>lax</v>
      </c>
      <c r="V17" s="3" t="str" cm="1">
        <f t="array" ref="V17">IFERROR(_xlfn.IFS($M17="", "light", $M17="ㄴ", "son", $M17="ㄹ", "son", $M17="ㅁ", "son", $M17="ㅇ", "son" ),"obs")</f>
        <v>light</v>
      </c>
      <c r="W17" t="str">
        <f>IFERROR(VLOOKUP($N17, 환경설정!$B$3:$C$23, 2,0), "")</f>
        <v>null</v>
      </c>
      <c r="Y17" s="3" t="str" cm="1">
        <f t="array" ref="Y17">IFERROR(_xlfn.IFS($P17="", "light", $P17="ㄴ", "son", $P17="ㄹ", "son", $P17="ㅁ", "son", $P17="ㅇ", "son" ),"obs")</f>
        <v>son</v>
      </c>
      <c r="Z17" t="str">
        <f>IFERROR(VLOOKUP($Q17, 환경설정!$B$3:$C$23, 2), "")</f>
        <v/>
      </c>
      <c r="AB17" s="3" t="str" cm="1">
        <f t="array" ref="AB17">IFERROR( IF(LEN(B17)=2,"", _xlfn.IFS($S17="", "light", $S17="ㄴ", "son", $S17="ㄹ", "son", $S17="ㅁ", "son", $S17="ㅇ", "son" )),"obs")</f>
        <v/>
      </c>
      <c r="AC17" t="str" cm="1">
        <f t="array" ref="AC17" xml:space="preserve"> SUBSTITUTE( _xlfn.TEXTSPLIT(C17," "), ",","")</f>
        <v>HL</v>
      </c>
      <c r="AE17" t="str" cm="1">
        <f t="array" ref="AE17">SUBSTITUTE(_xlfn.TEXTSPLIT(D17," "), ",","")</f>
        <v>HL</v>
      </c>
    </row>
    <row r="18" spans="1:31" x14ac:dyDescent="0.3">
      <c r="A18" t="str">
        <v>고유어2</v>
      </c>
      <c r="B18" t="str">
        <v>더위</v>
      </c>
      <c r="C18" s="3" t="str">
        <v>HL</v>
      </c>
      <c r="D18" s="3" t="str">
        <v>HL</v>
      </c>
      <c r="E18" s="3" t="str" cm="1">
        <f t="array" ref="E18">_xlfn.IFS(MID(A18,1,1)="고", "K", MID(A18,1,1)="외", "F", MID(A18,1,1)="가", "V")</f>
        <v>K</v>
      </c>
      <c r="F18" s="3" t="str">
        <f t="shared" si="0"/>
        <v>2</v>
      </c>
      <c r="G18" s="3" t="str">
        <f t="shared" si="1"/>
        <v>K2</v>
      </c>
      <c r="H18" s="3" t="str">
        <f t="shared" si="2"/>
        <v>더</v>
      </c>
      <c r="I18" s="3" t="str">
        <f t="shared" si="3"/>
        <v>위</v>
      </c>
      <c r="J18" s="3" t="str">
        <f t="shared" si="4"/>
        <v/>
      </c>
      <c r="K18" s="3" t="str" cm="1">
        <f t="array" ref="K18">INDEX(초성,  INT( (_xlfn.UNICODE($H18)-44032)/588)+1)</f>
        <v>ㄷ</v>
      </c>
      <c r="L18" s="3" t="str" cm="1">
        <f t="array" ref="L18">INDEX( 중성, INT(MOD( ( _xlfn.UNICODE( RIGHT($H18, 1) ) - 44032), 588)/28)+1,1)</f>
        <v>ㅓ</v>
      </c>
      <c r="M18" t="str" cm="1">
        <f t="array" ref="M18">IF(MOD((_xlfn.UNICODE(RIGHT($H18,1))-44032),28)=0,"",INDEX(종성,MOD((_xlfn.UNICODE(RIGHT($H18,1))-44032),28),1))</f>
        <v/>
      </c>
      <c r="N18" s="3" t="str" cm="1">
        <f t="array" ref="N18">INDEX(초성,  INT( (_xlfn.UNICODE($I18)-44032)/588)+1)</f>
        <v>ㅇ</v>
      </c>
      <c r="O18" s="3" t="str" cm="1">
        <f t="array" ref="O18">INDEX( 중성, INT(MOD( ( _xlfn.UNICODE( RIGHT($I18, 1) ) - 44032), 588)/28)+1,1)</f>
        <v>ㅟ</v>
      </c>
      <c r="P18" t="str" cm="1">
        <f t="array" ref="P18">IF(MOD( (_xlfn.UNICODE( RIGHT($I18, 1) ) - 44032), 28)=0, "",
    INDEX(종성, MOD( (_xlfn.UNICODE( RIGHT($I18, 1) ) - 44032), 28),1) )</f>
        <v/>
      </c>
      <c r="Q18" s="3" t="str" cm="1">
        <f t="array" ref="Q18">IF(LEN(B18)=2, "", INDEX(초성,  INT( (_xlfn.UNICODE($J18)-44032)/588)+1) )</f>
        <v/>
      </c>
      <c r="R18" s="3" t="str" cm="1">
        <f t="array" ref="R18">IF(LEN(B18)=2, "",INDEX( 중성, INT(MOD( ( _xlfn.UNICODE( RIGHT($J18, 1) ) - 44032), 588)/28)+1,1) )</f>
        <v/>
      </c>
      <c r="S18" t="str" cm="1">
        <f t="array" ref="S18">IF(LEN(B18)=2, "", IF(MOD( (_xlfn.UNICODE( RIGHT($J18, 1) ) - 44032), 28)=0, "",
    INDEX(종성, MOD( (_xlfn.UNICODE( RIGHT($J18, 1) ) - 44032), 28),1) ) )</f>
        <v/>
      </c>
      <c r="T18" t="str">
        <f>IFERROR(VLOOKUP($K18, 환경설정!$B$3:$C$23, 2,0), "")</f>
        <v>lax</v>
      </c>
      <c r="V18" s="3" t="str" cm="1">
        <f t="array" ref="V18">IFERROR(_xlfn.IFS($M18="", "light", $M18="ㄴ", "son", $M18="ㄹ", "son", $M18="ㅁ", "son", $M18="ㅇ", "son" ),"obs")</f>
        <v>light</v>
      </c>
      <c r="W18" t="str">
        <f>IFERROR(VLOOKUP($N18, 환경설정!$B$3:$C$23, 2,0), "")</f>
        <v>null</v>
      </c>
      <c r="Y18" s="3" t="str" cm="1">
        <f t="array" ref="Y18">IFERROR(_xlfn.IFS($P18="", "light", $P18="ㄴ", "son", $P18="ㄹ", "son", $P18="ㅁ", "son", $P18="ㅇ", "son" ),"obs")</f>
        <v>light</v>
      </c>
      <c r="Z18" t="str">
        <f>IFERROR(VLOOKUP($Q18, 환경설정!$B$3:$C$23, 2), "")</f>
        <v/>
      </c>
      <c r="AB18" s="3" t="str" cm="1">
        <f t="array" ref="AB18">IFERROR( IF(LEN(B18)=2,"", _xlfn.IFS($S18="", "light", $S18="ㄴ", "son", $S18="ㄹ", "son", $S18="ㅁ", "son", $S18="ㅇ", "son" )),"obs")</f>
        <v/>
      </c>
      <c r="AC18" t="str" cm="1">
        <f t="array" ref="AC18" xml:space="preserve"> SUBSTITUTE( _xlfn.TEXTSPLIT(C18," "), ",","")</f>
        <v>HL</v>
      </c>
      <c r="AE18" t="str" cm="1">
        <f t="array" ref="AE18">SUBSTITUTE(_xlfn.TEXTSPLIT(D18," "), ",","")</f>
        <v>HL</v>
      </c>
    </row>
    <row r="19" spans="1:31" x14ac:dyDescent="0.3">
      <c r="A19" t="str">
        <v>고유어2</v>
      </c>
      <c r="B19" t="str">
        <v>무릅</v>
      </c>
      <c r="C19" s="3" t="str">
        <v>HL</v>
      </c>
      <c r="D19" s="3" t="str">
        <v>HL</v>
      </c>
      <c r="E19" s="3" t="str" cm="1">
        <f t="array" ref="E19">_xlfn.IFS(MID(A19,1,1)="고", "K", MID(A19,1,1)="외", "F", MID(A19,1,1)="가", "V")</f>
        <v>K</v>
      </c>
      <c r="F19" s="3" t="str">
        <f t="shared" si="0"/>
        <v>2</v>
      </c>
      <c r="G19" s="3" t="str">
        <f t="shared" si="1"/>
        <v>K2</v>
      </c>
      <c r="H19" s="3" t="str">
        <f t="shared" si="2"/>
        <v>무</v>
      </c>
      <c r="I19" s="3" t="str">
        <f t="shared" si="3"/>
        <v>릅</v>
      </c>
      <c r="J19" s="3" t="str">
        <f t="shared" si="4"/>
        <v/>
      </c>
      <c r="K19" s="3" t="str" cm="1">
        <f t="array" ref="K19">INDEX(초성,  INT( (_xlfn.UNICODE($H19)-44032)/588)+1)</f>
        <v>ㅁ</v>
      </c>
      <c r="L19" s="3" t="str" cm="1">
        <f t="array" ref="L19">INDEX( 중성, INT(MOD( ( _xlfn.UNICODE( RIGHT($H19, 1) ) - 44032), 588)/28)+1,1)</f>
        <v>ㅜ</v>
      </c>
      <c r="M19" t="str" cm="1">
        <f t="array" ref="M19">IF(MOD((_xlfn.UNICODE(RIGHT($H19,1))-44032),28)=0,"",INDEX(종성,MOD((_xlfn.UNICODE(RIGHT($H19,1))-44032),28),1))</f>
        <v/>
      </c>
      <c r="N19" s="3" t="str" cm="1">
        <f t="array" ref="N19">INDEX(초성,  INT( (_xlfn.UNICODE($I19)-44032)/588)+1)</f>
        <v>ㄹ</v>
      </c>
      <c r="O19" s="3" t="str" cm="1">
        <f t="array" ref="O19">INDEX( 중성, INT(MOD( ( _xlfn.UNICODE( RIGHT($I19, 1) ) - 44032), 588)/28)+1,1)</f>
        <v>ㅡ</v>
      </c>
      <c r="P19" t="str" cm="1">
        <f t="array" ref="P19">IF(MOD( (_xlfn.UNICODE( RIGHT($I19, 1) ) - 44032), 28)=0, "",
    INDEX(종성, MOD( (_xlfn.UNICODE( RIGHT($I19, 1) ) - 44032), 28),1) )</f>
        <v>ㅂ</v>
      </c>
      <c r="Q19" s="3" t="str" cm="1">
        <f t="array" ref="Q19">IF(LEN(B19)=2, "", INDEX(초성,  INT( (_xlfn.UNICODE($J19)-44032)/588)+1) )</f>
        <v/>
      </c>
      <c r="R19" s="3" t="str" cm="1">
        <f t="array" ref="R19">IF(LEN(B19)=2, "",INDEX( 중성, INT(MOD( ( _xlfn.UNICODE( RIGHT($J19, 1) ) - 44032), 588)/28)+1,1) )</f>
        <v/>
      </c>
      <c r="S19" t="str" cm="1">
        <f t="array" ref="S19">IF(LEN(B19)=2, "", IF(MOD( (_xlfn.UNICODE( RIGHT($J19, 1) ) - 44032), 28)=0, "",
    INDEX(종성, MOD( (_xlfn.UNICODE( RIGHT($J19, 1) ) - 44032), 28),1) ) )</f>
        <v/>
      </c>
      <c r="T19" t="str">
        <f>IFERROR(VLOOKUP($K19, 환경설정!$B$3:$C$23, 2,0), "")</f>
        <v>son</v>
      </c>
      <c r="V19" s="3" t="str" cm="1">
        <f t="array" ref="V19">IFERROR(_xlfn.IFS($M19="", "light", $M19="ㄴ", "son", $M19="ㄹ", "son", $M19="ㅁ", "son", $M19="ㅇ", "son" ),"obs")</f>
        <v>light</v>
      </c>
      <c r="W19" t="str">
        <f>IFERROR(VLOOKUP($N19, 환경설정!$B$3:$C$23, 2,0), "")</f>
        <v>son</v>
      </c>
      <c r="Y19" s="3" t="str" cm="1">
        <f t="array" ref="Y19">IFERROR(_xlfn.IFS($P19="", "light", $P19="ㄴ", "son", $P19="ㄹ", "son", $P19="ㅁ", "son", $P19="ㅇ", "son" ),"obs")</f>
        <v>obs</v>
      </c>
      <c r="Z19" t="str">
        <f>IFERROR(VLOOKUP($Q19, 환경설정!$B$3:$C$23, 2), "")</f>
        <v/>
      </c>
      <c r="AB19" s="3" t="str" cm="1">
        <f t="array" ref="AB19">IFERROR( IF(LEN(B19)=2,"", _xlfn.IFS($S19="", "light", $S19="ㄴ", "son", $S19="ㄹ", "son", $S19="ㅁ", "son", $S19="ㅇ", "son" )),"obs")</f>
        <v/>
      </c>
      <c r="AC19" t="str" cm="1">
        <f t="array" ref="AC19" xml:space="preserve"> SUBSTITUTE( _xlfn.TEXTSPLIT(C19," "), ",","")</f>
        <v>HL</v>
      </c>
      <c r="AE19" t="str" cm="1">
        <f t="array" ref="AE19">SUBSTITUTE(_xlfn.TEXTSPLIT(D19," "), ",","")</f>
        <v>HL</v>
      </c>
    </row>
    <row r="20" spans="1:31" x14ac:dyDescent="0.3">
      <c r="A20" t="str">
        <v>고유어2</v>
      </c>
      <c r="B20" t="str">
        <v>호박</v>
      </c>
      <c r="C20" s="3" t="str">
        <v>LH2</v>
      </c>
      <c r="D20" s="3" t="str">
        <v>LH2</v>
      </c>
      <c r="E20" s="3" t="str" cm="1">
        <f t="array" ref="E20">_xlfn.IFS(MID(A20,1,1)="고", "K", MID(A20,1,1)="외", "F", MID(A20,1,1)="가", "V")</f>
        <v>K</v>
      </c>
      <c r="F20" s="3" t="str">
        <f t="shared" si="0"/>
        <v>2</v>
      </c>
      <c r="G20" s="3" t="str">
        <f t="shared" si="1"/>
        <v>K2</v>
      </c>
      <c r="H20" s="3" t="str">
        <f t="shared" si="2"/>
        <v>호</v>
      </c>
      <c r="I20" s="3" t="str">
        <f t="shared" si="3"/>
        <v>박</v>
      </c>
      <c r="J20" s="3" t="str">
        <f t="shared" si="4"/>
        <v/>
      </c>
      <c r="K20" s="3" t="str" cm="1">
        <f t="array" ref="K20">INDEX(초성,  INT( (_xlfn.UNICODE($H20)-44032)/588)+1)</f>
        <v>ㅎ</v>
      </c>
      <c r="L20" s="3" t="str" cm="1">
        <f t="array" ref="L20">INDEX( 중성, INT(MOD( ( _xlfn.UNICODE( RIGHT($H20, 1) ) - 44032), 588)/28)+1,1)</f>
        <v>ㅗ</v>
      </c>
      <c r="M20" t="str" cm="1">
        <f t="array" ref="M20">IF(MOD((_xlfn.UNICODE(RIGHT($H20,1))-44032),28)=0,"",INDEX(종성,MOD((_xlfn.UNICODE(RIGHT($H20,1))-44032),28),1))</f>
        <v/>
      </c>
      <c r="N20" s="3" t="str" cm="1">
        <f t="array" ref="N20">INDEX(초성,  INT( (_xlfn.UNICODE($I20)-44032)/588)+1)</f>
        <v>ㅂ</v>
      </c>
      <c r="O20" s="3" t="str" cm="1">
        <f t="array" ref="O20">INDEX( 중성, INT(MOD( ( _xlfn.UNICODE( RIGHT($I20, 1) ) - 44032), 588)/28)+1,1)</f>
        <v>ㅏ</v>
      </c>
      <c r="P20" t="str" cm="1">
        <f t="array" ref="P20">IF(MOD( (_xlfn.UNICODE( RIGHT($I20, 1) ) - 44032), 28)=0, "",
    INDEX(종성, MOD( (_xlfn.UNICODE( RIGHT($I20, 1) ) - 44032), 28),1) )</f>
        <v>ㄱ</v>
      </c>
      <c r="Q20" s="3" t="str" cm="1">
        <f t="array" ref="Q20">IF(LEN(B20)=2, "", INDEX(초성,  INT( (_xlfn.UNICODE($J20)-44032)/588)+1) )</f>
        <v/>
      </c>
      <c r="R20" s="3" t="str" cm="1">
        <f t="array" ref="R20">IF(LEN(B20)=2, "",INDEX( 중성, INT(MOD( ( _xlfn.UNICODE( RIGHT($J20, 1) ) - 44032), 588)/28)+1,1) )</f>
        <v/>
      </c>
      <c r="S20" t="str" cm="1">
        <f t="array" ref="S20">IF(LEN(B20)=2, "", IF(MOD( (_xlfn.UNICODE( RIGHT($J20, 1) ) - 44032), 28)=0, "",
    INDEX(종성, MOD( (_xlfn.UNICODE( RIGHT($J20, 1) ) - 44032), 28),1) ) )</f>
        <v/>
      </c>
      <c r="T20" t="str">
        <f>IFERROR(VLOOKUP($K20, 환경설정!$B$3:$C$23, 2,0), "")</f>
        <v>que</v>
      </c>
      <c r="V20" s="3" t="str" cm="1">
        <f t="array" ref="V20">IFERROR(_xlfn.IFS($M20="", "light", $M20="ㄴ", "son", $M20="ㄹ", "son", $M20="ㅁ", "son", $M20="ㅇ", "son" ),"obs")</f>
        <v>light</v>
      </c>
      <c r="W20" t="str">
        <f>IFERROR(VLOOKUP($N20, 환경설정!$B$3:$C$23, 2,0), "")</f>
        <v>lax</v>
      </c>
      <c r="Y20" s="3" t="str" cm="1">
        <f t="array" ref="Y20">IFERROR(_xlfn.IFS($P20="", "light", $P20="ㄴ", "son", $P20="ㄹ", "son", $P20="ㅁ", "son", $P20="ㅇ", "son" ),"obs")</f>
        <v>obs</v>
      </c>
      <c r="Z20" t="str">
        <f>IFERROR(VLOOKUP($Q20, 환경설정!$B$3:$C$23, 2), "")</f>
        <v/>
      </c>
      <c r="AB20" s="3" t="str" cm="1">
        <f t="array" ref="AB20">IFERROR( IF(LEN(B20)=2,"", _xlfn.IFS($S20="", "light", $S20="ㄴ", "son", $S20="ㄹ", "son", $S20="ㅁ", "son", $S20="ㅇ", "son" )),"obs")</f>
        <v/>
      </c>
      <c r="AC20" t="str" cm="1">
        <f t="array" ref="AC20" xml:space="preserve"> SUBSTITUTE( _xlfn.TEXTSPLIT(C20," "), ",","")</f>
        <v>LH2</v>
      </c>
      <c r="AE20" t="str" cm="1">
        <f t="array" ref="AE20">SUBSTITUTE(_xlfn.TEXTSPLIT(D20," "), ",","")</f>
        <v>LH2</v>
      </c>
    </row>
    <row r="21" spans="1:31" x14ac:dyDescent="0.3">
      <c r="A21" t="str">
        <v>고유어2</v>
      </c>
      <c r="B21" t="str">
        <v>비듬</v>
      </c>
      <c r="C21" s="3" t="str">
        <v>HL</v>
      </c>
      <c r="D21" s="3" t="str">
        <v>LH1</v>
      </c>
      <c r="E21" s="3" t="str" cm="1">
        <f t="array" ref="E21">_xlfn.IFS(MID(A21,1,1)="고", "K", MID(A21,1,1)="외", "F", MID(A21,1,1)="가", "V")</f>
        <v>K</v>
      </c>
      <c r="F21" s="3" t="str">
        <f t="shared" si="0"/>
        <v>2</v>
      </c>
      <c r="G21" s="3" t="str">
        <f t="shared" si="1"/>
        <v>K2</v>
      </c>
      <c r="H21" s="3" t="str">
        <f t="shared" si="2"/>
        <v>비</v>
      </c>
      <c r="I21" s="3" t="str">
        <f t="shared" si="3"/>
        <v>듬</v>
      </c>
      <c r="J21" s="3" t="str">
        <f t="shared" si="4"/>
        <v/>
      </c>
      <c r="K21" s="3" t="str" cm="1">
        <f t="array" ref="K21">INDEX(초성,  INT( (_xlfn.UNICODE($H21)-44032)/588)+1)</f>
        <v>ㅂ</v>
      </c>
      <c r="L21" s="3" t="str" cm="1">
        <f t="array" ref="L21">INDEX( 중성, INT(MOD( ( _xlfn.UNICODE( RIGHT($H21, 1) ) - 44032), 588)/28)+1,1)</f>
        <v>ㅣ</v>
      </c>
      <c r="M21" t="str" cm="1">
        <f t="array" ref="M21">IF(MOD((_xlfn.UNICODE(RIGHT($H21,1))-44032),28)=0,"",INDEX(종성,MOD((_xlfn.UNICODE(RIGHT($H21,1))-44032),28),1))</f>
        <v/>
      </c>
      <c r="N21" s="3" t="str" cm="1">
        <f t="array" ref="N21">INDEX(초성,  INT( (_xlfn.UNICODE($I21)-44032)/588)+1)</f>
        <v>ㄷ</v>
      </c>
      <c r="O21" s="3" t="str" cm="1">
        <f t="array" ref="O21">INDEX( 중성, INT(MOD( ( _xlfn.UNICODE( RIGHT($I21, 1) ) - 44032), 588)/28)+1,1)</f>
        <v>ㅡ</v>
      </c>
      <c r="P21" t="str" cm="1">
        <f t="array" ref="P21">IF(MOD( (_xlfn.UNICODE( RIGHT($I21, 1) ) - 44032), 28)=0, "",
    INDEX(종성, MOD( (_xlfn.UNICODE( RIGHT($I21, 1) ) - 44032), 28),1) )</f>
        <v>ㅁ</v>
      </c>
      <c r="Q21" s="3" t="str" cm="1">
        <f t="array" ref="Q21">IF(LEN(B21)=2, "", INDEX(초성,  INT( (_xlfn.UNICODE($J21)-44032)/588)+1) )</f>
        <v/>
      </c>
      <c r="R21" s="3" t="str" cm="1">
        <f t="array" ref="R21">IF(LEN(B21)=2, "",INDEX( 중성, INT(MOD( ( _xlfn.UNICODE( RIGHT($J21, 1) ) - 44032), 588)/28)+1,1) )</f>
        <v/>
      </c>
      <c r="S21" t="str" cm="1">
        <f t="array" ref="S21">IF(LEN(B21)=2, "", IF(MOD( (_xlfn.UNICODE( RIGHT($J21, 1) ) - 44032), 28)=0, "",
    INDEX(종성, MOD( (_xlfn.UNICODE( RIGHT($J21, 1) ) - 44032), 28),1) ) )</f>
        <v/>
      </c>
      <c r="T21" t="str">
        <f>IFERROR(VLOOKUP($K21, 환경설정!$B$3:$C$23, 2,0), "")</f>
        <v>lax</v>
      </c>
      <c r="V21" s="3" t="str" cm="1">
        <f t="array" ref="V21">IFERROR(_xlfn.IFS($M21="", "light", $M21="ㄴ", "son", $M21="ㄹ", "son", $M21="ㅁ", "son", $M21="ㅇ", "son" ),"obs")</f>
        <v>light</v>
      </c>
      <c r="W21" t="str">
        <f>IFERROR(VLOOKUP($N21, 환경설정!$B$3:$C$23, 2,0), "")</f>
        <v>lax</v>
      </c>
      <c r="Y21" s="3" t="str" cm="1">
        <f t="array" ref="Y21">IFERROR(_xlfn.IFS($P21="", "light", $P21="ㄴ", "son", $P21="ㄹ", "son", $P21="ㅁ", "son", $P21="ㅇ", "son" ),"obs")</f>
        <v>son</v>
      </c>
      <c r="Z21" t="str">
        <f>IFERROR(VLOOKUP($Q21, 환경설정!$B$3:$C$23, 2), "")</f>
        <v/>
      </c>
      <c r="AB21" s="3" t="str" cm="1">
        <f t="array" ref="AB21">IFERROR( IF(LEN(B21)=2,"", _xlfn.IFS($S21="", "light", $S21="ㄴ", "son", $S21="ㄹ", "son", $S21="ㅁ", "son", $S21="ㅇ", "son" )),"obs")</f>
        <v/>
      </c>
      <c r="AC21" t="str" cm="1">
        <f t="array" ref="AC21" xml:space="preserve"> SUBSTITUTE( _xlfn.TEXTSPLIT(C21," "), ",","")</f>
        <v>HL</v>
      </c>
      <c r="AE21" t="str" cm="1">
        <f t="array" ref="AE21">SUBSTITUTE(_xlfn.TEXTSPLIT(D21," "), ",","")</f>
        <v>LH1</v>
      </c>
    </row>
    <row r="22" spans="1:31" x14ac:dyDescent="0.3">
      <c r="A22" t="str">
        <v>고유어2</v>
      </c>
      <c r="B22" t="str">
        <v>찌짐</v>
      </c>
      <c r="C22" s="3" t="str">
        <v>LH1</v>
      </c>
      <c r="D22" s="3" t="str">
        <v>LH1</v>
      </c>
      <c r="E22" s="3" t="str" cm="1">
        <f t="array" ref="E22">_xlfn.IFS(MID(A22,1,1)="고", "K", MID(A22,1,1)="외", "F", MID(A22,1,1)="가", "V")</f>
        <v>K</v>
      </c>
      <c r="F22" s="3" t="str">
        <f t="shared" si="0"/>
        <v>2</v>
      </c>
      <c r="G22" s="3" t="str">
        <f t="shared" si="1"/>
        <v>K2</v>
      </c>
      <c r="H22" s="3" t="str">
        <f t="shared" si="2"/>
        <v>찌</v>
      </c>
      <c r="I22" s="3" t="str">
        <f t="shared" si="3"/>
        <v>짐</v>
      </c>
      <c r="J22" s="3" t="str">
        <f t="shared" si="4"/>
        <v/>
      </c>
      <c r="K22" s="3" t="str" cm="1">
        <f t="array" ref="K22">INDEX(초성,  INT( (_xlfn.UNICODE($H22)-44032)/588)+1)</f>
        <v>ㅉ</v>
      </c>
      <c r="L22" s="3" t="str" cm="1">
        <f t="array" ref="L22">INDEX( 중성, INT(MOD( ( _xlfn.UNICODE( RIGHT($H22, 1) ) - 44032), 588)/28)+1,1)</f>
        <v>ㅣ</v>
      </c>
      <c r="M22" t="str" cm="1">
        <f t="array" ref="M22">IF(MOD((_xlfn.UNICODE(RIGHT($H22,1))-44032),28)=0,"",INDEX(종성,MOD((_xlfn.UNICODE(RIGHT($H22,1))-44032),28),1))</f>
        <v/>
      </c>
      <c r="N22" s="3" t="str" cm="1">
        <f t="array" ref="N22">INDEX(초성,  INT( (_xlfn.UNICODE($I22)-44032)/588)+1)</f>
        <v>ㅈ</v>
      </c>
      <c r="O22" s="3" t="str" cm="1">
        <f t="array" ref="O22">INDEX( 중성, INT(MOD( ( _xlfn.UNICODE( RIGHT($I22, 1) ) - 44032), 588)/28)+1,1)</f>
        <v>ㅣ</v>
      </c>
      <c r="P22" t="str" cm="1">
        <f t="array" ref="P22">IF(MOD( (_xlfn.UNICODE( RIGHT($I22, 1) ) - 44032), 28)=0, "",
    INDEX(종성, MOD( (_xlfn.UNICODE( RIGHT($I22, 1) ) - 44032), 28),1) )</f>
        <v>ㅁ</v>
      </c>
      <c r="Q22" s="3" t="str" cm="1">
        <f t="array" ref="Q22">IF(LEN(B22)=2, "", INDEX(초성,  INT( (_xlfn.UNICODE($J22)-44032)/588)+1) )</f>
        <v/>
      </c>
      <c r="R22" s="3" t="str" cm="1">
        <f t="array" ref="R22">IF(LEN(B22)=2, "",INDEX( 중성, INT(MOD( ( _xlfn.UNICODE( RIGHT($J22, 1) ) - 44032), 588)/28)+1,1) )</f>
        <v/>
      </c>
      <c r="S22" t="str" cm="1">
        <f t="array" ref="S22">IF(LEN(B22)=2, "", IF(MOD( (_xlfn.UNICODE( RIGHT($J22, 1) ) - 44032), 28)=0, "",
    INDEX(종성, MOD( (_xlfn.UNICODE( RIGHT($J22, 1) ) - 44032), 28),1) ) )</f>
        <v/>
      </c>
      <c r="T22" t="str">
        <f>IFERROR(VLOOKUP($K22, 환경설정!$B$3:$C$23, 2,0), "")</f>
        <v>tsasp</v>
      </c>
      <c r="V22" s="3" t="str" cm="1">
        <f t="array" ref="V22">IFERROR(_xlfn.IFS($M22="", "light", $M22="ㄴ", "son", $M22="ㄹ", "son", $M22="ㅁ", "son", $M22="ㅇ", "son" ),"obs")</f>
        <v>light</v>
      </c>
      <c r="W22" t="str">
        <f>IFERROR(VLOOKUP($N22, 환경설정!$B$3:$C$23, 2,0), "")</f>
        <v>lax</v>
      </c>
      <c r="Y22" s="3" t="str" cm="1">
        <f t="array" ref="Y22">IFERROR(_xlfn.IFS($P22="", "light", $P22="ㄴ", "son", $P22="ㄹ", "son", $P22="ㅁ", "son", $P22="ㅇ", "son" ),"obs")</f>
        <v>son</v>
      </c>
      <c r="Z22" t="str">
        <f>IFERROR(VLOOKUP($Q22, 환경설정!$B$3:$C$23, 2), "")</f>
        <v/>
      </c>
      <c r="AB22" s="3" t="str" cm="1">
        <f t="array" ref="AB22">IFERROR( IF(LEN(B22)=2,"", _xlfn.IFS($S22="", "light", $S22="ㄴ", "son", $S22="ㄹ", "son", $S22="ㅁ", "son", $S22="ㅇ", "son" )),"obs")</f>
        <v/>
      </c>
      <c r="AC22" t="str" cm="1">
        <f t="array" ref="AC22" xml:space="preserve"> SUBSTITUTE( _xlfn.TEXTSPLIT(C22," "), ",","")</f>
        <v>LH1</v>
      </c>
      <c r="AE22" t="str" cm="1">
        <f t="array" ref="AE22">SUBSTITUTE(_xlfn.TEXTSPLIT(D22," "), ",","")</f>
        <v>LH1</v>
      </c>
    </row>
    <row r="23" spans="1:31" x14ac:dyDescent="0.3">
      <c r="A23" t="str">
        <v>고유어2</v>
      </c>
      <c r="B23" t="str">
        <v>무게</v>
      </c>
      <c r="C23" s="3" t="str">
        <v>HL</v>
      </c>
      <c r="D23" s="3" t="str">
        <v>HL</v>
      </c>
      <c r="E23" s="3" t="str" cm="1">
        <f t="array" ref="E23">_xlfn.IFS(MID(A23,1,1)="고", "K", MID(A23,1,1)="외", "F", MID(A23,1,1)="가", "V")</f>
        <v>K</v>
      </c>
      <c r="F23" s="3" t="str">
        <f t="shared" si="0"/>
        <v>2</v>
      </c>
      <c r="G23" s="3" t="str">
        <f t="shared" si="1"/>
        <v>K2</v>
      </c>
      <c r="H23" s="3" t="str">
        <f t="shared" si="2"/>
        <v>무</v>
      </c>
      <c r="I23" s="3" t="str">
        <f t="shared" si="3"/>
        <v>게</v>
      </c>
      <c r="J23" s="3" t="str">
        <f t="shared" si="4"/>
        <v/>
      </c>
      <c r="K23" s="3" t="str" cm="1">
        <f t="array" ref="K23">INDEX(초성,  INT( (_xlfn.UNICODE($H23)-44032)/588)+1)</f>
        <v>ㅁ</v>
      </c>
      <c r="L23" s="3" t="str" cm="1">
        <f t="array" ref="L23">INDEX( 중성, INT(MOD( ( _xlfn.UNICODE( RIGHT($H23, 1) ) - 44032), 588)/28)+1,1)</f>
        <v>ㅜ</v>
      </c>
      <c r="M23" t="str" cm="1">
        <f t="array" ref="M23">IF(MOD((_xlfn.UNICODE(RIGHT($H23,1))-44032),28)=0,"",INDEX(종성,MOD((_xlfn.UNICODE(RIGHT($H23,1))-44032),28),1))</f>
        <v/>
      </c>
      <c r="N23" s="3" t="str" cm="1">
        <f t="array" ref="N23">INDEX(초성,  INT( (_xlfn.UNICODE($I23)-44032)/588)+1)</f>
        <v>ㄱ</v>
      </c>
      <c r="O23" s="3" t="str" cm="1">
        <f t="array" ref="O23">INDEX( 중성, INT(MOD( ( _xlfn.UNICODE( RIGHT($I23, 1) ) - 44032), 588)/28)+1,1)</f>
        <v>ㅔ</v>
      </c>
      <c r="P23" t="str" cm="1">
        <f t="array" ref="P23">IF(MOD( (_xlfn.UNICODE( RIGHT($I23, 1) ) - 44032), 28)=0, "",
    INDEX(종성, MOD( (_xlfn.UNICODE( RIGHT($I23, 1) ) - 44032), 28),1) )</f>
        <v/>
      </c>
      <c r="Q23" s="3" t="str" cm="1">
        <f t="array" ref="Q23">IF(LEN(B23)=2, "", INDEX(초성,  INT( (_xlfn.UNICODE($J23)-44032)/588)+1) )</f>
        <v/>
      </c>
      <c r="R23" s="3" t="str" cm="1">
        <f t="array" ref="R23">IF(LEN(B23)=2, "",INDEX( 중성, INT(MOD( ( _xlfn.UNICODE( RIGHT($J23, 1) ) - 44032), 588)/28)+1,1) )</f>
        <v/>
      </c>
      <c r="S23" t="str" cm="1">
        <f t="array" ref="S23">IF(LEN(B23)=2, "", IF(MOD( (_xlfn.UNICODE( RIGHT($J23, 1) ) - 44032), 28)=0, "",
    INDEX(종성, MOD( (_xlfn.UNICODE( RIGHT($J23, 1) ) - 44032), 28),1) ) )</f>
        <v/>
      </c>
      <c r="T23" t="str">
        <f>IFERROR(VLOOKUP($K23, 환경설정!$B$3:$C$23, 2,0), "")</f>
        <v>son</v>
      </c>
      <c r="V23" s="3" t="str" cm="1">
        <f t="array" ref="V23">IFERROR(_xlfn.IFS($M23="", "light", $M23="ㄴ", "son", $M23="ㄹ", "son", $M23="ㅁ", "son", $M23="ㅇ", "son" ),"obs")</f>
        <v>light</v>
      </c>
      <c r="W23" t="str">
        <f>IFERROR(VLOOKUP($N23, 환경설정!$B$3:$C$23, 2,0), "")</f>
        <v>lax</v>
      </c>
      <c r="Y23" s="3" t="str" cm="1">
        <f t="array" ref="Y23">IFERROR(_xlfn.IFS($P23="", "light", $P23="ㄴ", "son", $P23="ㄹ", "son", $P23="ㅁ", "son", $P23="ㅇ", "son" ),"obs")</f>
        <v>light</v>
      </c>
      <c r="Z23" t="str">
        <f>IFERROR(VLOOKUP($Q23, 환경설정!$B$3:$C$23, 2), "")</f>
        <v/>
      </c>
      <c r="AB23" s="3" t="str" cm="1">
        <f t="array" ref="AB23">IFERROR( IF(LEN(B23)=2,"", _xlfn.IFS($S23="", "light", $S23="ㄴ", "son", $S23="ㄹ", "son", $S23="ㅁ", "son", $S23="ㅇ", "son" )),"obs")</f>
        <v/>
      </c>
      <c r="AC23" t="str" cm="1">
        <f t="array" ref="AC23" xml:space="preserve"> SUBSTITUTE( _xlfn.TEXTSPLIT(C23," "), ",","")</f>
        <v>HL</v>
      </c>
      <c r="AE23" t="str" cm="1">
        <f t="array" ref="AE23">SUBSTITUTE(_xlfn.TEXTSPLIT(D23," "), ",","")</f>
        <v>HL</v>
      </c>
    </row>
    <row r="24" spans="1:31" x14ac:dyDescent="0.3">
      <c r="A24" t="str">
        <v>고유어2</v>
      </c>
      <c r="B24" t="str">
        <v>이웃</v>
      </c>
      <c r="C24" s="3" t="str">
        <v>HL</v>
      </c>
      <c r="D24" s="3" t="str">
        <v>HL</v>
      </c>
      <c r="E24" s="3" t="str" cm="1">
        <f t="array" ref="E24">_xlfn.IFS(MID(A24,1,1)="고", "K", MID(A24,1,1)="외", "F", MID(A24,1,1)="가", "V")</f>
        <v>K</v>
      </c>
      <c r="F24" s="3" t="str">
        <f t="shared" si="0"/>
        <v>2</v>
      </c>
      <c r="G24" s="3" t="str">
        <f t="shared" si="1"/>
        <v>K2</v>
      </c>
      <c r="H24" s="3" t="str">
        <f t="shared" si="2"/>
        <v>이</v>
      </c>
      <c r="I24" s="3" t="str">
        <f t="shared" si="3"/>
        <v>웃</v>
      </c>
      <c r="J24" s="3" t="str">
        <f t="shared" si="4"/>
        <v/>
      </c>
      <c r="K24" s="3" t="str" cm="1">
        <f t="array" ref="K24">INDEX(초성,  INT( (_xlfn.UNICODE($H24)-44032)/588)+1)</f>
        <v>ㅇ</v>
      </c>
      <c r="L24" s="3" t="str" cm="1">
        <f t="array" ref="L24">INDEX( 중성, INT(MOD( ( _xlfn.UNICODE( RIGHT($H24, 1) ) - 44032), 588)/28)+1,1)</f>
        <v>ㅣ</v>
      </c>
      <c r="M24" t="str" cm="1">
        <f t="array" ref="M24">IF(MOD((_xlfn.UNICODE(RIGHT($H24,1))-44032),28)=0,"",INDEX(종성,MOD((_xlfn.UNICODE(RIGHT($H24,1))-44032),28),1))</f>
        <v/>
      </c>
      <c r="N24" s="3" t="str" cm="1">
        <f t="array" ref="N24">INDEX(초성,  INT( (_xlfn.UNICODE($I24)-44032)/588)+1)</f>
        <v>ㅇ</v>
      </c>
      <c r="O24" s="3" t="str" cm="1">
        <f t="array" ref="O24">INDEX( 중성, INT(MOD( ( _xlfn.UNICODE( RIGHT($I24, 1) ) - 44032), 588)/28)+1,1)</f>
        <v>ㅜ</v>
      </c>
      <c r="P24" t="str" cm="1">
        <f t="array" ref="P24">IF(MOD( (_xlfn.UNICODE( RIGHT($I24, 1) ) - 44032), 28)=0, "",
    INDEX(종성, MOD( (_xlfn.UNICODE( RIGHT($I24, 1) ) - 44032), 28),1) )</f>
        <v>ㅅ</v>
      </c>
      <c r="Q24" s="3" t="str" cm="1">
        <f t="array" ref="Q24">IF(LEN(B24)=2, "", INDEX(초성,  INT( (_xlfn.UNICODE($J24)-44032)/588)+1) )</f>
        <v/>
      </c>
      <c r="R24" s="3" t="str" cm="1">
        <f t="array" ref="R24">IF(LEN(B24)=2, "",INDEX( 중성, INT(MOD( ( _xlfn.UNICODE( RIGHT($J24, 1) ) - 44032), 588)/28)+1,1) )</f>
        <v/>
      </c>
      <c r="S24" t="str" cm="1">
        <f t="array" ref="S24">IF(LEN(B24)=2, "", IF(MOD( (_xlfn.UNICODE( RIGHT($J24, 1) ) - 44032), 28)=0, "",
    INDEX(종성, MOD( (_xlfn.UNICODE( RIGHT($J24, 1) ) - 44032), 28),1) ) )</f>
        <v/>
      </c>
      <c r="T24" t="str">
        <f>IFERROR(VLOOKUP($K24, 환경설정!$B$3:$C$23, 2,0), "")</f>
        <v>null</v>
      </c>
      <c r="V24" s="3" t="str" cm="1">
        <f t="array" ref="V24">IFERROR(_xlfn.IFS($M24="", "light", $M24="ㄴ", "son", $M24="ㄹ", "son", $M24="ㅁ", "son", $M24="ㅇ", "son" ),"obs")</f>
        <v>light</v>
      </c>
      <c r="W24" t="str">
        <f>IFERROR(VLOOKUP($N24, 환경설정!$B$3:$C$23, 2,0), "")</f>
        <v>null</v>
      </c>
      <c r="Y24" s="3" t="str" cm="1">
        <f t="array" ref="Y24">IFERROR(_xlfn.IFS($P24="", "light", $P24="ㄴ", "son", $P24="ㄹ", "son", $P24="ㅁ", "son", $P24="ㅇ", "son" ),"obs")</f>
        <v>obs</v>
      </c>
      <c r="Z24" t="str">
        <f>IFERROR(VLOOKUP($Q24, 환경설정!$B$3:$C$23, 2), "")</f>
        <v/>
      </c>
      <c r="AB24" s="3" t="str" cm="1">
        <f t="array" ref="AB24">IFERROR( IF(LEN(B24)=2,"", _xlfn.IFS($S24="", "light", $S24="ㄴ", "son", $S24="ㄹ", "son", $S24="ㅁ", "son", $S24="ㅇ", "son" )),"obs")</f>
        <v/>
      </c>
      <c r="AC24" t="str" cm="1">
        <f t="array" ref="AC24" xml:space="preserve"> SUBSTITUTE( _xlfn.TEXTSPLIT(C24," "), ",","")</f>
        <v>HL</v>
      </c>
      <c r="AE24" t="str" cm="1">
        <f t="array" ref="AE24">SUBSTITUTE(_xlfn.TEXTSPLIT(D24," "), ",","")</f>
        <v>HL</v>
      </c>
    </row>
    <row r="25" spans="1:31" x14ac:dyDescent="0.3">
      <c r="A25" t="str">
        <v>고유어2</v>
      </c>
      <c r="B25" t="str">
        <v>언덕</v>
      </c>
      <c r="C25" s="3" t="str">
        <v>LH1</v>
      </c>
      <c r="D25" s="3" t="str">
        <v>HL</v>
      </c>
      <c r="E25" s="3" t="str" cm="1">
        <f t="array" ref="E25">_xlfn.IFS(MID(A25,1,1)="고", "K", MID(A25,1,1)="외", "F", MID(A25,1,1)="가", "V")</f>
        <v>K</v>
      </c>
      <c r="F25" s="3" t="str">
        <f t="shared" si="0"/>
        <v>2</v>
      </c>
      <c r="G25" s="3" t="str">
        <f t="shared" si="1"/>
        <v>K2</v>
      </c>
      <c r="H25" s="3" t="str">
        <f t="shared" si="2"/>
        <v>언</v>
      </c>
      <c r="I25" s="3" t="str">
        <f t="shared" si="3"/>
        <v>덕</v>
      </c>
      <c r="J25" s="3" t="str">
        <f t="shared" si="4"/>
        <v/>
      </c>
      <c r="K25" s="3" t="str" cm="1">
        <f t="array" ref="K25">INDEX(초성,  INT( (_xlfn.UNICODE($H25)-44032)/588)+1)</f>
        <v>ㅇ</v>
      </c>
      <c r="L25" s="3" t="str" cm="1">
        <f t="array" ref="L25">INDEX( 중성, INT(MOD( ( _xlfn.UNICODE( RIGHT($H25, 1) ) - 44032), 588)/28)+1,1)</f>
        <v>ㅓ</v>
      </c>
      <c r="M25" t="str" cm="1">
        <f t="array" ref="M25">IF(MOD((_xlfn.UNICODE(RIGHT($H25,1))-44032),28)=0,"",INDEX(종성,MOD((_xlfn.UNICODE(RIGHT($H25,1))-44032),28),1))</f>
        <v>ㄴ</v>
      </c>
      <c r="N25" s="3" t="str" cm="1">
        <f t="array" ref="N25">INDEX(초성,  INT( (_xlfn.UNICODE($I25)-44032)/588)+1)</f>
        <v>ㄷ</v>
      </c>
      <c r="O25" s="3" t="str" cm="1">
        <f t="array" ref="O25">INDEX( 중성, INT(MOD( ( _xlfn.UNICODE( RIGHT($I25, 1) ) - 44032), 588)/28)+1,1)</f>
        <v>ㅓ</v>
      </c>
      <c r="P25" t="str" cm="1">
        <f t="array" ref="P25">IF(MOD( (_xlfn.UNICODE( RIGHT($I25, 1) ) - 44032), 28)=0, "",
    INDEX(종성, MOD( (_xlfn.UNICODE( RIGHT($I25, 1) ) - 44032), 28),1) )</f>
        <v>ㄱ</v>
      </c>
      <c r="Q25" s="3" t="str" cm="1">
        <f t="array" ref="Q25">IF(LEN(B25)=2, "", INDEX(초성,  INT( (_xlfn.UNICODE($J25)-44032)/588)+1) )</f>
        <v/>
      </c>
      <c r="R25" s="3" t="str" cm="1">
        <f t="array" ref="R25">IF(LEN(B25)=2, "",INDEX( 중성, INT(MOD( ( _xlfn.UNICODE( RIGHT($J25, 1) ) - 44032), 588)/28)+1,1) )</f>
        <v/>
      </c>
      <c r="S25" t="str" cm="1">
        <f t="array" ref="S25">IF(LEN(B25)=2, "", IF(MOD( (_xlfn.UNICODE( RIGHT($J25, 1) ) - 44032), 28)=0, "",
    INDEX(종성, MOD( (_xlfn.UNICODE( RIGHT($J25, 1) ) - 44032), 28),1) ) )</f>
        <v/>
      </c>
      <c r="T25" t="str">
        <f>IFERROR(VLOOKUP($K25, 환경설정!$B$3:$C$23, 2,0), "")</f>
        <v>null</v>
      </c>
      <c r="V25" s="3" t="str" cm="1">
        <f t="array" ref="V25">IFERROR(_xlfn.IFS($M25="", "light", $M25="ㄴ", "son", $M25="ㄹ", "son", $M25="ㅁ", "son", $M25="ㅇ", "son" ),"obs")</f>
        <v>son</v>
      </c>
      <c r="W25" t="str">
        <f>IFERROR(VLOOKUP($N25, 환경설정!$B$3:$C$23, 2,0), "")</f>
        <v>lax</v>
      </c>
      <c r="Y25" s="3" t="str" cm="1">
        <f t="array" ref="Y25">IFERROR(_xlfn.IFS($P25="", "light", $P25="ㄴ", "son", $P25="ㄹ", "son", $P25="ㅁ", "son", $P25="ㅇ", "son" ),"obs")</f>
        <v>obs</v>
      </c>
      <c r="Z25" t="str">
        <f>IFERROR(VLOOKUP($Q25, 환경설정!$B$3:$C$23, 2), "")</f>
        <v/>
      </c>
      <c r="AB25" s="3" t="str" cm="1">
        <f t="array" ref="AB25">IFERROR( IF(LEN(B25)=2,"", _xlfn.IFS($S25="", "light", $S25="ㄴ", "son", $S25="ㄹ", "son", $S25="ㅁ", "son", $S25="ㅇ", "son" )),"obs")</f>
        <v/>
      </c>
      <c r="AC25" t="str" cm="1">
        <f t="array" ref="AC25" xml:space="preserve"> SUBSTITUTE( _xlfn.TEXTSPLIT(C25," "), ",","")</f>
        <v>LH1</v>
      </c>
      <c r="AE25" t="str" cm="1">
        <f t="array" ref="AE25">SUBSTITUTE(_xlfn.TEXTSPLIT(D25," "), ",","")</f>
        <v>HL</v>
      </c>
    </row>
    <row r="26" spans="1:31" x14ac:dyDescent="0.3">
      <c r="A26" t="str">
        <v>고유어2</v>
      </c>
      <c r="B26" t="str">
        <v>그물</v>
      </c>
      <c r="C26" s="3" t="str">
        <v>HH</v>
      </c>
      <c r="D26" s="3" t="str">
        <v>HL</v>
      </c>
      <c r="E26" s="3" t="str" cm="1">
        <f t="array" ref="E26">_xlfn.IFS(MID(A26,1,1)="고", "K", MID(A26,1,1)="외", "F", MID(A26,1,1)="가", "V")</f>
        <v>K</v>
      </c>
      <c r="F26" s="3" t="str">
        <f t="shared" si="0"/>
        <v>2</v>
      </c>
      <c r="G26" s="3" t="str">
        <f t="shared" si="1"/>
        <v>K2</v>
      </c>
      <c r="H26" s="3" t="str">
        <f t="shared" si="2"/>
        <v>그</v>
      </c>
      <c r="I26" s="3" t="str">
        <f t="shared" si="3"/>
        <v>물</v>
      </c>
      <c r="J26" s="3" t="str">
        <f t="shared" si="4"/>
        <v/>
      </c>
      <c r="K26" s="3" t="str" cm="1">
        <f t="array" ref="K26">INDEX(초성,  INT( (_xlfn.UNICODE($H26)-44032)/588)+1)</f>
        <v>ㄱ</v>
      </c>
      <c r="L26" s="3" t="str" cm="1">
        <f t="array" ref="L26">INDEX( 중성, INT(MOD( ( _xlfn.UNICODE( RIGHT($H26, 1) ) - 44032), 588)/28)+1,1)</f>
        <v>ㅡ</v>
      </c>
      <c r="M26" t="str" cm="1">
        <f t="array" ref="M26">IF(MOD((_xlfn.UNICODE(RIGHT($H26,1))-44032),28)=0,"",INDEX(종성,MOD((_xlfn.UNICODE(RIGHT($H26,1))-44032),28),1))</f>
        <v/>
      </c>
      <c r="N26" s="3" t="str" cm="1">
        <f t="array" ref="N26">INDEX(초성,  INT( (_xlfn.UNICODE($I26)-44032)/588)+1)</f>
        <v>ㅁ</v>
      </c>
      <c r="O26" s="3" t="str" cm="1">
        <f t="array" ref="O26">INDEX( 중성, INT(MOD( ( _xlfn.UNICODE( RIGHT($I26, 1) ) - 44032), 588)/28)+1,1)</f>
        <v>ㅜ</v>
      </c>
      <c r="P26" t="str" cm="1">
        <f t="array" ref="P26">IF(MOD( (_xlfn.UNICODE( RIGHT($I26, 1) ) - 44032), 28)=0, "",
    INDEX(종성, MOD( (_xlfn.UNICODE( RIGHT($I26, 1) ) - 44032), 28),1) )</f>
        <v>ㄹ</v>
      </c>
      <c r="Q26" s="3" t="str" cm="1">
        <f t="array" ref="Q26">IF(LEN(B26)=2, "", INDEX(초성,  INT( (_xlfn.UNICODE($J26)-44032)/588)+1) )</f>
        <v/>
      </c>
      <c r="R26" s="3" t="str" cm="1">
        <f t="array" ref="R26">IF(LEN(B26)=2, "",INDEX( 중성, INT(MOD( ( _xlfn.UNICODE( RIGHT($J26, 1) ) - 44032), 588)/28)+1,1) )</f>
        <v/>
      </c>
      <c r="S26" t="str" cm="1">
        <f t="array" ref="S26">IF(LEN(B26)=2, "", IF(MOD( (_xlfn.UNICODE( RIGHT($J26, 1) ) - 44032), 28)=0, "",
    INDEX(종성, MOD( (_xlfn.UNICODE( RIGHT($J26, 1) ) - 44032), 28),1) ) )</f>
        <v/>
      </c>
      <c r="T26" t="str">
        <f>IFERROR(VLOOKUP($K26, 환경설정!$B$3:$C$23, 2,0), "")</f>
        <v>lax</v>
      </c>
      <c r="V26" s="3" t="str" cm="1">
        <f t="array" ref="V26">IFERROR(_xlfn.IFS($M26="", "light", $M26="ㄴ", "son", $M26="ㄹ", "son", $M26="ㅁ", "son", $M26="ㅇ", "son" ),"obs")</f>
        <v>light</v>
      </c>
      <c r="W26" t="str">
        <f>IFERROR(VLOOKUP($N26, 환경설정!$B$3:$C$23, 2,0), "")</f>
        <v>son</v>
      </c>
      <c r="Y26" s="3" t="str" cm="1">
        <f t="array" ref="Y26">IFERROR(_xlfn.IFS($P26="", "light", $P26="ㄴ", "son", $P26="ㄹ", "son", $P26="ㅁ", "son", $P26="ㅇ", "son" ),"obs")</f>
        <v>son</v>
      </c>
      <c r="Z26" t="str">
        <f>IFERROR(VLOOKUP($Q26, 환경설정!$B$3:$C$23, 2), "")</f>
        <v/>
      </c>
      <c r="AB26" s="3" t="str" cm="1">
        <f t="array" ref="AB26">IFERROR( IF(LEN(B26)=2,"", _xlfn.IFS($S26="", "light", $S26="ㄴ", "son", $S26="ㄹ", "son", $S26="ㅁ", "son", $S26="ㅇ", "son" )),"obs")</f>
        <v/>
      </c>
      <c r="AC26" t="str" cm="1">
        <f t="array" ref="AC26" xml:space="preserve"> SUBSTITUTE( _xlfn.TEXTSPLIT(C26," "), ",","")</f>
        <v>HH</v>
      </c>
      <c r="AE26" t="str" cm="1">
        <f t="array" ref="AE26">SUBSTITUTE(_xlfn.TEXTSPLIT(D26," "), ",","")</f>
        <v>HL</v>
      </c>
    </row>
    <row r="27" spans="1:31" x14ac:dyDescent="0.3">
      <c r="A27" t="str">
        <v>고유어2</v>
      </c>
      <c r="B27" t="str">
        <v>또랑</v>
      </c>
      <c r="C27" s="3" t="str">
        <v>LH1</v>
      </c>
      <c r="D27" s="3" t="str">
        <v>LH1</v>
      </c>
      <c r="E27" s="3" t="str" cm="1">
        <f t="array" ref="E27">_xlfn.IFS(MID(A27,1,1)="고", "K", MID(A27,1,1)="외", "F", MID(A27,1,1)="가", "V")</f>
        <v>K</v>
      </c>
      <c r="F27" s="3" t="str">
        <f t="shared" si="0"/>
        <v>2</v>
      </c>
      <c r="G27" s="3" t="str">
        <f t="shared" si="1"/>
        <v>K2</v>
      </c>
      <c r="H27" s="3" t="str">
        <f t="shared" si="2"/>
        <v>또</v>
      </c>
      <c r="I27" s="3" t="str">
        <f t="shared" si="3"/>
        <v>랑</v>
      </c>
      <c r="J27" s="3" t="str">
        <f t="shared" si="4"/>
        <v/>
      </c>
      <c r="K27" s="3" t="str" cm="1">
        <f t="array" ref="K27">INDEX(초성,  INT( (_xlfn.UNICODE($H27)-44032)/588)+1)</f>
        <v>ㄸ</v>
      </c>
      <c r="L27" s="3" t="str" cm="1">
        <f t="array" ref="L27">INDEX( 중성, INT(MOD( ( _xlfn.UNICODE( RIGHT($H27, 1) ) - 44032), 588)/28)+1,1)</f>
        <v>ㅗ</v>
      </c>
      <c r="M27" t="str" cm="1">
        <f t="array" ref="M27">IF(MOD((_xlfn.UNICODE(RIGHT($H27,1))-44032),28)=0,"",INDEX(종성,MOD((_xlfn.UNICODE(RIGHT($H27,1))-44032),28),1))</f>
        <v/>
      </c>
      <c r="N27" s="3" t="str" cm="1">
        <f t="array" ref="N27">INDEX(초성,  INT( (_xlfn.UNICODE($I27)-44032)/588)+1)</f>
        <v>ㄹ</v>
      </c>
      <c r="O27" s="3" t="str" cm="1">
        <f t="array" ref="O27">INDEX( 중성, INT(MOD( ( _xlfn.UNICODE( RIGHT($I27, 1) ) - 44032), 588)/28)+1,1)</f>
        <v>ㅏ</v>
      </c>
      <c r="P27" t="str" cm="1">
        <f t="array" ref="P27">IF(MOD( (_xlfn.UNICODE( RIGHT($I27, 1) ) - 44032), 28)=0, "",
    INDEX(종성, MOD( (_xlfn.UNICODE( RIGHT($I27, 1) ) - 44032), 28),1) )</f>
        <v>ㅇ</v>
      </c>
      <c r="Q27" s="3" t="str" cm="1">
        <f t="array" ref="Q27">IF(LEN(B27)=2, "", INDEX(초성,  INT( (_xlfn.UNICODE($J27)-44032)/588)+1) )</f>
        <v/>
      </c>
      <c r="R27" s="3" t="str" cm="1">
        <f t="array" ref="R27">IF(LEN(B27)=2, "",INDEX( 중성, INT(MOD( ( _xlfn.UNICODE( RIGHT($J27, 1) ) - 44032), 588)/28)+1,1) )</f>
        <v/>
      </c>
      <c r="S27" t="str" cm="1">
        <f t="array" ref="S27">IF(LEN(B27)=2, "", IF(MOD( (_xlfn.UNICODE( RIGHT($J27, 1) ) - 44032), 28)=0, "",
    INDEX(종성, MOD( (_xlfn.UNICODE( RIGHT($J27, 1) ) - 44032), 28),1) ) )</f>
        <v/>
      </c>
      <c r="T27" t="str">
        <f>IFERROR(VLOOKUP($K27, 환경설정!$B$3:$C$23, 2,0), "")</f>
        <v>tsasp</v>
      </c>
      <c r="V27" s="3" t="str" cm="1">
        <f t="array" ref="V27">IFERROR(_xlfn.IFS($M27="", "light", $M27="ㄴ", "son", $M27="ㄹ", "son", $M27="ㅁ", "son", $M27="ㅇ", "son" ),"obs")</f>
        <v>light</v>
      </c>
      <c r="W27" t="str">
        <f>IFERROR(VLOOKUP($N27, 환경설정!$B$3:$C$23, 2,0), "")</f>
        <v>son</v>
      </c>
      <c r="Y27" s="3" t="str" cm="1">
        <f t="array" ref="Y27">IFERROR(_xlfn.IFS($P27="", "light", $P27="ㄴ", "son", $P27="ㄹ", "son", $P27="ㅁ", "son", $P27="ㅇ", "son" ),"obs")</f>
        <v>son</v>
      </c>
      <c r="Z27" t="str">
        <f>IFERROR(VLOOKUP($Q27, 환경설정!$B$3:$C$23, 2), "")</f>
        <v/>
      </c>
      <c r="AB27" s="3" t="str" cm="1">
        <f t="array" ref="AB27">IFERROR( IF(LEN(B27)=2,"", _xlfn.IFS($S27="", "light", $S27="ㄴ", "son", $S27="ㄹ", "son", $S27="ㅁ", "son", $S27="ㅇ", "son" )),"obs")</f>
        <v/>
      </c>
      <c r="AC27" t="str" cm="1">
        <f t="array" ref="AC27" xml:space="preserve"> SUBSTITUTE( _xlfn.TEXTSPLIT(C27," "), ",","")</f>
        <v>LH1</v>
      </c>
      <c r="AE27" t="str" cm="1">
        <f t="array" ref="AE27">SUBSTITUTE(_xlfn.TEXTSPLIT(D27," "), ",","")</f>
        <v>LH1</v>
      </c>
    </row>
    <row r="28" spans="1:31" x14ac:dyDescent="0.3">
      <c r="A28" t="str">
        <v>고유어2</v>
      </c>
      <c r="B28" t="str">
        <v>우물</v>
      </c>
      <c r="C28" s="3" t="str">
        <v>HL</v>
      </c>
      <c r="D28" s="3" t="str">
        <v>HL</v>
      </c>
      <c r="E28" s="3" t="str" cm="1">
        <f t="array" ref="E28">_xlfn.IFS(MID(A28,1,1)="고", "K", MID(A28,1,1)="외", "F", MID(A28,1,1)="가", "V")</f>
        <v>K</v>
      </c>
      <c r="F28" s="3" t="str">
        <f t="shared" si="0"/>
        <v>2</v>
      </c>
      <c r="G28" s="3" t="str">
        <f t="shared" si="1"/>
        <v>K2</v>
      </c>
      <c r="H28" s="3" t="str">
        <f t="shared" si="2"/>
        <v>우</v>
      </c>
      <c r="I28" s="3" t="str">
        <f t="shared" si="3"/>
        <v>물</v>
      </c>
      <c r="J28" s="3" t="str">
        <f t="shared" si="4"/>
        <v/>
      </c>
      <c r="K28" s="3" t="str" cm="1">
        <f t="array" ref="K28">INDEX(초성,  INT( (_xlfn.UNICODE($H28)-44032)/588)+1)</f>
        <v>ㅇ</v>
      </c>
      <c r="L28" s="3" t="str" cm="1">
        <f t="array" ref="L28">INDEX( 중성, INT(MOD( ( _xlfn.UNICODE( RIGHT($H28, 1) ) - 44032), 588)/28)+1,1)</f>
        <v>ㅜ</v>
      </c>
      <c r="M28" t="str" cm="1">
        <f t="array" ref="M28">IF(MOD((_xlfn.UNICODE(RIGHT($H28,1))-44032),28)=0,"",INDEX(종성,MOD((_xlfn.UNICODE(RIGHT($H28,1))-44032),28),1))</f>
        <v/>
      </c>
      <c r="N28" s="3" t="str" cm="1">
        <f t="array" ref="N28">INDEX(초성,  INT( (_xlfn.UNICODE($I28)-44032)/588)+1)</f>
        <v>ㅁ</v>
      </c>
      <c r="O28" s="3" t="str" cm="1">
        <f t="array" ref="O28">INDEX( 중성, INT(MOD( ( _xlfn.UNICODE( RIGHT($I28, 1) ) - 44032), 588)/28)+1,1)</f>
        <v>ㅜ</v>
      </c>
      <c r="P28" t="str" cm="1">
        <f t="array" ref="P28">IF(MOD( (_xlfn.UNICODE( RIGHT($I28, 1) ) - 44032), 28)=0, "",
    INDEX(종성, MOD( (_xlfn.UNICODE( RIGHT($I28, 1) ) - 44032), 28),1) )</f>
        <v>ㄹ</v>
      </c>
      <c r="Q28" s="3" t="str" cm="1">
        <f t="array" ref="Q28">IF(LEN(B28)=2, "", INDEX(초성,  INT( (_xlfn.UNICODE($J28)-44032)/588)+1) )</f>
        <v/>
      </c>
      <c r="R28" s="3" t="str" cm="1">
        <f t="array" ref="R28">IF(LEN(B28)=2, "",INDEX( 중성, INT(MOD( ( _xlfn.UNICODE( RIGHT($J28, 1) ) - 44032), 588)/28)+1,1) )</f>
        <v/>
      </c>
      <c r="S28" t="str" cm="1">
        <f t="array" ref="S28">IF(LEN(B28)=2, "", IF(MOD( (_xlfn.UNICODE( RIGHT($J28, 1) ) - 44032), 28)=0, "",
    INDEX(종성, MOD( (_xlfn.UNICODE( RIGHT($J28, 1) ) - 44032), 28),1) ) )</f>
        <v/>
      </c>
      <c r="T28" t="str">
        <f>IFERROR(VLOOKUP($K28, 환경설정!$B$3:$C$23, 2,0), "")</f>
        <v>null</v>
      </c>
      <c r="V28" s="3" t="str" cm="1">
        <f t="array" ref="V28">IFERROR(_xlfn.IFS($M28="", "light", $M28="ㄴ", "son", $M28="ㄹ", "son", $M28="ㅁ", "son", $M28="ㅇ", "son" ),"obs")</f>
        <v>light</v>
      </c>
      <c r="W28" t="str">
        <f>IFERROR(VLOOKUP($N28, 환경설정!$B$3:$C$23, 2,0), "")</f>
        <v>son</v>
      </c>
      <c r="Y28" s="3" t="str" cm="1">
        <f t="array" ref="Y28">IFERROR(_xlfn.IFS($P28="", "light", $P28="ㄴ", "son", $P28="ㄹ", "son", $P28="ㅁ", "son", $P28="ㅇ", "son" ),"obs")</f>
        <v>son</v>
      </c>
      <c r="Z28" t="str">
        <f>IFERROR(VLOOKUP($Q28, 환경설정!$B$3:$C$23, 2), "")</f>
        <v/>
      </c>
      <c r="AB28" s="3" t="str" cm="1">
        <f t="array" ref="AB28">IFERROR( IF(LEN(B28)=2,"", _xlfn.IFS($S28="", "light", $S28="ㄴ", "son", $S28="ㄹ", "son", $S28="ㅁ", "son", $S28="ㅇ", "son" )),"obs")</f>
        <v/>
      </c>
      <c r="AC28" t="str" cm="1">
        <f t="array" ref="AC28" xml:space="preserve"> SUBSTITUTE( _xlfn.TEXTSPLIT(C28," "), ",","")</f>
        <v>HL</v>
      </c>
      <c r="AE28" t="str" cm="1">
        <f t="array" ref="AE28">SUBSTITUTE(_xlfn.TEXTSPLIT(D28," "), ",","")</f>
        <v>HL</v>
      </c>
    </row>
    <row r="29" spans="1:31" x14ac:dyDescent="0.3">
      <c r="A29" t="str">
        <v>고유어2</v>
      </c>
      <c r="B29" t="str">
        <v>빨래</v>
      </c>
      <c r="C29" s="3" t="str">
        <v>LH1</v>
      </c>
      <c r="D29" s="3" t="str">
        <v>LH1</v>
      </c>
      <c r="E29" s="3" t="str" cm="1">
        <f t="array" ref="E29">_xlfn.IFS(MID(A29,1,1)="고", "K", MID(A29,1,1)="외", "F", MID(A29,1,1)="가", "V")</f>
        <v>K</v>
      </c>
      <c r="F29" s="3" t="str">
        <f t="shared" si="0"/>
        <v>2</v>
      </c>
      <c r="G29" s="3" t="str">
        <f t="shared" si="1"/>
        <v>K2</v>
      </c>
      <c r="H29" s="3" t="str">
        <f t="shared" si="2"/>
        <v>빨</v>
      </c>
      <c r="I29" s="3" t="str">
        <f t="shared" si="3"/>
        <v>래</v>
      </c>
      <c r="J29" s="3" t="str">
        <f t="shared" si="4"/>
        <v/>
      </c>
      <c r="K29" s="3" t="str" cm="1">
        <f t="array" ref="K29">INDEX(초성,  INT( (_xlfn.UNICODE($H29)-44032)/588)+1)</f>
        <v>ㅃ</v>
      </c>
      <c r="L29" s="3" t="str" cm="1">
        <f t="array" ref="L29">INDEX( 중성, INT(MOD( ( _xlfn.UNICODE( RIGHT($H29, 1) ) - 44032), 588)/28)+1,1)</f>
        <v>ㅏ</v>
      </c>
      <c r="M29" t="str" cm="1">
        <f t="array" ref="M29">IF(MOD((_xlfn.UNICODE(RIGHT($H29,1))-44032),28)=0,"",INDEX(종성,MOD((_xlfn.UNICODE(RIGHT($H29,1))-44032),28),1))</f>
        <v>ㄹ</v>
      </c>
      <c r="N29" s="3" t="str" cm="1">
        <f t="array" ref="N29">INDEX(초성,  INT( (_xlfn.UNICODE($I29)-44032)/588)+1)</f>
        <v>ㄹ</v>
      </c>
      <c r="O29" s="3" t="str" cm="1">
        <f t="array" ref="O29">INDEX( 중성, INT(MOD( ( _xlfn.UNICODE( RIGHT($I29, 1) ) - 44032), 588)/28)+1,1)</f>
        <v>ㅐ</v>
      </c>
      <c r="P29" t="str" cm="1">
        <f t="array" ref="P29">IF(MOD( (_xlfn.UNICODE( RIGHT($I29, 1) ) - 44032), 28)=0, "",
    INDEX(종성, MOD( (_xlfn.UNICODE( RIGHT($I29, 1) ) - 44032), 28),1) )</f>
        <v/>
      </c>
      <c r="Q29" s="3" t="str" cm="1">
        <f t="array" ref="Q29">IF(LEN(B29)=2, "", INDEX(초성,  INT( (_xlfn.UNICODE($J29)-44032)/588)+1) )</f>
        <v/>
      </c>
      <c r="R29" s="3" t="str" cm="1">
        <f t="array" ref="R29">IF(LEN(B29)=2, "",INDEX( 중성, INT(MOD( ( _xlfn.UNICODE( RIGHT($J29, 1) ) - 44032), 588)/28)+1,1) )</f>
        <v/>
      </c>
      <c r="S29" t="str" cm="1">
        <f t="array" ref="S29">IF(LEN(B29)=2, "", IF(MOD( (_xlfn.UNICODE( RIGHT($J29, 1) ) - 44032), 28)=0, "",
    INDEX(종성, MOD( (_xlfn.UNICODE( RIGHT($J29, 1) ) - 44032), 28),1) ) )</f>
        <v/>
      </c>
      <c r="T29" t="str">
        <f>IFERROR(VLOOKUP($K29, 환경설정!$B$3:$C$23, 2,0), "")</f>
        <v>tsasp</v>
      </c>
      <c r="V29" s="3" t="str" cm="1">
        <f t="array" ref="V29">IFERROR(_xlfn.IFS($M29="", "light", $M29="ㄴ", "son", $M29="ㄹ", "son", $M29="ㅁ", "son", $M29="ㅇ", "son" ),"obs")</f>
        <v>son</v>
      </c>
      <c r="W29" t="str">
        <f>IFERROR(VLOOKUP($N29, 환경설정!$B$3:$C$23, 2,0), "")</f>
        <v>son</v>
      </c>
      <c r="Y29" s="3" t="str" cm="1">
        <f t="array" ref="Y29">IFERROR(_xlfn.IFS($P29="", "light", $P29="ㄴ", "son", $P29="ㄹ", "son", $P29="ㅁ", "son", $P29="ㅇ", "son" ),"obs")</f>
        <v>light</v>
      </c>
      <c r="Z29" t="str">
        <f>IFERROR(VLOOKUP($Q29, 환경설정!$B$3:$C$23, 2), "")</f>
        <v/>
      </c>
      <c r="AB29" s="3" t="str" cm="1">
        <f t="array" ref="AB29">IFERROR( IF(LEN(B29)=2,"", _xlfn.IFS($S29="", "light", $S29="ㄴ", "son", $S29="ㄹ", "son", $S29="ㅁ", "son", $S29="ㅇ", "son" )),"obs")</f>
        <v/>
      </c>
      <c r="AC29" t="str" cm="1">
        <f t="array" ref="AC29" xml:space="preserve"> SUBSTITUTE( _xlfn.TEXTSPLIT(C29," "), ",","")</f>
        <v>LH1</v>
      </c>
      <c r="AE29" t="str" cm="1">
        <f t="array" ref="AE29">SUBSTITUTE(_xlfn.TEXTSPLIT(D29," "), ",","")</f>
        <v>LH1</v>
      </c>
    </row>
    <row r="30" spans="1:31" x14ac:dyDescent="0.3">
      <c r="A30" t="str">
        <v>고유어2</v>
      </c>
      <c r="B30" t="str">
        <v>아침</v>
      </c>
      <c r="C30" s="3" t="str">
        <v>LH1</v>
      </c>
      <c r="D30" s="3" t="str">
        <v>LH1</v>
      </c>
      <c r="E30" s="3" t="str" cm="1">
        <f t="array" ref="E30">_xlfn.IFS(MID(A30,1,1)="고", "K", MID(A30,1,1)="외", "F", MID(A30,1,1)="가", "V")</f>
        <v>K</v>
      </c>
      <c r="F30" s="3" t="str">
        <f t="shared" si="0"/>
        <v>2</v>
      </c>
      <c r="G30" s="3" t="str">
        <f t="shared" si="1"/>
        <v>K2</v>
      </c>
      <c r="H30" s="3" t="str">
        <f t="shared" si="2"/>
        <v>아</v>
      </c>
      <c r="I30" s="3" t="str">
        <f t="shared" si="3"/>
        <v>침</v>
      </c>
      <c r="J30" s="3" t="str">
        <f t="shared" si="4"/>
        <v/>
      </c>
      <c r="K30" s="3" t="str" cm="1">
        <f t="array" ref="K30">INDEX(초성,  INT( (_xlfn.UNICODE($H30)-44032)/588)+1)</f>
        <v>ㅇ</v>
      </c>
      <c r="L30" s="3" t="str" cm="1">
        <f t="array" ref="L30">INDEX( 중성, INT(MOD( ( _xlfn.UNICODE( RIGHT($H30, 1) ) - 44032), 588)/28)+1,1)</f>
        <v>ㅏ</v>
      </c>
      <c r="M30" t="str" cm="1">
        <f t="array" ref="M30">IF(MOD((_xlfn.UNICODE(RIGHT($H30,1))-44032),28)=0,"",INDEX(종성,MOD((_xlfn.UNICODE(RIGHT($H30,1))-44032),28),1))</f>
        <v/>
      </c>
      <c r="N30" s="3" t="str" cm="1">
        <f t="array" ref="N30">INDEX(초성,  INT( (_xlfn.UNICODE($I30)-44032)/588)+1)</f>
        <v>ㅊ</v>
      </c>
      <c r="O30" s="3" t="str" cm="1">
        <f t="array" ref="O30">INDEX( 중성, INT(MOD( ( _xlfn.UNICODE( RIGHT($I30, 1) ) - 44032), 588)/28)+1,1)</f>
        <v>ㅣ</v>
      </c>
      <c r="P30" t="str" cm="1">
        <f t="array" ref="P30">IF(MOD( (_xlfn.UNICODE( RIGHT($I30, 1) ) - 44032), 28)=0, "",
    INDEX(종성, MOD( (_xlfn.UNICODE( RIGHT($I30, 1) ) - 44032), 28),1) )</f>
        <v>ㅁ</v>
      </c>
      <c r="Q30" s="3" t="str" cm="1">
        <f t="array" ref="Q30">IF(LEN(B30)=2, "", INDEX(초성,  INT( (_xlfn.UNICODE($J30)-44032)/588)+1) )</f>
        <v/>
      </c>
      <c r="R30" s="3" t="str" cm="1">
        <f t="array" ref="R30">IF(LEN(B30)=2, "",INDEX( 중성, INT(MOD( ( _xlfn.UNICODE( RIGHT($J30, 1) ) - 44032), 588)/28)+1,1) )</f>
        <v/>
      </c>
      <c r="S30" t="str" cm="1">
        <f t="array" ref="S30">IF(LEN(B30)=2, "", IF(MOD( (_xlfn.UNICODE( RIGHT($J30, 1) ) - 44032), 28)=0, "",
    INDEX(종성, MOD( (_xlfn.UNICODE( RIGHT($J30, 1) ) - 44032), 28),1) ) )</f>
        <v/>
      </c>
      <c r="T30" t="str">
        <f>IFERROR(VLOOKUP($K30, 환경설정!$B$3:$C$23, 2,0), "")</f>
        <v>null</v>
      </c>
      <c r="V30" s="3" t="str" cm="1">
        <f t="array" ref="V30">IFERROR(_xlfn.IFS($M30="", "light", $M30="ㄴ", "son", $M30="ㄹ", "son", $M30="ㅁ", "son", $M30="ㅇ", "son" ),"obs")</f>
        <v>light</v>
      </c>
      <c r="W30" t="str">
        <f>IFERROR(VLOOKUP($N30, 환경설정!$B$3:$C$23, 2,0), "")</f>
        <v>tsasp</v>
      </c>
      <c r="Y30" s="3" t="str" cm="1">
        <f t="array" ref="Y30">IFERROR(_xlfn.IFS($P30="", "light", $P30="ㄴ", "son", $P30="ㄹ", "son", $P30="ㅁ", "son", $P30="ㅇ", "son" ),"obs")</f>
        <v>son</v>
      </c>
      <c r="Z30" t="str">
        <f>IFERROR(VLOOKUP($Q30, 환경설정!$B$3:$C$23, 2), "")</f>
        <v/>
      </c>
      <c r="AB30" s="3" t="str" cm="1">
        <f t="array" ref="AB30">IFERROR( IF(LEN(B30)=2,"", _xlfn.IFS($S30="", "light", $S30="ㄴ", "son", $S30="ㄹ", "son", $S30="ㅁ", "son", $S30="ㅇ", "son" )),"obs")</f>
        <v/>
      </c>
      <c r="AC30" t="str" cm="1">
        <f t="array" ref="AC30" xml:space="preserve"> SUBSTITUTE( _xlfn.TEXTSPLIT(C30," "), ",","")</f>
        <v>LH1</v>
      </c>
      <c r="AE30" t="str" cm="1">
        <f t="array" ref="AE30">SUBSTITUTE(_xlfn.TEXTSPLIT(D30," "), ",","")</f>
        <v>LH1</v>
      </c>
    </row>
    <row r="31" spans="1:31" x14ac:dyDescent="0.3">
      <c r="A31" t="str">
        <v>고유어2</v>
      </c>
      <c r="B31" t="str">
        <v>바위</v>
      </c>
      <c r="C31" s="3" t="str">
        <v>HL</v>
      </c>
      <c r="D31" s="3" t="str">
        <v>HL</v>
      </c>
      <c r="E31" s="3" t="str" cm="1">
        <f t="array" ref="E31">_xlfn.IFS(MID(A31,1,1)="고", "K", MID(A31,1,1)="외", "F", MID(A31,1,1)="가", "V")</f>
        <v>K</v>
      </c>
      <c r="F31" s="3" t="str">
        <f t="shared" si="0"/>
        <v>2</v>
      </c>
      <c r="G31" s="3" t="str">
        <f t="shared" si="1"/>
        <v>K2</v>
      </c>
      <c r="H31" s="3" t="str">
        <f t="shared" si="2"/>
        <v>바</v>
      </c>
      <c r="I31" s="3" t="str">
        <f t="shared" si="3"/>
        <v>위</v>
      </c>
      <c r="J31" s="3" t="str">
        <f t="shared" si="4"/>
        <v/>
      </c>
      <c r="K31" s="3" t="str" cm="1">
        <f t="array" ref="K31">INDEX(초성,  INT( (_xlfn.UNICODE($H31)-44032)/588)+1)</f>
        <v>ㅂ</v>
      </c>
      <c r="L31" s="3" t="str" cm="1">
        <f t="array" ref="L31">INDEX( 중성, INT(MOD( ( _xlfn.UNICODE( RIGHT($H31, 1) ) - 44032), 588)/28)+1,1)</f>
        <v>ㅏ</v>
      </c>
      <c r="M31" t="str" cm="1">
        <f t="array" ref="M31">IF(MOD((_xlfn.UNICODE(RIGHT($H31,1))-44032),28)=0,"",INDEX(종성,MOD((_xlfn.UNICODE(RIGHT($H31,1))-44032),28),1))</f>
        <v/>
      </c>
      <c r="N31" s="3" t="str" cm="1">
        <f t="array" ref="N31">INDEX(초성,  INT( (_xlfn.UNICODE($I31)-44032)/588)+1)</f>
        <v>ㅇ</v>
      </c>
      <c r="O31" s="3" t="str" cm="1">
        <f t="array" ref="O31">INDEX( 중성, INT(MOD( ( _xlfn.UNICODE( RIGHT($I31, 1) ) - 44032), 588)/28)+1,1)</f>
        <v>ㅟ</v>
      </c>
      <c r="P31" t="str" cm="1">
        <f t="array" ref="P31">IF(MOD( (_xlfn.UNICODE( RIGHT($I31, 1) ) - 44032), 28)=0, "",
    INDEX(종성, MOD( (_xlfn.UNICODE( RIGHT($I31, 1) ) - 44032), 28),1) )</f>
        <v/>
      </c>
      <c r="Q31" s="3" t="str" cm="1">
        <f t="array" ref="Q31">IF(LEN(B31)=2, "", INDEX(초성,  INT( (_xlfn.UNICODE($J31)-44032)/588)+1) )</f>
        <v/>
      </c>
      <c r="R31" s="3" t="str" cm="1">
        <f t="array" ref="R31">IF(LEN(B31)=2, "",INDEX( 중성, INT(MOD( ( _xlfn.UNICODE( RIGHT($J31, 1) ) - 44032), 588)/28)+1,1) )</f>
        <v/>
      </c>
      <c r="S31" t="str" cm="1">
        <f t="array" ref="S31">IF(LEN(B31)=2, "", IF(MOD( (_xlfn.UNICODE( RIGHT($J31, 1) ) - 44032), 28)=0, "",
    INDEX(종성, MOD( (_xlfn.UNICODE( RIGHT($J31, 1) ) - 44032), 28),1) ) )</f>
        <v/>
      </c>
      <c r="T31" t="str">
        <f>IFERROR(VLOOKUP($K31, 환경설정!$B$3:$C$23, 2,0), "")</f>
        <v>lax</v>
      </c>
      <c r="V31" s="3" t="str" cm="1">
        <f t="array" ref="V31">IFERROR(_xlfn.IFS($M31="", "light", $M31="ㄴ", "son", $M31="ㄹ", "son", $M31="ㅁ", "son", $M31="ㅇ", "son" ),"obs")</f>
        <v>light</v>
      </c>
      <c r="W31" t="str">
        <f>IFERROR(VLOOKUP($N31, 환경설정!$B$3:$C$23, 2,0), "")</f>
        <v>null</v>
      </c>
      <c r="Y31" s="3" t="str" cm="1">
        <f t="array" ref="Y31">IFERROR(_xlfn.IFS($P31="", "light", $P31="ㄴ", "son", $P31="ㄹ", "son", $P31="ㅁ", "son", $P31="ㅇ", "son" ),"obs")</f>
        <v>light</v>
      </c>
      <c r="Z31" t="str">
        <f>IFERROR(VLOOKUP($Q31, 환경설정!$B$3:$C$23, 2), "")</f>
        <v/>
      </c>
      <c r="AB31" s="3" t="str" cm="1">
        <f t="array" ref="AB31">IFERROR( IF(LEN(B31)=2,"", _xlfn.IFS($S31="", "light", $S31="ㄴ", "son", $S31="ㄹ", "son", $S31="ㅁ", "son", $S31="ㅇ", "son" )),"obs")</f>
        <v/>
      </c>
      <c r="AC31" t="str" cm="1">
        <f t="array" ref="AC31" xml:space="preserve"> SUBSTITUTE( _xlfn.TEXTSPLIT(C31," "), ",","")</f>
        <v>HL</v>
      </c>
      <c r="AE31" t="str" cm="1">
        <f t="array" ref="AE31">SUBSTITUTE(_xlfn.TEXTSPLIT(D31," "), ",","")</f>
        <v>HL</v>
      </c>
    </row>
    <row r="32" spans="1:31" x14ac:dyDescent="0.3">
      <c r="A32" t="str">
        <v>고유어2</v>
      </c>
      <c r="B32" t="str">
        <v>양념</v>
      </c>
      <c r="C32" s="3" t="str">
        <v>HH</v>
      </c>
      <c r="D32" s="3" t="str">
        <v>HH</v>
      </c>
      <c r="E32" s="3" t="str" cm="1">
        <f t="array" ref="E32">_xlfn.IFS(MID(A32,1,1)="고", "K", MID(A32,1,1)="외", "F", MID(A32,1,1)="가", "V")</f>
        <v>K</v>
      </c>
      <c r="F32" s="3" t="str">
        <f t="shared" si="0"/>
        <v>2</v>
      </c>
      <c r="G32" s="3" t="str">
        <f t="shared" si="1"/>
        <v>K2</v>
      </c>
      <c r="H32" s="3" t="str">
        <f t="shared" si="2"/>
        <v>양</v>
      </c>
      <c r="I32" s="3" t="str">
        <f t="shared" si="3"/>
        <v>념</v>
      </c>
      <c r="J32" s="3" t="str">
        <f t="shared" si="4"/>
        <v/>
      </c>
      <c r="K32" s="3" t="str" cm="1">
        <f t="array" ref="K32">INDEX(초성,  INT( (_xlfn.UNICODE($H32)-44032)/588)+1)</f>
        <v>ㅇ</v>
      </c>
      <c r="L32" s="3" t="str" cm="1">
        <f t="array" ref="L32">INDEX( 중성, INT(MOD( ( _xlfn.UNICODE( RIGHT($H32, 1) ) - 44032), 588)/28)+1,1)</f>
        <v>ㅑ</v>
      </c>
      <c r="M32" t="str" cm="1">
        <f t="array" ref="M32">IF(MOD((_xlfn.UNICODE(RIGHT($H32,1))-44032),28)=0,"",INDEX(종성,MOD((_xlfn.UNICODE(RIGHT($H32,1))-44032),28),1))</f>
        <v>ㅇ</v>
      </c>
      <c r="N32" s="3" t="str" cm="1">
        <f t="array" ref="N32">INDEX(초성,  INT( (_xlfn.UNICODE($I32)-44032)/588)+1)</f>
        <v>ㄴ</v>
      </c>
      <c r="O32" s="3" t="str" cm="1">
        <f t="array" ref="O32">INDEX( 중성, INT(MOD( ( _xlfn.UNICODE( RIGHT($I32, 1) ) - 44032), 588)/28)+1,1)</f>
        <v>ㅕ</v>
      </c>
      <c r="P32" t="str" cm="1">
        <f t="array" ref="P32">IF(MOD( (_xlfn.UNICODE( RIGHT($I32, 1) ) - 44032), 28)=0, "",
    INDEX(종성, MOD( (_xlfn.UNICODE( RIGHT($I32, 1) ) - 44032), 28),1) )</f>
        <v>ㅁ</v>
      </c>
      <c r="Q32" s="3" t="str" cm="1">
        <f t="array" ref="Q32">IF(LEN(B32)=2, "", INDEX(초성,  INT( (_xlfn.UNICODE($J32)-44032)/588)+1) )</f>
        <v/>
      </c>
      <c r="R32" s="3" t="str" cm="1">
        <f t="array" ref="R32">IF(LEN(B32)=2, "",INDEX( 중성, INT(MOD( ( _xlfn.UNICODE( RIGHT($J32, 1) ) - 44032), 588)/28)+1,1) )</f>
        <v/>
      </c>
      <c r="S32" t="str" cm="1">
        <f t="array" ref="S32">IF(LEN(B32)=2, "", IF(MOD( (_xlfn.UNICODE( RIGHT($J32, 1) ) - 44032), 28)=0, "",
    INDEX(종성, MOD( (_xlfn.UNICODE( RIGHT($J32, 1) ) - 44032), 28),1) ) )</f>
        <v/>
      </c>
      <c r="T32" t="str">
        <f>IFERROR(VLOOKUP($K32, 환경설정!$B$3:$C$23, 2,0), "")</f>
        <v>null</v>
      </c>
      <c r="V32" s="3" t="str" cm="1">
        <f t="array" ref="V32">IFERROR(_xlfn.IFS($M32="", "light", $M32="ㄴ", "son", $M32="ㄹ", "son", $M32="ㅁ", "son", $M32="ㅇ", "son" ),"obs")</f>
        <v>son</v>
      </c>
      <c r="W32" t="str">
        <f>IFERROR(VLOOKUP($N32, 환경설정!$B$3:$C$23, 2,0), "")</f>
        <v>son</v>
      </c>
      <c r="Y32" s="3" t="str" cm="1">
        <f t="array" ref="Y32">IFERROR(_xlfn.IFS($P32="", "light", $P32="ㄴ", "son", $P32="ㄹ", "son", $P32="ㅁ", "son", $P32="ㅇ", "son" ),"obs")</f>
        <v>son</v>
      </c>
      <c r="Z32" t="str">
        <f>IFERROR(VLOOKUP($Q32, 환경설정!$B$3:$C$23, 2), "")</f>
        <v/>
      </c>
      <c r="AB32" s="3" t="str" cm="1">
        <f t="array" ref="AB32">IFERROR( IF(LEN(B32)=2,"", _xlfn.IFS($S32="", "light", $S32="ㄴ", "son", $S32="ㄹ", "son", $S32="ㅁ", "son", $S32="ㅇ", "son" )),"obs")</f>
        <v/>
      </c>
      <c r="AC32" t="str" cm="1">
        <f t="array" ref="AC32" xml:space="preserve"> SUBSTITUTE( _xlfn.TEXTSPLIT(C32," "), ",","")</f>
        <v>HH</v>
      </c>
      <c r="AE32" t="str" cm="1">
        <f t="array" ref="AE32">SUBSTITUTE(_xlfn.TEXTSPLIT(D32," "), ",","")</f>
        <v>HH</v>
      </c>
    </row>
    <row r="33" spans="1:32" x14ac:dyDescent="0.3">
      <c r="A33" t="str">
        <v>고유어2</v>
      </c>
      <c r="B33" t="str">
        <v>저녁</v>
      </c>
      <c r="C33" s="3" t="str">
        <v>LH1</v>
      </c>
      <c r="D33" s="3" t="str">
        <v>LH1</v>
      </c>
      <c r="E33" s="3" t="str" cm="1">
        <f t="array" ref="E33">_xlfn.IFS(MID(A33,1,1)="고", "K", MID(A33,1,1)="외", "F", MID(A33,1,1)="가", "V")</f>
        <v>K</v>
      </c>
      <c r="F33" s="3" t="str">
        <f t="shared" si="0"/>
        <v>2</v>
      </c>
      <c r="G33" s="3" t="str">
        <f t="shared" si="1"/>
        <v>K2</v>
      </c>
      <c r="H33" s="3" t="str">
        <f t="shared" si="2"/>
        <v>저</v>
      </c>
      <c r="I33" s="3" t="str">
        <f t="shared" si="3"/>
        <v>녁</v>
      </c>
      <c r="J33" s="3" t="str">
        <f t="shared" si="4"/>
        <v/>
      </c>
      <c r="K33" s="3" t="str" cm="1">
        <f t="array" ref="K33">INDEX(초성,  INT( (_xlfn.UNICODE($H33)-44032)/588)+1)</f>
        <v>ㅈ</v>
      </c>
      <c r="L33" s="3" t="str" cm="1">
        <f t="array" ref="L33">INDEX( 중성, INT(MOD( ( _xlfn.UNICODE( RIGHT($H33, 1) ) - 44032), 588)/28)+1,1)</f>
        <v>ㅓ</v>
      </c>
      <c r="M33" t="str" cm="1">
        <f t="array" ref="M33">IF(MOD((_xlfn.UNICODE(RIGHT($H33,1))-44032),28)=0,"",INDEX(종성,MOD((_xlfn.UNICODE(RIGHT($H33,1))-44032),28),1))</f>
        <v/>
      </c>
      <c r="N33" s="3" t="str" cm="1">
        <f t="array" ref="N33">INDEX(초성,  INT( (_xlfn.UNICODE($I33)-44032)/588)+1)</f>
        <v>ㄴ</v>
      </c>
      <c r="O33" s="3" t="str" cm="1">
        <f t="array" ref="O33">INDEX( 중성, INT(MOD( ( _xlfn.UNICODE( RIGHT($I33, 1) ) - 44032), 588)/28)+1,1)</f>
        <v>ㅕ</v>
      </c>
      <c r="P33" t="str" cm="1">
        <f t="array" ref="P33">IF(MOD( (_xlfn.UNICODE( RIGHT($I33, 1) ) - 44032), 28)=0, "",
    INDEX(종성, MOD( (_xlfn.UNICODE( RIGHT($I33, 1) ) - 44032), 28),1) )</f>
        <v>ㄱ</v>
      </c>
      <c r="Q33" s="3" t="str" cm="1">
        <f t="array" ref="Q33">IF(LEN(B33)=2, "", INDEX(초성,  INT( (_xlfn.UNICODE($J33)-44032)/588)+1) )</f>
        <v/>
      </c>
      <c r="R33" s="3" t="str" cm="1">
        <f t="array" ref="R33">IF(LEN(B33)=2, "",INDEX( 중성, INT(MOD( ( _xlfn.UNICODE( RIGHT($J33, 1) ) - 44032), 588)/28)+1,1) )</f>
        <v/>
      </c>
      <c r="S33" t="str" cm="1">
        <f t="array" ref="S33">IF(LEN(B33)=2, "", IF(MOD( (_xlfn.UNICODE( RIGHT($J33, 1) ) - 44032), 28)=0, "",
    INDEX(종성, MOD( (_xlfn.UNICODE( RIGHT($J33, 1) ) - 44032), 28),1) ) )</f>
        <v/>
      </c>
      <c r="T33" t="str">
        <f>IFERROR(VLOOKUP($K33, 환경설정!$B$3:$C$23, 2,0), "")</f>
        <v>lax</v>
      </c>
      <c r="V33" s="3" t="str" cm="1">
        <f t="array" ref="V33">IFERROR(_xlfn.IFS($M33="", "light", $M33="ㄴ", "son", $M33="ㄹ", "son", $M33="ㅁ", "son", $M33="ㅇ", "son" ),"obs")</f>
        <v>light</v>
      </c>
      <c r="W33" t="str">
        <f>IFERROR(VLOOKUP($N33, 환경설정!$B$3:$C$23, 2,0), "")</f>
        <v>son</v>
      </c>
      <c r="Y33" s="3" t="str" cm="1">
        <f t="array" ref="Y33">IFERROR(_xlfn.IFS($P33="", "light", $P33="ㄴ", "son", $P33="ㄹ", "son", $P33="ㅁ", "son", $P33="ㅇ", "son" ),"obs")</f>
        <v>obs</v>
      </c>
      <c r="Z33" t="str">
        <f>IFERROR(VLOOKUP($Q33, 환경설정!$B$3:$C$23, 2), "")</f>
        <v/>
      </c>
      <c r="AB33" s="3" t="str" cm="1">
        <f t="array" ref="AB33">IFERROR( IF(LEN(B33)=2,"", _xlfn.IFS($S33="", "light", $S33="ㄴ", "son", $S33="ㄹ", "son", $S33="ㅁ", "son", $S33="ㅇ", "son" )),"obs")</f>
        <v/>
      </c>
      <c r="AC33" t="str" cm="1">
        <f t="array" ref="AC33" xml:space="preserve"> SUBSTITUTE( _xlfn.TEXTSPLIT(C33," "), ",","")</f>
        <v>LH1</v>
      </c>
      <c r="AE33" t="str" cm="1">
        <f t="array" ref="AE33">SUBSTITUTE(_xlfn.TEXTSPLIT(D33," "), ",","")</f>
        <v>LH1</v>
      </c>
    </row>
    <row r="34" spans="1:32" x14ac:dyDescent="0.3">
      <c r="A34" t="str">
        <v>고유어2</v>
      </c>
      <c r="B34" t="str">
        <v>부억</v>
      </c>
      <c r="C34" s="3" t="str">
        <v>LH1</v>
      </c>
      <c r="D34" s="3" t="str">
        <v>LH1</v>
      </c>
      <c r="E34" s="3" t="str" cm="1">
        <f t="array" ref="E34">_xlfn.IFS(MID(A34,1,1)="고", "K", MID(A34,1,1)="외", "F", MID(A34,1,1)="가", "V")</f>
        <v>K</v>
      </c>
      <c r="F34" s="3" t="str">
        <f t="shared" si="0"/>
        <v>2</v>
      </c>
      <c r="G34" s="3" t="str">
        <f t="shared" si="1"/>
        <v>K2</v>
      </c>
      <c r="H34" s="3" t="str">
        <f t="shared" si="2"/>
        <v>부</v>
      </c>
      <c r="I34" s="3" t="str">
        <f t="shared" si="3"/>
        <v>억</v>
      </c>
      <c r="J34" s="3" t="str">
        <f t="shared" si="4"/>
        <v/>
      </c>
      <c r="K34" s="3" t="str" cm="1">
        <f t="array" ref="K34">INDEX(초성,  INT( (_xlfn.UNICODE($H34)-44032)/588)+1)</f>
        <v>ㅂ</v>
      </c>
      <c r="L34" s="3" t="str" cm="1">
        <f t="array" ref="L34">INDEX( 중성, INT(MOD( ( _xlfn.UNICODE( RIGHT($H34, 1) ) - 44032), 588)/28)+1,1)</f>
        <v>ㅜ</v>
      </c>
      <c r="M34" t="str" cm="1">
        <f t="array" ref="M34">IF(MOD((_xlfn.UNICODE(RIGHT($H34,1))-44032),28)=0,"",INDEX(종성,MOD((_xlfn.UNICODE(RIGHT($H34,1))-44032),28),1))</f>
        <v/>
      </c>
      <c r="N34" s="3" t="str" cm="1">
        <f t="array" ref="N34">INDEX(초성,  INT( (_xlfn.UNICODE($I34)-44032)/588)+1)</f>
        <v>ㅇ</v>
      </c>
      <c r="O34" s="3" t="str" cm="1">
        <f t="array" ref="O34">INDEX( 중성, INT(MOD( ( _xlfn.UNICODE( RIGHT($I34, 1) ) - 44032), 588)/28)+1,1)</f>
        <v>ㅓ</v>
      </c>
      <c r="P34" t="str" cm="1">
        <f t="array" ref="P34">IF(MOD( (_xlfn.UNICODE( RIGHT($I34, 1) ) - 44032), 28)=0, "",
    INDEX(종성, MOD( (_xlfn.UNICODE( RIGHT($I34, 1) ) - 44032), 28),1) )</f>
        <v>ㄱ</v>
      </c>
      <c r="Q34" s="3" t="str" cm="1">
        <f t="array" ref="Q34">IF(LEN(B34)=2, "", INDEX(초성,  INT( (_xlfn.UNICODE($J34)-44032)/588)+1) )</f>
        <v/>
      </c>
      <c r="R34" s="3" t="str" cm="1">
        <f t="array" ref="R34">IF(LEN(B34)=2, "",INDEX( 중성, INT(MOD( ( _xlfn.UNICODE( RIGHT($J34, 1) ) - 44032), 588)/28)+1,1) )</f>
        <v/>
      </c>
      <c r="S34" t="str" cm="1">
        <f t="array" ref="S34">IF(LEN(B34)=2, "", IF(MOD( (_xlfn.UNICODE( RIGHT($J34, 1) ) - 44032), 28)=0, "",
    INDEX(종성, MOD( (_xlfn.UNICODE( RIGHT($J34, 1) ) - 44032), 28),1) ) )</f>
        <v/>
      </c>
      <c r="T34" t="str">
        <f>IFERROR(VLOOKUP($K34, 환경설정!$B$3:$C$23, 2,0), "")</f>
        <v>lax</v>
      </c>
      <c r="V34" s="3" t="str" cm="1">
        <f t="array" ref="V34">IFERROR(_xlfn.IFS($M34="", "light", $M34="ㄴ", "son", $M34="ㄹ", "son", $M34="ㅁ", "son", $M34="ㅇ", "son" ),"obs")</f>
        <v>light</v>
      </c>
      <c r="W34" t="str">
        <f>IFERROR(VLOOKUP($N34, 환경설정!$B$3:$C$23, 2,0), "")</f>
        <v>null</v>
      </c>
      <c r="Y34" s="3" t="str" cm="1">
        <f t="array" ref="Y34">IFERROR(_xlfn.IFS($P34="", "light", $P34="ㄴ", "son", $P34="ㄹ", "son", $P34="ㅁ", "son", $P34="ㅇ", "son" ),"obs")</f>
        <v>obs</v>
      </c>
      <c r="Z34" t="str">
        <f>IFERROR(VLOOKUP($Q34, 환경설정!$B$3:$C$23, 2), "")</f>
        <v/>
      </c>
      <c r="AB34" s="3" t="str" cm="1">
        <f t="array" ref="AB34">IFERROR( IF(LEN(B34)=2,"", _xlfn.IFS($S34="", "light", $S34="ㄴ", "son", $S34="ㄹ", "son", $S34="ㅁ", "son", $S34="ㅇ", "son" )),"obs")</f>
        <v/>
      </c>
      <c r="AC34" t="str" cm="1">
        <f t="array" ref="AC34" xml:space="preserve"> SUBSTITUTE( _xlfn.TEXTSPLIT(C34," "), ",","")</f>
        <v>LH1</v>
      </c>
      <c r="AE34" t="str" cm="1">
        <f t="array" ref="AE34">SUBSTITUTE(_xlfn.TEXTSPLIT(D34," "), ",","")</f>
        <v>LH1</v>
      </c>
    </row>
    <row r="35" spans="1:32" x14ac:dyDescent="0.3">
      <c r="A35" t="str">
        <v>고유어2</v>
      </c>
      <c r="B35" t="str">
        <v>이슬</v>
      </c>
      <c r="C35" s="3" t="str">
        <v>HL</v>
      </c>
      <c r="D35" s="3" t="str">
        <v>HL</v>
      </c>
      <c r="E35" s="3" t="str" cm="1">
        <f t="array" ref="E35">_xlfn.IFS(MID(A35,1,1)="고", "K", MID(A35,1,1)="외", "F", MID(A35,1,1)="가", "V")</f>
        <v>K</v>
      </c>
      <c r="F35" s="3" t="str">
        <f t="shared" si="0"/>
        <v>2</v>
      </c>
      <c r="G35" s="3" t="str">
        <f t="shared" si="1"/>
        <v>K2</v>
      </c>
      <c r="H35" s="3" t="str">
        <f t="shared" si="2"/>
        <v>이</v>
      </c>
      <c r="I35" s="3" t="str">
        <f t="shared" si="3"/>
        <v>슬</v>
      </c>
      <c r="J35" s="3" t="str">
        <f t="shared" si="4"/>
        <v/>
      </c>
      <c r="K35" s="3" t="str" cm="1">
        <f t="array" ref="K35">INDEX(초성,  INT( (_xlfn.UNICODE($H35)-44032)/588)+1)</f>
        <v>ㅇ</v>
      </c>
      <c r="L35" s="3" t="str" cm="1">
        <f t="array" ref="L35">INDEX( 중성, INT(MOD( ( _xlfn.UNICODE( RIGHT($H35, 1) ) - 44032), 588)/28)+1,1)</f>
        <v>ㅣ</v>
      </c>
      <c r="M35" t="str" cm="1">
        <f t="array" ref="M35">IF(MOD((_xlfn.UNICODE(RIGHT($H35,1))-44032),28)=0,"",INDEX(종성,MOD((_xlfn.UNICODE(RIGHT($H35,1))-44032),28),1))</f>
        <v/>
      </c>
      <c r="N35" s="3" t="str" cm="1">
        <f t="array" ref="N35">INDEX(초성,  INT( (_xlfn.UNICODE($I35)-44032)/588)+1)</f>
        <v>ㅅ</v>
      </c>
      <c r="O35" s="3" t="str" cm="1">
        <f t="array" ref="O35">INDEX( 중성, INT(MOD( ( _xlfn.UNICODE( RIGHT($I35, 1) ) - 44032), 588)/28)+1,1)</f>
        <v>ㅡ</v>
      </c>
      <c r="P35" t="str" cm="1">
        <f t="array" ref="P35">IF(MOD( (_xlfn.UNICODE( RIGHT($I35, 1) ) - 44032), 28)=0, "",
    INDEX(종성, MOD( (_xlfn.UNICODE( RIGHT($I35, 1) ) - 44032), 28),1) )</f>
        <v>ㄹ</v>
      </c>
      <c r="Q35" s="3" t="str" cm="1">
        <f t="array" ref="Q35">IF(LEN(B35)=2, "", INDEX(초성,  INT( (_xlfn.UNICODE($J35)-44032)/588)+1) )</f>
        <v/>
      </c>
      <c r="R35" s="3" t="str" cm="1">
        <f t="array" ref="R35">IF(LEN(B35)=2, "",INDEX( 중성, INT(MOD( ( _xlfn.UNICODE( RIGHT($J35, 1) ) - 44032), 588)/28)+1,1) )</f>
        <v/>
      </c>
      <c r="S35" t="str" cm="1">
        <f t="array" ref="S35">IF(LEN(B35)=2, "", IF(MOD( (_xlfn.UNICODE( RIGHT($J35, 1) ) - 44032), 28)=0, "",
    INDEX(종성, MOD( (_xlfn.UNICODE( RIGHT($J35, 1) ) - 44032), 28),1) ) )</f>
        <v/>
      </c>
      <c r="T35" t="str">
        <f>IFERROR(VLOOKUP($K35, 환경설정!$B$3:$C$23, 2,0), "")</f>
        <v>null</v>
      </c>
      <c r="V35" s="3" t="str" cm="1">
        <f t="array" ref="V35">IFERROR(_xlfn.IFS($M35="", "light", $M35="ㄴ", "son", $M35="ㄹ", "son", $M35="ㅁ", "son", $M35="ㅇ", "son" ),"obs")</f>
        <v>light</v>
      </c>
      <c r="W35" t="str">
        <f>IFERROR(VLOOKUP($N35, 환경설정!$B$3:$C$23, 2,0), "")</f>
        <v>que</v>
      </c>
      <c r="Y35" s="3" t="str" cm="1">
        <f t="array" ref="Y35">IFERROR(_xlfn.IFS($P35="", "light", $P35="ㄴ", "son", $P35="ㄹ", "son", $P35="ㅁ", "son", $P35="ㅇ", "son" ),"obs")</f>
        <v>son</v>
      </c>
      <c r="Z35" t="str">
        <f>IFERROR(VLOOKUP($Q35, 환경설정!$B$3:$C$23, 2), "")</f>
        <v/>
      </c>
      <c r="AB35" s="3" t="str" cm="1">
        <f t="array" ref="AB35">IFERROR( IF(LEN(B35)=2,"", _xlfn.IFS($S35="", "light", $S35="ㄴ", "son", $S35="ㄹ", "son", $S35="ㅁ", "son", $S35="ㅇ", "son" )),"obs")</f>
        <v/>
      </c>
      <c r="AC35" t="str" cm="1">
        <f t="array" ref="AC35" xml:space="preserve"> SUBSTITUTE( _xlfn.TEXTSPLIT(C35," "), ",","")</f>
        <v>HL</v>
      </c>
      <c r="AE35" t="str" cm="1">
        <f t="array" ref="AE35">SUBSTITUTE(_xlfn.TEXTSPLIT(D35," "), ",","")</f>
        <v>HL</v>
      </c>
    </row>
    <row r="36" spans="1:32" x14ac:dyDescent="0.3">
      <c r="A36" t="str">
        <v>고유어2</v>
      </c>
      <c r="B36" t="str">
        <v>하품</v>
      </c>
      <c r="C36" s="3" t="str">
        <v>HL</v>
      </c>
      <c r="D36" s="3" t="str">
        <v>HL</v>
      </c>
      <c r="E36" s="3" t="str" cm="1">
        <f t="array" ref="E36">_xlfn.IFS(MID(A36,1,1)="고", "K", MID(A36,1,1)="외", "F", MID(A36,1,1)="가", "V")</f>
        <v>K</v>
      </c>
      <c r="F36" s="3" t="str">
        <f t="shared" si="0"/>
        <v>2</v>
      </c>
      <c r="G36" s="3" t="str">
        <f t="shared" si="1"/>
        <v>K2</v>
      </c>
      <c r="H36" s="3" t="str">
        <f t="shared" si="2"/>
        <v>하</v>
      </c>
      <c r="I36" s="3" t="str">
        <f t="shared" si="3"/>
        <v>품</v>
      </c>
      <c r="J36" s="3" t="str">
        <f t="shared" si="4"/>
        <v/>
      </c>
      <c r="K36" s="3" t="str" cm="1">
        <f t="array" ref="K36">INDEX(초성,  INT( (_xlfn.UNICODE($H36)-44032)/588)+1)</f>
        <v>ㅎ</v>
      </c>
      <c r="L36" s="3" t="str" cm="1">
        <f t="array" ref="L36">INDEX( 중성, INT(MOD( ( _xlfn.UNICODE( RIGHT($H36, 1) ) - 44032), 588)/28)+1,1)</f>
        <v>ㅏ</v>
      </c>
      <c r="M36" t="str" cm="1">
        <f t="array" ref="M36">IF(MOD((_xlfn.UNICODE(RIGHT($H36,1))-44032),28)=0,"",INDEX(종성,MOD((_xlfn.UNICODE(RIGHT($H36,1))-44032),28),1))</f>
        <v/>
      </c>
      <c r="N36" s="3" t="str" cm="1">
        <f t="array" ref="N36">INDEX(초성,  INT( (_xlfn.UNICODE($I36)-44032)/588)+1)</f>
        <v>ㅍ</v>
      </c>
      <c r="O36" s="3" t="str" cm="1">
        <f t="array" ref="O36">INDEX( 중성, INT(MOD( ( _xlfn.UNICODE( RIGHT($I36, 1) ) - 44032), 588)/28)+1,1)</f>
        <v>ㅜ</v>
      </c>
      <c r="P36" t="str" cm="1">
        <f t="array" ref="P36">IF(MOD( (_xlfn.UNICODE( RIGHT($I36, 1) ) - 44032), 28)=0, "",
    INDEX(종성, MOD( (_xlfn.UNICODE( RIGHT($I36, 1) ) - 44032), 28),1) )</f>
        <v>ㅁ</v>
      </c>
      <c r="Q36" s="3" t="str" cm="1">
        <f t="array" ref="Q36">IF(LEN(B36)=2, "", INDEX(초성,  INT( (_xlfn.UNICODE($J36)-44032)/588)+1) )</f>
        <v/>
      </c>
      <c r="R36" s="3" t="str" cm="1">
        <f t="array" ref="R36">IF(LEN(B36)=2, "",INDEX( 중성, INT(MOD( ( _xlfn.UNICODE( RIGHT($J36, 1) ) - 44032), 588)/28)+1,1) )</f>
        <v/>
      </c>
      <c r="S36" t="str" cm="1">
        <f t="array" ref="S36">IF(LEN(B36)=2, "", IF(MOD( (_xlfn.UNICODE( RIGHT($J36, 1) ) - 44032), 28)=0, "",
    INDEX(종성, MOD( (_xlfn.UNICODE( RIGHT($J36, 1) ) - 44032), 28),1) ) )</f>
        <v/>
      </c>
      <c r="T36" t="str">
        <f>IFERROR(VLOOKUP($K36, 환경설정!$B$3:$C$23, 2,0), "")</f>
        <v>que</v>
      </c>
      <c r="V36" s="3" t="str" cm="1">
        <f t="array" ref="V36">IFERROR(_xlfn.IFS($M36="", "light", $M36="ㄴ", "son", $M36="ㄹ", "son", $M36="ㅁ", "son", $M36="ㅇ", "son" ),"obs")</f>
        <v>light</v>
      </c>
      <c r="W36" t="str">
        <f>IFERROR(VLOOKUP($N36, 환경설정!$B$3:$C$23, 2,0), "")</f>
        <v>tsasp</v>
      </c>
      <c r="Y36" s="3" t="str" cm="1">
        <f t="array" ref="Y36">IFERROR(_xlfn.IFS($P36="", "light", $P36="ㄴ", "son", $P36="ㄹ", "son", $P36="ㅁ", "son", $P36="ㅇ", "son" ),"obs")</f>
        <v>son</v>
      </c>
      <c r="Z36" t="str">
        <f>IFERROR(VLOOKUP($Q36, 환경설정!$B$3:$C$23, 2), "")</f>
        <v/>
      </c>
      <c r="AB36" s="3" t="str" cm="1">
        <f t="array" ref="AB36">IFERROR( IF(LEN(B36)=2,"", _xlfn.IFS($S36="", "light", $S36="ㄴ", "son", $S36="ㄹ", "son", $S36="ㅁ", "son", $S36="ㅇ", "son" )),"obs")</f>
        <v/>
      </c>
      <c r="AC36" t="str" cm="1">
        <f t="array" ref="AC36" xml:space="preserve"> SUBSTITUTE( _xlfn.TEXTSPLIT(C36," "), ",","")</f>
        <v>HL</v>
      </c>
      <c r="AE36" t="str" cm="1">
        <f t="array" ref="AE36">SUBSTITUTE(_xlfn.TEXTSPLIT(D36," "), ",","")</f>
        <v>HL</v>
      </c>
    </row>
    <row r="37" spans="1:32" x14ac:dyDescent="0.3">
      <c r="A37" t="str">
        <v>고유어2</v>
      </c>
      <c r="B37" t="str">
        <v>임자</v>
      </c>
      <c r="C37" s="3" t="str">
        <v>LH1</v>
      </c>
      <c r="D37" s="3" t="str">
        <v>LH1</v>
      </c>
      <c r="E37" s="3" t="str" cm="1">
        <f t="array" ref="E37">_xlfn.IFS(MID(A37,1,1)="고", "K", MID(A37,1,1)="외", "F", MID(A37,1,1)="가", "V")</f>
        <v>K</v>
      </c>
      <c r="F37" s="3" t="str">
        <f t="shared" si="0"/>
        <v>2</v>
      </c>
      <c r="G37" s="3" t="str">
        <f t="shared" si="1"/>
        <v>K2</v>
      </c>
      <c r="H37" s="3" t="str">
        <f t="shared" si="2"/>
        <v>임</v>
      </c>
      <c r="I37" s="3" t="str">
        <f t="shared" si="3"/>
        <v>자</v>
      </c>
      <c r="J37" s="3" t="str">
        <f t="shared" si="4"/>
        <v/>
      </c>
      <c r="K37" s="3" t="str" cm="1">
        <f t="array" ref="K37">INDEX(초성,  INT( (_xlfn.UNICODE($H37)-44032)/588)+1)</f>
        <v>ㅇ</v>
      </c>
      <c r="L37" s="3" t="str" cm="1">
        <f t="array" ref="L37">INDEX( 중성, INT(MOD( ( _xlfn.UNICODE( RIGHT($H37, 1) ) - 44032), 588)/28)+1,1)</f>
        <v>ㅣ</v>
      </c>
      <c r="M37" t="str" cm="1">
        <f t="array" ref="M37">IF(MOD((_xlfn.UNICODE(RIGHT($H37,1))-44032),28)=0,"",INDEX(종성,MOD((_xlfn.UNICODE(RIGHT($H37,1))-44032),28),1))</f>
        <v>ㅁ</v>
      </c>
      <c r="N37" s="3" t="str" cm="1">
        <f t="array" ref="N37">INDEX(초성,  INT( (_xlfn.UNICODE($I37)-44032)/588)+1)</f>
        <v>ㅈ</v>
      </c>
      <c r="O37" s="3" t="str" cm="1">
        <f t="array" ref="O37">INDEX( 중성, INT(MOD( ( _xlfn.UNICODE( RIGHT($I37, 1) ) - 44032), 588)/28)+1,1)</f>
        <v>ㅏ</v>
      </c>
      <c r="P37" t="str" cm="1">
        <f t="array" ref="P37">IF(MOD( (_xlfn.UNICODE( RIGHT($I37, 1) ) - 44032), 28)=0, "",
    INDEX(종성, MOD( (_xlfn.UNICODE( RIGHT($I37, 1) ) - 44032), 28),1) )</f>
        <v/>
      </c>
      <c r="Q37" s="3" t="str" cm="1">
        <f t="array" ref="Q37">IF(LEN(B37)=2, "", INDEX(초성,  INT( (_xlfn.UNICODE($J37)-44032)/588)+1) )</f>
        <v/>
      </c>
      <c r="R37" s="3" t="str" cm="1">
        <f t="array" ref="R37">IF(LEN(B37)=2, "",INDEX( 중성, INT(MOD( ( _xlfn.UNICODE( RIGHT($J37, 1) ) - 44032), 588)/28)+1,1) )</f>
        <v/>
      </c>
      <c r="S37" t="str" cm="1">
        <f t="array" ref="S37">IF(LEN(B37)=2, "", IF(MOD( (_xlfn.UNICODE( RIGHT($J37, 1) ) - 44032), 28)=0, "",
    INDEX(종성, MOD( (_xlfn.UNICODE( RIGHT($J37, 1) ) - 44032), 28),1) ) )</f>
        <v/>
      </c>
      <c r="T37" t="str">
        <f>IFERROR(VLOOKUP($K37, 환경설정!$B$3:$C$23, 2,0), "")</f>
        <v>null</v>
      </c>
      <c r="V37" s="3" t="str" cm="1">
        <f t="array" ref="V37">IFERROR(_xlfn.IFS($M37="", "light", $M37="ㄴ", "son", $M37="ㄹ", "son", $M37="ㅁ", "son", $M37="ㅇ", "son" ),"obs")</f>
        <v>son</v>
      </c>
      <c r="W37" t="str">
        <f>IFERROR(VLOOKUP($N37, 환경설정!$B$3:$C$23, 2,0), "")</f>
        <v>lax</v>
      </c>
      <c r="Y37" s="3" t="str" cm="1">
        <f t="array" ref="Y37">IFERROR(_xlfn.IFS($P37="", "light", $P37="ㄴ", "son", $P37="ㄹ", "son", $P37="ㅁ", "son", $P37="ㅇ", "son" ),"obs")</f>
        <v>light</v>
      </c>
      <c r="Z37" t="str">
        <f>IFERROR(VLOOKUP($Q37, 환경설정!$B$3:$C$23, 2), "")</f>
        <v/>
      </c>
      <c r="AB37" s="3" t="str" cm="1">
        <f t="array" ref="AB37">IFERROR( IF(LEN(B37)=2,"", _xlfn.IFS($S37="", "light", $S37="ㄴ", "son", $S37="ㄹ", "son", $S37="ㅁ", "son", $S37="ㅇ", "son" )),"obs")</f>
        <v/>
      </c>
      <c r="AC37" t="str" cm="1">
        <f t="array" ref="AC37" xml:space="preserve"> SUBSTITUTE( _xlfn.TEXTSPLIT(C37," "), ",","")</f>
        <v>LH1</v>
      </c>
      <c r="AE37" t="str" cm="1">
        <f t="array" ref="AE37">SUBSTITUTE(_xlfn.TEXTSPLIT(D37," "), ",","")</f>
        <v>LH1</v>
      </c>
    </row>
    <row r="38" spans="1:32" x14ac:dyDescent="0.3">
      <c r="A38" t="str">
        <v>고유어2</v>
      </c>
      <c r="B38" t="str">
        <v>바깥</v>
      </c>
      <c r="C38" s="3" t="str">
        <v>LH1</v>
      </c>
      <c r="D38" s="3" t="str">
        <v>LH1</v>
      </c>
      <c r="E38" s="3" t="str" cm="1">
        <f t="array" ref="E38">_xlfn.IFS(MID(A38,1,1)="고", "K", MID(A38,1,1)="외", "F", MID(A38,1,1)="가", "V")</f>
        <v>K</v>
      </c>
      <c r="F38" s="3" t="str">
        <f t="shared" si="0"/>
        <v>2</v>
      </c>
      <c r="G38" s="3" t="str">
        <f t="shared" si="1"/>
        <v>K2</v>
      </c>
      <c r="H38" s="3" t="str">
        <f t="shared" si="2"/>
        <v>바</v>
      </c>
      <c r="I38" s="3" t="str">
        <f t="shared" si="3"/>
        <v>깥</v>
      </c>
      <c r="J38" s="3" t="str">
        <f t="shared" si="4"/>
        <v/>
      </c>
      <c r="K38" s="3" t="str" cm="1">
        <f t="array" ref="K38">INDEX(초성,  INT( (_xlfn.UNICODE($H38)-44032)/588)+1)</f>
        <v>ㅂ</v>
      </c>
      <c r="L38" s="3" t="str" cm="1">
        <f t="array" ref="L38">INDEX( 중성, INT(MOD( ( _xlfn.UNICODE( RIGHT($H38, 1) ) - 44032), 588)/28)+1,1)</f>
        <v>ㅏ</v>
      </c>
      <c r="M38" t="str" cm="1">
        <f t="array" ref="M38">IF(MOD((_xlfn.UNICODE(RIGHT($H38,1))-44032),28)=0,"",INDEX(종성,MOD((_xlfn.UNICODE(RIGHT($H38,1))-44032),28),1))</f>
        <v/>
      </c>
      <c r="N38" s="3" t="str" cm="1">
        <f t="array" ref="N38">INDEX(초성,  INT( (_xlfn.UNICODE($I38)-44032)/588)+1)</f>
        <v>ㄲ</v>
      </c>
      <c r="O38" s="3" t="str" cm="1">
        <f t="array" ref="O38">INDEX( 중성, INT(MOD( ( _xlfn.UNICODE( RIGHT($I38, 1) ) - 44032), 588)/28)+1,1)</f>
        <v>ㅏ</v>
      </c>
      <c r="P38" t="str" cm="1">
        <f t="array" ref="P38">IF(MOD( (_xlfn.UNICODE( RIGHT($I38, 1) ) - 44032), 28)=0, "",
    INDEX(종성, MOD( (_xlfn.UNICODE( RIGHT($I38, 1) ) - 44032), 28),1) )</f>
        <v>ㅌ</v>
      </c>
      <c r="Q38" s="3" t="str" cm="1">
        <f t="array" ref="Q38">IF(LEN(B38)=2, "", INDEX(초성,  INT( (_xlfn.UNICODE($J38)-44032)/588)+1) )</f>
        <v/>
      </c>
      <c r="R38" s="3" t="str" cm="1">
        <f t="array" ref="R38">IF(LEN(B38)=2, "",INDEX( 중성, INT(MOD( ( _xlfn.UNICODE( RIGHT($J38, 1) ) - 44032), 588)/28)+1,1) )</f>
        <v/>
      </c>
      <c r="S38" t="str" cm="1">
        <f t="array" ref="S38">IF(LEN(B38)=2, "", IF(MOD( (_xlfn.UNICODE( RIGHT($J38, 1) ) - 44032), 28)=0, "",
    INDEX(종성, MOD( (_xlfn.UNICODE( RIGHT($J38, 1) ) - 44032), 28),1) ) )</f>
        <v/>
      </c>
      <c r="T38" t="str">
        <f>IFERROR(VLOOKUP($K38, 환경설정!$B$3:$C$23, 2,0), "")</f>
        <v>lax</v>
      </c>
      <c r="V38" s="3" t="str" cm="1">
        <f t="array" ref="V38">IFERROR(_xlfn.IFS($M38="", "light", $M38="ㄴ", "son", $M38="ㄹ", "son", $M38="ㅁ", "son", $M38="ㅇ", "son" ),"obs")</f>
        <v>light</v>
      </c>
      <c r="W38" t="str">
        <f>IFERROR(VLOOKUP($N38, 환경설정!$B$3:$C$23, 2,0), "")</f>
        <v>tsasp</v>
      </c>
      <c r="Y38" s="3" t="str" cm="1">
        <f t="array" ref="Y38">IFERROR(_xlfn.IFS($P38="", "light", $P38="ㄴ", "son", $P38="ㄹ", "son", $P38="ㅁ", "son", $P38="ㅇ", "son" ),"obs")</f>
        <v>obs</v>
      </c>
      <c r="Z38" t="str">
        <f>IFERROR(VLOOKUP($Q38, 환경설정!$B$3:$C$23, 2), "")</f>
        <v/>
      </c>
      <c r="AB38" s="3" t="str" cm="1">
        <f t="array" ref="AB38">IFERROR( IF(LEN(B38)=2,"", _xlfn.IFS($S38="", "light", $S38="ㄴ", "son", $S38="ㄹ", "son", $S38="ㅁ", "son", $S38="ㅇ", "son" )),"obs")</f>
        <v/>
      </c>
      <c r="AC38" t="str" cm="1">
        <f t="array" ref="AC38" xml:space="preserve"> SUBSTITUTE( _xlfn.TEXTSPLIT(C38," "), ",","")</f>
        <v>LH1</v>
      </c>
      <c r="AE38" t="str" cm="1">
        <f t="array" ref="AE38">SUBSTITUTE(_xlfn.TEXTSPLIT(D38," "), ",","")</f>
        <v>LH1</v>
      </c>
    </row>
    <row r="39" spans="1:32" x14ac:dyDescent="0.3">
      <c r="A39" t="str">
        <v>고유어2</v>
      </c>
      <c r="B39" t="str">
        <v>나물</v>
      </c>
      <c r="C39" s="3" t="str">
        <v>LH1</v>
      </c>
      <c r="D39" s="3" t="str">
        <v>LH1</v>
      </c>
      <c r="E39" s="3" t="str" cm="1">
        <f t="array" ref="E39">_xlfn.IFS(MID(A39,1,1)="고", "K", MID(A39,1,1)="외", "F", MID(A39,1,1)="가", "V")</f>
        <v>K</v>
      </c>
      <c r="F39" s="3" t="str">
        <f t="shared" si="0"/>
        <v>2</v>
      </c>
      <c r="G39" s="3" t="str">
        <f t="shared" si="1"/>
        <v>K2</v>
      </c>
      <c r="H39" s="3" t="str">
        <f t="shared" si="2"/>
        <v>나</v>
      </c>
      <c r="I39" s="3" t="str">
        <f t="shared" si="3"/>
        <v>물</v>
      </c>
      <c r="J39" s="3" t="str">
        <f t="shared" si="4"/>
        <v/>
      </c>
      <c r="K39" s="3" t="str" cm="1">
        <f t="array" ref="K39">INDEX(초성,  INT( (_xlfn.UNICODE($H39)-44032)/588)+1)</f>
        <v>ㄴ</v>
      </c>
      <c r="L39" s="3" t="str" cm="1">
        <f t="array" ref="L39">INDEX( 중성, INT(MOD( ( _xlfn.UNICODE( RIGHT($H39, 1) ) - 44032), 588)/28)+1,1)</f>
        <v>ㅏ</v>
      </c>
      <c r="M39" t="str" cm="1">
        <f t="array" ref="M39">IF(MOD((_xlfn.UNICODE(RIGHT($H39,1))-44032),28)=0,"",INDEX(종성,MOD((_xlfn.UNICODE(RIGHT($H39,1))-44032),28),1))</f>
        <v/>
      </c>
      <c r="N39" s="3" t="str" cm="1">
        <f t="array" ref="N39">INDEX(초성,  INT( (_xlfn.UNICODE($I39)-44032)/588)+1)</f>
        <v>ㅁ</v>
      </c>
      <c r="O39" s="3" t="str" cm="1">
        <f t="array" ref="O39">INDEX( 중성, INT(MOD( ( _xlfn.UNICODE( RIGHT($I39, 1) ) - 44032), 588)/28)+1,1)</f>
        <v>ㅜ</v>
      </c>
      <c r="P39" t="str" cm="1">
        <f t="array" ref="P39">IF(MOD( (_xlfn.UNICODE( RIGHT($I39, 1) ) - 44032), 28)=0, "",
    INDEX(종성, MOD( (_xlfn.UNICODE( RIGHT($I39, 1) ) - 44032), 28),1) )</f>
        <v>ㄹ</v>
      </c>
      <c r="Q39" s="3" t="str" cm="1">
        <f t="array" ref="Q39">IF(LEN(B39)=2, "", INDEX(초성,  INT( (_xlfn.UNICODE($J39)-44032)/588)+1) )</f>
        <v/>
      </c>
      <c r="R39" s="3" t="str" cm="1">
        <f t="array" ref="R39">IF(LEN(B39)=2, "",INDEX( 중성, INT(MOD( ( _xlfn.UNICODE( RIGHT($J39, 1) ) - 44032), 588)/28)+1,1) )</f>
        <v/>
      </c>
      <c r="S39" t="str" cm="1">
        <f t="array" ref="S39">IF(LEN(B39)=2, "", IF(MOD( (_xlfn.UNICODE( RIGHT($J39, 1) ) - 44032), 28)=0, "",
    INDEX(종성, MOD( (_xlfn.UNICODE( RIGHT($J39, 1) ) - 44032), 28),1) ) )</f>
        <v/>
      </c>
      <c r="T39" t="str">
        <f>IFERROR(VLOOKUP($K39, 환경설정!$B$3:$C$23, 2,0), "")</f>
        <v>son</v>
      </c>
      <c r="V39" s="3" t="str" cm="1">
        <f t="array" ref="V39">IFERROR(_xlfn.IFS($M39="", "light", $M39="ㄴ", "son", $M39="ㄹ", "son", $M39="ㅁ", "son", $M39="ㅇ", "son" ),"obs")</f>
        <v>light</v>
      </c>
      <c r="W39" t="str">
        <f>IFERROR(VLOOKUP($N39, 환경설정!$B$3:$C$23, 2,0), "")</f>
        <v>son</v>
      </c>
      <c r="Y39" s="3" t="str" cm="1">
        <f t="array" ref="Y39">IFERROR(_xlfn.IFS($P39="", "light", $P39="ㄴ", "son", $P39="ㄹ", "son", $P39="ㅁ", "son", $P39="ㅇ", "son" ),"obs")</f>
        <v>son</v>
      </c>
      <c r="Z39" t="str">
        <f>IFERROR(VLOOKUP($Q39, 환경설정!$B$3:$C$23, 2), "")</f>
        <v/>
      </c>
      <c r="AB39" s="3" t="str" cm="1">
        <f t="array" ref="AB39">IFERROR( IF(LEN(B39)=2,"", _xlfn.IFS($S39="", "light", $S39="ㄴ", "son", $S39="ㄹ", "son", $S39="ㅁ", "son", $S39="ㅇ", "son" )),"obs")</f>
        <v/>
      </c>
      <c r="AC39" t="str" cm="1">
        <f t="array" ref="AC39" xml:space="preserve"> SUBSTITUTE( _xlfn.TEXTSPLIT(C39," "), ",","")</f>
        <v>LH1</v>
      </c>
      <c r="AE39" t="str" cm="1">
        <f t="array" ref="AE39">SUBSTITUTE(_xlfn.TEXTSPLIT(D39," "), ",","")</f>
        <v>LH1</v>
      </c>
    </row>
    <row r="40" spans="1:32" x14ac:dyDescent="0.3">
      <c r="A40" t="str">
        <v>고유어2</v>
      </c>
      <c r="B40" t="str">
        <v>가게</v>
      </c>
      <c r="C40" s="3" t="str">
        <v>LH1</v>
      </c>
      <c r="D40" s="3" t="str">
        <v>LH1</v>
      </c>
      <c r="E40" s="3" t="str" cm="1">
        <f t="array" ref="E40">_xlfn.IFS(MID(A40,1,1)="고", "K", MID(A40,1,1)="외", "F", MID(A40,1,1)="가", "V")</f>
        <v>K</v>
      </c>
      <c r="F40" s="3" t="str">
        <f t="shared" si="0"/>
        <v>2</v>
      </c>
      <c r="G40" s="3" t="str">
        <f t="shared" si="1"/>
        <v>K2</v>
      </c>
      <c r="H40" s="3" t="str">
        <f t="shared" si="2"/>
        <v>가</v>
      </c>
      <c r="I40" s="3" t="str">
        <f t="shared" si="3"/>
        <v>게</v>
      </c>
      <c r="J40" s="3" t="str">
        <f t="shared" si="4"/>
        <v/>
      </c>
      <c r="K40" s="3" t="str" cm="1">
        <f t="array" ref="K40">INDEX(초성,  INT( (_xlfn.UNICODE($H40)-44032)/588)+1)</f>
        <v>ㄱ</v>
      </c>
      <c r="L40" s="3" t="str" cm="1">
        <f t="array" ref="L40">INDEX( 중성, INT(MOD( ( _xlfn.UNICODE( RIGHT($H40, 1) ) - 44032), 588)/28)+1,1)</f>
        <v>ㅏ</v>
      </c>
      <c r="M40" t="str" cm="1">
        <f t="array" ref="M40">IF(MOD((_xlfn.UNICODE(RIGHT($H40,1))-44032),28)=0,"",INDEX(종성,MOD((_xlfn.UNICODE(RIGHT($H40,1))-44032),28),1))</f>
        <v/>
      </c>
      <c r="N40" s="3" t="str" cm="1">
        <f t="array" ref="N40">INDEX(초성,  INT( (_xlfn.UNICODE($I40)-44032)/588)+1)</f>
        <v>ㄱ</v>
      </c>
      <c r="O40" s="3" t="str" cm="1">
        <f t="array" ref="O40">INDEX( 중성, INT(MOD( ( _xlfn.UNICODE( RIGHT($I40, 1) ) - 44032), 588)/28)+1,1)</f>
        <v>ㅔ</v>
      </c>
      <c r="P40" t="str" cm="1">
        <f t="array" ref="P40">IF(MOD( (_xlfn.UNICODE( RIGHT($I40, 1) ) - 44032), 28)=0, "",
    INDEX(종성, MOD( (_xlfn.UNICODE( RIGHT($I40, 1) ) - 44032), 28),1) )</f>
        <v/>
      </c>
      <c r="Q40" s="3" t="str" cm="1">
        <f t="array" ref="Q40">IF(LEN(B40)=2, "", INDEX(초성,  INT( (_xlfn.UNICODE($J40)-44032)/588)+1) )</f>
        <v/>
      </c>
      <c r="R40" s="3" t="str" cm="1">
        <f t="array" ref="R40">IF(LEN(B40)=2, "",INDEX( 중성, INT(MOD( ( _xlfn.UNICODE( RIGHT($J40, 1) ) - 44032), 588)/28)+1,1) )</f>
        <v/>
      </c>
      <c r="S40" t="str" cm="1">
        <f t="array" ref="S40">IF(LEN(B40)=2, "", IF(MOD( (_xlfn.UNICODE( RIGHT($J40, 1) ) - 44032), 28)=0, "",
    INDEX(종성, MOD( (_xlfn.UNICODE( RIGHT($J40, 1) ) - 44032), 28),1) ) )</f>
        <v/>
      </c>
      <c r="T40" t="str">
        <f>IFERROR(VLOOKUP($K40, 환경설정!$B$3:$C$23, 2,0), "")</f>
        <v>lax</v>
      </c>
      <c r="V40" s="3" t="str" cm="1">
        <f t="array" ref="V40">IFERROR(_xlfn.IFS($M40="", "light", $M40="ㄴ", "son", $M40="ㄹ", "son", $M40="ㅁ", "son", $M40="ㅇ", "son" ),"obs")</f>
        <v>light</v>
      </c>
      <c r="W40" t="str">
        <f>IFERROR(VLOOKUP($N40, 환경설정!$B$3:$C$23, 2,0), "")</f>
        <v>lax</v>
      </c>
      <c r="Y40" s="3" t="str" cm="1">
        <f t="array" ref="Y40">IFERROR(_xlfn.IFS($P40="", "light", $P40="ㄴ", "son", $P40="ㄹ", "son", $P40="ㅁ", "son", $P40="ㅇ", "son" ),"obs")</f>
        <v>light</v>
      </c>
      <c r="Z40" t="str">
        <f>IFERROR(VLOOKUP($Q40, 환경설정!$B$3:$C$23, 2), "")</f>
        <v/>
      </c>
      <c r="AB40" s="3" t="str" cm="1">
        <f t="array" ref="AB40">IFERROR( IF(LEN(B40)=2,"", _xlfn.IFS($S40="", "light", $S40="ㄴ", "son", $S40="ㄹ", "son", $S40="ㅁ", "son", $S40="ㅇ", "son" )),"obs")</f>
        <v/>
      </c>
      <c r="AC40" t="str" cm="1">
        <f t="array" ref="AC40" xml:space="preserve"> SUBSTITUTE( _xlfn.TEXTSPLIT(C40," "), ",","")</f>
        <v>LH1</v>
      </c>
      <c r="AE40" t="str" cm="1">
        <f t="array" ref="AE40">SUBSTITUTE(_xlfn.TEXTSPLIT(D40," "), ",","")</f>
        <v>LH1</v>
      </c>
    </row>
    <row r="41" spans="1:32" x14ac:dyDescent="0.3">
      <c r="A41" t="str">
        <v>고유어2</v>
      </c>
      <c r="B41" t="str">
        <v>서랍</v>
      </c>
      <c r="C41" s="3" t="str">
        <v>HH</v>
      </c>
      <c r="D41" s="3" t="str">
        <v>HH</v>
      </c>
      <c r="E41" s="3" t="str" cm="1">
        <f t="array" ref="E41">_xlfn.IFS(MID(A41,1,1)="고", "K", MID(A41,1,1)="외", "F", MID(A41,1,1)="가", "V")</f>
        <v>K</v>
      </c>
      <c r="F41" s="3" t="str">
        <f t="shared" si="0"/>
        <v>2</v>
      </c>
      <c r="G41" s="3" t="str">
        <f t="shared" si="1"/>
        <v>K2</v>
      </c>
      <c r="H41" s="3" t="str">
        <f t="shared" si="2"/>
        <v>서</v>
      </c>
      <c r="I41" s="3" t="str">
        <f t="shared" si="3"/>
        <v>랍</v>
      </c>
      <c r="J41" s="3" t="str">
        <f t="shared" si="4"/>
        <v/>
      </c>
      <c r="K41" s="3" t="str" cm="1">
        <f t="array" ref="K41">INDEX(초성,  INT( (_xlfn.UNICODE($H41)-44032)/588)+1)</f>
        <v>ㅅ</v>
      </c>
      <c r="L41" s="3" t="str" cm="1">
        <f t="array" ref="L41">INDEX( 중성, INT(MOD( ( _xlfn.UNICODE( RIGHT($H41, 1) ) - 44032), 588)/28)+1,1)</f>
        <v>ㅓ</v>
      </c>
      <c r="M41" t="str" cm="1">
        <f t="array" ref="M41">IF(MOD((_xlfn.UNICODE(RIGHT($H41,1))-44032),28)=0,"",INDEX(종성,MOD((_xlfn.UNICODE(RIGHT($H41,1))-44032),28),1))</f>
        <v/>
      </c>
      <c r="N41" s="3" t="str" cm="1">
        <f t="array" ref="N41">INDEX(초성,  INT( (_xlfn.UNICODE($I41)-44032)/588)+1)</f>
        <v>ㄹ</v>
      </c>
      <c r="O41" s="3" t="str" cm="1">
        <f t="array" ref="O41">INDEX( 중성, INT(MOD( ( _xlfn.UNICODE( RIGHT($I41, 1) ) - 44032), 588)/28)+1,1)</f>
        <v>ㅏ</v>
      </c>
      <c r="P41" t="str" cm="1">
        <f t="array" ref="P41">IF(MOD( (_xlfn.UNICODE( RIGHT($I41, 1) ) - 44032), 28)=0, "",
    INDEX(종성, MOD( (_xlfn.UNICODE( RIGHT($I41, 1) ) - 44032), 28),1) )</f>
        <v>ㅂ</v>
      </c>
      <c r="Q41" s="3" t="str" cm="1">
        <f t="array" ref="Q41">IF(LEN(B41)=2, "", INDEX(초성,  INT( (_xlfn.UNICODE($J41)-44032)/588)+1) )</f>
        <v/>
      </c>
      <c r="R41" s="3" t="str" cm="1">
        <f t="array" ref="R41">IF(LEN(B41)=2, "",INDEX( 중성, INT(MOD( ( _xlfn.UNICODE( RIGHT($J41, 1) ) - 44032), 588)/28)+1,1) )</f>
        <v/>
      </c>
      <c r="S41" t="str" cm="1">
        <f t="array" ref="S41">IF(LEN(B41)=2, "", IF(MOD( (_xlfn.UNICODE( RIGHT($J41, 1) ) - 44032), 28)=0, "",
    INDEX(종성, MOD( (_xlfn.UNICODE( RIGHT($J41, 1) ) - 44032), 28),1) ) )</f>
        <v/>
      </c>
      <c r="T41" t="str">
        <f>IFERROR(VLOOKUP($K41, 환경설정!$B$3:$C$23, 2,0), "")</f>
        <v>que</v>
      </c>
      <c r="V41" s="3" t="str" cm="1">
        <f t="array" ref="V41">IFERROR(_xlfn.IFS($M41="", "light", $M41="ㄴ", "son", $M41="ㄹ", "son", $M41="ㅁ", "son", $M41="ㅇ", "son" ),"obs")</f>
        <v>light</v>
      </c>
      <c r="W41" t="str">
        <f>IFERROR(VLOOKUP($N41, 환경설정!$B$3:$C$23, 2,0), "")</f>
        <v>son</v>
      </c>
      <c r="Y41" s="3" t="str" cm="1">
        <f t="array" ref="Y41">IFERROR(_xlfn.IFS($P41="", "light", $P41="ㄴ", "son", $P41="ㄹ", "son", $P41="ㅁ", "son", $P41="ㅇ", "son" ),"obs")</f>
        <v>obs</v>
      </c>
      <c r="Z41" t="str">
        <f>IFERROR(VLOOKUP($Q41, 환경설정!$B$3:$C$23, 2), "")</f>
        <v/>
      </c>
      <c r="AB41" s="3" t="str" cm="1">
        <f t="array" ref="AB41">IFERROR( IF(LEN(B41)=2,"", _xlfn.IFS($S41="", "light", $S41="ㄴ", "son", $S41="ㄹ", "son", $S41="ㅁ", "son", $S41="ㅇ", "son" )),"obs")</f>
        <v/>
      </c>
      <c r="AC41" t="str" cm="1">
        <f t="array" ref="AC41" xml:space="preserve"> SUBSTITUTE( _xlfn.TEXTSPLIT(C41," "), ",","")</f>
        <v>HH</v>
      </c>
      <c r="AE41" t="str" cm="1">
        <f t="array" ref="AE41">SUBSTITUTE(_xlfn.TEXTSPLIT(D41," "), ",","")</f>
        <v>HH</v>
      </c>
    </row>
    <row r="42" spans="1:32" x14ac:dyDescent="0.3">
      <c r="A42" t="str">
        <v>고유어2</v>
      </c>
      <c r="B42" t="str">
        <v>버섯</v>
      </c>
      <c r="C42" s="3" t="str">
        <v>HL</v>
      </c>
      <c r="D42" s="3" t="str">
        <v>HL 버섭</v>
      </c>
      <c r="E42" s="3" t="str" cm="1">
        <f t="array" ref="E42">_xlfn.IFS(MID(A42,1,1)="고", "K", MID(A42,1,1)="외", "F", MID(A42,1,1)="가", "V")</f>
        <v>K</v>
      </c>
      <c r="F42" s="3" t="str">
        <f t="shared" si="0"/>
        <v>2</v>
      </c>
      <c r="G42" s="3" t="str">
        <f t="shared" si="1"/>
        <v>K2</v>
      </c>
      <c r="H42" s="3" t="str">
        <f t="shared" si="2"/>
        <v>버</v>
      </c>
      <c r="I42" s="3" t="str">
        <f t="shared" si="3"/>
        <v>섯</v>
      </c>
      <c r="J42" s="3" t="str">
        <f t="shared" si="4"/>
        <v/>
      </c>
      <c r="K42" s="3" t="str" cm="1">
        <f t="array" ref="K42">INDEX(초성,  INT( (_xlfn.UNICODE($H42)-44032)/588)+1)</f>
        <v>ㅂ</v>
      </c>
      <c r="L42" s="3" t="str" cm="1">
        <f t="array" ref="L42">INDEX( 중성, INT(MOD( ( _xlfn.UNICODE( RIGHT($H42, 1) ) - 44032), 588)/28)+1,1)</f>
        <v>ㅓ</v>
      </c>
      <c r="M42" t="str" cm="1">
        <f t="array" ref="M42">IF(MOD((_xlfn.UNICODE(RIGHT($H42,1))-44032),28)=0,"",INDEX(종성,MOD((_xlfn.UNICODE(RIGHT($H42,1))-44032),28),1))</f>
        <v/>
      </c>
      <c r="N42" s="3" t="str" cm="1">
        <f t="array" ref="N42">INDEX(초성,  INT( (_xlfn.UNICODE($I42)-44032)/588)+1)</f>
        <v>ㅅ</v>
      </c>
      <c r="O42" s="3" t="str" cm="1">
        <f t="array" ref="O42">INDEX( 중성, INT(MOD( ( _xlfn.UNICODE( RIGHT($I42, 1) ) - 44032), 588)/28)+1,1)</f>
        <v>ㅓ</v>
      </c>
      <c r="P42" t="str" cm="1">
        <f t="array" ref="P42">IF(MOD( (_xlfn.UNICODE( RIGHT($I42, 1) ) - 44032), 28)=0, "",
    INDEX(종성, MOD( (_xlfn.UNICODE( RIGHT($I42, 1) ) - 44032), 28),1) )</f>
        <v>ㅅ</v>
      </c>
      <c r="Q42" s="3" t="str" cm="1">
        <f t="array" ref="Q42">IF(LEN(B42)=2, "", INDEX(초성,  INT( (_xlfn.UNICODE($J42)-44032)/588)+1) )</f>
        <v/>
      </c>
      <c r="R42" s="3" t="str" cm="1">
        <f t="array" ref="R42">IF(LEN(B42)=2, "",INDEX( 중성, INT(MOD( ( _xlfn.UNICODE( RIGHT($J42, 1) ) - 44032), 588)/28)+1,1) )</f>
        <v/>
      </c>
      <c r="S42" t="str" cm="1">
        <f t="array" ref="S42">IF(LEN(B42)=2, "", IF(MOD( (_xlfn.UNICODE( RIGHT($J42, 1) ) - 44032), 28)=0, "",
    INDEX(종성, MOD( (_xlfn.UNICODE( RIGHT($J42, 1) ) - 44032), 28),1) ) )</f>
        <v/>
      </c>
      <c r="T42" t="str">
        <f>IFERROR(VLOOKUP($K42, 환경설정!$B$3:$C$23, 2,0), "")</f>
        <v>lax</v>
      </c>
      <c r="V42" s="3" t="str" cm="1">
        <f t="array" ref="V42">IFERROR(_xlfn.IFS($M42="", "light", $M42="ㄴ", "son", $M42="ㄹ", "son", $M42="ㅁ", "son", $M42="ㅇ", "son" ),"obs")</f>
        <v>light</v>
      </c>
      <c r="W42" t="str">
        <f>IFERROR(VLOOKUP($N42, 환경설정!$B$3:$C$23, 2,0), "")</f>
        <v>que</v>
      </c>
      <c r="Y42" s="3" t="str" cm="1">
        <f t="array" ref="Y42">IFERROR(_xlfn.IFS($P42="", "light", $P42="ㄴ", "son", $P42="ㄹ", "son", $P42="ㅁ", "son", $P42="ㅇ", "son" ),"obs")</f>
        <v>obs</v>
      </c>
      <c r="Z42" t="str">
        <f>IFERROR(VLOOKUP($Q42, 환경설정!$B$3:$C$23, 2), "")</f>
        <v/>
      </c>
      <c r="AB42" s="3" t="str" cm="1">
        <f t="array" ref="AB42">IFERROR( IF(LEN(B42)=2,"", _xlfn.IFS($S42="", "light", $S42="ㄴ", "son", $S42="ㄹ", "son", $S42="ㅁ", "son", $S42="ㅇ", "son" )),"obs")</f>
        <v/>
      </c>
      <c r="AC42" t="str" cm="1">
        <f t="array" ref="AC42" xml:space="preserve"> SUBSTITUTE( _xlfn.TEXTSPLIT(C42," "), ",","")</f>
        <v>HL</v>
      </c>
      <c r="AE42" t="str" cm="1">
        <f t="array" ref="AE42:AF42">SUBSTITUTE(_xlfn.TEXTSPLIT(D42," "), ",","")</f>
        <v>HL</v>
      </c>
      <c r="AF42" t="str">
        <v>버섭</v>
      </c>
    </row>
    <row r="43" spans="1:32" x14ac:dyDescent="0.3">
      <c r="A43" t="str">
        <v>고유어2</v>
      </c>
      <c r="B43" t="str">
        <v>모래</v>
      </c>
      <c r="C43" s="3" t="str">
        <v>HL</v>
      </c>
      <c r="D43" s="3" t="str">
        <v>HL</v>
      </c>
      <c r="E43" s="3" t="str" cm="1">
        <f t="array" ref="E43">_xlfn.IFS(MID(A43,1,1)="고", "K", MID(A43,1,1)="외", "F", MID(A43,1,1)="가", "V")</f>
        <v>K</v>
      </c>
      <c r="F43" s="3" t="str">
        <f t="shared" si="0"/>
        <v>2</v>
      </c>
      <c r="G43" s="3" t="str">
        <f t="shared" si="1"/>
        <v>K2</v>
      </c>
      <c r="H43" s="3" t="str">
        <f t="shared" si="2"/>
        <v>모</v>
      </c>
      <c r="I43" s="3" t="str">
        <f t="shared" si="3"/>
        <v>래</v>
      </c>
      <c r="J43" s="3" t="str">
        <f t="shared" si="4"/>
        <v/>
      </c>
      <c r="K43" s="3" t="str" cm="1">
        <f t="array" ref="K43">INDEX(초성,  INT( (_xlfn.UNICODE($H43)-44032)/588)+1)</f>
        <v>ㅁ</v>
      </c>
      <c r="L43" s="3" t="str" cm="1">
        <f t="array" ref="L43">INDEX( 중성, INT(MOD( ( _xlfn.UNICODE( RIGHT($H43, 1) ) - 44032), 588)/28)+1,1)</f>
        <v>ㅗ</v>
      </c>
      <c r="M43" t="str" cm="1">
        <f t="array" ref="M43">IF(MOD((_xlfn.UNICODE(RIGHT($H43,1))-44032),28)=0,"",INDEX(종성,MOD((_xlfn.UNICODE(RIGHT($H43,1))-44032),28),1))</f>
        <v/>
      </c>
      <c r="N43" s="3" t="str" cm="1">
        <f t="array" ref="N43">INDEX(초성,  INT( (_xlfn.UNICODE($I43)-44032)/588)+1)</f>
        <v>ㄹ</v>
      </c>
      <c r="O43" s="3" t="str" cm="1">
        <f t="array" ref="O43">INDEX( 중성, INT(MOD( ( _xlfn.UNICODE( RIGHT($I43, 1) ) - 44032), 588)/28)+1,1)</f>
        <v>ㅐ</v>
      </c>
      <c r="P43" t="str" cm="1">
        <f t="array" ref="P43">IF(MOD( (_xlfn.UNICODE( RIGHT($I43, 1) ) - 44032), 28)=0, "",
    INDEX(종성, MOD( (_xlfn.UNICODE( RIGHT($I43, 1) ) - 44032), 28),1) )</f>
        <v/>
      </c>
      <c r="Q43" s="3" t="str" cm="1">
        <f t="array" ref="Q43">IF(LEN(B43)=2, "", INDEX(초성,  INT( (_xlfn.UNICODE($J43)-44032)/588)+1) )</f>
        <v/>
      </c>
      <c r="R43" s="3" t="str" cm="1">
        <f t="array" ref="R43">IF(LEN(B43)=2, "",INDEX( 중성, INT(MOD( ( _xlfn.UNICODE( RIGHT($J43, 1) ) - 44032), 588)/28)+1,1) )</f>
        <v/>
      </c>
      <c r="S43" t="str" cm="1">
        <f t="array" ref="S43">IF(LEN(B43)=2, "", IF(MOD( (_xlfn.UNICODE( RIGHT($J43, 1) ) - 44032), 28)=0, "",
    INDEX(종성, MOD( (_xlfn.UNICODE( RIGHT($J43, 1) ) - 44032), 28),1) ) )</f>
        <v/>
      </c>
      <c r="T43" t="str">
        <f>IFERROR(VLOOKUP($K43, 환경설정!$B$3:$C$23, 2,0), "")</f>
        <v>son</v>
      </c>
      <c r="V43" s="3" t="str" cm="1">
        <f t="array" ref="V43">IFERROR(_xlfn.IFS($M43="", "light", $M43="ㄴ", "son", $M43="ㄹ", "son", $M43="ㅁ", "son", $M43="ㅇ", "son" ),"obs")</f>
        <v>light</v>
      </c>
      <c r="W43" t="str">
        <f>IFERROR(VLOOKUP($N43, 환경설정!$B$3:$C$23, 2,0), "")</f>
        <v>son</v>
      </c>
      <c r="Y43" s="3" t="str" cm="1">
        <f t="array" ref="Y43">IFERROR(_xlfn.IFS($P43="", "light", $P43="ㄴ", "son", $P43="ㄹ", "son", $P43="ㅁ", "son", $P43="ㅇ", "son" ),"obs")</f>
        <v>light</v>
      </c>
      <c r="Z43" t="str">
        <f>IFERROR(VLOOKUP($Q43, 환경설정!$B$3:$C$23, 2), "")</f>
        <v/>
      </c>
      <c r="AB43" s="3" t="str" cm="1">
        <f t="array" ref="AB43">IFERROR( IF(LEN(B43)=2,"", _xlfn.IFS($S43="", "light", $S43="ㄴ", "son", $S43="ㄹ", "son", $S43="ㅁ", "son", $S43="ㅇ", "son" )),"obs")</f>
        <v/>
      </c>
      <c r="AC43" t="str" cm="1">
        <f t="array" ref="AC43" xml:space="preserve"> SUBSTITUTE( _xlfn.TEXTSPLIT(C43," "), ",","")</f>
        <v>HL</v>
      </c>
      <c r="AE43" t="str" cm="1">
        <f t="array" ref="AE43">SUBSTITUTE(_xlfn.TEXTSPLIT(D43," "), ",","")</f>
        <v>HL</v>
      </c>
    </row>
    <row r="44" spans="1:32" x14ac:dyDescent="0.3">
      <c r="A44" t="str">
        <v>고유어2</v>
      </c>
      <c r="B44" t="str">
        <v>여름</v>
      </c>
      <c r="C44" s="3" t="str">
        <v>HL</v>
      </c>
      <c r="D44" s="3" t="str">
        <v>HL</v>
      </c>
      <c r="E44" s="3" t="str" cm="1">
        <f t="array" ref="E44">_xlfn.IFS(MID(A44,1,1)="고", "K", MID(A44,1,1)="외", "F", MID(A44,1,1)="가", "V")</f>
        <v>K</v>
      </c>
      <c r="F44" s="3" t="str">
        <f t="shared" si="0"/>
        <v>2</v>
      </c>
      <c r="G44" s="3" t="str">
        <f t="shared" si="1"/>
        <v>K2</v>
      </c>
      <c r="H44" s="3" t="str">
        <f t="shared" si="2"/>
        <v>여</v>
      </c>
      <c r="I44" s="3" t="str">
        <f t="shared" si="3"/>
        <v>름</v>
      </c>
      <c r="J44" s="3" t="str">
        <f t="shared" si="4"/>
        <v/>
      </c>
      <c r="K44" s="3" t="str" cm="1">
        <f t="array" ref="K44">INDEX(초성,  INT( (_xlfn.UNICODE($H44)-44032)/588)+1)</f>
        <v>ㅇ</v>
      </c>
      <c r="L44" s="3" t="str" cm="1">
        <f t="array" ref="L44">INDEX( 중성, INT(MOD( ( _xlfn.UNICODE( RIGHT($H44, 1) ) - 44032), 588)/28)+1,1)</f>
        <v>ㅕ</v>
      </c>
      <c r="M44" t="str" cm="1">
        <f t="array" ref="M44">IF(MOD((_xlfn.UNICODE(RIGHT($H44,1))-44032),28)=0,"",INDEX(종성,MOD((_xlfn.UNICODE(RIGHT($H44,1))-44032),28),1))</f>
        <v/>
      </c>
      <c r="N44" s="3" t="str" cm="1">
        <f t="array" ref="N44">INDEX(초성,  INT( (_xlfn.UNICODE($I44)-44032)/588)+1)</f>
        <v>ㄹ</v>
      </c>
      <c r="O44" s="3" t="str" cm="1">
        <f t="array" ref="O44">INDEX( 중성, INT(MOD( ( _xlfn.UNICODE( RIGHT($I44, 1) ) - 44032), 588)/28)+1,1)</f>
        <v>ㅡ</v>
      </c>
      <c r="P44" t="str" cm="1">
        <f t="array" ref="P44">IF(MOD( (_xlfn.UNICODE( RIGHT($I44, 1) ) - 44032), 28)=0, "",
    INDEX(종성, MOD( (_xlfn.UNICODE( RIGHT($I44, 1) ) - 44032), 28),1) )</f>
        <v>ㅁ</v>
      </c>
      <c r="Q44" s="3" t="str" cm="1">
        <f t="array" ref="Q44">IF(LEN(B44)=2, "", INDEX(초성,  INT( (_xlfn.UNICODE($J44)-44032)/588)+1) )</f>
        <v/>
      </c>
      <c r="R44" s="3" t="str" cm="1">
        <f t="array" ref="R44">IF(LEN(B44)=2, "",INDEX( 중성, INT(MOD( ( _xlfn.UNICODE( RIGHT($J44, 1) ) - 44032), 588)/28)+1,1) )</f>
        <v/>
      </c>
      <c r="S44" t="str" cm="1">
        <f t="array" ref="S44">IF(LEN(B44)=2, "", IF(MOD( (_xlfn.UNICODE( RIGHT($J44, 1) ) - 44032), 28)=0, "",
    INDEX(종성, MOD( (_xlfn.UNICODE( RIGHT($J44, 1) ) - 44032), 28),1) ) )</f>
        <v/>
      </c>
      <c r="T44" t="str">
        <f>IFERROR(VLOOKUP($K44, 환경설정!$B$3:$C$23, 2,0), "")</f>
        <v>null</v>
      </c>
      <c r="V44" s="3" t="str" cm="1">
        <f t="array" ref="V44">IFERROR(_xlfn.IFS($M44="", "light", $M44="ㄴ", "son", $M44="ㄹ", "son", $M44="ㅁ", "son", $M44="ㅇ", "son" ),"obs")</f>
        <v>light</v>
      </c>
      <c r="W44" t="str">
        <f>IFERROR(VLOOKUP($N44, 환경설정!$B$3:$C$23, 2,0), "")</f>
        <v>son</v>
      </c>
      <c r="Y44" s="3" t="str" cm="1">
        <f t="array" ref="Y44">IFERROR(_xlfn.IFS($P44="", "light", $P44="ㄴ", "son", $P44="ㄹ", "son", $P44="ㅁ", "son", $P44="ㅇ", "son" ),"obs")</f>
        <v>son</v>
      </c>
      <c r="Z44" t="str">
        <f>IFERROR(VLOOKUP($Q44, 환경설정!$B$3:$C$23, 2), "")</f>
        <v/>
      </c>
      <c r="AB44" s="3" t="str" cm="1">
        <f t="array" ref="AB44">IFERROR( IF(LEN(B44)=2,"", _xlfn.IFS($S44="", "light", $S44="ㄴ", "son", $S44="ㄹ", "son", $S44="ㅁ", "son", $S44="ㅇ", "son" )),"obs")</f>
        <v/>
      </c>
      <c r="AC44" t="str" cm="1">
        <f t="array" ref="AC44" xml:space="preserve"> SUBSTITUTE( _xlfn.TEXTSPLIT(C44," "), ",","")</f>
        <v>HL</v>
      </c>
      <c r="AE44" t="str" cm="1">
        <f t="array" ref="AE44">SUBSTITUTE(_xlfn.TEXTSPLIT(D44," "), ",","")</f>
        <v>HL</v>
      </c>
    </row>
    <row r="45" spans="1:32" x14ac:dyDescent="0.3">
      <c r="A45" t="str">
        <v>고유어2</v>
      </c>
      <c r="B45" t="str">
        <v>덩굴</v>
      </c>
      <c r="C45" s="3" t="str">
        <v>HL 넝쿨</v>
      </c>
      <c r="D45" s="3" t="str">
        <v>HH 넝쿨</v>
      </c>
      <c r="E45" s="3" t="str" cm="1">
        <f t="array" ref="E45">_xlfn.IFS(MID(A45,1,1)="고", "K", MID(A45,1,1)="외", "F", MID(A45,1,1)="가", "V")</f>
        <v>K</v>
      </c>
      <c r="F45" s="3" t="str">
        <f t="shared" si="0"/>
        <v>2</v>
      </c>
      <c r="G45" s="3" t="str">
        <f t="shared" si="1"/>
        <v>K2</v>
      </c>
      <c r="H45" s="3" t="str">
        <f t="shared" si="2"/>
        <v>덩</v>
      </c>
      <c r="I45" s="3" t="str">
        <f t="shared" si="3"/>
        <v>굴</v>
      </c>
      <c r="J45" s="3" t="str">
        <f t="shared" si="4"/>
        <v/>
      </c>
      <c r="K45" s="3" t="str" cm="1">
        <f t="array" ref="K45">INDEX(초성,  INT( (_xlfn.UNICODE($H45)-44032)/588)+1)</f>
        <v>ㄷ</v>
      </c>
      <c r="L45" s="3" t="str" cm="1">
        <f t="array" ref="L45">INDEX( 중성, INT(MOD( ( _xlfn.UNICODE( RIGHT($H45, 1) ) - 44032), 588)/28)+1,1)</f>
        <v>ㅓ</v>
      </c>
      <c r="M45" t="str" cm="1">
        <f t="array" ref="M45">IF(MOD((_xlfn.UNICODE(RIGHT($H45,1))-44032),28)=0,"",INDEX(종성,MOD((_xlfn.UNICODE(RIGHT($H45,1))-44032),28),1))</f>
        <v>ㅇ</v>
      </c>
      <c r="N45" s="3" t="str" cm="1">
        <f t="array" ref="N45">INDEX(초성,  INT( (_xlfn.UNICODE($I45)-44032)/588)+1)</f>
        <v>ㄱ</v>
      </c>
      <c r="O45" s="3" t="str" cm="1">
        <f t="array" ref="O45">INDEX( 중성, INT(MOD( ( _xlfn.UNICODE( RIGHT($I45, 1) ) - 44032), 588)/28)+1,1)</f>
        <v>ㅜ</v>
      </c>
      <c r="P45" t="str" cm="1">
        <f t="array" ref="P45">IF(MOD( (_xlfn.UNICODE( RIGHT($I45, 1) ) - 44032), 28)=0, "",
    INDEX(종성, MOD( (_xlfn.UNICODE( RIGHT($I45, 1) ) - 44032), 28),1) )</f>
        <v>ㄹ</v>
      </c>
      <c r="Q45" s="3" t="str" cm="1">
        <f t="array" ref="Q45">IF(LEN(B45)=2, "", INDEX(초성,  INT( (_xlfn.UNICODE($J45)-44032)/588)+1) )</f>
        <v/>
      </c>
      <c r="R45" s="3" t="str" cm="1">
        <f t="array" ref="R45">IF(LEN(B45)=2, "",INDEX( 중성, INT(MOD( ( _xlfn.UNICODE( RIGHT($J45, 1) ) - 44032), 588)/28)+1,1) )</f>
        <v/>
      </c>
      <c r="S45" t="str" cm="1">
        <f t="array" ref="S45">IF(LEN(B45)=2, "", IF(MOD( (_xlfn.UNICODE( RIGHT($J45, 1) ) - 44032), 28)=0, "",
    INDEX(종성, MOD( (_xlfn.UNICODE( RIGHT($J45, 1) ) - 44032), 28),1) ) )</f>
        <v/>
      </c>
      <c r="T45" t="str">
        <f>IFERROR(VLOOKUP($K45, 환경설정!$B$3:$C$23, 2,0), "")</f>
        <v>lax</v>
      </c>
      <c r="V45" s="3" t="str" cm="1">
        <f t="array" ref="V45">IFERROR(_xlfn.IFS($M45="", "light", $M45="ㄴ", "son", $M45="ㄹ", "son", $M45="ㅁ", "son", $M45="ㅇ", "son" ),"obs")</f>
        <v>son</v>
      </c>
      <c r="W45" t="str">
        <f>IFERROR(VLOOKUP($N45, 환경설정!$B$3:$C$23, 2,0), "")</f>
        <v>lax</v>
      </c>
      <c r="Y45" s="3" t="str" cm="1">
        <f t="array" ref="Y45">IFERROR(_xlfn.IFS($P45="", "light", $P45="ㄴ", "son", $P45="ㄹ", "son", $P45="ㅁ", "son", $P45="ㅇ", "son" ),"obs")</f>
        <v>son</v>
      </c>
      <c r="Z45" t="str">
        <f>IFERROR(VLOOKUP($Q45, 환경설정!$B$3:$C$23, 2), "")</f>
        <v/>
      </c>
      <c r="AB45" s="3" t="str" cm="1">
        <f t="array" ref="AB45">IFERROR( IF(LEN(B45)=2,"", _xlfn.IFS($S45="", "light", $S45="ㄴ", "son", $S45="ㄹ", "son", $S45="ㅁ", "son", $S45="ㅇ", "son" )),"obs")</f>
        <v/>
      </c>
      <c r="AC45" t="str" cm="1">
        <f t="array" ref="AC45:AD45" xml:space="preserve"> SUBSTITUTE( _xlfn.TEXTSPLIT(C45," "), ",","")</f>
        <v>HL</v>
      </c>
      <c r="AD45" t="str">
        <v>넝쿨</v>
      </c>
      <c r="AE45" t="str" cm="1">
        <f t="array" ref="AE45:AF45">SUBSTITUTE(_xlfn.TEXTSPLIT(D45," "), ",","")</f>
        <v>HH</v>
      </c>
      <c r="AF45" t="str">
        <v>넝쿨</v>
      </c>
    </row>
    <row r="46" spans="1:32" x14ac:dyDescent="0.3">
      <c r="A46" t="str">
        <v>고유어2</v>
      </c>
      <c r="B46" t="str">
        <v>감투</v>
      </c>
      <c r="C46" s="3" t="str">
        <v>LH2</v>
      </c>
      <c r="D46" s="3" t="str">
        <v>LH1</v>
      </c>
      <c r="E46" s="3" t="str" cm="1">
        <f t="array" ref="E46">_xlfn.IFS(MID(A46,1,1)="고", "K", MID(A46,1,1)="외", "F", MID(A46,1,1)="가", "V")</f>
        <v>K</v>
      </c>
      <c r="F46" s="3" t="str">
        <f t="shared" si="0"/>
        <v>2</v>
      </c>
      <c r="G46" s="3" t="str">
        <f t="shared" si="1"/>
        <v>K2</v>
      </c>
      <c r="H46" s="3" t="str">
        <f t="shared" si="2"/>
        <v>감</v>
      </c>
      <c r="I46" s="3" t="str">
        <f t="shared" si="3"/>
        <v>투</v>
      </c>
      <c r="J46" s="3" t="str">
        <f t="shared" si="4"/>
        <v/>
      </c>
      <c r="K46" s="3" t="str" cm="1">
        <f t="array" ref="K46">INDEX(초성,  INT( (_xlfn.UNICODE($H46)-44032)/588)+1)</f>
        <v>ㄱ</v>
      </c>
      <c r="L46" s="3" t="str" cm="1">
        <f t="array" ref="L46">INDEX( 중성, INT(MOD( ( _xlfn.UNICODE( RIGHT($H46, 1) ) - 44032), 588)/28)+1,1)</f>
        <v>ㅏ</v>
      </c>
      <c r="M46" t="str" cm="1">
        <f t="array" ref="M46">IF(MOD((_xlfn.UNICODE(RIGHT($H46,1))-44032),28)=0,"",INDEX(종성,MOD((_xlfn.UNICODE(RIGHT($H46,1))-44032),28),1))</f>
        <v>ㅁ</v>
      </c>
      <c r="N46" s="3" t="str" cm="1">
        <f t="array" ref="N46">INDEX(초성,  INT( (_xlfn.UNICODE($I46)-44032)/588)+1)</f>
        <v>ㅌ</v>
      </c>
      <c r="O46" s="3" t="str" cm="1">
        <f t="array" ref="O46">INDEX( 중성, INT(MOD( ( _xlfn.UNICODE( RIGHT($I46, 1) ) - 44032), 588)/28)+1,1)</f>
        <v>ㅜ</v>
      </c>
      <c r="P46" t="str" cm="1">
        <f t="array" ref="P46">IF(MOD( (_xlfn.UNICODE( RIGHT($I46, 1) ) - 44032), 28)=0, "",
    INDEX(종성, MOD( (_xlfn.UNICODE( RIGHT($I46, 1) ) - 44032), 28),1) )</f>
        <v/>
      </c>
      <c r="Q46" s="3" t="str" cm="1">
        <f t="array" ref="Q46">IF(LEN(B46)=2, "", INDEX(초성,  INT( (_xlfn.UNICODE($J46)-44032)/588)+1) )</f>
        <v/>
      </c>
      <c r="R46" s="3" t="str" cm="1">
        <f t="array" ref="R46">IF(LEN(B46)=2, "",INDEX( 중성, INT(MOD( ( _xlfn.UNICODE( RIGHT($J46, 1) ) - 44032), 588)/28)+1,1) )</f>
        <v/>
      </c>
      <c r="S46" t="str" cm="1">
        <f t="array" ref="S46">IF(LEN(B46)=2, "", IF(MOD( (_xlfn.UNICODE( RIGHT($J46, 1) ) - 44032), 28)=0, "",
    INDEX(종성, MOD( (_xlfn.UNICODE( RIGHT($J46, 1) ) - 44032), 28),1) ) )</f>
        <v/>
      </c>
      <c r="T46" t="str">
        <f>IFERROR(VLOOKUP($K46, 환경설정!$B$3:$C$23, 2,0), "")</f>
        <v>lax</v>
      </c>
      <c r="V46" s="3" t="str" cm="1">
        <f t="array" ref="V46">IFERROR(_xlfn.IFS($M46="", "light", $M46="ㄴ", "son", $M46="ㄹ", "son", $M46="ㅁ", "son", $M46="ㅇ", "son" ),"obs")</f>
        <v>son</v>
      </c>
      <c r="W46" t="str">
        <f>IFERROR(VLOOKUP($N46, 환경설정!$B$3:$C$23, 2,0), "")</f>
        <v>tsasp</v>
      </c>
      <c r="Y46" s="3" t="str" cm="1">
        <f t="array" ref="Y46">IFERROR(_xlfn.IFS($P46="", "light", $P46="ㄴ", "son", $P46="ㄹ", "son", $P46="ㅁ", "son", $P46="ㅇ", "son" ),"obs")</f>
        <v>light</v>
      </c>
      <c r="Z46" t="str">
        <f>IFERROR(VLOOKUP($Q46, 환경설정!$B$3:$C$23, 2), "")</f>
        <v/>
      </c>
      <c r="AB46" s="3" t="str" cm="1">
        <f t="array" ref="AB46">IFERROR( IF(LEN(B46)=2,"", _xlfn.IFS($S46="", "light", $S46="ㄴ", "son", $S46="ㄹ", "son", $S46="ㅁ", "son", $S46="ㅇ", "son" )),"obs")</f>
        <v/>
      </c>
      <c r="AC46" t="str" cm="1">
        <f t="array" ref="AC46" xml:space="preserve"> SUBSTITUTE( _xlfn.TEXTSPLIT(C46," "), ",","")</f>
        <v>LH2</v>
      </c>
      <c r="AE46" t="str" cm="1">
        <f t="array" ref="AE46">SUBSTITUTE(_xlfn.TEXTSPLIT(D46," "), ",","")</f>
        <v>LH1</v>
      </c>
    </row>
    <row r="47" spans="1:32" x14ac:dyDescent="0.3">
      <c r="A47" t="str">
        <v>고유어2</v>
      </c>
      <c r="B47" t="str">
        <v>기둥</v>
      </c>
      <c r="C47" s="3" t="str">
        <v>LH1</v>
      </c>
      <c r="D47" s="3" t="str">
        <v>LH1</v>
      </c>
      <c r="E47" s="3" t="str" cm="1">
        <f t="array" ref="E47">_xlfn.IFS(MID(A47,1,1)="고", "K", MID(A47,1,1)="외", "F", MID(A47,1,1)="가", "V")</f>
        <v>K</v>
      </c>
      <c r="F47" s="3" t="str">
        <f t="shared" si="0"/>
        <v>2</v>
      </c>
      <c r="G47" s="3" t="str">
        <f t="shared" si="1"/>
        <v>K2</v>
      </c>
      <c r="H47" s="3" t="str">
        <f t="shared" si="2"/>
        <v>기</v>
      </c>
      <c r="I47" s="3" t="str">
        <f t="shared" si="3"/>
        <v>둥</v>
      </c>
      <c r="J47" s="3" t="str">
        <f t="shared" si="4"/>
        <v/>
      </c>
      <c r="K47" s="3" t="str" cm="1">
        <f t="array" ref="K47">INDEX(초성,  INT( (_xlfn.UNICODE($H47)-44032)/588)+1)</f>
        <v>ㄱ</v>
      </c>
      <c r="L47" s="3" t="str" cm="1">
        <f t="array" ref="L47">INDEX( 중성, INT(MOD( ( _xlfn.UNICODE( RIGHT($H47, 1) ) - 44032), 588)/28)+1,1)</f>
        <v>ㅣ</v>
      </c>
      <c r="M47" t="str" cm="1">
        <f t="array" ref="M47">IF(MOD((_xlfn.UNICODE(RIGHT($H47,1))-44032),28)=0,"",INDEX(종성,MOD((_xlfn.UNICODE(RIGHT($H47,1))-44032),28),1))</f>
        <v/>
      </c>
      <c r="N47" s="3" t="str" cm="1">
        <f t="array" ref="N47">INDEX(초성,  INT( (_xlfn.UNICODE($I47)-44032)/588)+1)</f>
        <v>ㄷ</v>
      </c>
      <c r="O47" s="3" t="str" cm="1">
        <f t="array" ref="O47">INDEX( 중성, INT(MOD( ( _xlfn.UNICODE( RIGHT($I47, 1) ) - 44032), 588)/28)+1,1)</f>
        <v>ㅜ</v>
      </c>
      <c r="P47" t="str" cm="1">
        <f t="array" ref="P47">IF(MOD( (_xlfn.UNICODE( RIGHT($I47, 1) ) - 44032), 28)=0, "",
    INDEX(종성, MOD( (_xlfn.UNICODE( RIGHT($I47, 1) ) - 44032), 28),1) )</f>
        <v>ㅇ</v>
      </c>
      <c r="Q47" s="3" t="str" cm="1">
        <f t="array" ref="Q47">IF(LEN(B47)=2, "", INDEX(초성,  INT( (_xlfn.UNICODE($J47)-44032)/588)+1) )</f>
        <v/>
      </c>
      <c r="R47" s="3" t="str" cm="1">
        <f t="array" ref="R47">IF(LEN(B47)=2, "",INDEX( 중성, INT(MOD( ( _xlfn.UNICODE( RIGHT($J47, 1) ) - 44032), 588)/28)+1,1) )</f>
        <v/>
      </c>
      <c r="S47" t="str" cm="1">
        <f t="array" ref="S47">IF(LEN(B47)=2, "", IF(MOD( (_xlfn.UNICODE( RIGHT($J47, 1) ) - 44032), 28)=0, "",
    INDEX(종성, MOD( (_xlfn.UNICODE( RIGHT($J47, 1) ) - 44032), 28),1) ) )</f>
        <v/>
      </c>
      <c r="T47" t="str">
        <f>IFERROR(VLOOKUP($K47, 환경설정!$B$3:$C$23, 2,0), "")</f>
        <v>lax</v>
      </c>
      <c r="V47" s="3" t="str" cm="1">
        <f t="array" ref="V47">IFERROR(_xlfn.IFS($M47="", "light", $M47="ㄴ", "son", $M47="ㄹ", "son", $M47="ㅁ", "son", $M47="ㅇ", "son" ),"obs")</f>
        <v>light</v>
      </c>
      <c r="W47" t="str">
        <f>IFERROR(VLOOKUP($N47, 환경설정!$B$3:$C$23, 2,0), "")</f>
        <v>lax</v>
      </c>
      <c r="Y47" s="3" t="str" cm="1">
        <f t="array" ref="Y47">IFERROR(_xlfn.IFS($P47="", "light", $P47="ㄴ", "son", $P47="ㄹ", "son", $P47="ㅁ", "son", $P47="ㅇ", "son" ),"obs")</f>
        <v>son</v>
      </c>
      <c r="Z47" t="str">
        <f>IFERROR(VLOOKUP($Q47, 환경설정!$B$3:$C$23, 2), "")</f>
        <v/>
      </c>
      <c r="AB47" s="3" t="str" cm="1">
        <f t="array" ref="AB47">IFERROR( IF(LEN(B47)=2,"", _xlfn.IFS($S47="", "light", $S47="ㄴ", "son", $S47="ㄹ", "son", $S47="ㅁ", "son", $S47="ㅇ", "son" )),"obs")</f>
        <v/>
      </c>
      <c r="AC47" t="str" cm="1">
        <f t="array" ref="AC47" xml:space="preserve"> SUBSTITUTE( _xlfn.TEXTSPLIT(C47," "), ",","")</f>
        <v>LH1</v>
      </c>
      <c r="AE47" t="str" cm="1">
        <f t="array" ref="AE47">SUBSTITUTE(_xlfn.TEXTSPLIT(D47," "), ",","")</f>
        <v>LH1</v>
      </c>
    </row>
    <row r="48" spans="1:32" x14ac:dyDescent="0.3">
      <c r="A48" t="str">
        <v>고유어2</v>
      </c>
      <c r="B48" t="str">
        <v>벼락</v>
      </c>
      <c r="C48" s="3" t="str">
        <v>HH</v>
      </c>
      <c r="D48" s="3" t="str">
        <v>HH</v>
      </c>
      <c r="E48" s="3" t="str" cm="1">
        <f t="array" ref="E48">_xlfn.IFS(MID(A48,1,1)="고", "K", MID(A48,1,1)="외", "F", MID(A48,1,1)="가", "V")</f>
        <v>K</v>
      </c>
      <c r="F48" s="3" t="str">
        <f t="shared" si="0"/>
        <v>2</v>
      </c>
      <c r="G48" s="3" t="str">
        <f t="shared" si="1"/>
        <v>K2</v>
      </c>
      <c r="H48" s="3" t="str">
        <f t="shared" si="2"/>
        <v>벼</v>
      </c>
      <c r="I48" s="3" t="str">
        <f t="shared" si="3"/>
        <v>락</v>
      </c>
      <c r="J48" s="3" t="str">
        <f t="shared" si="4"/>
        <v/>
      </c>
      <c r="K48" s="3" t="str" cm="1">
        <f t="array" ref="K48">INDEX(초성,  INT( (_xlfn.UNICODE($H48)-44032)/588)+1)</f>
        <v>ㅂ</v>
      </c>
      <c r="L48" s="3" t="str" cm="1">
        <f t="array" ref="L48">INDEX( 중성, INT(MOD( ( _xlfn.UNICODE( RIGHT($H48, 1) ) - 44032), 588)/28)+1,1)</f>
        <v>ㅕ</v>
      </c>
      <c r="M48" t="str" cm="1">
        <f t="array" ref="M48">IF(MOD((_xlfn.UNICODE(RIGHT($H48,1))-44032),28)=0,"",INDEX(종성,MOD((_xlfn.UNICODE(RIGHT($H48,1))-44032),28),1))</f>
        <v/>
      </c>
      <c r="N48" s="3" t="str" cm="1">
        <f t="array" ref="N48">INDEX(초성,  INT( (_xlfn.UNICODE($I48)-44032)/588)+1)</f>
        <v>ㄹ</v>
      </c>
      <c r="O48" s="3" t="str" cm="1">
        <f t="array" ref="O48">INDEX( 중성, INT(MOD( ( _xlfn.UNICODE( RIGHT($I48, 1) ) - 44032), 588)/28)+1,1)</f>
        <v>ㅏ</v>
      </c>
      <c r="P48" t="str" cm="1">
        <f t="array" ref="P48">IF(MOD( (_xlfn.UNICODE( RIGHT($I48, 1) ) - 44032), 28)=0, "",
    INDEX(종성, MOD( (_xlfn.UNICODE( RIGHT($I48, 1) ) - 44032), 28),1) )</f>
        <v>ㄱ</v>
      </c>
      <c r="Q48" s="3" t="str" cm="1">
        <f t="array" ref="Q48">IF(LEN(B48)=2, "", INDEX(초성,  INT( (_xlfn.UNICODE($J48)-44032)/588)+1) )</f>
        <v/>
      </c>
      <c r="R48" s="3" t="str" cm="1">
        <f t="array" ref="R48">IF(LEN(B48)=2, "",INDEX( 중성, INT(MOD( ( _xlfn.UNICODE( RIGHT($J48, 1) ) - 44032), 588)/28)+1,1) )</f>
        <v/>
      </c>
      <c r="S48" t="str" cm="1">
        <f t="array" ref="S48">IF(LEN(B48)=2, "", IF(MOD( (_xlfn.UNICODE( RIGHT($J48, 1) ) - 44032), 28)=0, "",
    INDEX(종성, MOD( (_xlfn.UNICODE( RIGHT($J48, 1) ) - 44032), 28),1) ) )</f>
        <v/>
      </c>
      <c r="T48" t="str">
        <f>IFERROR(VLOOKUP($K48, 환경설정!$B$3:$C$23, 2,0), "")</f>
        <v>lax</v>
      </c>
      <c r="V48" s="3" t="str" cm="1">
        <f t="array" ref="V48">IFERROR(_xlfn.IFS($M48="", "light", $M48="ㄴ", "son", $M48="ㄹ", "son", $M48="ㅁ", "son", $M48="ㅇ", "son" ),"obs")</f>
        <v>light</v>
      </c>
      <c r="W48" t="str">
        <f>IFERROR(VLOOKUP($N48, 환경설정!$B$3:$C$23, 2,0), "")</f>
        <v>son</v>
      </c>
      <c r="Y48" s="3" t="str" cm="1">
        <f t="array" ref="Y48">IFERROR(_xlfn.IFS($P48="", "light", $P48="ㄴ", "son", $P48="ㄹ", "son", $P48="ㅁ", "son", $P48="ㅇ", "son" ),"obs")</f>
        <v>obs</v>
      </c>
      <c r="Z48" t="str">
        <f>IFERROR(VLOOKUP($Q48, 환경설정!$B$3:$C$23, 2), "")</f>
        <v/>
      </c>
      <c r="AB48" s="3" t="str" cm="1">
        <f t="array" ref="AB48">IFERROR( IF(LEN(B48)=2,"", _xlfn.IFS($S48="", "light", $S48="ㄴ", "son", $S48="ㄹ", "son", $S48="ㅁ", "son", $S48="ㅇ", "son" )),"obs")</f>
        <v/>
      </c>
      <c r="AC48" t="str" cm="1">
        <f t="array" ref="AC48" xml:space="preserve"> SUBSTITUTE( _xlfn.TEXTSPLIT(C48," "), ",","")</f>
        <v>HH</v>
      </c>
      <c r="AE48" t="str" cm="1">
        <f t="array" ref="AE48">SUBSTITUTE(_xlfn.TEXTSPLIT(D48," "), ",","")</f>
        <v>HH</v>
      </c>
    </row>
    <row r="49" spans="1:32" x14ac:dyDescent="0.3">
      <c r="A49" t="str">
        <v>고유어2</v>
      </c>
      <c r="B49" t="str">
        <v>뚜껑</v>
      </c>
      <c r="C49" s="3" t="str">
        <v>LH1</v>
      </c>
      <c r="D49" s="3" t="str">
        <v>LH1</v>
      </c>
      <c r="E49" s="3" t="str" cm="1">
        <f t="array" ref="E49">_xlfn.IFS(MID(A49,1,1)="고", "K", MID(A49,1,1)="외", "F", MID(A49,1,1)="가", "V")</f>
        <v>K</v>
      </c>
      <c r="F49" s="3" t="str">
        <f t="shared" si="0"/>
        <v>2</v>
      </c>
      <c r="G49" s="3" t="str">
        <f t="shared" si="1"/>
        <v>K2</v>
      </c>
      <c r="H49" s="3" t="str">
        <f t="shared" si="2"/>
        <v>뚜</v>
      </c>
      <c r="I49" s="3" t="str">
        <f t="shared" si="3"/>
        <v>껑</v>
      </c>
      <c r="J49" s="3" t="str">
        <f t="shared" si="4"/>
        <v/>
      </c>
      <c r="K49" s="3" t="str" cm="1">
        <f t="array" ref="K49">INDEX(초성,  INT( (_xlfn.UNICODE($H49)-44032)/588)+1)</f>
        <v>ㄸ</v>
      </c>
      <c r="L49" s="3" t="str" cm="1">
        <f t="array" ref="L49">INDEX( 중성, INT(MOD( ( _xlfn.UNICODE( RIGHT($H49, 1) ) - 44032), 588)/28)+1,1)</f>
        <v>ㅜ</v>
      </c>
      <c r="M49" t="str" cm="1">
        <f t="array" ref="M49">IF(MOD((_xlfn.UNICODE(RIGHT($H49,1))-44032),28)=0,"",INDEX(종성,MOD((_xlfn.UNICODE(RIGHT($H49,1))-44032),28),1))</f>
        <v/>
      </c>
      <c r="N49" s="3" t="str" cm="1">
        <f t="array" ref="N49">INDEX(초성,  INT( (_xlfn.UNICODE($I49)-44032)/588)+1)</f>
        <v>ㄲ</v>
      </c>
      <c r="O49" s="3" t="str" cm="1">
        <f t="array" ref="O49">INDEX( 중성, INT(MOD( ( _xlfn.UNICODE( RIGHT($I49, 1) ) - 44032), 588)/28)+1,1)</f>
        <v>ㅓ</v>
      </c>
      <c r="P49" t="str" cm="1">
        <f t="array" ref="P49">IF(MOD( (_xlfn.UNICODE( RIGHT($I49, 1) ) - 44032), 28)=0, "",
    INDEX(종성, MOD( (_xlfn.UNICODE( RIGHT($I49, 1) ) - 44032), 28),1) )</f>
        <v>ㅇ</v>
      </c>
      <c r="Q49" s="3" t="str" cm="1">
        <f t="array" ref="Q49">IF(LEN(B49)=2, "", INDEX(초성,  INT( (_xlfn.UNICODE($J49)-44032)/588)+1) )</f>
        <v/>
      </c>
      <c r="R49" s="3" t="str" cm="1">
        <f t="array" ref="R49">IF(LEN(B49)=2, "",INDEX( 중성, INT(MOD( ( _xlfn.UNICODE( RIGHT($J49, 1) ) - 44032), 588)/28)+1,1) )</f>
        <v/>
      </c>
      <c r="S49" t="str" cm="1">
        <f t="array" ref="S49">IF(LEN(B49)=2, "", IF(MOD( (_xlfn.UNICODE( RIGHT($J49, 1) ) - 44032), 28)=0, "",
    INDEX(종성, MOD( (_xlfn.UNICODE( RIGHT($J49, 1) ) - 44032), 28),1) ) )</f>
        <v/>
      </c>
      <c r="T49" t="str">
        <f>IFERROR(VLOOKUP($K49, 환경설정!$B$3:$C$23, 2,0), "")</f>
        <v>tsasp</v>
      </c>
      <c r="V49" s="3" t="str" cm="1">
        <f t="array" ref="V49">IFERROR(_xlfn.IFS($M49="", "light", $M49="ㄴ", "son", $M49="ㄹ", "son", $M49="ㅁ", "son", $M49="ㅇ", "son" ),"obs")</f>
        <v>light</v>
      </c>
      <c r="W49" t="str">
        <f>IFERROR(VLOOKUP($N49, 환경설정!$B$3:$C$23, 2,0), "")</f>
        <v>tsasp</v>
      </c>
      <c r="Y49" s="3" t="str" cm="1">
        <f t="array" ref="Y49">IFERROR(_xlfn.IFS($P49="", "light", $P49="ㄴ", "son", $P49="ㄹ", "son", $P49="ㅁ", "son", $P49="ㅇ", "son" ),"obs")</f>
        <v>son</v>
      </c>
      <c r="Z49" t="str">
        <f>IFERROR(VLOOKUP($Q49, 환경설정!$B$3:$C$23, 2), "")</f>
        <v/>
      </c>
      <c r="AB49" s="3" t="str" cm="1">
        <f t="array" ref="AB49">IFERROR( IF(LEN(B49)=2,"", _xlfn.IFS($S49="", "light", $S49="ㄴ", "son", $S49="ㄹ", "son", $S49="ㅁ", "son", $S49="ㅇ", "son" )),"obs")</f>
        <v/>
      </c>
      <c r="AC49" t="str" cm="1">
        <f t="array" ref="AC49" xml:space="preserve"> SUBSTITUTE( _xlfn.TEXTSPLIT(C49," "), ",","")</f>
        <v>LH1</v>
      </c>
      <c r="AE49" t="str" cm="1">
        <f t="array" ref="AE49">SUBSTITUTE(_xlfn.TEXTSPLIT(D49," "), ",","")</f>
        <v>LH1</v>
      </c>
    </row>
    <row r="50" spans="1:32" x14ac:dyDescent="0.3">
      <c r="A50" t="str">
        <v>고유어2</v>
      </c>
      <c r="B50" t="str">
        <v>개미</v>
      </c>
      <c r="C50" s="3" t="str">
        <v>HL</v>
      </c>
      <c r="D50" s="3" t="str">
        <v>HL</v>
      </c>
      <c r="E50" s="3" t="str" cm="1">
        <f t="array" ref="E50">_xlfn.IFS(MID(A50,1,1)="고", "K", MID(A50,1,1)="외", "F", MID(A50,1,1)="가", "V")</f>
        <v>K</v>
      </c>
      <c r="F50" s="3" t="str">
        <f t="shared" si="0"/>
        <v>2</v>
      </c>
      <c r="G50" s="3" t="str">
        <f t="shared" si="1"/>
        <v>K2</v>
      </c>
      <c r="H50" s="3" t="str">
        <f t="shared" si="2"/>
        <v>개</v>
      </c>
      <c r="I50" s="3" t="str">
        <f t="shared" si="3"/>
        <v>미</v>
      </c>
      <c r="J50" s="3" t="str">
        <f t="shared" si="4"/>
        <v/>
      </c>
      <c r="K50" s="3" t="str" cm="1">
        <f t="array" ref="K50">INDEX(초성,  INT( (_xlfn.UNICODE($H50)-44032)/588)+1)</f>
        <v>ㄱ</v>
      </c>
      <c r="L50" s="3" t="str" cm="1">
        <f t="array" ref="L50">INDEX( 중성, INT(MOD( ( _xlfn.UNICODE( RIGHT($H50, 1) ) - 44032), 588)/28)+1,1)</f>
        <v>ㅐ</v>
      </c>
      <c r="M50" t="str" cm="1">
        <f t="array" ref="M50">IF(MOD((_xlfn.UNICODE(RIGHT($H50,1))-44032),28)=0,"",INDEX(종성,MOD((_xlfn.UNICODE(RIGHT($H50,1))-44032),28),1))</f>
        <v/>
      </c>
      <c r="N50" s="3" t="str" cm="1">
        <f t="array" ref="N50">INDEX(초성,  INT( (_xlfn.UNICODE($I50)-44032)/588)+1)</f>
        <v>ㅁ</v>
      </c>
      <c r="O50" s="3" t="str" cm="1">
        <f t="array" ref="O50">INDEX( 중성, INT(MOD( ( _xlfn.UNICODE( RIGHT($I50, 1) ) - 44032), 588)/28)+1,1)</f>
        <v>ㅣ</v>
      </c>
      <c r="P50" t="str" cm="1">
        <f t="array" ref="P50">IF(MOD( (_xlfn.UNICODE( RIGHT($I50, 1) ) - 44032), 28)=0, "",
    INDEX(종성, MOD( (_xlfn.UNICODE( RIGHT($I50, 1) ) - 44032), 28),1) )</f>
        <v/>
      </c>
      <c r="Q50" s="3" t="str" cm="1">
        <f t="array" ref="Q50">IF(LEN(B50)=2, "", INDEX(초성,  INT( (_xlfn.UNICODE($J50)-44032)/588)+1) )</f>
        <v/>
      </c>
      <c r="R50" s="3" t="str" cm="1">
        <f t="array" ref="R50">IF(LEN(B50)=2, "",INDEX( 중성, INT(MOD( ( _xlfn.UNICODE( RIGHT($J50, 1) ) - 44032), 588)/28)+1,1) )</f>
        <v/>
      </c>
      <c r="S50" t="str" cm="1">
        <f t="array" ref="S50">IF(LEN(B50)=2, "", IF(MOD( (_xlfn.UNICODE( RIGHT($J50, 1) ) - 44032), 28)=0, "",
    INDEX(종성, MOD( (_xlfn.UNICODE( RIGHT($J50, 1) ) - 44032), 28),1) ) )</f>
        <v/>
      </c>
      <c r="T50" t="str">
        <f>IFERROR(VLOOKUP($K50, 환경설정!$B$3:$C$23, 2,0), "")</f>
        <v>lax</v>
      </c>
      <c r="V50" s="3" t="str" cm="1">
        <f t="array" ref="V50">IFERROR(_xlfn.IFS($M50="", "light", $M50="ㄴ", "son", $M50="ㄹ", "son", $M50="ㅁ", "son", $M50="ㅇ", "son" ),"obs")</f>
        <v>light</v>
      </c>
      <c r="W50" t="str">
        <f>IFERROR(VLOOKUP($N50, 환경설정!$B$3:$C$23, 2,0), "")</f>
        <v>son</v>
      </c>
      <c r="Y50" s="3" t="str" cm="1">
        <f t="array" ref="Y50">IFERROR(_xlfn.IFS($P50="", "light", $P50="ㄴ", "son", $P50="ㄹ", "son", $P50="ㅁ", "son", $P50="ㅇ", "son" ),"obs")</f>
        <v>light</v>
      </c>
      <c r="Z50" t="str">
        <f>IFERROR(VLOOKUP($Q50, 환경설정!$B$3:$C$23, 2), "")</f>
        <v/>
      </c>
      <c r="AB50" s="3" t="str" cm="1">
        <f t="array" ref="AB50">IFERROR( IF(LEN(B50)=2,"", _xlfn.IFS($S50="", "light", $S50="ㄴ", "son", $S50="ㄹ", "son", $S50="ㅁ", "son", $S50="ㅇ", "son" )),"obs")</f>
        <v/>
      </c>
      <c r="AC50" t="str" cm="1">
        <f t="array" ref="AC50" xml:space="preserve"> SUBSTITUTE( _xlfn.TEXTSPLIT(C50," "), ",","")</f>
        <v>HL</v>
      </c>
      <c r="AE50" t="str" cm="1">
        <f t="array" ref="AE50">SUBSTITUTE(_xlfn.TEXTSPLIT(D50," "), ",","")</f>
        <v>HL</v>
      </c>
    </row>
    <row r="51" spans="1:32" x14ac:dyDescent="0.3">
      <c r="A51" t="str">
        <v>고유어2</v>
      </c>
      <c r="B51" t="str">
        <v>구름</v>
      </c>
      <c r="C51" s="3" t="str">
        <v>HH</v>
      </c>
      <c r="D51" s="3" t="str">
        <v>HH</v>
      </c>
      <c r="E51" s="3" t="str" cm="1">
        <f t="array" ref="E51">_xlfn.IFS(MID(A51,1,1)="고", "K", MID(A51,1,1)="외", "F", MID(A51,1,1)="가", "V")</f>
        <v>K</v>
      </c>
      <c r="F51" s="3" t="str">
        <f t="shared" si="0"/>
        <v>2</v>
      </c>
      <c r="G51" s="3" t="str">
        <f t="shared" si="1"/>
        <v>K2</v>
      </c>
      <c r="H51" s="3" t="str">
        <f t="shared" si="2"/>
        <v>구</v>
      </c>
      <c r="I51" s="3" t="str">
        <f t="shared" si="3"/>
        <v>름</v>
      </c>
      <c r="J51" s="3" t="str">
        <f t="shared" si="4"/>
        <v/>
      </c>
      <c r="K51" s="3" t="str" cm="1">
        <f t="array" ref="K51">INDEX(초성,  INT( (_xlfn.UNICODE($H51)-44032)/588)+1)</f>
        <v>ㄱ</v>
      </c>
      <c r="L51" s="3" t="str" cm="1">
        <f t="array" ref="L51">INDEX( 중성, INT(MOD( ( _xlfn.UNICODE( RIGHT($H51, 1) ) - 44032), 588)/28)+1,1)</f>
        <v>ㅜ</v>
      </c>
      <c r="M51" t="str" cm="1">
        <f t="array" ref="M51">IF(MOD((_xlfn.UNICODE(RIGHT($H51,1))-44032),28)=0,"",INDEX(종성,MOD((_xlfn.UNICODE(RIGHT($H51,1))-44032),28),1))</f>
        <v/>
      </c>
      <c r="N51" s="3" t="str" cm="1">
        <f t="array" ref="N51">INDEX(초성,  INT( (_xlfn.UNICODE($I51)-44032)/588)+1)</f>
        <v>ㄹ</v>
      </c>
      <c r="O51" s="3" t="str" cm="1">
        <f t="array" ref="O51">INDEX( 중성, INT(MOD( ( _xlfn.UNICODE( RIGHT($I51, 1) ) - 44032), 588)/28)+1,1)</f>
        <v>ㅡ</v>
      </c>
      <c r="P51" t="str" cm="1">
        <f t="array" ref="P51">IF(MOD( (_xlfn.UNICODE( RIGHT($I51, 1) ) - 44032), 28)=0, "",
    INDEX(종성, MOD( (_xlfn.UNICODE( RIGHT($I51, 1) ) - 44032), 28),1) )</f>
        <v>ㅁ</v>
      </c>
      <c r="Q51" s="3" t="str" cm="1">
        <f t="array" ref="Q51">IF(LEN(B51)=2, "", INDEX(초성,  INT( (_xlfn.UNICODE($J51)-44032)/588)+1) )</f>
        <v/>
      </c>
      <c r="R51" s="3" t="str" cm="1">
        <f t="array" ref="R51">IF(LEN(B51)=2, "",INDEX( 중성, INT(MOD( ( _xlfn.UNICODE( RIGHT($J51, 1) ) - 44032), 588)/28)+1,1) )</f>
        <v/>
      </c>
      <c r="S51" t="str" cm="1">
        <f t="array" ref="S51">IF(LEN(B51)=2, "", IF(MOD( (_xlfn.UNICODE( RIGHT($J51, 1) ) - 44032), 28)=0, "",
    INDEX(종성, MOD( (_xlfn.UNICODE( RIGHT($J51, 1) ) - 44032), 28),1) ) )</f>
        <v/>
      </c>
      <c r="T51" t="str">
        <f>IFERROR(VLOOKUP($K51, 환경설정!$B$3:$C$23, 2,0), "")</f>
        <v>lax</v>
      </c>
      <c r="V51" s="3" t="str" cm="1">
        <f t="array" ref="V51">IFERROR(_xlfn.IFS($M51="", "light", $M51="ㄴ", "son", $M51="ㄹ", "son", $M51="ㅁ", "son", $M51="ㅇ", "son" ),"obs")</f>
        <v>light</v>
      </c>
      <c r="W51" t="str">
        <f>IFERROR(VLOOKUP($N51, 환경설정!$B$3:$C$23, 2,0), "")</f>
        <v>son</v>
      </c>
      <c r="Y51" s="3" t="str" cm="1">
        <f t="array" ref="Y51">IFERROR(_xlfn.IFS($P51="", "light", $P51="ㄴ", "son", $P51="ㄹ", "son", $P51="ㅁ", "son", $P51="ㅇ", "son" ),"obs")</f>
        <v>son</v>
      </c>
      <c r="Z51" t="str">
        <f>IFERROR(VLOOKUP($Q51, 환경설정!$B$3:$C$23, 2), "")</f>
        <v/>
      </c>
      <c r="AB51" s="3" t="str" cm="1">
        <f t="array" ref="AB51">IFERROR( IF(LEN(B51)=2,"", _xlfn.IFS($S51="", "light", $S51="ㄴ", "son", $S51="ㄹ", "son", $S51="ㅁ", "son", $S51="ㅇ", "son" )),"obs")</f>
        <v/>
      </c>
      <c r="AC51" t="str" cm="1">
        <f t="array" ref="AC51" xml:space="preserve"> SUBSTITUTE( _xlfn.TEXTSPLIT(C51," "), ",","")</f>
        <v>HH</v>
      </c>
      <c r="AE51" t="str" cm="1">
        <f t="array" ref="AE51">SUBSTITUTE(_xlfn.TEXTSPLIT(D51," "), ",","")</f>
        <v>HH</v>
      </c>
    </row>
    <row r="52" spans="1:32" x14ac:dyDescent="0.3">
      <c r="A52" t="str">
        <v>고유어2</v>
      </c>
      <c r="B52" t="str">
        <v>꼬추</v>
      </c>
      <c r="C52" s="3" t="str">
        <v>LH1</v>
      </c>
      <c r="D52" s="3" t="str">
        <v>LH1</v>
      </c>
      <c r="E52" s="3" t="str" cm="1">
        <f t="array" ref="E52">_xlfn.IFS(MID(A52,1,1)="고", "K", MID(A52,1,1)="외", "F", MID(A52,1,1)="가", "V")</f>
        <v>K</v>
      </c>
      <c r="F52" s="3" t="str">
        <f t="shared" si="0"/>
        <v>2</v>
      </c>
      <c r="G52" s="3" t="str">
        <f t="shared" si="1"/>
        <v>K2</v>
      </c>
      <c r="H52" s="3" t="str">
        <f t="shared" si="2"/>
        <v>꼬</v>
      </c>
      <c r="I52" s="3" t="str">
        <f t="shared" si="3"/>
        <v>추</v>
      </c>
      <c r="J52" s="3" t="str">
        <f t="shared" si="4"/>
        <v/>
      </c>
      <c r="K52" s="3" t="str" cm="1">
        <f t="array" ref="K52">INDEX(초성,  INT( (_xlfn.UNICODE($H52)-44032)/588)+1)</f>
        <v>ㄲ</v>
      </c>
      <c r="L52" s="3" t="str" cm="1">
        <f t="array" ref="L52">INDEX( 중성, INT(MOD( ( _xlfn.UNICODE( RIGHT($H52, 1) ) - 44032), 588)/28)+1,1)</f>
        <v>ㅗ</v>
      </c>
      <c r="M52" t="str" cm="1">
        <f t="array" ref="M52">IF(MOD((_xlfn.UNICODE(RIGHT($H52,1))-44032),28)=0,"",INDEX(종성,MOD((_xlfn.UNICODE(RIGHT($H52,1))-44032),28),1))</f>
        <v/>
      </c>
      <c r="N52" s="3" t="str" cm="1">
        <f t="array" ref="N52">INDEX(초성,  INT( (_xlfn.UNICODE($I52)-44032)/588)+1)</f>
        <v>ㅊ</v>
      </c>
      <c r="O52" s="3" t="str" cm="1">
        <f t="array" ref="O52">INDEX( 중성, INT(MOD( ( _xlfn.UNICODE( RIGHT($I52, 1) ) - 44032), 588)/28)+1,1)</f>
        <v>ㅜ</v>
      </c>
      <c r="P52" t="str" cm="1">
        <f t="array" ref="P52">IF(MOD( (_xlfn.UNICODE( RIGHT($I52, 1) ) - 44032), 28)=0, "",
    INDEX(종성, MOD( (_xlfn.UNICODE( RIGHT($I52, 1) ) - 44032), 28),1) )</f>
        <v/>
      </c>
      <c r="Q52" s="3" t="str" cm="1">
        <f t="array" ref="Q52">IF(LEN(B52)=2, "", INDEX(초성,  INT( (_xlfn.UNICODE($J52)-44032)/588)+1) )</f>
        <v/>
      </c>
      <c r="R52" s="3" t="str" cm="1">
        <f t="array" ref="R52">IF(LEN(B52)=2, "",INDEX( 중성, INT(MOD( ( _xlfn.UNICODE( RIGHT($J52, 1) ) - 44032), 588)/28)+1,1) )</f>
        <v/>
      </c>
      <c r="S52" t="str" cm="1">
        <f t="array" ref="S52">IF(LEN(B52)=2, "", IF(MOD( (_xlfn.UNICODE( RIGHT($J52, 1) ) - 44032), 28)=0, "",
    INDEX(종성, MOD( (_xlfn.UNICODE( RIGHT($J52, 1) ) - 44032), 28),1) ) )</f>
        <v/>
      </c>
      <c r="T52" t="str">
        <f>IFERROR(VLOOKUP($K52, 환경설정!$B$3:$C$23, 2,0), "")</f>
        <v>tsasp</v>
      </c>
      <c r="V52" s="3" t="str" cm="1">
        <f t="array" ref="V52">IFERROR(_xlfn.IFS($M52="", "light", $M52="ㄴ", "son", $M52="ㄹ", "son", $M52="ㅁ", "son", $M52="ㅇ", "son" ),"obs")</f>
        <v>light</v>
      </c>
      <c r="W52" t="str">
        <f>IFERROR(VLOOKUP($N52, 환경설정!$B$3:$C$23, 2,0), "")</f>
        <v>tsasp</v>
      </c>
      <c r="Y52" s="3" t="str" cm="1">
        <f t="array" ref="Y52">IFERROR(_xlfn.IFS($P52="", "light", $P52="ㄴ", "son", $P52="ㄹ", "son", $P52="ㅁ", "son", $P52="ㅇ", "son" ),"obs")</f>
        <v>light</v>
      </c>
      <c r="Z52" t="str">
        <f>IFERROR(VLOOKUP($Q52, 환경설정!$B$3:$C$23, 2), "")</f>
        <v/>
      </c>
      <c r="AB52" s="3" t="str" cm="1">
        <f t="array" ref="AB52">IFERROR( IF(LEN(B52)=2,"", _xlfn.IFS($S52="", "light", $S52="ㄴ", "son", $S52="ㄹ", "son", $S52="ㅁ", "son", $S52="ㅇ", "son" )),"obs")</f>
        <v/>
      </c>
      <c r="AC52" t="str" cm="1">
        <f t="array" ref="AC52" xml:space="preserve"> SUBSTITUTE( _xlfn.TEXTSPLIT(C52," "), ",","")</f>
        <v>LH1</v>
      </c>
      <c r="AE52" t="str" cm="1">
        <f t="array" ref="AE52">SUBSTITUTE(_xlfn.TEXTSPLIT(D52," "), ",","")</f>
        <v>LH1</v>
      </c>
    </row>
    <row r="53" spans="1:32" x14ac:dyDescent="0.3">
      <c r="A53" t="str">
        <v>고유어2</v>
      </c>
      <c r="B53" t="str">
        <v>가죽</v>
      </c>
      <c r="C53" s="3" t="str">
        <v>LH1</v>
      </c>
      <c r="D53" s="3" t="str">
        <v>LH1</v>
      </c>
      <c r="E53" s="3" t="str" cm="1">
        <f t="array" ref="E53">_xlfn.IFS(MID(A53,1,1)="고", "K", MID(A53,1,1)="외", "F", MID(A53,1,1)="가", "V")</f>
        <v>K</v>
      </c>
      <c r="F53" s="3" t="str">
        <f t="shared" si="0"/>
        <v>2</v>
      </c>
      <c r="G53" s="3" t="str">
        <f t="shared" si="1"/>
        <v>K2</v>
      </c>
      <c r="H53" s="3" t="str">
        <f t="shared" si="2"/>
        <v>가</v>
      </c>
      <c r="I53" s="3" t="str">
        <f t="shared" si="3"/>
        <v>죽</v>
      </c>
      <c r="J53" s="3" t="str">
        <f t="shared" si="4"/>
        <v/>
      </c>
      <c r="K53" s="3" t="str" cm="1">
        <f t="array" ref="K53">INDEX(초성,  INT( (_xlfn.UNICODE($H53)-44032)/588)+1)</f>
        <v>ㄱ</v>
      </c>
      <c r="L53" s="3" t="str" cm="1">
        <f t="array" ref="L53">INDEX( 중성, INT(MOD( ( _xlfn.UNICODE( RIGHT($H53, 1) ) - 44032), 588)/28)+1,1)</f>
        <v>ㅏ</v>
      </c>
      <c r="M53" t="str" cm="1">
        <f t="array" ref="M53">IF(MOD((_xlfn.UNICODE(RIGHT($H53,1))-44032),28)=0,"",INDEX(종성,MOD((_xlfn.UNICODE(RIGHT($H53,1))-44032),28),1))</f>
        <v/>
      </c>
      <c r="N53" s="3" t="str" cm="1">
        <f t="array" ref="N53">INDEX(초성,  INT( (_xlfn.UNICODE($I53)-44032)/588)+1)</f>
        <v>ㅈ</v>
      </c>
      <c r="O53" s="3" t="str" cm="1">
        <f t="array" ref="O53">INDEX( 중성, INT(MOD( ( _xlfn.UNICODE( RIGHT($I53, 1) ) - 44032), 588)/28)+1,1)</f>
        <v>ㅜ</v>
      </c>
      <c r="P53" t="str" cm="1">
        <f t="array" ref="P53">IF(MOD( (_xlfn.UNICODE( RIGHT($I53, 1) ) - 44032), 28)=0, "",
    INDEX(종성, MOD( (_xlfn.UNICODE( RIGHT($I53, 1) ) - 44032), 28),1) )</f>
        <v>ㄱ</v>
      </c>
      <c r="Q53" s="3" t="str" cm="1">
        <f t="array" ref="Q53">IF(LEN(B53)=2, "", INDEX(초성,  INT( (_xlfn.UNICODE($J53)-44032)/588)+1) )</f>
        <v/>
      </c>
      <c r="R53" s="3" t="str" cm="1">
        <f t="array" ref="R53">IF(LEN(B53)=2, "",INDEX( 중성, INT(MOD( ( _xlfn.UNICODE( RIGHT($J53, 1) ) - 44032), 588)/28)+1,1) )</f>
        <v/>
      </c>
      <c r="S53" t="str" cm="1">
        <f t="array" ref="S53">IF(LEN(B53)=2, "", IF(MOD( (_xlfn.UNICODE( RIGHT($J53, 1) ) - 44032), 28)=0, "",
    INDEX(종성, MOD( (_xlfn.UNICODE( RIGHT($J53, 1) ) - 44032), 28),1) ) )</f>
        <v/>
      </c>
      <c r="T53" t="str">
        <f>IFERROR(VLOOKUP($K53, 환경설정!$B$3:$C$23, 2,0), "")</f>
        <v>lax</v>
      </c>
      <c r="V53" s="3" t="str" cm="1">
        <f t="array" ref="V53">IFERROR(_xlfn.IFS($M53="", "light", $M53="ㄴ", "son", $M53="ㄹ", "son", $M53="ㅁ", "son", $M53="ㅇ", "son" ),"obs")</f>
        <v>light</v>
      </c>
      <c r="W53" t="str">
        <f>IFERROR(VLOOKUP($N53, 환경설정!$B$3:$C$23, 2,0), "")</f>
        <v>lax</v>
      </c>
      <c r="Y53" s="3" t="str" cm="1">
        <f t="array" ref="Y53">IFERROR(_xlfn.IFS($P53="", "light", $P53="ㄴ", "son", $P53="ㄹ", "son", $P53="ㅁ", "son", $P53="ㅇ", "son" ),"obs")</f>
        <v>obs</v>
      </c>
      <c r="Z53" t="str">
        <f>IFERROR(VLOOKUP($Q53, 환경설정!$B$3:$C$23, 2), "")</f>
        <v/>
      </c>
      <c r="AB53" s="3" t="str" cm="1">
        <f t="array" ref="AB53">IFERROR( IF(LEN(B53)=2,"", _xlfn.IFS($S53="", "light", $S53="ㄴ", "son", $S53="ㄹ", "son", $S53="ㅁ", "son", $S53="ㅇ", "son" )),"obs")</f>
        <v/>
      </c>
      <c r="AC53" t="str" cm="1">
        <f t="array" ref="AC53" xml:space="preserve"> SUBSTITUTE( _xlfn.TEXTSPLIT(C53," "), ",","")</f>
        <v>LH1</v>
      </c>
      <c r="AE53" t="str" cm="1">
        <f t="array" ref="AE53">SUBSTITUTE(_xlfn.TEXTSPLIT(D53," "), ",","")</f>
        <v>LH1</v>
      </c>
    </row>
    <row r="54" spans="1:32" x14ac:dyDescent="0.3">
      <c r="A54" t="str">
        <v>고유어2</v>
      </c>
      <c r="B54" t="str">
        <v>사람</v>
      </c>
      <c r="C54" s="3" t="str">
        <v>LH2</v>
      </c>
      <c r="D54" s="3" t="str">
        <v>LH2</v>
      </c>
      <c r="E54" s="3" t="str" cm="1">
        <f t="array" ref="E54">_xlfn.IFS(MID(A54,1,1)="고", "K", MID(A54,1,1)="외", "F", MID(A54,1,1)="가", "V")</f>
        <v>K</v>
      </c>
      <c r="F54" s="3" t="str">
        <f t="shared" si="0"/>
        <v>2</v>
      </c>
      <c r="G54" s="3" t="str">
        <f t="shared" si="1"/>
        <v>K2</v>
      </c>
      <c r="H54" s="3" t="str">
        <f t="shared" si="2"/>
        <v>사</v>
      </c>
      <c r="I54" s="3" t="str">
        <f t="shared" si="3"/>
        <v>람</v>
      </c>
      <c r="J54" s="3" t="str">
        <f t="shared" si="4"/>
        <v/>
      </c>
      <c r="K54" s="3" t="str" cm="1">
        <f t="array" ref="K54">INDEX(초성,  INT( (_xlfn.UNICODE($H54)-44032)/588)+1)</f>
        <v>ㅅ</v>
      </c>
      <c r="L54" s="3" t="str" cm="1">
        <f t="array" ref="L54">INDEX( 중성, INT(MOD( ( _xlfn.UNICODE( RIGHT($H54, 1) ) - 44032), 588)/28)+1,1)</f>
        <v>ㅏ</v>
      </c>
      <c r="M54" t="str" cm="1">
        <f t="array" ref="M54">IF(MOD((_xlfn.UNICODE(RIGHT($H54,1))-44032),28)=0,"",INDEX(종성,MOD((_xlfn.UNICODE(RIGHT($H54,1))-44032),28),1))</f>
        <v/>
      </c>
      <c r="N54" s="3" t="str" cm="1">
        <f t="array" ref="N54">INDEX(초성,  INT( (_xlfn.UNICODE($I54)-44032)/588)+1)</f>
        <v>ㄹ</v>
      </c>
      <c r="O54" s="3" t="str" cm="1">
        <f t="array" ref="O54">INDEX( 중성, INT(MOD( ( _xlfn.UNICODE( RIGHT($I54, 1) ) - 44032), 588)/28)+1,1)</f>
        <v>ㅏ</v>
      </c>
      <c r="P54" t="str" cm="1">
        <f t="array" ref="P54">IF(MOD( (_xlfn.UNICODE( RIGHT($I54, 1) ) - 44032), 28)=0, "",
    INDEX(종성, MOD( (_xlfn.UNICODE( RIGHT($I54, 1) ) - 44032), 28),1) )</f>
        <v>ㅁ</v>
      </c>
      <c r="Q54" s="3" t="str" cm="1">
        <f t="array" ref="Q54">IF(LEN(B54)=2, "", INDEX(초성,  INT( (_xlfn.UNICODE($J54)-44032)/588)+1) )</f>
        <v/>
      </c>
      <c r="R54" s="3" t="str" cm="1">
        <f t="array" ref="R54">IF(LEN(B54)=2, "",INDEX( 중성, INT(MOD( ( _xlfn.UNICODE( RIGHT($J54, 1) ) - 44032), 588)/28)+1,1) )</f>
        <v/>
      </c>
      <c r="S54" t="str" cm="1">
        <f t="array" ref="S54">IF(LEN(B54)=2, "", IF(MOD( (_xlfn.UNICODE( RIGHT($J54, 1) ) - 44032), 28)=0, "",
    INDEX(종성, MOD( (_xlfn.UNICODE( RIGHT($J54, 1) ) - 44032), 28),1) ) )</f>
        <v/>
      </c>
      <c r="T54" t="str">
        <f>IFERROR(VLOOKUP($K54, 환경설정!$B$3:$C$23, 2,0), "")</f>
        <v>que</v>
      </c>
      <c r="V54" s="3" t="str" cm="1">
        <f t="array" ref="V54">IFERROR(_xlfn.IFS($M54="", "light", $M54="ㄴ", "son", $M54="ㄹ", "son", $M54="ㅁ", "son", $M54="ㅇ", "son" ),"obs")</f>
        <v>light</v>
      </c>
      <c r="W54" t="str">
        <f>IFERROR(VLOOKUP($N54, 환경설정!$B$3:$C$23, 2,0), "")</f>
        <v>son</v>
      </c>
      <c r="Y54" s="3" t="str" cm="1">
        <f t="array" ref="Y54">IFERROR(_xlfn.IFS($P54="", "light", $P54="ㄴ", "son", $P54="ㄹ", "son", $P54="ㅁ", "son", $P54="ㅇ", "son" ),"obs")</f>
        <v>son</v>
      </c>
      <c r="Z54" t="str">
        <f>IFERROR(VLOOKUP($Q54, 환경설정!$B$3:$C$23, 2), "")</f>
        <v/>
      </c>
      <c r="AB54" s="3" t="str" cm="1">
        <f t="array" ref="AB54">IFERROR( IF(LEN(B54)=2,"", _xlfn.IFS($S54="", "light", $S54="ㄴ", "son", $S54="ㄹ", "son", $S54="ㅁ", "son", $S54="ㅇ", "son" )),"obs")</f>
        <v/>
      </c>
      <c r="AC54" t="str" cm="1">
        <f t="array" ref="AC54" xml:space="preserve"> SUBSTITUTE( _xlfn.TEXTSPLIT(C54," "), ",","")</f>
        <v>LH2</v>
      </c>
      <c r="AE54" t="str" cm="1">
        <f t="array" ref="AE54">SUBSTITUTE(_xlfn.TEXTSPLIT(D54," "), ",","")</f>
        <v>LH2</v>
      </c>
    </row>
    <row r="55" spans="1:32" x14ac:dyDescent="0.3">
      <c r="A55" t="str">
        <v>고유어2</v>
      </c>
      <c r="B55" t="str">
        <v>겨자</v>
      </c>
      <c r="C55" s="3" t="str">
        <v>LH2</v>
      </c>
      <c r="D55" s="3" t="str">
        <v>LH1</v>
      </c>
      <c r="E55" s="3" t="str" cm="1">
        <f t="array" ref="E55">_xlfn.IFS(MID(A55,1,1)="고", "K", MID(A55,1,1)="외", "F", MID(A55,1,1)="가", "V")</f>
        <v>K</v>
      </c>
      <c r="F55" s="3" t="str">
        <f t="shared" si="0"/>
        <v>2</v>
      </c>
      <c r="G55" s="3" t="str">
        <f t="shared" si="1"/>
        <v>K2</v>
      </c>
      <c r="H55" s="3" t="str">
        <f t="shared" si="2"/>
        <v>겨</v>
      </c>
      <c r="I55" s="3" t="str">
        <f t="shared" si="3"/>
        <v>자</v>
      </c>
      <c r="J55" s="3" t="str">
        <f t="shared" si="4"/>
        <v/>
      </c>
      <c r="K55" s="3" t="str" cm="1">
        <f t="array" ref="K55">INDEX(초성,  INT( (_xlfn.UNICODE($H55)-44032)/588)+1)</f>
        <v>ㄱ</v>
      </c>
      <c r="L55" s="3" t="str" cm="1">
        <f t="array" ref="L55">INDEX( 중성, INT(MOD( ( _xlfn.UNICODE( RIGHT($H55, 1) ) - 44032), 588)/28)+1,1)</f>
        <v>ㅕ</v>
      </c>
      <c r="M55" t="str" cm="1">
        <f t="array" ref="M55">IF(MOD((_xlfn.UNICODE(RIGHT($H55,1))-44032),28)=0,"",INDEX(종성,MOD((_xlfn.UNICODE(RIGHT($H55,1))-44032),28),1))</f>
        <v/>
      </c>
      <c r="N55" s="3" t="str" cm="1">
        <f t="array" ref="N55">INDEX(초성,  INT( (_xlfn.UNICODE($I55)-44032)/588)+1)</f>
        <v>ㅈ</v>
      </c>
      <c r="O55" s="3" t="str" cm="1">
        <f t="array" ref="O55">INDEX( 중성, INT(MOD( ( _xlfn.UNICODE( RIGHT($I55, 1) ) - 44032), 588)/28)+1,1)</f>
        <v>ㅏ</v>
      </c>
      <c r="P55" t="str" cm="1">
        <f t="array" ref="P55">IF(MOD( (_xlfn.UNICODE( RIGHT($I55, 1) ) - 44032), 28)=0, "",
    INDEX(종성, MOD( (_xlfn.UNICODE( RIGHT($I55, 1) ) - 44032), 28),1) )</f>
        <v/>
      </c>
      <c r="Q55" s="3" t="str" cm="1">
        <f t="array" ref="Q55">IF(LEN(B55)=2, "", INDEX(초성,  INT( (_xlfn.UNICODE($J55)-44032)/588)+1) )</f>
        <v/>
      </c>
      <c r="R55" s="3" t="str" cm="1">
        <f t="array" ref="R55">IF(LEN(B55)=2, "",INDEX( 중성, INT(MOD( ( _xlfn.UNICODE( RIGHT($J55, 1) ) - 44032), 588)/28)+1,1) )</f>
        <v/>
      </c>
      <c r="S55" t="str" cm="1">
        <f t="array" ref="S55">IF(LEN(B55)=2, "", IF(MOD( (_xlfn.UNICODE( RIGHT($J55, 1) ) - 44032), 28)=0, "",
    INDEX(종성, MOD( (_xlfn.UNICODE( RIGHT($J55, 1) ) - 44032), 28),1) ) )</f>
        <v/>
      </c>
      <c r="T55" t="str">
        <f>IFERROR(VLOOKUP($K55, 환경설정!$B$3:$C$23, 2,0), "")</f>
        <v>lax</v>
      </c>
      <c r="V55" s="3" t="str" cm="1">
        <f t="array" ref="V55">IFERROR(_xlfn.IFS($M55="", "light", $M55="ㄴ", "son", $M55="ㄹ", "son", $M55="ㅁ", "son", $M55="ㅇ", "son" ),"obs")</f>
        <v>light</v>
      </c>
      <c r="W55" t="str">
        <f>IFERROR(VLOOKUP($N55, 환경설정!$B$3:$C$23, 2,0), "")</f>
        <v>lax</v>
      </c>
      <c r="Y55" s="3" t="str" cm="1">
        <f t="array" ref="Y55">IFERROR(_xlfn.IFS($P55="", "light", $P55="ㄴ", "son", $P55="ㄹ", "son", $P55="ㅁ", "son", $P55="ㅇ", "son" ),"obs")</f>
        <v>light</v>
      </c>
      <c r="Z55" t="str">
        <f>IFERROR(VLOOKUP($Q55, 환경설정!$B$3:$C$23, 2), "")</f>
        <v/>
      </c>
      <c r="AB55" s="3" t="str" cm="1">
        <f t="array" ref="AB55">IFERROR( IF(LEN(B55)=2,"", _xlfn.IFS($S55="", "light", $S55="ㄴ", "son", $S55="ㄹ", "son", $S55="ㅁ", "son", $S55="ㅇ", "son" )),"obs")</f>
        <v/>
      </c>
      <c r="AC55" t="str" cm="1">
        <f t="array" ref="AC55" xml:space="preserve"> SUBSTITUTE( _xlfn.TEXTSPLIT(C55," "), ",","")</f>
        <v>LH2</v>
      </c>
      <c r="AE55" t="str" cm="1">
        <f t="array" ref="AE55">SUBSTITUTE(_xlfn.TEXTSPLIT(D55," "), ",","")</f>
        <v>LH1</v>
      </c>
    </row>
    <row r="56" spans="1:32" x14ac:dyDescent="0.3">
      <c r="A56" t="str">
        <v>고유어2</v>
      </c>
      <c r="B56" t="str">
        <v>누에</v>
      </c>
      <c r="C56" s="3" t="str">
        <v>HL</v>
      </c>
      <c r="D56" s="3" t="str">
        <v>HL</v>
      </c>
      <c r="E56" s="3" t="str" cm="1">
        <f t="array" ref="E56">_xlfn.IFS(MID(A56,1,1)="고", "K", MID(A56,1,1)="외", "F", MID(A56,1,1)="가", "V")</f>
        <v>K</v>
      </c>
      <c r="F56" s="3" t="str">
        <f t="shared" si="0"/>
        <v>2</v>
      </c>
      <c r="G56" s="3" t="str">
        <f t="shared" si="1"/>
        <v>K2</v>
      </c>
      <c r="H56" s="3" t="str">
        <f t="shared" si="2"/>
        <v>누</v>
      </c>
      <c r="I56" s="3" t="str">
        <f t="shared" si="3"/>
        <v>에</v>
      </c>
      <c r="J56" s="3" t="str">
        <f t="shared" si="4"/>
        <v/>
      </c>
      <c r="K56" s="3" t="str" cm="1">
        <f t="array" ref="K56">INDEX(초성,  INT( (_xlfn.UNICODE($H56)-44032)/588)+1)</f>
        <v>ㄴ</v>
      </c>
      <c r="L56" s="3" t="str" cm="1">
        <f t="array" ref="L56">INDEX( 중성, INT(MOD( ( _xlfn.UNICODE( RIGHT($H56, 1) ) - 44032), 588)/28)+1,1)</f>
        <v>ㅜ</v>
      </c>
      <c r="M56" t="str" cm="1">
        <f t="array" ref="M56">IF(MOD((_xlfn.UNICODE(RIGHT($H56,1))-44032),28)=0,"",INDEX(종성,MOD((_xlfn.UNICODE(RIGHT($H56,1))-44032),28),1))</f>
        <v/>
      </c>
      <c r="N56" s="3" t="str" cm="1">
        <f t="array" ref="N56">INDEX(초성,  INT( (_xlfn.UNICODE($I56)-44032)/588)+1)</f>
        <v>ㅇ</v>
      </c>
      <c r="O56" s="3" t="str" cm="1">
        <f t="array" ref="O56">INDEX( 중성, INT(MOD( ( _xlfn.UNICODE( RIGHT($I56, 1) ) - 44032), 588)/28)+1,1)</f>
        <v>ㅔ</v>
      </c>
      <c r="P56" t="str" cm="1">
        <f t="array" ref="P56">IF(MOD( (_xlfn.UNICODE( RIGHT($I56, 1) ) - 44032), 28)=0, "",
    INDEX(종성, MOD( (_xlfn.UNICODE( RIGHT($I56, 1) ) - 44032), 28),1) )</f>
        <v/>
      </c>
      <c r="Q56" s="3" t="str" cm="1">
        <f t="array" ref="Q56">IF(LEN(B56)=2, "", INDEX(초성,  INT( (_xlfn.UNICODE($J56)-44032)/588)+1) )</f>
        <v/>
      </c>
      <c r="R56" s="3" t="str" cm="1">
        <f t="array" ref="R56">IF(LEN(B56)=2, "",INDEX( 중성, INT(MOD( ( _xlfn.UNICODE( RIGHT($J56, 1) ) - 44032), 588)/28)+1,1) )</f>
        <v/>
      </c>
      <c r="S56" t="str" cm="1">
        <f t="array" ref="S56">IF(LEN(B56)=2, "", IF(MOD( (_xlfn.UNICODE( RIGHT($J56, 1) ) - 44032), 28)=0, "",
    INDEX(종성, MOD( (_xlfn.UNICODE( RIGHT($J56, 1) ) - 44032), 28),1) ) )</f>
        <v/>
      </c>
      <c r="T56" t="str">
        <f>IFERROR(VLOOKUP($K56, 환경설정!$B$3:$C$23, 2,0), "")</f>
        <v>son</v>
      </c>
      <c r="V56" s="3" t="str" cm="1">
        <f t="array" ref="V56">IFERROR(_xlfn.IFS($M56="", "light", $M56="ㄴ", "son", $M56="ㄹ", "son", $M56="ㅁ", "son", $M56="ㅇ", "son" ),"obs")</f>
        <v>light</v>
      </c>
      <c r="W56" t="str">
        <f>IFERROR(VLOOKUP($N56, 환경설정!$B$3:$C$23, 2,0), "")</f>
        <v>null</v>
      </c>
      <c r="Y56" s="3" t="str" cm="1">
        <f t="array" ref="Y56">IFERROR(_xlfn.IFS($P56="", "light", $P56="ㄴ", "son", $P56="ㄹ", "son", $P56="ㅁ", "son", $P56="ㅇ", "son" ),"obs")</f>
        <v>light</v>
      </c>
      <c r="Z56" t="str">
        <f>IFERROR(VLOOKUP($Q56, 환경설정!$B$3:$C$23, 2), "")</f>
        <v/>
      </c>
      <c r="AB56" s="3" t="str" cm="1">
        <f t="array" ref="AB56">IFERROR( IF(LEN(B56)=2,"", _xlfn.IFS($S56="", "light", $S56="ㄴ", "son", $S56="ㄹ", "son", $S56="ㅁ", "son", $S56="ㅇ", "son" )),"obs")</f>
        <v/>
      </c>
      <c r="AC56" t="str" cm="1">
        <f t="array" ref="AC56" xml:space="preserve"> SUBSTITUTE( _xlfn.TEXTSPLIT(C56," "), ",","")</f>
        <v>HL</v>
      </c>
      <c r="AE56" t="str" cm="1">
        <f t="array" ref="AE56">SUBSTITUTE(_xlfn.TEXTSPLIT(D56," "), ",","")</f>
        <v>HL</v>
      </c>
    </row>
    <row r="57" spans="1:32" x14ac:dyDescent="0.3">
      <c r="A57" t="str">
        <v>고유어2</v>
      </c>
      <c r="B57" t="str">
        <v>노루</v>
      </c>
      <c r="C57" s="3" t="str">
        <v>LH</v>
      </c>
      <c r="D57" s="3" t="str">
        <v>LH</v>
      </c>
      <c r="E57" s="3" t="str" cm="1">
        <f t="array" ref="E57">_xlfn.IFS(MID(A57,1,1)="고", "K", MID(A57,1,1)="외", "F", MID(A57,1,1)="가", "V")</f>
        <v>K</v>
      </c>
      <c r="F57" s="3" t="str">
        <f t="shared" si="0"/>
        <v>2</v>
      </c>
      <c r="G57" s="3" t="str">
        <f t="shared" si="1"/>
        <v>K2</v>
      </c>
      <c r="H57" s="3" t="str">
        <f t="shared" si="2"/>
        <v>노</v>
      </c>
      <c r="I57" s="3" t="str">
        <f t="shared" si="3"/>
        <v>루</v>
      </c>
      <c r="J57" s="3" t="str">
        <f t="shared" si="4"/>
        <v/>
      </c>
      <c r="K57" s="3" t="str" cm="1">
        <f t="array" ref="K57">INDEX(초성,  INT( (_xlfn.UNICODE($H57)-44032)/588)+1)</f>
        <v>ㄴ</v>
      </c>
      <c r="L57" s="3" t="str" cm="1">
        <f t="array" ref="L57">INDEX( 중성, INT(MOD( ( _xlfn.UNICODE( RIGHT($H57, 1) ) - 44032), 588)/28)+1,1)</f>
        <v>ㅗ</v>
      </c>
      <c r="M57" t="str" cm="1">
        <f t="array" ref="M57">IF(MOD((_xlfn.UNICODE(RIGHT($H57,1))-44032),28)=0,"",INDEX(종성,MOD((_xlfn.UNICODE(RIGHT($H57,1))-44032),28),1))</f>
        <v/>
      </c>
      <c r="N57" s="3" t="str" cm="1">
        <f t="array" ref="N57">INDEX(초성,  INT( (_xlfn.UNICODE($I57)-44032)/588)+1)</f>
        <v>ㄹ</v>
      </c>
      <c r="O57" s="3" t="str" cm="1">
        <f t="array" ref="O57">INDEX( 중성, INT(MOD( ( _xlfn.UNICODE( RIGHT($I57, 1) ) - 44032), 588)/28)+1,1)</f>
        <v>ㅜ</v>
      </c>
      <c r="P57" t="str" cm="1">
        <f t="array" ref="P57">IF(MOD( (_xlfn.UNICODE( RIGHT($I57, 1) ) - 44032), 28)=0, "",
    INDEX(종성, MOD( (_xlfn.UNICODE( RIGHT($I57, 1) ) - 44032), 28),1) )</f>
        <v/>
      </c>
      <c r="Q57" s="3" t="str" cm="1">
        <f t="array" ref="Q57">IF(LEN(B57)=2, "", INDEX(초성,  INT( (_xlfn.UNICODE($J57)-44032)/588)+1) )</f>
        <v/>
      </c>
      <c r="R57" s="3" t="str" cm="1">
        <f t="array" ref="R57">IF(LEN(B57)=2, "",INDEX( 중성, INT(MOD( ( _xlfn.UNICODE( RIGHT($J57, 1) ) - 44032), 588)/28)+1,1) )</f>
        <v/>
      </c>
      <c r="S57" t="str" cm="1">
        <f t="array" ref="S57">IF(LEN(B57)=2, "", IF(MOD( (_xlfn.UNICODE( RIGHT($J57, 1) ) - 44032), 28)=0, "",
    INDEX(종성, MOD( (_xlfn.UNICODE( RIGHT($J57, 1) ) - 44032), 28),1) ) )</f>
        <v/>
      </c>
      <c r="T57" t="str">
        <f>IFERROR(VLOOKUP($K57, 환경설정!$B$3:$C$23, 2,0), "")</f>
        <v>son</v>
      </c>
      <c r="V57" s="3" t="str" cm="1">
        <f t="array" ref="V57">IFERROR(_xlfn.IFS($M57="", "light", $M57="ㄴ", "son", $M57="ㄹ", "son", $M57="ㅁ", "son", $M57="ㅇ", "son" ),"obs")</f>
        <v>light</v>
      </c>
      <c r="W57" t="str">
        <f>IFERROR(VLOOKUP($N57, 환경설정!$B$3:$C$23, 2,0), "")</f>
        <v>son</v>
      </c>
      <c r="Y57" s="3" t="str" cm="1">
        <f t="array" ref="Y57">IFERROR(_xlfn.IFS($P57="", "light", $P57="ㄴ", "son", $P57="ㄹ", "son", $P57="ㅁ", "son", $P57="ㅇ", "son" ),"obs")</f>
        <v>light</v>
      </c>
      <c r="Z57" t="str">
        <f>IFERROR(VLOOKUP($Q57, 환경설정!$B$3:$C$23, 2), "")</f>
        <v/>
      </c>
      <c r="AB57" s="3" t="str" cm="1">
        <f t="array" ref="AB57">IFERROR( IF(LEN(B57)=2,"", _xlfn.IFS($S57="", "light", $S57="ㄴ", "son", $S57="ㄹ", "son", $S57="ㅁ", "son", $S57="ㅇ", "son" )),"obs")</f>
        <v/>
      </c>
      <c r="AC57" t="str" cm="1">
        <f t="array" ref="AC57" xml:space="preserve"> SUBSTITUTE( _xlfn.TEXTSPLIT(C57," "), ",","")</f>
        <v>LH</v>
      </c>
      <c r="AE57" t="str" cm="1">
        <f t="array" ref="AE57">SUBSTITUTE(_xlfn.TEXTSPLIT(D57," "), ",","")</f>
        <v>LH</v>
      </c>
    </row>
    <row r="58" spans="1:32" x14ac:dyDescent="0.3">
      <c r="A58" t="str">
        <v>고유어2</v>
      </c>
      <c r="B58" t="str">
        <v>지게</v>
      </c>
      <c r="C58" s="3" t="str">
        <v>LH1</v>
      </c>
      <c r="D58" s="3" t="str">
        <v>LH1</v>
      </c>
      <c r="E58" s="3" t="str" cm="1">
        <f t="array" ref="E58">_xlfn.IFS(MID(A58,1,1)="고", "K", MID(A58,1,1)="외", "F", MID(A58,1,1)="가", "V")</f>
        <v>K</v>
      </c>
      <c r="F58" s="3" t="str">
        <f t="shared" si="0"/>
        <v>2</v>
      </c>
      <c r="G58" s="3" t="str">
        <f t="shared" si="1"/>
        <v>K2</v>
      </c>
      <c r="H58" s="3" t="str">
        <f t="shared" si="2"/>
        <v>지</v>
      </c>
      <c r="I58" s="3" t="str">
        <f t="shared" si="3"/>
        <v>게</v>
      </c>
      <c r="J58" s="3" t="str">
        <f t="shared" si="4"/>
        <v/>
      </c>
      <c r="K58" s="3" t="str" cm="1">
        <f t="array" ref="K58">INDEX(초성,  INT( (_xlfn.UNICODE($H58)-44032)/588)+1)</f>
        <v>ㅈ</v>
      </c>
      <c r="L58" s="3" t="str" cm="1">
        <f t="array" ref="L58">INDEX( 중성, INT(MOD( ( _xlfn.UNICODE( RIGHT($H58, 1) ) - 44032), 588)/28)+1,1)</f>
        <v>ㅣ</v>
      </c>
      <c r="M58" t="str" cm="1">
        <f t="array" ref="M58">IF(MOD((_xlfn.UNICODE(RIGHT($H58,1))-44032),28)=0,"",INDEX(종성,MOD((_xlfn.UNICODE(RIGHT($H58,1))-44032),28),1))</f>
        <v/>
      </c>
      <c r="N58" s="3" t="str" cm="1">
        <f t="array" ref="N58">INDEX(초성,  INT( (_xlfn.UNICODE($I58)-44032)/588)+1)</f>
        <v>ㄱ</v>
      </c>
      <c r="O58" s="3" t="str" cm="1">
        <f t="array" ref="O58">INDEX( 중성, INT(MOD( ( _xlfn.UNICODE( RIGHT($I58, 1) ) - 44032), 588)/28)+1,1)</f>
        <v>ㅔ</v>
      </c>
      <c r="P58" t="str" cm="1">
        <f t="array" ref="P58">IF(MOD( (_xlfn.UNICODE( RIGHT($I58, 1) ) - 44032), 28)=0, "",
    INDEX(종성, MOD( (_xlfn.UNICODE( RIGHT($I58, 1) ) - 44032), 28),1) )</f>
        <v/>
      </c>
      <c r="Q58" s="3" t="str" cm="1">
        <f t="array" ref="Q58">IF(LEN(B58)=2, "", INDEX(초성,  INT( (_xlfn.UNICODE($J58)-44032)/588)+1) )</f>
        <v/>
      </c>
      <c r="R58" s="3" t="str" cm="1">
        <f t="array" ref="R58">IF(LEN(B58)=2, "",INDEX( 중성, INT(MOD( ( _xlfn.UNICODE( RIGHT($J58, 1) ) - 44032), 588)/28)+1,1) )</f>
        <v/>
      </c>
      <c r="S58" t="str" cm="1">
        <f t="array" ref="S58">IF(LEN(B58)=2, "", IF(MOD( (_xlfn.UNICODE( RIGHT($J58, 1) ) - 44032), 28)=0, "",
    INDEX(종성, MOD( (_xlfn.UNICODE( RIGHT($J58, 1) ) - 44032), 28),1) ) )</f>
        <v/>
      </c>
      <c r="T58" t="str">
        <f>IFERROR(VLOOKUP($K58, 환경설정!$B$3:$C$23, 2,0), "")</f>
        <v>lax</v>
      </c>
      <c r="V58" s="3" t="str" cm="1">
        <f t="array" ref="V58">IFERROR(_xlfn.IFS($M58="", "light", $M58="ㄴ", "son", $M58="ㄹ", "son", $M58="ㅁ", "son", $M58="ㅇ", "son" ),"obs")</f>
        <v>light</v>
      </c>
      <c r="W58" t="str">
        <f>IFERROR(VLOOKUP($N58, 환경설정!$B$3:$C$23, 2,0), "")</f>
        <v>lax</v>
      </c>
      <c r="Y58" s="3" t="str" cm="1">
        <f t="array" ref="Y58">IFERROR(_xlfn.IFS($P58="", "light", $P58="ㄴ", "son", $P58="ㄹ", "son", $P58="ㅁ", "son", $P58="ㅇ", "son" ),"obs")</f>
        <v>light</v>
      </c>
      <c r="Z58" t="str">
        <f>IFERROR(VLOOKUP($Q58, 환경설정!$B$3:$C$23, 2), "")</f>
        <v/>
      </c>
      <c r="AB58" s="3" t="str" cm="1">
        <f t="array" ref="AB58">IFERROR( IF(LEN(B58)=2,"", _xlfn.IFS($S58="", "light", $S58="ㄴ", "son", $S58="ㄹ", "son", $S58="ㅁ", "son", $S58="ㅇ", "son" )),"obs")</f>
        <v/>
      </c>
      <c r="AC58" t="str" cm="1">
        <f t="array" ref="AC58" xml:space="preserve"> SUBSTITUTE( _xlfn.TEXTSPLIT(C58," "), ",","")</f>
        <v>LH1</v>
      </c>
      <c r="AE58" t="str" cm="1">
        <f t="array" ref="AE58">SUBSTITUTE(_xlfn.TEXTSPLIT(D58," "), ",","")</f>
        <v>LH1</v>
      </c>
    </row>
    <row r="59" spans="1:32" x14ac:dyDescent="0.3">
      <c r="A59" t="str">
        <v>고유어2</v>
      </c>
      <c r="B59" t="str">
        <v>가을</v>
      </c>
      <c r="C59" s="3" t="str">
        <v>LH1</v>
      </c>
      <c r="D59" s="3" t="str">
        <v>LH1</v>
      </c>
      <c r="E59" s="3" t="str" cm="1">
        <f t="array" ref="E59">_xlfn.IFS(MID(A59,1,1)="고", "K", MID(A59,1,1)="외", "F", MID(A59,1,1)="가", "V")</f>
        <v>K</v>
      </c>
      <c r="F59" s="3" t="str">
        <f t="shared" si="0"/>
        <v>2</v>
      </c>
      <c r="G59" s="3" t="str">
        <f t="shared" si="1"/>
        <v>K2</v>
      </c>
      <c r="H59" s="3" t="str">
        <f t="shared" si="2"/>
        <v>가</v>
      </c>
      <c r="I59" s="3" t="str">
        <f t="shared" si="3"/>
        <v>을</v>
      </c>
      <c r="J59" s="3" t="str">
        <f t="shared" si="4"/>
        <v/>
      </c>
      <c r="K59" s="3" t="str" cm="1">
        <f t="array" ref="K59">INDEX(초성,  INT( (_xlfn.UNICODE($H59)-44032)/588)+1)</f>
        <v>ㄱ</v>
      </c>
      <c r="L59" s="3" t="str" cm="1">
        <f t="array" ref="L59">INDEX( 중성, INT(MOD( ( _xlfn.UNICODE( RIGHT($H59, 1) ) - 44032), 588)/28)+1,1)</f>
        <v>ㅏ</v>
      </c>
      <c r="M59" t="str" cm="1">
        <f t="array" ref="M59">IF(MOD((_xlfn.UNICODE(RIGHT($H59,1))-44032),28)=0,"",INDEX(종성,MOD((_xlfn.UNICODE(RIGHT($H59,1))-44032),28),1))</f>
        <v/>
      </c>
      <c r="N59" s="3" t="str" cm="1">
        <f t="array" ref="N59">INDEX(초성,  INT( (_xlfn.UNICODE($I59)-44032)/588)+1)</f>
        <v>ㅇ</v>
      </c>
      <c r="O59" s="3" t="str" cm="1">
        <f t="array" ref="O59">INDEX( 중성, INT(MOD( ( _xlfn.UNICODE( RIGHT($I59, 1) ) - 44032), 588)/28)+1,1)</f>
        <v>ㅡ</v>
      </c>
      <c r="P59" t="str" cm="1">
        <f t="array" ref="P59">IF(MOD( (_xlfn.UNICODE( RIGHT($I59, 1) ) - 44032), 28)=0, "",
    INDEX(종성, MOD( (_xlfn.UNICODE( RIGHT($I59, 1) ) - 44032), 28),1) )</f>
        <v>ㄹ</v>
      </c>
      <c r="Q59" s="3" t="str" cm="1">
        <f t="array" ref="Q59">IF(LEN(B59)=2, "", INDEX(초성,  INT( (_xlfn.UNICODE($J59)-44032)/588)+1) )</f>
        <v/>
      </c>
      <c r="R59" s="3" t="str" cm="1">
        <f t="array" ref="R59">IF(LEN(B59)=2, "",INDEX( 중성, INT(MOD( ( _xlfn.UNICODE( RIGHT($J59, 1) ) - 44032), 588)/28)+1,1) )</f>
        <v/>
      </c>
      <c r="S59" t="str" cm="1">
        <f t="array" ref="S59">IF(LEN(B59)=2, "", IF(MOD( (_xlfn.UNICODE( RIGHT($J59, 1) ) - 44032), 28)=0, "",
    INDEX(종성, MOD( (_xlfn.UNICODE( RIGHT($J59, 1) ) - 44032), 28),1) ) )</f>
        <v/>
      </c>
      <c r="T59" t="str">
        <f>IFERROR(VLOOKUP($K59, 환경설정!$B$3:$C$23, 2,0), "")</f>
        <v>lax</v>
      </c>
      <c r="V59" s="3" t="str" cm="1">
        <f t="array" ref="V59">IFERROR(_xlfn.IFS($M59="", "light", $M59="ㄴ", "son", $M59="ㄹ", "son", $M59="ㅁ", "son", $M59="ㅇ", "son" ),"obs")</f>
        <v>light</v>
      </c>
      <c r="W59" t="str">
        <f>IFERROR(VLOOKUP($N59, 환경설정!$B$3:$C$23, 2,0), "")</f>
        <v>null</v>
      </c>
      <c r="Y59" s="3" t="str" cm="1">
        <f t="array" ref="Y59">IFERROR(_xlfn.IFS($P59="", "light", $P59="ㄴ", "son", $P59="ㄹ", "son", $P59="ㅁ", "son", $P59="ㅇ", "son" ),"obs")</f>
        <v>son</v>
      </c>
      <c r="Z59" t="str">
        <f>IFERROR(VLOOKUP($Q59, 환경설정!$B$3:$C$23, 2), "")</f>
        <v/>
      </c>
      <c r="AB59" s="3" t="str" cm="1">
        <f t="array" ref="AB59">IFERROR( IF(LEN(B59)=2,"", _xlfn.IFS($S59="", "light", $S59="ㄴ", "son", $S59="ㄹ", "son", $S59="ㅁ", "son", $S59="ㅇ", "son" )),"obs")</f>
        <v/>
      </c>
      <c r="AC59" t="str" cm="1">
        <f t="array" ref="AC59" xml:space="preserve"> SUBSTITUTE( _xlfn.TEXTSPLIT(C59," "), ",","")</f>
        <v>LH1</v>
      </c>
      <c r="AE59" t="str" cm="1">
        <f t="array" ref="AE59">SUBSTITUTE(_xlfn.TEXTSPLIT(D59," "), ",","")</f>
        <v>LH1</v>
      </c>
    </row>
    <row r="60" spans="1:32" x14ac:dyDescent="0.3">
      <c r="A60" t="str">
        <v>고유어2</v>
      </c>
      <c r="B60" t="str">
        <v>호두</v>
      </c>
      <c r="C60" s="3" t="str">
        <v>LH1</v>
      </c>
      <c r="D60" s="3" t="str">
        <v>LH1</v>
      </c>
      <c r="E60" s="3" t="str" cm="1">
        <f t="array" ref="E60">_xlfn.IFS(MID(A60,1,1)="고", "K", MID(A60,1,1)="외", "F", MID(A60,1,1)="가", "V")</f>
        <v>K</v>
      </c>
      <c r="F60" s="3" t="str">
        <f t="shared" si="0"/>
        <v>2</v>
      </c>
      <c r="G60" s="3" t="str">
        <f t="shared" si="1"/>
        <v>K2</v>
      </c>
      <c r="H60" s="3" t="str">
        <f t="shared" si="2"/>
        <v>호</v>
      </c>
      <c r="I60" s="3" t="str">
        <f t="shared" si="3"/>
        <v>두</v>
      </c>
      <c r="J60" s="3" t="str">
        <f t="shared" si="4"/>
        <v/>
      </c>
      <c r="K60" s="3" t="str" cm="1">
        <f t="array" ref="K60">INDEX(초성,  INT( (_xlfn.UNICODE($H60)-44032)/588)+1)</f>
        <v>ㅎ</v>
      </c>
      <c r="L60" s="3" t="str" cm="1">
        <f t="array" ref="L60">INDEX( 중성, INT(MOD( ( _xlfn.UNICODE( RIGHT($H60, 1) ) - 44032), 588)/28)+1,1)</f>
        <v>ㅗ</v>
      </c>
      <c r="M60" t="str" cm="1">
        <f t="array" ref="M60">IF(MOD((_xlfn.UNICODE(RIGHT($H60,1))-44032),28)=0,"",INDEX(종성,MOD((_xlfn.UNICODE(RIGHT($H60,1))-44032),28),1))</f>
        <v/>
      </c>
      <c r="N60" s="3" t="str" cm="1">
        <f t="array" ref="N60">INDEX(초성,  INT( (_xlfn.UNICODE($I60)-44032)/588)+1)</f>
        <v>ㄷ</v>
      </c>
      <c r="O60" s="3" t="str" cm="1">
        <f t="array" ref="O60">INDEX( 중성, INT(MOD( ( _xlfn.UNICODE( RIGHT($I60, 1) ) - 44032), 588)/28)+1,1)</f>
        <v>ㅜ</v>
      </c>
      <c r="P60" t="str" cm="1">
        <f t="array" ref="P60">IF(MOD( (_xlfn.UNICODE( RIGHT($I60, 1) ) - 44032), 28)=0, "",
    INDEX(종성, MOD( (_xlfn.UNICODE( RIGHT($I60, 1) ) - 44032), 28),1) )</f>
        <v/>
      </c>
      <c r="Q60" s="3" t="str" cm="1">
        <f t="array" ref="Q60">IF(LEN(B60)=2, "", INDEX(초성,  INT( (_xlfn.UNICODE($J60)-44032)/588)+1) )</f>
        <v/>
      </c>
      <c r="R60" s="3" t="str" cm="1">
        <f t="array" ref="R60">IF(LEN(B60)=2, "",INDEX( 중성, INT(MOD( ( _xlfn.UNICODE( RIGHT($J60, 1) ) - 44032), 588)/28)+1,1) )</f>
        <v/>
      </c>
      <c r="S60" t="str" cm="1">
        <f t="array" ref="S60">IF(LEN(B60)=2, "", IF(MOD( (_xlfn.UNICODE( RIGHT($J60, 1) ) - 44032), 28)=0, "",
    INDEX(종성, MOD( (_xlfn.UNICODE( RIGHT($J60, 1) ) - 44032), 28),1) ) )</f>
        <v/>
      </c>
      <c r="T60" t="str">
        <f>IFERROR(VLOOKUP($K60, 환경설정!$B$3:$C$23, 2,0), "")</f>
        <v>que</v>
      </c>
      <c r="V60" s="3" t="str" cm="1">
        <f t="array" ref="V60">IFERROR(_xlfn.IFS($M60="", "light", $M60="ㄴ", "son", $M60="ㄹ", "son", $M60="ㅁ", "son", $M60="ㅇ", "son" ),"obs")</f>
        <v>light</v>
      </c>
      <c r="W60" t="str">
        <f>IFERROR(VLOOKUP($N60, 환경설정!$B$3:$C$23, 2,0), "")</f>
        <v>lax</v>
      </c>
      <c r="Y60" s="3" t="str" cm="1">
        <f t="array" ref="Y60">IFERROR(_xlfn.IFS($P60="", "light", $P60="ㄴ", "son", $P60="ㄹ", "son", $P60="ㅁ", "son", $P60="ㅇ", "son" ),"obs")</f>
        <v>light</v>
      </c>
      <c r="Z60" t="str">
        <f>IFERROR(VLOOKUP($Q60, 환경설정!$B$3:$C$23, 2), "")</f>
        <v/>
      </c>
      <c r="AB60" s="3" t="str" cm="1">
        <f t="array" ref="AB60">IFERROR( IF(LEN(B60)=2,"", _xlfn.IFS($S60="", "light", $S60="ㄴ", "son", $S60="ㄹ", "son", $S60="ㅁ", "son", $S60="ㅇ", "son" )),"obs")</f>
        <v/>
      </c>
      <c r="AC60" t="str" cm="1">
        <f t="array" ref="AC60" xml:space="preserve"> SUBSTITUTE( _xlfn.TEXTSPLIT(C60," "), ",","")</f>
        <v>LH1</v>
      </c>
      <c r="AE60" t="str" cm="1">
        <f t="array" ref="AE60">SUBSTITUTE(_xlfn.TEXTSPLIT(D60," "), ",","")</f>
        <v>LH1</v>
      </c>
    </row>
    <row r="61" spans="1:32" x14ac:dyDescent="0.3">
      <c r="A61" t="str">
        <v>고유어2</v>
      </c>
      <c r="B61" t="str">
        <v>갈치</v>
      </c>
      <c r="C61" s="3" t="str">
        <v>HH 깔치</v>
      </c>
      <c r="D61" s="3" t="str">
        <v>HL 갈치</v>
      </c>
      <c r="E61" s="3" t="str" cm="1">
        <f t="array" ref="E61">_xlfn.IFS(MID(A61,1,1)="고", "K", MID(A61,1,1)="외", "F", MID(A61,1,1)="가", "V")</f>
        <v>K</v>
      </c>
      <c r="F61" s="3" t="str">
        <f t="shared" si="0"/>
        <v>2</v>
      </c>
      <c r="G61" s="3" t="str">
        <f t="shared" si="1"/>
        <v>K2</v>
      </c>
      <c r="H61" s="3" t="str">
        <f t="shared" si="2"/>
        <v>갈</v>
      </c>
      <c r="I61" s="3" t="str">
        <f t="shared" si="3"/>
        <v>치</v>
      </c>
      <c r="J61" s="3" t="str">
        <f t="shared" si="4"/>
        <v/>
      </c>
      <c r="K61" s="3" t="str" cm="1">
        <f t="array" ref="K61">INDEX(초성,  INT( (_xlfn.UNICODE($H61)-44032)/588)+1)</f>
        <v>ㄱ</v>
      </c>
      <c r="L61" s="3" t="str" cm="1">
        <f t="array" ref="L61">INDEX( 중성, INT(MOD( ( _xlfn.UNICODE( RIGHT($H61, 1) ) - 44032), 588)/28)+1,1)</f>
        <v>ㅏ</v>
      </c>
      <c r="M61" t="str" cm="1">
        <f t="array" ref="M61">IF(MOD((_xlfn.UNICODE(RIGHT($H61,1))-44032),28)=0,"",INDEX(종성,MOD((_xlfn.UNICODE(RIGHT($H61,1))-44032),28),1))</f>
        <v>ㄹ</v>
      </c>
      <c r="N61" s="3" t="str" cm="1">
        <f t="array" ref="N61">INDEX(초성,  INT( (_xlfn.UNICODE($I61)-44032)/588)+1)</f>
        <v>ㅊ</v>
      </c>
      <c r="O61" s="3" t="str" cm="1">
        <f t="array" ref="O61">INDEX( 중성, INT(MOD( ( _xlfn.UNICODE( RIGHT($I61, 1) ) - 44032), 588)/28)+1,1)</f>
        <v>ㅣ</v>
      </c>
      <c r="P61" t="str" cm="1">
        <f t="array" ref="P61">IF(MOD( (_xlfn.UNICODE( RIGHT($I61, 1) ) - 44032), 28)=0, "",
    INDEX(종성, MOD( (_xlfn.UNICODE( RIGHT($I61, 1) ) - 44032), 28),1) )</f>
        <v/>
      </c>
      <c r="Q61" s="3" t="str" cm="1">
        <f t="array" ref="Q61">IF(LEN(B61)=2, "", INDEX(초성,  INT( (_xlfn.UNICODE($J61)-44032)/588)+1) )</f>
        <v/>
      </c>
      <c r="R61" s="3" t="str" cm="1">
        <f t="array" ref="R61">IF(LEN(B61)=2, "",INDEX( 중성, INT(MOD( ( _xlfn.UNICODE( RIGHT($J61, 1) ) - 44032), 588)/28)+1,1) )</f>
        <v/>
      </c>
      <c r="S61" t="str" cm="1">
        <f t="array" ref="S61">IF(LEN(B61)=2, "", IF(MOD( (_xlfn.UNICODE( RIGHT($J61, 1) ) - 44032), 28)=0, "",
    INDEX(종성, MOD( (_xlfn.UNICODE( RIGHT($J61, 1) ) - 44032), 28),1) ) )</f>
        <v/>
      </c>
      <c r="T61" t="str">
        <f>IFERROR(VLOOKUP($K61, 환경설정!$B$3:$C$23, 2,0), "")</f>
        <v>lax</v>
      </c>
      <c r="V61" s="3" t="str" cm="1">
        <f t="array" ref="V61">IFERROR(_xlfn.IFS($M61="", "light", $M61="ㄴ", "son", $M61="ㄹ", "son", $M61="ㅁ", "son", $M61="ㅇ", "son" ),"obs")</f>
        <v>son</v>
      </c>
      <c r="W61" t="str">
        <f>IFERROR(VLOOKUP($N61, 환경설정!$B$3:$C$23, 2,0), "")</f>
        <v>tsasp</v>
      </c>
      <c r="Y61" s="3" t="str" cm="1">
        <f t="array" ref="Y61">IFERROR(_xlfn.IFS($P61="", "light", $P61="ㄴ", "son", $P61="ㄹ", "son", $P61="ㅁ", "son", $P61="ㅇ", "son" ),"obs")</f>
        <v>light</v>
      </c>
      <c r="Z61" t="str">
        <f>IFERROR(VLOOKUP($Q61, 환경설정!$B$3:$C$23, 2), "")</f>
        <v/>
      </c>
      <c r="AB61" s="3" t="str" cm="1">
        <f t="array" ref="AB61">IFERROR( IF(LEN(B61)=2,"", _xlfn.IFS($S61="", "light", $S61="ㄴ", "son", $S61="ㄹ", "son", $S61="ㅁ", "son", $S61="ㅇ", "son" )),"obs")</f>
        <v/>
      </c>
      <c r="AC61" t="str" cm="1">
        <f t="array" ref="AC61:AD61" xml:space="preserve"> SUBSTITUTE( _xlfn.TEXTSPLIT(C61," "), ",","")</f>
        <v>HH</v>
      </c>
      <c r="AD61" t="str">
        <v>깔치</v>
      </c>
      <c r="AE61" t="str" cm="1">
        <f t="array" ref="AE61:AF61">SUBSTITUTE(_xlfn.TEXTSPLIT(D61," "), ",","")</f>
        <v>HL</v>
      </c>
      <c r="AF61" t="str">
        <v>갈치</v>
      </c>
    </row>
    <row r="62" spans="1:32" x14ac:dyDescent="0.3">
      <c r="A62" t="str">
        <v>고유어2</v>
      </c>
      <c r="B62" t="str">
        <v>냄새</v>
      </c>
      <c r="C62" s="3" t="str">
        <v>HL</v>
      </c>
      <c r="D62" s="3" t="str">
        <v>HL</v>
      </c>
      <c r="E62" s="3" t="str" cm="1">
        <f t="array" ref="E62">_xlfn.IFS(MID(A62,1,1)="고", "K", MID(A62,1,1)="외", "F", MID(A62,1,1)="가", "V")</f>
        <v>K</v>
      </c>
      <c r="F62" s="3" t="str">
        <f t="shared" si="0"/>
        <v>2</v>
      </c>
      <c r="G62" s="3" t="str">
        <f t="shared" si="1"/>
        <v>K2</v>
      </c>
      <c r="H62" s="3" t="str">
        <f t="shared" si="2"/>
        <v>냄</v>
      </c>
      <c r="I62" s="3" t="str">
        <f t="shared" si="3"/>
        <v>새</v>
      </c>
      <c r="J62" s="3" t="str">
        <f t="shared" si="4"/>
        <v/>
      </c>
      <c r="K62" s="3" t="str" cm="1">
        <f t="array" ref="K62">INDEX(초성,  INT( (_xlfn.UNICODE($H62)-44032)/588)+1)</f>
        <v>ㄴ</v>
      </c>
      <c r="L62" s="3" t="str" cm="1">
        <f t="array" ref="L62">INDEX( 중성, INT(MOD( ( _xlfn.UNICODE( RIGHT($H62, 1) ) - 44032), 588)/28)+1,1)</f>
        <v>ㅐ</v>
      </c>
      <c r="M62" t="str" cm="1">
        <f t="array" ref="M62">IF(MOD((_xlfn.UNICODE(RIGHT($H62,1))-44032),28)=0,"",INDEX(종성,MOD((_xlfn.UNICODE(RIGHT($H62,1))-44032),28),1))</f>
        <v>ㅁ</v>
      </c>
      <c r="N62" s="3" t="str" cm="1">
        <f t="array" ref="N62">INDEX(초성,  INT( (_xlfn.UNICODE($I62)-44032)/588)+1)</f>
        <v>ㅅ</v>
      </c>
      <c r="O62" s="3" t="str" cm="1">
        <f t="array" ref="O62">INDEX( 중성, INT(MOD( ( _xlfn.UNICODE( RIGHT($I62, 1) ) - 44032), 588)/28)+1,1)</f>
        <v>ㅐ</v>
      </c>
      <c r="P62" t="str" cm="1">
        <f t="array" ref="P62">IF(MOD( (_xlfn.UNICODE( RIGHT($I62, 1) ) - 44032), 28)=0, "",
    INDEX(종성, MOD( (_xlfn.UNICODE( RIGHT($I62, 1) ) - 44032), 28),1) )</f>
        <v/>
      </c>
      <c r="Q62" s="3" t="str" cm="1">
        <f t="array" ref="Q62">IF(LEN(B62)=2, "", INDEX(초성,  INT( (_xlfn.UNICODE($J62)-44032)/588)+1) )</f>
        <v/>
      </c>
      <c r="R62" s="3" t="str" cm="1">
        <f t="array" ref="R62">IF(LEN(B62)=2, "",INDEX( 중성, INT(MOD( ( _xlfn.UNICODE( RIGHT($J62, 1) ) - 44032), 588)/28)+1,1) )</f>
        <v/>
      </c>
      <c r="S62" t="str" cm="1">
        <f t="array" ref="S62">IF(LEN(B62)=2, "", IF(MOD( (_xlfn.UNICODE( RIGHT($J62, 1) ) - 44032), 28)=0, "",
    INDEX(종성, MOD( (_xlfn.UNICODE( RIGHT($J62, 1) ) - 44032), 28),1) ) )</f>
        <v/>
      </c>
      <c r="T62" t="str">
        <f>IFERROR(VLOOKUP($K62, 환경설정!$B$3:$C$23, 2,0), "")</f>
        <v>son</v>
      </c>
      <c r="V62" s="3" t="str" cm="1">
        <f t="array" ref="V62">IFERROR(_xlfn.IFS($M62="", "light", $M62="ㄴ", "son", $M62="ㄹ", "son", $M62="ㅁ", "son", $M62="ㅇ", "son" ),"obs")</f>
        <v>son</v>
      </c>
      <c r="W62" t="str">
        <f>IFERROR(VLOOKUP($N62, 환경설정!$B$3:$C$23, 2,0), "")</f>
        <v>que</v>
      </c>
      <c r="Y62" s="3" t="str" cm="1">
        <f t="array" ref="Y62">IFERROR(_xlfn.IFS($P62="", "light", $P62="ㄴ", "son", $P62="ㄹ", "son", $P62="ㅁ", "son", $P62="ㅇ", "son" ),"obs")</f>
        <v>light</v>
      </c>
      <c r="Z62" t="str">
        <f>IFERROR(VLOOKUP($Q62, 환경설정!$B$3:$C$23, 2), "")</f>
        <v/>
      </c>
      <c r="AB62" s="3" t="str" cm="1">
        <f t="array" ref="AB62">IFERROR( IF(LEN(B62)=2,"", _xlfn.IFS($S62="", "light", $S62="ㄴ", "son", $S62="ㄹ", "son", $S62="ㅁ", "son", $S62="ㅇ", "son" )),"obs")</f>
        <v/>
      </c>
      <c r="AC62" t="str" cm="1">
        <f t="array" ref="AC62" xml:space="preserve"> SUBSTITUTE( _xlfn.TEXTSPLIT(C62," "), ",","")</f>
        <v>HL</v>
      </c>
      <c r="AE62" t="str" cm="1">
        <f t="array" ref="AE62">SUBSTITUTE(_xlfn.TEXTSPLIT(D62," "), ",","")</f>
        <v>HL</v>
      </c>
    </row>
    <row r="63" spans="1:32" x14ac:dyDescent="0.3">
      <c r="A63" t="str">
        <v>고유어2</v>
      </c>
      <c r="B63" t="str">
        <v>겨울</v>
      </c>
      <c r="C63" s="3" t="str">
        <v>HL</v>
      </c>
      <c r="D63" s="3" t="str">
        <v>HL</v>
      </c>
      <c r="E63" s="3" t="str" cm="1">
        <f t="array" ref="E63">_xlfn.IFS(MID(A63,1,1)="고", "K", MID(A63,1,1)="외", "F", MID(A63,1,1)="가", "V")</f>
        <v>K</v>
      </c>
      <c r="F63" s="3" t="str">
        <f t="shared" si="0"/>
        <v>2</v>
      </c>
      <c r="G63" s="3" t="str">
        <f t="shared" si="1"/>
        <v>K2</v>
      </c>
      <c r="H63" s="3" t="str">
        <f t="shared" si="2"/>
        <v>겨</v>
      </c>
      <c r="I63" s="3" t="str">
        <f t="shared" si="3"/>
        <v>울</v>
      </c>
      <c r="J63" s="3" t="str">
        <f t="shared" si="4"/>
        <v/>
      </c>
      <c r="K63" s="3" t="str" cm="1">
        <f t="array" ref="K63">INDEX(초성,  INT( (_xlfn.UNICODE($H63)-44032)/588)+1)</f>
        <v>ㄱ</v>
      </c>
      <c r="L63" s="3" t="str" cm="1">
        <f t="array" ref="L63">INDEX( 중성, INT(MOD( ( _xlfn.UNICODE( RIGHT($H63, 1) ) - 44032), 588)/28)+1,1)</f>
        <v>ㅕ</v>
      </c>
      <c r="M63" t="str" cm="1">
        <f t="array" ref="M63">IF(MOD((_xlfn.UNICODE(RIGHT($H63,1))-44032),28)=0,"",INDEX(종성,MOD((_xlfn.UNICODE(RIGHT($H63,1))-44032),28),1))</f>
        <v/>
      </c>
      <c r="N63" s="3" t="str" cm="1">
        <f t="array" ref="N63">INDEX(초성,  INT( (_xlfn.UNICODE($I63)-44032)/588)+1)</f>
        <v>ㅇ</v>
      </c>
      <c r="O63" s="3" t="str" cm="1">
        <f t="array" ref="O63">INDEX( 중성, INT(MOD( ( _xlfn.UNICODE( RIGHT($I63, 1) ) - 44032), 588)/28)+1,1)</f>
        <v>ㅜ</v>
      </c>
      <c r="P63" t="str" cm="1">
        <f t="array" ref="P63">IF(MOD( (_xlfn.UNICODE( RIGHT($I63, 1) ) - 44032), 28)=0, "",
    INDEX(종성, MOD( (_xlfn.UNICODE( RIGHT($I63, 1) ) - 44032), 28),1) )</f>
        <v>ㄹ</v>
      </c>
      <c r="Q63" s="3" t="str" cm="1">
        <f t="array" ref="Q63">IF(LEN(B63)=2, "", INDEX(초성,  INT( (_xlfn.UNICODE($J63)-44032)/588)+1) )</f>
        <v/>
      </c>
      <c r="R63" s="3" t="str" cm="1">
        <f t="array" ref="R63">IF(LEN(B63)=2, "",INDEX( 중성, INT(MOD( ( _xlfn.UNICODE( RIGHT($J63, 1) ) - 44032), 588)/28)+1,1) )</f>
        <v/>
      </c>
      <c r="S63" t="str" cm="1">
        <f t="array" ref="S63">IF(LEN(B63)=2, "", IF(MOD( (_xlfn.UNICODE( RIGHT($J63, 1) ) - 44032), 28)=0, "",
    INDEX(종성, MOD( (_xlfn.UNICODE( RIGHT($J63, 1) ) - 44032), 28),1) ) )</f>
        <v/>
      </c>
      <c r="T63" t="str">
        <f>IFERROR(VLOOKUP($K63, 환경설정!$B$3:$C$23, 2,0), "")</f>
        <v>lax</v>
      </c>
      <c r="V63" s="3" t="str" cm="1">
        <f t="array" ref="V63">IFERROR(_xlfn.IFS($M63="", "light", $M63="ㄴ", "son", $M63="ㄹ", "son", $M63="ㅁ", "son", $M63="ㅇ", "son" ),"obs")</f>
        <v>light</v>
      </c>
      <c r="W63" t="str">
        <f>IFERROR(VLOOKUP($N63, 환경설정!$B$3:$C$23, 2,0), "")</f>
        <v>null</v>
      </c>
      <c r="Y63" s="3" t="str" cm="1">
        <f t="array" ref="Y63">IFERROR(_xlfn.IFS($P63="", "light", $P63="ㄴ", "son", $P63="ㄹ", "son", $P63="ㅁ", "son", $P63="ㅇ", "son" ),"obs")</f>
        <v>son</v>
      </c>
      <c r="Z63" t="str">
        <f>IFERROR(VLOOKUP($Q63, 환경설정!$B$3:$C$23, 2), "")</f>
        <v/>
      </c>
      <c r="AB63" s="3" t="str" cm="1">
        <f t="array" ref="AB63">IFERROR( IF(LEN(B63)=2,"", _xlfn.IFS($S63="", "light", $S63="ㄴ", "son", $S63="ㄹ", "son", $S63="ㅁ", "son", $S63="ㅇ", "son" )),"obs")</f>
        <v/>
      </c>
      <c r="AC63" t="str" cm="1">
        <f t="array" ref="AC63" xml:space="preserve"> SUBSTITUTE( _xlfn.TEXTSPLIT(C63," "), ",","")</f>
        <v>HL</v>
      </c>
      <c r="AE63" t="str" cm="1">
        <f t="array" ref="AE63">SUBSTITUTE(_xlfn.TEXTSPLIT(D63," "), ",","")</f>
        <v>HL</v>
      </c>
    </row>
    <row r="64" spans="1:32" x14ac:dyDescent="0.3">
      <c r="A64" t="str">
        <v>고유어2</v>
      </c>
      <c r="B64" t="str">
        <v>철쭉</v>
      </c>
      <c r="C64" s="3">
        <v>0</v>
      </c>
      <c r="D64" s="3">
        <v>0</v>
      </c>
      <c r="E64" s="3" t="str" cm="1">
        <f t="array" ref="E64">_xlfn.IFS(MID(A64,1,1)="고", "K", MID(A64,1,1)="외", "F", MID(A64,1,1)="가", "V")</f>
        <v>K</v>
      </c>
      <c r="F64" s="3" t="str">
        <f t="shared" si="0"/>
        <v>2</v>
      </c>
      <c r="G64" s="3" t="str">
        <f t="shared" si="1"/>
        <v>K2</v>
      </c>
      <c r="H64" s="3" t="str">
        <f t="shared" si="2"/>
        <v>철</v>
      </c>
      <c r="I64" s="3" t="str">
        <f t="shared" si="3"/>
        <v>쭉</v>
      </c>
      <c r="J64" s="3" t="str">
        <f t="shared" si="4"/>
        <v/>
      </c>
      <c r="K64" s="3" t="str" cm="1">
        <f t="array" ref="K64">INDEX(초성,  INT( (_xlfn.UNICODE($H64)-44032)/588)+1)</f>
        <v>ㅊ</v>
      </c>
      <c r="L64" s="3" t="str" cm="1">
        <f t="array" ref="L64">INDEX( 중성, INT(MOD( ( _xlfn.UNICODE( RIGHT($H64, 1) ) - 44032), 588)/28)+1,1)</f>
        <v>ㅓ</v>
      </c>
      <c r="M64" t="str" cm="1">
        <f t="array" ref="M64">IF(MOD((_xlfn.UNICODE(RIGHT($H64,1))-44032),28)=0,"",INDEX(종성,MOD((_xlfn.UNICODE(RIGHT($H64,1))-44032),28),1))</f>
        <v>ㄹ</v>
      </c>
      <c r="N64" s="3" t="str" cm="1">
        <f t="array" ref="N64">INDEX(초성,  INT( (_xlfn.UNICODE($I64)-44032)/588)+1)</f>
        <v>ㅉ</v>
      </c>
      <c r="O64" s="3" t="str" cm="1">
        <f t="array" ref="O64">INDEX( 중성, INT(MOD( ( _xlfn.UNICODE( RIGHT($I64, 1) ) - 44032), 588)/28)+1,1)</f>
        <v>ㅜ</v>
      </c>
      <c r="P64" t="str" cm="1">
        <f t="array" ref="P64">IF(MOD( (_xlfn.UNICODE( RIGHT($I64, 1) ) - 44032), 28)=0, "",
    INDEX(종성, MOD( (_xlfn.UNICODE( RIGHT($I64, 1) ) - 44032), 28),1) )</f>
        <v>ㄱ</v>
      </c>
      <c r="Q64" s="3" t="str" cm="1">
        <f t="array" ref="Q64">IF(LEN(B64)=2, "", INDEX(초성,  INT( (_xlfn.UNICODE($J64)-44032)/588)+1) )</f>
        <v/>
      </c>
      <c r="R64" s="3" t="str" cm="1">
        <f t="array" ref="R64">IF(LEN(B64)=2, "",INDEX( 중성, INT(MOD( ( _xlfn.UNICODE( RIGHT($J64, 1) ) - 44032), 588)/28)+1,1) )</f>
        <v/>
      </c>
      <c r="S64" t="str" cm="1">
        <f t="array" ref="S64">IF(LEN(B64)=2, "", IF(MOD( (_xlfn.UNICODE( RIGHT($J64, 1) ) - 44032), 28)=0, "",
    INDEX(종성, MOD( (_xlfn.UNICODE( RIGHT($J64, 1) ) - 44032), 28),1) ) )</f>
        <v/>
      </c>
      <c r="T64" t="str">
        <f>IFERROR(VLOOKUP($K64, 환경설정!$B$3:$C$23, 2,0), "")</f>
        <v>tsasp</v>
      </c>
      <c r="V64" s="3" t="str" cm="1">
        <f t="array" ref="V64">IFERROR(_xlfn.IFS($M64="", "light", $M64="ㄴ", "son", $M64="ㄹ", "son", $M64="ㅁ", "son", $M64="ㅇ", "son" ),"obs")</f>
        <v>son</v>
      </c>
      <c r="W64" t="str">
        <f>IFERROR(VLOOKUP($N64, 환경설정!$B$3:$C$23, 2,0), "")</f>
        <v>tsasp</v>
      </c>
      <c r="Y64" s="3" t="str" cm="1">
        <f t="array" ref="Y64">IFERROR(_xlfn.IFS($P64="", "light", $P64="ㄴ", "son", $P64="ㄹ", "son", $P64="ㅁ", "son", $P64="ㅇ", "son" ),"obs")</f>
        <v>obs</v>
      </c>
      <c r="Z64" t="str">
        <f>IFERROR(VLOOKUP($Q64, 환경설정!$B$3:$C$23, 2), "")</f>
        <v/>
      </c>
      <c r="AB64" s="3" t="str" cm="1">
        <f t="array" ref="AB64">IFERROR( IF(LEN(B64)=2,"", _xlfn.IFS($S64="", "light", $S64="ㄴ", "son", $S64="ㄹ", "son", $S64="ㅁ", "son", $S64="ㅇ", "son" )),"obs")</f>
        <v/>
      </c>
      <c r="AC64" t="str" cm="1">
        <f t="array" ref="AC64" xml:space="preserve"> SUBSTITUTE( _xlfn.TEXTSPLIT(C64," "), ",","")</f>
        <v>0</v>
      </c>
      <c r="AE64" t="str" cm="1">
        <f t="array" ref="AE64">SUBSTITUTE(_xlfn.TEXTSPLIT(D64," "), ",","")</f>
        <v>0</v>
      </c>
    </row>
    <row r="65" spans="1:31" x14ac:dyDescent="0.3">
      <c r="A65" t="str">
        <v>고유어2</v>
      </c>
      <c r="B65" t="str">
        <v>기침</v>
      </c>
      <c r="C65" s="3" t="str">
        <v>HL</v>
      </c>
      <c r="D65" s="3" t="str">
        <v>HL</v>
      </c>
      <c r="E65" s="3" t="str" cm="1">
        <f t="array" ref="E65">_xlfn.IFS(MID(A65,1,1)="고", "K", MID(A65,1,1)="외", "F", MID(A65,1,1)="가", "V")</f>
        <v>K</v>
      </c>
      <c r="F65" s="3" t="str">
        <f t="shared" si="0"/>
        <v>2</v>
      </c>
      <c r="G65" s="3" t="str">
        <f t="shared" si="1"/>
        <v>K2</v>
      </c>
      <c r="H65" s="3" t="str">
        <f t="shared" si="2"/>
        <v>기</v>
      </c>
      <c r="I65" s="3" t="str">
        <f t="shared" si="3"/>
        <v>침</v>
      </c>
      <c r="J65" s="3" t="str">
        <f t="shared" si="4"/>
        <v/>
      </c>
      <c r="K65" s="3" t="str" cm="1">
        <f t="array" ref="K65">INDEX(초성,  INT( (_xlfn.UNICODE($H65)-44032)/588)+1)</f>
        <v>ㄱ</v>
      </c>
      <c r="L65" s="3" t="str" cm="1">
        <f t="array" ref="L65">INDEX( 중성, INT(MOD( ( _xlfn.UNICODE( RIGHT($H65, 1) ) - 44032), 588)/28)+1,1)</f>
        <v>ㅣ</v>
      </c>
      <c r="M65" t="str" cm="1">
        <f t="array" ref="M65">IF(MOD((_xlfn.UNICODE(RIGHT($H65,1))-44032),28)=0,"",INDEX(종성,MOD((_xlfn.UNICODE(RIGHT($H65,1))-44032),28),1))</f>
        <v/>
      </c>
      <c r="N65" s="3" t="str" cm="1">
        <f t="array" ref="N65">INDEX(초성,  INT( (_xlfn.UNICODE($I65)-44032)/588)+1)</f>
        <v>ㅊ</v>
      </c>
      <c r="O65" s="3" t="str" cm="1">
        <f t="array" ref="O65">INDEX( 중성, INT(MOD( ( _xlfn.UNICODE( RIGHT($I65, 1) ) - 44032), 588)/28)+1,1)</f>
        <v>ㅣ</v>
      </c>
      <c r="P65" t="str" cm="1">
        <f t="array" ref="P65">IF(MOD( (_xlfn.UNICODE( RIGHT($I65, 1) ) - 44032), 28)=0, "",
    INDEX(종성, MOD( (_xlfn.UNICODE( RIGHT($I65, 1) ) - 44032), 28),1) )</f>
        <v>ㅁ</v>
      </c>
      <c r="Q65" s="3" t="str" cm="1">
        <f t="array" ref="Q65">IF(LEN(B65)=2, "", INDEX(초성,  INT( (_xlfn.UNICODE($J65)-44032)/588)+1) )</f>
        <v/>
      </c>
      <c r="R65" s="3" t="str" cm="1">
        <f t="array" ref="R65">IF(LEN(B65)=2, "",INDEX( 중성, INT(MOD( ( _xlfn.UNICODE( RIGHT($J65, 1) ) - 44032), 588)/28)+1,1) )</f>
        <v/>
      </c>
      <c r="S65" t="str" cm="1">
        <f t="array" ref="S65">IF(LEN(B65)=2, "", IF(MOD( (_xlfn.UNICODE( RIGHT($J65, 1) ) - 44032), 28)=0, "",
    INDEX(종성, MOD( (_xlfn.UNICODE( RIGHT($J65, 1) ) - 44032), 28),1) ) )</f>
        <v/>
      </c>
      <c r="T65" t="str">
        <f>IFERROR(VLOOKUP($K65, 환경설정!$B$3:$C$23, 2,0), "")</f>
        <v>lax</v>
      </c>
      <c r="V65" s="3" t="str" cm="1">
        <f t="array" ref="V65">IFERROR(_xlfn.IFS($M65="", "light", $M65="ㄴ", "son", $M65="ㄹ", "son", $M65="ㅁ", "son", $M65="ㅇ", "son" ),"obs")</f>
        <v>light</v>
      </c>
      <c r="W65" t="str">
        <f>IFERROR(VLOOKUP($N65, 환경설정!$B$3:$C$23, 2,0), "")</f>
        <v>tsasp</v>
      </c>
      <c r="Y65" s="3" t="str" cm="1">
        <f t="array" ref="Y65">IFERROR(_xlfn.IFS($P65="", "light", $P65="ㄴ", "son", $P65="ㄹ", "son", $P65="ㅁ", "son", $P65="ㅇ", "son" ),"obs")</f>
        <v>son</v>
      </c>
      <c r="Z65" t="str">
        <f>IFERROR(VLOOKUP($Q65, 환경설정!$B$3:$C$23, 2), "")</f>
        <v/>
      </c>
      <c r="AB65" s="3" t="str" cm="1">
        <f t="array" ref="AB65">IFERROR( IF(LEN(B65)=2,"", _xlfn.IFS($S65="", "light", $S65="ㄴ", "son", $S65="ㄹ", "son", $S65="ㅁ", "son", $S65="ㅇ", "son" )),"obs")</f>
        <v/>
      </c>
      <c r="AC65" t="str" cm="1">
        <f t="array" ref="AC65" xml:space="preserve"> SUBSTITUTE( _xlfn.TEXTSPLIT(C65," "), ",","")</f>
        <v>HL</v>
      </c>
      <c r="AE65" t="str" cm="1">
        <f t="array" ref="AE65">SUBSTITUTE(_xlfn.TEXTSPLIT(D65," "), ",","")</f>
        <v>HL</v>
      </c>
    </row>
    <row r="66" spans="1:31" x14ac:dyDescent="0.3">
      <c r="A66" t="str">
        <v>고유어2</v>
      </c>
      <c r="B66" t="str">
        <v>국수</v>
      </c>
      <c r="C66" s="3" t="str">
        <v>HL</v>
      </c>
      <c r="D66" s="3" t="str">
        <v>HL</v>
      </c>
      <c r="E66" s="3" t="str" cm="1">
        <f t="array" ref="E66">_xlfn.IFS(MID(A66,1,1)="고", "K", MID(A66,1,1)="외", "F", MID(A66,1,1)="가", "V")</f>
        <v>K</v>
      </c>
      <c r="F66" s="3" t="str">
        <f t="shared" si="0"/>
        <v>2</v>
      </c>
      <c r="G66" s="3" t="str">
        <f t="shared" si="1"/>
        <v>K2</v>
      </c>
      <c r="H66" s="3" t="str">
        <f t="shared" si="2"/>
        <v>국</v>
      </c>
      <c r="I66" s="3" t="str">
        <f t="shared" si="3"/>
        <v>수</v>
      </c>
      <c r="J66" s="3" t="str">
        <f t="shared" si="4"/>
        <v/>
      </c>
      <c r="K66" s="3" t="str" cm="1">
        <f t="array" ref="K66">INDEX(초성,  INT( (_xlfn.UNICODE($H66)-44032)/588)+1)</f>
        <v>ㄱ</v>
      </c>
      <c r="L66" s="3" t="str" cm="1">
        <f t="array" ref="L66">INDEX( 중성, INT(MOD( ( _xlfn.UNICODE( RIGHT($H66, 1) ) - 44032), 588)/28)+1,1)</f>
        <v>ㅜ</v>
      </c>
      <c r="M66" t="str" cm="1">
        <f t="array" ref="M66">IF(MOD((_xlfn.UNICODE(RIGHT($H66,1))-44032),28)=0,"",INDEX(종성,MOD((_xlfn.UNICODE(RIGHT($H66,1))-44032),28),1))</f>
        <v>ㄱ</v>
      </c>
      <c r="N66" s="3" t="str" cm="1">
        <f t="array" ref="N66">INDEX(초성,  INT( (_xlfn.UNICODE($I66)-44032)/588)+1)</f>
        <v>ㅅ</v>
      </c>
      <c r="O66" s="3" t="str" cm="1">
        <f t="array" ref="O66">INDEX( 중성, INT(MOD( ( _xlfn.UNICODE( RIGHT($I66, 1) ) - 44032), 588)/28)+1,1)</f>
        <v>ㅜ</v>
      </c>
      <c r="P66" t="str" cm="1">
        <f t="array" ref="P66">IF(MOD( (_xlfn.UNICODE( RIGHT($I66, 1) ) - 44032), 28)=0, "",
    INDEX(종성, MOD( (_xlfn.UNICODE( RIGHT($I66, 1) ) - 44032), 28),1) )</f>
        <v/>
      </c>
      <c r="Q66" s="3" t="str" cm="1">
        <f t="array" ref="Q66">IF(LEN(B66)=2, "", INDEX(초성,  INT( (_xlfn.UNICODE($J66)-44032)/588)+1) )</f>
        <v/>
      </c>
      <c r="R66" s="3" t="str" cm="1">
        <f t="array" ref="R66">IF(LEN(B66)=2, "",INDEX( 중성, INT(MOD( ( _xlfn.UNICODE( RIGHT($J66, 1) ) - 44032), 588)/28)+1,1) )</f>
        <v/>
      </c>
      <c r="S66" t="str" cm="1">
        <f t="array" ref="S66">IF(LEN(B66)=2, "", IF(MOD( (_xlfn.UNICODE( RIGHT($J66, 1) ) - 44032), 28)=0, "",
    INDEX(종성, MOD( (_xlfn.UNICODE( RIGHT($J66, 1) ) - 44032), 28),1) ) )</f>
        <v/>
      </c>
      <c r="T66" t="str">
        <f>IFERROR(VLOOKUP($K66, 환경설정!$B$3:$C$23, 2,0), "")</f>
        <v>lax</v>
      </c>
      <c r="V66" s="3" t="str" cm="1">
        <f t="array" ref="V66">IFERROR(_xlfn.IFS($M66="", "light", $M66="ㄴ", "son", $M66="ㄹ", "son", $M66="ㅁ", "son", $M66="ㅇ", "son" ),"obs")</f>
        <v>obs</v>
      </c>
      <c r="W66" t="str">
        <f>IFERROR(VLOOKUP($N66, 환경설정!$B$3:$C$23, 2,0), "")</f>
        <v>que</v>
      </c>
      <c r="Y66" s="3" t="str" cm="1">
        <f t="array" ref="Y66">IFERROR(_xlfn.IFS($P66="", "light", $P66="ㄴ", "son", $P66="ㄹ", "son", $P66="ㅁ", "son", $P66="ㅇ", "son" ),"obs")</f>
        <v>light</v>
      </c>
      <c r="Z66" t="str">
        <f>IFERROR(VLOOKUP($Q66, 환경설정!$B$3:$C$23, 2), "")</f>
        <v/>
      </c>
      <c r="AB66" s="3" t="str" cm="1">
        <f t="array" ref="AB66">IFERROR( IF(LEN(B66)=2,"", _xlfn.IFS($S66="", "light", $S66="ㄴ", "son", $S66="ㄹ", "son", $S66="ㅁ", "son", $S66="ㅇ", "son" )),"obs")</f>
        <v/>
      </c>
      <c r="AC66" t="str" cm="1">
        <f t="array" ref="AC66" xml:space="preserve"> SUBSTITUTE( _xlfn.TEXTSPLIT(C66," "), ",","")</f>
        <v>HL</v>
      </c>
      <c r="AE66" t="str" cm="1">
        <f t="array" ref="AE66">SUBSTITUTE(_xlfn.TEXTSPLIT(D66," "), ",","")</f>
        <v>HL</v>
      </c>
    </row>
    <row r="67" spans="1:31" x14ac:dyDescent="0.3">
      <c r="A67" t="str">
        <v>고유어2</v>
      </c>
      <c r="B67" t="str">
        <v>고리</v>
      </c>
      <c r="C67" s="3" t="str">
        <v>HL</v>
      </c>
      <c r="D67" s="3" t="str">
        <v>HL</v>
      </c>
      <c r="E67" s="3" t="str" cm="1">
        <f t="array" ref="E67">_xlfn.IFS(MID(A67,1,1)="고", "K", MID(A67,1,1)="외", "F", MID(A67,1,1)="가", "V")</f>
        <v>K</v>
      </c>
      <c r="F67" s="3" t="str">
        <f t="shared" ref="F67:F130" si="5">RIGHT(A67,1)</f>
        <v>2</v>
      </c>
      <c r="G67" s="3" t="str">
        <f t="shared" ref="G67:G130" si="6">E67&amp;F67</f>
        <v>K2</v>
      </c>
      <c r="H67" s="3" t="str">
        <f t="shared" ref="H67:H130" si="7">LEFT(B67)</f>
        <v>고</v>
      </c>
      <c r="I67" s="3" t="str">
        <f t="shared" ref="I67:I130" si="8" xml:space="preserve"> MID(B67,2,1)</f>
        <v>리</v>
      </c>
      <c r="J67" s="3" t="str">
        <f t="shared" ref="J67:J130" si="9">IF(LEN(B67)= 3,   RIGHT(B67,1),"")</f>
        <v/>
      </c>
      <c r="K67" s="3" t="str" cm="1">
        <f t="array" ref="K67">INDEX(초성,  INT( (_xlfn.UNICODE($H67)-44032)/588)+1)</f>
        <v>ㄱ</v>
      </c>
      <c r="L67" s="3" t="str" cm="1">
        <f t="array" ref="L67">INDEX( 중성, INT(MOD( ( _xlfn.UNICODE( RIGHT($H67, 1) ) - 44032), 588)/28)+1,1)</f>
        <v>ㅗ</v>
      </c>
      <c r="M67" t="str" cm="1">
        <f t="array" ref="M67">IF(MOD((_xlfn.UNICODE(RIGHT($H67,1))-44032),28)=0,"",INDEX(종성,MOD((_xlfn.UNICODE(RIGHT($H67,1))-44032),28),1))</f>
        <v/>
      </c>
      <c r="N67" s="3" t="str" cm="1">
        <f t="array" ref="N67">INDEX(초성,  INT( (_xlfn.UNICODE($I67)-44032)/588)+1)</f>
        <v>ㄹ</v>
      </c>
      <c r="O67" s="3" t="str" cm="1">
        <f t="array" ref="O67">INDEX( 중성, INT(MOD( ( _xlfn.UNICODE( RIGHT($I67, 1) ) - 44032), 588)/28)+1,1)</f>
        <v>ㅣ</v>
      </c>
      <c r="P67" t="str" cm="1">
        <f t="array" ref="P67">IF(MOD( (_xlfn.UNICODE( RIGHT($I67, 1) ) - 44032), 28)=0, "",
    INDEX(종성, MOD( (_xlfn.UNICODE( RIGHT($I67, 1) ) - 44032), 28),1) )</f>
        <v/>
      </c>
      <c r="Q67" s="3" t="str" cm="1">
        <f t="array" ref="Q67">IF(LEN(B67)=2, "", INDEX(초성,  INT( (_xlfn.UNICODE($J67)-44032)/588)+1) )</f>
        <v/>
      </c>
      <c r="R67" s="3" t="str" cm="1">
        <f t="array" ref="R67">IF(LEN(B67)=2, "",INDEX( 중성, INT(MOD( ( _xlfn.UNICODE( RIGHT($J67, 1) ) - 44032), 588)/28)+1,1) )</f>
        <v/>
      </c>
      <c r="S67" t="str" cm="1">
        <f t="array" ref="S67">IF(LEN(B67)=2, "", IF(MOD( (_xlfn.UNICODE( RIGHT($J67, 1) ) - 44032), 28)=0, "",
    INDEX(종성, MOD( (_xlfn.UNICODE( RIGHT($J67, 1) ) - 44032), 28),1) ) )</f>
        <v/>
      </c>
      <c r="T67" t="str">
        <f>IFERROR(VLOOKUP($K67, 환경설정!$B$3:$C$23, 2,0), "")</f>
        <v>lax</v>
      </c>
      <c r="V67" s="3" t="str" cm="1">
        <f t="array" ref="V67">IFERROR(_xlfn.IFS($M67="", "light", $M67="ㄴ", "son", $M67="ㄹ", "son", $M67="ㅁ", "son", $M67="ㅇ", "son" ),"obs")</f>
        <v>light</v>
      </c>
      <c r="W67" t="str">
        <f>IFERROR(VLOOKUP($N67, 환경설정!$B$3:$C$23, 2,0), "")</f>
        <v>son</v>
      </c>
      <c r="Y67" s="3" t="str" cm="1">
        <f t="array" ref="Y67">IFERROR(_xlfn.IFS($P67="", "light", $P67="ㄴ", "son", $P67="ㄹ", "son", $P67="ㅁ", "son", $P67="ㅇ", "son" ),"obs")</f>
        <v>light</v>
      </c>
      <c r="Z67" t="str">
        <f>IFERROR(VLOOKUP($Q67, 환경설정!$B$3:$C$23, 2), "")</f>
        <v/>
      </c>
      <c r="AB67" s="3" t="str" cm="1">
        <f t="array" ref="AB67">IFERROR( IF(LEN(B67)=2,"", _xlfn.IFS($S67="", "light", $S67="ㄴ", "son", $S67="ㄹ", "son", $S67="ㅁ", "son", $S67="ㅇ", "son" )),"obs")</f>
        <v/>
      </c>
      <c r="AC67" t="str" cm="1">
        <f t="array" ref="AC67" xml:space="preserve"> SUBSTITUTE( _xlfn.TEXTSPLIT(C67," "), ",","")</f>
        <v>HL</v>
      </c>
      <c r="AE67" t="str" cm="1">
        <f t="array" ref="AE67">SUBSTITUTE(_xlfn.TEXTSPLIT(D67," "), ",","")</f>
        <v>HL</v>
      </c>
    </row>
    <row r="68" spans="1:31" x14ac:dyDescent="0.3">
      <c r="A68" t="str">
        <v>고유어2</v>
      </c>
      <c r="B68" t="str">
        <v>엄살</v>
      </c>
      <c r="C68" s="3" t="str">
        <v>HL</v>
      </c>
      <c r="D68" s="3" t="str">
        <v>HL</v>
      </c>
      <c r="E68" s="3" t="str" cm="1">
        <f t="array" ref="E68">_xlfn.IFS(MID(A68,1,1)="고", "K", MID(A68,1,1)="외", "F", MID(A68,1,1)="가", "V")</f>
        <v>K</v>
      </c>
      <c r="F68" s="3" t="str">
        <f t="shared" si="5"/>
        <v>2</v>
      </c>
      <c r="G68" s="3" t="str">
        <f t="shared" si="6"/>
        <v>K2</v>
      </c>
      <c r="H68" s="3" t="str">
        <f t="shared" si="7"/>
        <v>엄</v>
      </c>
      <c r="I68" s="3" t="str">
        <f t="shared" si="8"/>
        <v>살</v>
      </c>
      <c r="J68" s="3" t="str">
        <f t="shared" si="9"/>
        <v/>
      </c>
      <c r="K68" s="3" t="str" cm="1">
        <f t="array" ref="K68">INDEX(초성,  INT( (_xlfn.UNICODE($H68)-44032)/588)+1)</f>
        <v>ㅇ</v>
      </c>
      <c r="L68" s="3" t="str" cm="1">
        <f t="array" ref="L68">INDEX( 중성, INT(MOD( ( _xlfn.UNICODE( RIGHT($H68, 1) ) - 44032), 588)/28)+1,1)</f>
        <v>ㅓ</v>
      </c>
      <c r="M68" t="str" cm="1">
        <f t="array" ref="M68">IF(MOD((_xlfn.UNICODE(RIGHT($H68,1))-44032),28)=0,"",INDEX(종성,MOD((_xlfn.UNICODE(RIGHT($H68,1))-44032),28),1))</f>
        <v>ㅁ</v>
      </c>
      <c r="N68" s="3" t="str" cm="1">
        <f t="array" ref="N68">INDEX(초성,  INT( (_xlfn.UNICODE($I68)-44032)/588)+1)</f>
        <v>ㅅ</v>
      </c>
      <c r="O68" s="3" t="str" cm="1">
        <f t="array" ref="O68">INDEX( 중성, INT(MOD( ( _xlfn.UNICODE( RIGHT($I68, 1) ) - 44032), 588)/28)+1,1)</f>
        <v>ㅏ</v>
      </c>
      <c r="P68" t="str" cm="1">
        <f t="array" ref="P68">IF(MOD( (_xlfn.UNICODE( RIGHT($I68, 1) ) - 44032), 28)=0, "",
    INDEX(종성, MOD( (_xlfn.UNICODE( RIGHT($I68, 1) ) - 44032), 28),1) )</f>
        <v>ㄹ</v>
      </c>
      <c r="Q68" s="3" t="str" cm="1">
        <f t="array" ref="Q68">IF(LEN(B68)=2, "", INDEX(초성,  INT( (_xlfn.UNICODE($J68)-44032)/588)+1) )</f>
        <v/>
      </c>
      <c r="R68" s="3" t="str" cm="1">
        <f t="array" ref="R68">IF(LEN(B68)=2, "",INDEX( 중성, INT(MOD( ( _xlfn.UNICODE( RIGHT($J68, 1) ) - 44032), 588)/28)+1,1) )</f>
        <v/>
      </c>
      <c r="S68" t="str" cm="1">
        <f t="array" ref="S68">IF(LEN(B68)=2, "", IF(MOD( (_xlfn.UNICODE( RIGHT($J68, 1) ) - 44032), 28)=0, "",
    INDEX(종성, MOD( (_xlfn.UNICODE( RIGHT($J68, 1) ) - 44032), 28),1) ) )</f>
        <v/>
      </c>
      <c r="T68" t="str">
        <f>IFERROR(VLOOKUP($K68, 환경설정!$B$3:$C$23, 2,0), "")</f>
        <v>null</v>
      </c>
      <c r="V68" s="3" t="str" cm="1">
        <f t="array" ref="V68">IFERROR(_xlfn.IFS($M68="", "light", $M68="ㄴ", "son", $M68="ㄹ", "son", $M68="ㅁ", "son", $M68="ㅇ", "son" ),"obs")</f>
        <v>son</v>
      </c>
      <c r="W68" t="str">
        <f>IFERROR(VLOOKUP($N68, 환경설정!$B$3:$C$23, 2,0), "")</f>
        <v>que</v>
      </c>
      <c r="Y68" s="3" t="str" cm="1">
        <f t="array" ref="Y68">IFERROR(_xlfn.IFS($P68="", "light", $P68="ㄴ", "son", $P68="ㄹ", "son", $P68="ㅁ", "son", $P68="ㅇ", "son" ),"obs")</f>
        <v>son</v>
      </c>
      <c r="Z68" t="str">
        <f>IFERROR(VLOOKUP($Q68, 환경설정!$B$3:$C$23, 2), "")</f>
        <v/>
      </c>
      <c r="AB68" s="3" t="str" cm="1">
        <f t="array" ref="AB68">IFERROR( IF(LEN(B68)=2,"", _xlfn.IFS($S68="", "light", $S68="ㄴ", "son", $S68="ㄹ", "son", $S68="ㅁ", "son", $S68="ㅇ", "son" )),"obs")</f>
        <v/>
      </c>
      <c r="AC68" t="str" cm="1">
        <f t="array" ref="AC68" xml:space="preserve"> SUBSTITUTE( _xlfn.TEXTSPLIT(C68," "), ",","")</f>
        <v>HL</v>
      </c>
      <c r="AE68" t="str" cm="1">
        <f t="array" ref="AE68">SUBSTITUTE(_xlfn.TEXTSPLIT(D68," "), ",","")</f>
        <v>HL</v>
      </c>
    </row>
    <row r="69" spans="1:31" x14ac:dyDescent="0.3">
      <c r="A69" t="str">
        <v>고유어2</v>
      </c>
      <c r="B69" t="str">
        <v>꼽추</v>
      </c>
      <c r="C69" s="3">
        <v>0</v>
      </c>
      <c r="D69" s="3">
        <v>0</v>
      </c>
      <c r="E69" s="3" t="str" cm="1">
        <f t="array" ref="E69">_xlfn.IFS(MID(A69,1,1)="고", "K", MID(A69,1,1)="외", "F", MID(A69,1,1)="가", "V")</f>
        <v>K</v>
      </c>
      <c r="F69" s="3" t="str">
        <f t="shared" si="5"/>
        <v>2</v>
      </c>
      <c r="G69" s="3" t="str">
        <f t="shared" si="6"/>
        <v>K2</v>
      </c>
      <c r="H69" s="3" t="str">
        <f t="shared" si="7"/>
        <v>꼽</v>
      </c>
      <c r="I69" s="3" t="str">
        <f t="shared" si="8"/>
        <v>추</v>
      </c>
      <c r="J69" s="3" t="str">
        <f t="shared" si="9"/>
        <v/>
      </c>
      <c r="K69" s="3" t="str" cm="1">
        <f t="array" ref="K69">INDEX(초성,  INT( (_xlfn.UNICODE($H69)-44032)/588)+1)</f>
        <v>ㄲ</v>
      </c>
      <c r="L69" s="3" t="str" cm="1">
        <f t="array" ref="L69">INDEX( 중성, INT(MOD( ( _xlfn.UNICODE( RIGHT($H69, 1) ) - 44032), 588)/28)+1,1)</f>
        <v>ㅗ</v>
      </c>
      <c r="M69" t="str" cm="1">
        <f t="array" ref="M69">IF(MOD((_xlfn.UNICODE(RIGHT($H69,1))-44032),28)=0,"",INDEX(종성,MOD((_xlfn.UNICODE(RIGHT($H69,1))-44032),28),1))</f>
        <v>ㅂ</v>
      </c>
      <c r="N69" s="3" t="str" cm="1">
        <f t="array" ref="N69">INDEX(초성,  INT( (_xlfn.UNICODE($I69)-44032)/588)+1)</f>
        <v>ㅊ</v>
      </c>
      <c r="O69" s="3" t="str" cm="1">
        <f t="array" ref="O69">INDEX( 중성, INT(MOD( ( _xlfn.UNICODE( RIGHT($I69, 1) ) - 44032), 588)/28)+1,1)</f>
        <v>ㅜ</v>
      </c>
      <c r="P69" t="str" cm="1">
        <f t="array" ref="P69">IF(MOD( (_xlfn.UNICODE( RIGHT($I69, 1) ) - 44032), 28)=0, "",
    INDEX(종성, MOD( (_xlfn.UNICODE( RIGHT($I69, 1) ) - 44032), 28),1) )</f>
        <v/>
      </c>
      <c r="Q69" s="3" t="str" cm="1">
        <f t="array" ref="Q69">IF(LEN(B69)=2, "", INDEX(초성,  INT( (_xlfn.UNICODE($J69)-44032)/588)+1) )</f>
        <v/>
      </c>
      <c r="R69" s="3" t="str" cm="1">
        <f t="array" ref="R69">IF(LEN(B69)=2, "",INDEX( 중성, INT(MOD( ( _xlfn.UNICODE( RIGHT($J69, 1) ) - 44032), 588)/28)+1,1) )</f>
        <v/>
      </c>
      <c r="S69" t="str" cm="1">
        <f t="array" ref="S69">IF(LEN(B69)=2, "", IF(MOD( (_xlfn.UNICODE( RIGHT($J69, 1) ) - 44032), 28)=0, "",
    INDEX(종성, MOD( (_xlfn.UNICODE( RIGHT($J69, 1) ) - 44032), 28),1) ) )</f>
        <v/>
      </c>
      <c r="T69" t="str">
        <f>IFERROR(VLOOKUP($K69, 환경설정!$B$3:$C$23, 2,0), "")</f>
        <v>tsasp</v>
      </c>
      <c r="V69" s="3" t="str" cm="1">
        <f t="array" ref="V69">IFERROR(_xlfn.IFS($M69="", "light", $M69="ㄴ", "son", $M69="ㄹ", "son", $M69="ㅁ", "son", $M69="ㅇ", "son" ),"obs")</f>
        <v>obs</v>
      </c>
      <c r="W69" t="str">
        <f>IFERROR(VLOOKUP($N69, 환경설정!$B$3:$C$23, 2,0), "")</f>
        <v>tsasp</v>
      </c>
      <c r="Y69" s="3" t="str" cm="1">
        <f t="array" ref="Y69">IFERROR(_xlfn.IFS($P69="", "light", $P69="ㄴ", "son", $P69="ㄹ", "son", $P69="ㅁ", "son", $P69="ㅇ", "son" ),"obs")</f>
        <v>light</v>
      </c>
      <c r="Z69" t="str">
        <f>IFERROR(VLOOKUP($Q69, 환경설정!$B$3:$C$23, 2), "")</f>
        <v/>
      </c>
      <c r="AB69" s="3" t="str" cm="1">
        <f t="array" ref="AB69">IFERROR( IF(LEN(B69)=2,"", _xlfn.IFS($S69="", "light", $S69="ㄴ", "son", $S69="ㄹ", "son", $S69="ㅁ", "son", $S69="ㅇ", "son" )),"obs")</f>
        <v/>
      </c>
      <c r="AC69" t="str" cm="1">
        <f t="array" ref="AC69" xml:space="preserve"> SUBSTITUTE( _xlfn.TEXTSPLIT(C69," "), ",","")</f>
        <v>0</v>
      </c>
      <c r="AE69" t="str" cm="1">
        <f t="array" ref="AE69">SUBSTITUTE(_xlfn.TEXTSPLIT(D69," "), ",","")</f>
        <v>0</v>
      </c>
    </row>
    <row r="70" spans="1:31" x14ac:dyDescent="0.3">
      <c r="A70" t="str">
        <v>고유어2</v>
      </c>
      <c r="B70" t="str">
        <v>이끼</v>
      </c>
      <c r="C70" s="3" t="str">
        <v>HL</v>
      </c>
      <c r="D70" s="3" t="str">
        <v>HL</v>
      </c>
      <c r="E70" s="3" t="str" cm="1">
        <f t="array" ref="E70">_xlfn.IFS(MID(A70,1,1)="고", "K", MID(A70,1,1)="외", "F", MID(A70,1,1)="가", "V")</f>
        <v>K</v>
      </c>
      <c r="F70" s="3" t="str">
        <f t="shared" si="5"/>
        <v>2</v>
      </c>
      <c r="G70" s="3" t="str">
        <f t="shared" si="6"/>
        <v>K2</v>
      </c>
      <c r="H70" s="3" t="str">
        <f t="shared" si="7"/>
        <v>이</v>
      </c>
      <c r="I70" s="3" t="str">
        <f t="shared" si="8"/>
        <v>끼</v>
      </c>
      <c r="J70" s="3" t="str">
        <f t="shared" si="9"/>
        <v/>
      </c>
      <c r="K70" s="3" t="str" cm="1">
        <f t="array" ref="K70">INDEX(초성,  INT( (_xlfn.UNICODE($H70)-44032)/588)+1)</f>
        <v>ㅇ</v>
      </c>
      <c r="L70" s="3" t="str" cm="1">
        <f t="array" ref="L70">INDEX( 중성, INT(MOD( ( _xlfn.UNICODE( RIGHT($H70, 1) ) - 44032), 588)/28)+1,1)</f>
        <v>ㅣ</v>
      </c>
      <c r="M70" t="str" cm="1">
        <f t="array" ref="M70">IF(MOD((_xlfn.UNICODE(RIGHT($H70,1))-44032),28)=0,"",INDEX(종성,MOD((_xlfn.UNICODE(RIGHT($H70,1))-44032),28),1))</f>
        <v/>
      </c>
      <c r="N70" s="3" t="str" cm="1">
        <f t="array" ref="N70">INDEX(초성,  INT( (_xlfn.UNICODE($I70)-44032)/588)+1)</f>
        <v>ㄲ</v>
      </c>
      <c r="O70" s="3" t="str" cm="1">
        <f t="array" ref="O70">INDEX( 중성, INT(MOD( ( _xlfn.UNICODE( RIGHT($I70, 1) ) - 44032), 588)/28)+1,1)</f>
        <v>ㅣ</v>
      </c>
      <c r="P70" t="str" cm="1">
        <f t="array" ref="P70">IF(MOD( (_xlfn.UNICODE( RIGHT($I70, 1) ) - 44032), 28)=0, "",
    INDEX(종성, MOD( (_xlfn.UNICODE( RIGHT($I70, 1) ) - 44032), 28),1) )</f>
        <v/>
      </c>
      <c r="Q70" s="3" t="str" cm="1">
        <f t="array" ref="Q70">IF(LEN(B70)=2, "", INDEX(초성,  INT( (_xlfn.UNICODE($J70)-44032)/588)+1) )</f>
        <v/>
      </c>
      <c r="R70" s="3" t="str" cm="1">
        <f t="array" ref="R70">IF(LEN(B70)=2, "",INDEX( 중성, INT(MOD( ( _xlfn.UNICODE( RIGHT($J70, 1) ) - 44032), 588)/28)+1,1) )</f>
        <v/>
      </c>
      <c r="S70" t="str" cm="1">
        <f t="array" ref="S70">IF(LEN(B70)=2, "", IF(MOD( (_xlfn.UNICODE( RIGHT($J70, 1) ) - 44032), 28)=0, "",
    INDEX(종성, MOD( (_xlfn.UNICODE( RIGHT($J70, 1) ) - 44032), 28),1) ) )</f>
        <v/>
      </c>
      <c r="T70" t="str">
        <f>IFERROR(VLOOKUP($K70, 환경설정!$B$3:$C$23, 2,0), "")</f>
        <v>null</v>
      </c>
      <c r="V70" s="3" t="str" cm="1">
        <f t="array" ref="V70">IFERROR(_xlfn.IFS($M70="", "light", $M70="ㄴ", "son", $M70="ㄹ", "son", $M70="ㅁ", "son", $M70="ㅇ", "son" ),"obs")</f>
        <v>light</v>
      </c>
      <c r="W70" t="str">
        <f>IFERROR(VLOOKUP($N70, 환경설정!$B$3:$C$23, 2,0), "")</f>
        <v>tsasp</v>
      </c>
      <c r="Y70" s="3" t="str" cm="1">
        <f t="array" ref="Y70">IFERROR(_xlfn.IFS($P70="", "light", $P70="ㄴ", "son", $P70="ㄹ", "son", $P70="ㅁ", "son", $P70="ㅇ", "son" ),"obs")</f>
        <v>light</v>
      </c>
      <c r="Z70" t="str">
        <f>IFERROR(VLOOKUP($Q70, 환경설정!$B$3:$C$23, 2), "")</f>
        <v/>
      </c>
      <c r="AB70" s="3" t="str" cm="1">
        <f t="array" ref="AB70">IFERROR( IF(LEN(B70)=2,"", _xlfn.IFS($S70="", "light", $S70="ㄴ", "son", $S70="ㄹ", "son", $S70="ㅁ", "son", $S70="ㅇ", "son" )),"obs")</f>
        <v/>
      </c>
      <c r="AC70" t="str" cm="1">
        <f t="array" ref="AC70" xml:space="preserve"> SUBSTITUTE( _xlfn.TEXTSPLIT(C70," "), ",","")</f>
        <v>HL</v>
      </c>
      <c r="AE70" t="str" cm="1">
        <f t="array" ref="AE70">SUBSTITUTE(_xlfn.TEXTSPLIT(D70," "), ",","")</f>
        <v>HL</v>
      </c>
    </row>
    <row r="71" spans="1:31" x14ac:dyDescent="0.3">
      <c r="A71" t="str">
        <v>고유어2</v>
      </c>
      <c r="B71" t="str">
        <v>그림</v>
      </c>
      <c r="C71" s="3" t="str">
        <v>HH</v>
      </c>
      <c r="D71" s="3" t="str">
        <v>HH</v>
      </c>
      <c r="E71" s="3" t="str" cm="1">
        <f t="array" ref="E71">_xlfn.IFS(MID(A71,1,1)="고", "K", MID(A71,1,1)="외", "F", MID(A71,1,1)="가", "V")</f>
        <v>K</v>
      </c>
      <c r="F71" s="3" t="str">
        <f t="shared" si="5"/>
        <v>2</v>
      </c>
      <c r="G71" s="3" t="str">
        <f t="shared" si="6"/>
        <v>K2</v>
      </c>
      <c r="H71" s="3" t="str">
        <f t="shared" si="7"/>
        <v>그</v>
      </c>
      <c r="I71" s="3" t="str">
        <f t="shared" si="8"/>
        <v>림</v>
      </c>
      <c r="J71" s="3" t="str">
        <f t="shared" si="9"/>
        <v/>
      </c>
      <c r="K71" s="3" t="str" cm="1">
        <f t="array" ref="K71">INDEX(초성,  INT( (_xlfn.UNICODE($H71)-44032)/588)+1)</f>
        <v>ㄱ</v>
      </c>
      <c r="L71" s="3" t="str" cm="1">
        <f t="array" ref="L71">INDEX( 중성, INT(MOD( ( _xlfn.UNICODE( RIGHT($H71, 1) ) - 44032), 588)/28)+1,1)</f>
        <v>ㅡ</v>
      </c>
      <c r="M71" t="str" cm="1">
        <f t="array" ref="M71">IF(MOD((_xlfn.UNICODE(RIGHT($H71,1))-44032),28)=0,"",INDEX(종성,MOD((_xlfn.UNICODE(RIGHT($H71,1))-44032),28),1))</f>
        <v/>
      </c>
      <c r="N71" s="3" t="str" cm="1">
        <f t="array" ref="N71">INDEX(초성,  INT( (_xlfn.UNICODE($I71)-44032)/588)+1)</f>
        <v>ㄹ</v>
      </c>
      <c r="O71" s="3" t="str" cm="1">
        <f t="array" ref="O71">INDEX( 중성, INT(MOD( ( _xlfn.UNICODE( RIGHT($I71, 1) ) - 44032), 588)/28)+1,1)</f>
        <v>ㅣ</v>
      </c>
      <c r="P71" t="str" cm="1">
        <f t="array" ref="P71">IF(MOD( (_xlfn.UNICODE( RIGHT($I71, 1) ) - 44032), 28)=0, "",
    INDEX(종성, MOD( (_xlfn.UNICODE( RIGHT($I71, 1) ) - 44032), 28),1) )</f>
        <v>ㅁ</v>
      </c>
      <c r="Q71" s="3" t="str" cm="1">
        <f t="array" ref="Q71">IF(LEN(B71)=2, "", INDEX(초성,  INT( (_xlfn.UNICODE($J71)-44032)/588)+1) )</f>
        <v/>
      </c>
      <c r="R71" s="3" t="str" cm="1">
        <f t="array" ref="R71">IF(LEN(B71)=2, "",INDEX( 중성, INT(MOD( ( _xlfn.UNICODE( RIGHT($J71, 1) ) - 44032), 588)/28)+1,1) )</f>
        <v/>
      </c>
      <c r="S71" t="str" cm="1">
        <f t="array" ref="S71">IF(LEN(B71)=2, "", IF(MOD( (_xlfn.UNICODE( RIGHT($J71, 1) ) - 44032), 28)=0, "",
    INDEX(종성, MOD( (_xlfn.UNICODE( RIGHT($J71, 1) ) - 44032), 28),1) ) )</f>
        <v/>
      </c>
      <c r="T71" t="str">
        <f>IFERROR(VLOOKUP($K71, 환경설정!$B$3:$C$23, 2,0), "")</f>
        <v>lax</v>
      </c>
      <c r="V71" s="3" t="str" cm="1">
        <f t="array" ref="V71">IFERROR(_xlfn.IFS($M71="", "light", $M71="ㄴ", "son", $M71="ㄹ", "son", $M71="ㅁ", "son", $M71="ㅇ", "son" ),"obs")</f>
        <v>light</v>
      </c>
      <c r="W71" t="str">
        <f>IFERROR(VLOOKUP($N71, 환경설정!$B$3:$C$23, 2,0), "")</f>
        <v>son</v>
      </c>
      <c r="Y71" s="3" t="str" cm="1">
        <f t="array" ref="Y71">IFERROR(_xlfn.IFS($P71="", "light", $P71="ㄴ", "son", $P71="ㄹ", "son", $P71="ㅁ", "son", $P71="ㅇ", "son" ),"obs")</f>
        <v>son</v>
      </c>
      <c r="Z71" t="str">
        <f>IFERROR(VLOOKUP($Q71, 환경설정!$B$3:$C$23, 2), "")</f>
        <v/>
      </c>
      <c r="AB71" s="3" t="str" cm="1">
        <f t="array" ref="AB71">IFERROR( IF(LEN(B71)=2,"", _xlfn.IFS($S71="", "light", $S71="ㄴ", "son", $S71="ㄹ", "son", $S71="ㅁ", "son", $S71="ㅇ", "son" )),"obs")</f>
        <v/>
      </c>
      <c r="AC71" t="str" cm="1">
        <f t="array" ref="AC71" xml:space="preserve"> SUBSTITUTE( _xlfn.TEXTSPLIT(C71," "), ",","")</f>
        <v>HH</v>
      </c>
      <c r="AE71" t="str" cm="1">
        <f t="array" ref="AE71">SUBSTITUTE(_xlfn.TEXTSPLIT(D71," "), ",","")</f>
        <v>HH</v>
      </c>
    </row>
    <row r="72" spans="1:31" x14ac:dyDescent="0.3">
      <c r="A72" t="str">
        <v>고유어2</v>
      </c>
      <c r="B72" t="str">
        <v>번개</v>
      </c>
      <c r="C72" s="3" t="str">
        <v>HH</v>
      </c>
      <c r="D72" s="3" t="str">
        <v>HH</v>
      </c>
      <c r="E72" s="3" t="str" cm="1">
        <f t="array" ref="E72">_xlfn.IFS(MID(A72,1,1)="고", "K", MID(A72,1,1)="외", "F", MID(A72,1,1)="가", "V")</f>
        <v>K</v>
      </c>
      <c r="F72" s="3" t="str">
        <f t="shared" si="5"/>
        <v>2</v>
      </c>
      <c r="G72" s="3" t="str">
        <f t="shared" si="6"/>
        <v>K2</v>
      </c>
      <c r="H72" s="3" t="str">
        <f t="shared" si="7"/>
        <v>번</v>
      </c>
      <c r="I72" s="3" t="str">
        <f t="shared" si="8"/>
        <v>개</v>
      </c>
      <c r="J72" s="3" t="str">
        <f t="shared" si="9"/>
        <v/>
      </c>
      <c r="K72" s="3" t="str" cm="1">
        <f t="array" ref="K72">INDEX(초성,  INT( (_xlfn.UNICODE($H72)-44032)/588)+1)</f>
        <v>ㅂ</v>
      </c>
      <c r="L72" s="3" t="str" cm="1">
        <f t="array" ref="L72">INDEX( 중성, INT(MOD( ( _xlfn.UNICODE( RIGHT($H72, 1) ) - 44032), 588)/28)+1,1)</f>
        <v>ㅓ</v>
      </c>
      <c r="M72" t="str" cm="1">
        <f t="array" ref="M72">IF(MOD((_xlfn.UNICODE(RIGHT($H72,1))-44032),28)=0,"",INDEX(종성,MOD((_xlfn.UNICODE(RIGHT($H72,1))-44032),28),1))</f>
        <v>ㄴ</v>
      </c>
      <c r="N72" s="3" t="str" cm="1">
        <f t="array" ref="N72">INDEX(초성,  INT( (_xlfn.UNICODE($I72)-44032)/588)+1)</f>
        <v>ㄱ</v>
      </c>
      <c r="O72" s="3" t="str" cm="1">
        <f t="array" ref="O72">INDEX( 중성, INT(MOD( ( _xlfn.UNICODE( RIGHT($I72, 1) ) - 44032), 588)/28)+1,1)</f>
        <v>ㅐ</v>
      </c>
      <c r="P72" t="str" cm="1">
        <f t="array" ref="P72">IF(MOD( (_xlfn.UNICODE( RIGHT($I72, 1) ) - 44032), 28)=0, "",
    INDEX(종성, MOD( (_xlfn.UNICODE( RIGHT($I72, 1) ) - 44032), 28),1) )</f>
        <v/>
      </c>
      <c r="Q72" s="3" t="str" cm="1">
        <f t="array" ref="Q72">IF(LEN(B72)=2, "", INDEX(초성,  INT( (_xlfn.UNICODE($J72)-44032)/588)+1) )</f>
        <v/>
      </c>
      <c r="R72" s="3" t="str" cm="1">
        <f t="array" ref="R72">IF(LEN(B72)=2, "",INDEX( 중성, INT(MOD( ( _xlfn.UNICODE( RIGHT($J72, 1) ) - 44032), 588)/28)+1,1) )</f>
        <v/>
      </c>
      <c r="S72" t="str" cm="1">
        <f t="array" ref="S72">IF(LEN(B72)=2, "", IF(MOD( (_xlfn.UNICODE( RIGHT($J72, 1) ) - 44032), 28)=0, "",
    INDEX(종성, MOD( (_xlfn.UNICODE( RIGHT($J72, 1) ) - 44032), 28),1) ) )</f>
        <v/>
      </c>
      <c r="T72" t="str">
        <f>IFERROR(VLOOKUP($K72, 환경설정!$B$3:$C$23, 2,0), "")</f>
        <v>lax</v>
      </c>
      <c r="V72" s="3" t="str" cm="1">
        <f t="array" ref="V72">IFERROR(_xlfn.IFS($M72="", "light", $M72="ㄴ", "son", $M72="ㄹ", "son", $M72="ㅁ", "son", $M72="ㅇ", "son" ),"obs")</f>
        <v>son</v>
      </c>
      <c r="W72" t="str">
        <f>IFERROR(VLOOKUP($N72, 환경설정!$B$3:$C$23, 2,0), "")</f>
        <v>lax</v>
      </c>
      <c r="Y72" s="3" t="str" cm="1">
        <f t="array" ref="Y72">IFERROR(_xlfn.IFS($P72="", "light", $P72="ㄴ", "son", $P72="ㄹ", "son", $P72="ㅁ", "son", $P72="ㅇ", "son" ),"obs")</f>
        <v>light</v>
      </c>
      <c r="Z72" t="str">
        <f>IFERROR(VLOOKUP($Q72, 환경설정!$B$3:$C$23, 2), "")</f>
        <v/>
      </c>
      <c r="AB72" s="3" t="str" cm="1">
        <f t="array" ref="AB72">IFERROR( IF(LEN(B72)=2,"", _xlfn.IFS($S72="", "light", $S72="ㄴ", "son", $S72="ㄹ", "son", $S72="ㅁ", "son", $S72="ㅇ", "son" )),"obs")</f>
        <v/>
      </c>
      <c r="AC72" t="str" cm="1">
        <f t="array" ref="AC72" xml:space="preserve"> SUBSTITUTE( _xlfn.TEXTSPLIT(C72," "), ",","")</f>
        <v>HH</v>
      </c>
      <c r="AE72" t="str" cm="1">
        <f t="array" ref="AE72">SUBSTITUTE(_xlfn.TEXTSPLIT(D72," "), ",","")</f>
        <v>HH</v>
      </c>
    </row>
    <row r="73" spans="1:31" x14ac:dyDescent="0.3">
      <c r="A73" t="str">
        <v>고유어2</v>
      </c>
      <c r="B73" t="str">
        <v>그네</v>
      </c>
      <c r="C73" s="3" t="str">
        <v>LH1</v>
      </c>
      <c r="D73" s="3" t="str">
        <v>LH1</v>
      </c>
      <c r="E73" s="3" t="str" cm="1">
        <f t="array" ref="E73">_xlfn.IFS(MID(A73,1,1)="고", "K", MID(A73,1,1)="외", "F", MID(A73,1,1)="가", "V")</f>
        <v>K</v>
      </c>
      <c r="F73" s="3" t="str">
        <f t="shared" si="5"/>
        <v>2</v>
      </c>
      <c r="G73" s="3" t="str">
        <f t="shared" si="6"/>
        <v>K2</v>
      </c>
      <c r="H73" s="3" t="str">
        <f t="shared" si="7"/>
        <v>그</v>
      </c>
      <c r="I73" s="3" t="str">
        <f t="shared" si="8"/>
        <v>네</v>
      </c>
      <c r="J73" s="3" t="str">
        <f t="shared" si="9"/>
        <v/>
      </c>
      <c r="K73" s="3" t="str" cm="1">
        <f t="array" ref="K73">INDEX(초성,  INT( (_xlfn.UNICODE($H73)-44032)/588)+1)</f>
        <v>ㄱ</v>
      </c>
      <c r="L73" s="3" t="str" cm="1">
        <f t="array" ref="L73">INDEX( 중성, INT(MOD( ( _xlfn.UNICODE( RIGHT($H73, 1) ) - 44032), 588)/28)+1,1)</f>
        <v>ㅡ</v>
      </c>
      <c r="M73" t="str" cm="1">
        <f t="array" ref="M73">IF(MOD((_xlfn.UNICODE(RIGHT($H73,1))-44032),28)=0,"",INDEX(종성,MOD((_xlfn.UNICODE(RIGHT($H73,1))-44032),28),1))</f>
        <v/>
      </c>
      <c r="N73" s="3" t="str" cm="1">
        <f t="array" ref="N73">INDEX(초성,  INT( (_xlfn.UNICODE($I73)-44032)/588)+1)</f>
        <v>ㄴ</v>
      </c>
      <c r="O73" s="3" t="str" cm="1">
        <f t="array" ref="O73">INDEX( 중성, INT(MOD( ( _xlfn.UNICODE( RIGHT($I73, 1) ) - 44032), 588)/28)+1,1)</f>
        <v>ㅔ</v>
      </c>
      <c r="P73" t="str" cm="1">
        <f t="array" ref="P73">IF(MOD( (_xlfn.UNICODE( RIGHT($I73, 1) ) - 44032), 28)=0, "",
    INDEX(종성, MOD( (_xlfn.UNICODE( RIGHT($I73, 1) ) - 44032), 28),1) )</f>
        <v/>
      </c>
      <c r="Q73" s="3" t="str" cm="1">
        <f t="array" ref="Q73">IF(LEN(B73)=2, "", INDEX(초성,  INT( (_xlfn.UNICODE($J73)-44032)/588)+1) )</f>
        <v/>
      </c>
      <c r="R73" s="3" t="str" cm="1">
        <f t="array" ref="R73">IF(LEN(B73)=2, "",INDEX( 중성, INT(MOD( ( _xlfn.UNICODE( RIGHT($J73, 1) ) - 44032), 588)/28)+1,1) )</f>
        <v/>
      </c>
      <c r="S73" t="str" cm="1">
        <f t="array" ref="S73">IF(LEN(B73)=2, "", IF(MOD( (_xlfn.UNICODE( RIGHT($J73, 1) ) - 44032), 28)=0, "",
    INDEX(종성, MOD( (_xlfn.UNICODE( RIGHT($J73, 1) ) - 44032), 28),1) ) )</f>
        <v/>
      </c>
      <c r="T73" t="str">
        <f>IFERROR(VLOOKUP($K73, 환경설정!$B$3:$C$23, 2,0), "")</f>
        <v>lax</v>
      </c>
      <c r="V73" s="3" t="str" cm="1">
        <f t="array" ref="V73">IFERROR(_xlfn.IFS($M73="", "light", $M73="ㄴ", "son", $M73="ㄹ", "son", $M73="ㅁ", "son", $M73="ㅇ", "son" ),"obs")</f>
        <v>light</v>
      </c>
      <c r="W73" t="str">
        <f>IFERROR(VLOOKUP($N73, 환경설정!$B$3:$C$23, 2,0), "")</f>
        <v>son</v>
      </c>
      <c r="Y73" s="3" t="str" cm="1">
        <f t="array" ref="Y73">IFERROR(_xlfn.IFS($P73="", "light", $P73="ㄴ", "son", $P73="ㄹ", "son", $P73="ㅁ", "son", $P73="ㅇ", "son" ),"obs")</f>
        <v>light</v>
      </c>
      <c r="Z73" t="str">
        <f>IFERROR(VLOOKUP($Q73, 환경설정!$B$3:$C$23, 2), "")</f>
        <v/>
      </c>
      <c r="AB73" s="3" t="str" cm="1">
        <f t="array" ref="AB73">IFERROR( IF(LEN(B73)=2,"", _xlfn.IFS($S73="", "light", $S73="ㄴ", "son", $S73="ㄹ", "son", $S73="ㅁ", "son", $S73="ㅇ", "son" )),"obs")</f>
        <v/>
      </c>
      <c r="AC73" t="str" cm="1">
        <f t="array" ref="AC73" xml:space="preserve"> SUBSTITUTE( _xlfn.TEXTSPLIT(C73," "), ",","")</f>
        <v>LH1</v>
      </c>
      <c r="AE73" t="str" cm="1">
        <f t="array" ref="AE73">SUBSTITUTE(_xlfn.TEXTSPLIT(D73," "), ",","")</f>
        <v>LH1</v>
      </c>
    </row>
    <row r="74" spans="1:31" x14ac:dyDescent="0.3">
      <c r="A74" t="str">
        <v>고유어2</v>
      </c>
      <c r="B74" t="str">
        <v>조각</v>
      </c>
      <c r="C74" s="3" t="str">
        <v>HL</v>
      </c>
      <c r="D74" s="3" t="str">
        <v>HL</v>
      </c>
      <c r="E74" s="3" t="str" cm="1">
        <f t="array" ref="E74">_xlfn.IFS(MID(A74,1,1)="고", "K", MID(A74,1,1)="외", "F", MID(A74,1,1)="가", "V")</f>
        <v>K</v>
      </c>
      <c r="F74" s="3" t="str">
        <f t="shared" si="5"/>
        <v>2</v>
      </c>
      <c r="G74" s="3" t="str">
        <f t="shared" si="6"/>
        <v>K2</v>
      </c>
      <c r="H74" s="3" t="str">
        <f t="shared" si="7"/>
        <v>조</v>
      </c>
      <c r="I74" s="3" t="str">
        <f t="shared" si="8"/>
        <v>각</v>
      </c>
      <c r="J74" s="3" t="str">
        <f t="shared" si="9"/>
        <v/>
      </c>
      <c r="K74" s="3" t="str" cm="1">
        <f t="array" ref="K74">INDEX(초성,  INT( (_xlfn.UNICODE($H74)-44032)/588)+1)</f>
        <v>ㅈ</v>
      </c>
      <c r="L74" s="3" t="str" cm="1">
        <f t="array" ref="L74">INDEX( 중성, INT(MOD( ( _xlfn.UNICODE( RIGHT($H74, 1) ) - 44032), 588)/28)+1,1)</f>
        <v>ㅗ</v>
      </c>
      <c r="M74" t="str" cm="1">
        <f t="array" ref="M74">IF(MOD((_xlfn.UNICODE(RIGHT($H74,1))-44032),28)=0,"",INDEX(종성,MOD((_xlfn.UNICODE(RIGHT($H74,1))-44032),28),1))</f>
        <v/>
      </c>
      <c r="N74" s="3" t="str" cm="1">
        <f t="array" ref="N74">INDEX(초성,  INT( (_xlfn.UNICODE($I74)-44032)/588)+1)</f>
        <v>ㄱ</v>
      </c>
      <c r="O74" s="3" t="str" cm="1">
        <f t="array" ref="O74">INDEX( 중성, INT(MOD( ( _xlfn.UNICODE( RIGHT($I74, 1) ) - 44032), 588)/28)+1,1)</f>
        <v>ㅏ</v>
      </c>
      <c r="P74" t="str" cm="1">
        <f t="array" ref="P74">IF(MOD( (_xlfn.UNICODE( RIGHT($I74, 1) ) - 44032), 28)=0, "",
    INDEX(종성, MOD( (_xlfn.UNICODE( RIGHT($I74, 1) ) - 44032), 28),1) )</f>
        <v>ㄱ</v>
      </c>
      <c r="Q74" s="3" t="str" cm="1">
        <f t="array" ref="Q74">IF(LEN(B74)=2, "", INDEX(초성,  INT( (_xlfn.UNICODE($J74)-44032)/588)+1) )</f>
        <v/>
      </c>
      <c r="R74" s="3" t="str" cm="1">
        <f t="array" ref="R74">IF(LEN(B74)=2, "",INDEX( 중성, INT(MOD( ( _xlfn.UNICODE( RIGHT($J74, 1) ) - 44032), 588)/28)+1,1) )</f>
        <v/>
      </c>
      <c r="S74" t="str" cm="1">
        <f t="array" ref="S74">IF(LEN(B74)=2, "", IF(MOD( (_xlfn.UNICODE( RIGHT($J74, 1) ) - 44032), 28)=0, "",
    INDEX(종성, MOD( (_xlfn.UNICODE( RIGHT($J74, 1) ) - 44032), 28),1) ) )</f>
        <v/>
      </c>
      <c r="T74" t="str">
        <f>IFERROR(VLOOKUP($K74, 환경설정!$B$3:$C$23, 2,0), "")</f>
        <v>lax</v>
      </c>
      <c r="V74" s="3" t="str" cm="1">
        <f t="array" ref="V74">IFERROR(_xlfn.IFS($M74="", "light", $M74="ㄴ", "son", $M74="ㄹ", "son", $M74="ㅁ", "son", $M74="ㅇ", "son" ),"obs")</f>
        <v>light</v>
      </c>
      <c r="W74" t="str">
        <f>IFERROR(VLOOKUP($N74, 환경설정!$B$3:$C$23, 2,0), "")</f>
        <v>lax</v>
      </c>
      <c r="Y74" s="3" t="str" cm="1">
        <f t="array" ref="Y74">IFERROR(_xlfn.IFS($P74="", "light", $P74="ㄴ", "son", $P74="ㄹ", "son", $P74="ㅁ", "son", $P74="ㅇ", "son" ),"obs")</f>
        <v>obs</v>
      </c>
      <c r="Z74" t="str">
        <f>IFERROR(VLOOKUP($Q74, 환경설정!$B$3:$C$23, 2), "")</f>
        <v/>
      </c>
      <c r="AB74" s="3" t="str" cm="1">
        <f t="array" ref="AB74">IFERROR( IF(LEN(B74)=2,"", _xlfn.IFS($S74="", "light", $S74="ㄴ", "son", $S74="ㄹ", "son", $S74="ㅁ", "son", $S74="ㅇ", "son" )),"obs")</f>
        <v/>
      </c>
      <c r="AC74" t="str" cm="1">
        <f t="array" ref="AC74" xml:space="preserve"> SUBSTITUTE( _xlfn.TEXTSPLIT(C74," "), ",","")</f>
        <v>HL</v>
      </c>
      <c r="AE74" t="str" cm="1">
        <f t="array" ref="AE74">SUBSTITUTE(_xlfn.TEXTSPLIT(D74," "), ",","")</f>
        <v>HL</v>
      </c>
    </row>
    <row r="75" spans="1:31" x14ac:dyDescent="0.3">
      <c r="A75" t="str">
        <v>고유어2</v>
      </c>
      <c r="B75" t="str">
        <v>노름</v>
      </c>
      <c r="C75" s="3" t="str">
        <v>LH1</v>
      </c>
      <c r="D75" s="3" t="str">
        <v>LH1</v>
      </c>
      <c r="E75" s="3" t="str" cm="1">
        <f t="array" ref="E75">_xlfn.IFS(MID(A75,1,1)="고", "K", MID(A75,1,1)="외", "F", MID(A75,1,1)="가", "V")</f>
        <v>K</v>
      </c>
      <c r="F75" s="3" t="str">
        <f t="shared" si="5"/>
        <v>2</v>
      </c>
      <c r="G75" s="3" t="str">
        <f t="shared" si="6"/>
        <v>K2</v>
      </c>
      <c r="H75" s="3" t="str">
        <f t="shared" si="7"/>
        <v>노</v>
      </c>
      <c r="I75" s="3" t="str">
        <f t="shared" si="8"/>
        <v>름</v>
      </c>
      <c r="J75" s="3" t="str">
        <f t="shared" si="9"/>
        <v/>
      </c>
      <c r="K75" s="3" t="str" cm="1">
        <f t="array" ref="K75">INDEX(초성,  INT( (_xlfn.UNICODE($H75)-44032)/588)+1)</f>
        <v>ㄴ</v>
      </c>
      <c r="L75" s="3" t="str" cm="1">
        <f t="array" ref="L75">INDEX( 중성, INT(MOD( ( _xlfn.UNICODE( RIGHT($H75, 1) ) - 44032), 588)/28)+1,1)</f>
        <v>ㅗ</v>
      </c>
      <c r="M75" t="str" cm="1">
        <f t="array" ref="M75">IF(MOD((_xlfn.UNICODE(RIGHT($H75,1))-44032),28)=0,"",INDEX(종성,MOD((_xlfn.UNICODE(RIGHT($H75,1))-44032),28),1))</f>
        <v/>
      </c>
      <c r="N75" s="3" t="str" cm="1">
        <f t="array" ref="N75">INDEX(초성,  INT( (_xlfn.UNICODE($I75)-44032)/588)+1)</f>
        <v>ㄹ</v>
      </c>
      <c r="O75" s="3" t="str" cm="1">
        <f t="array" ref="O75">INDEX( 중성, INT(MOD( ( _xlfn.UNICODE( RIGHT($I75, 1) ) - 44032), 588)/28)+1,1)</f>
        <v>ㅡ</v>
      </c>
      <c r="P75" t="str" cm="1">
        <f t="array" ref="P75">IF(MOD( (_xlfn.UNICODE( RIGHT($I75, 1) ) - 44032), 28)=0, "",
    INDEX(종성, MOD( (_xlfn.UNICODE( RIGHT($I75, 1) ) - 44032), 28),1) )</f>
        <v>ㅁ</v>
      </c>
      <c r="Q75" s="3" t="str" cm="1">
        <f t="array" ref="Q75">IF(LEN(B75)=2, "", INDEX(초성,  INT( (_xlfn.UNICODE($J75)-44032)/588)+1) )</f>
        <v/>
      </c>
      <c r="R75" s="3" t="str" cm="1">
        <f t="array" ref="R75">IF(LEN(B75)=2, "",INDEX( 중성, INT(MOD( ( _xlfn.UNICODE( RIGHT($J75, 1) ) - 44032), 588)/28)+1,1) )</f>
        <v/>
      </c>
      <c r="S75" t="str" cm="1">
        <f t="array" ref="S75">IF(LEN(B75)=2, "", IF(MOD( (_xlfn.UNICODE( RIGHT($J75, 1) ) - 44032), 28)=0, "",
    INDEX(종성, MOD( (_xlfn.UNICODE( RIGHT($J75, 1) ) - 44032), 28),1) ) )</f>
        <v/>
      </c>
      <c r="T75" t="str">
        <f>IFERROR(VLOOKUP($K75, 환경설정!$B$3:$C$23, 2,0), "")</f>
        <v>son</v>
      </c>
      <c r="V75" s="3" t="str" cm="1">
        <f t="array" ref="V75">IFERROR(_xlfn.IFS($M75="", "light", $M75="ㄴ", "son", $M75="ㄹ", "son", $M75="ㅁ", "son", $M75="ㅇ", "son" ),"obs")</f>
        <v>light</v>
      </c>
      <c r="W75" t="str">
        <f>IFERROR(VLOOKUP($N75, 환경설정!$B$3:$C$23, 2,0), "")</f>
        <v>son</v>
      </c>
      <c r="Y75" s="3" t="str" cm="1">
        <f t="array" ref="Y75">IFERROR(_xlfn.IFS($P75="", "light", $P75="ㄴ", "son", $P75="ㄹ", "son", $P75="ㅁ", "son", $P75="ㅇ", "son" ),"obs")</f>
        <v>son</v>
      </c>
      <c r="Z75" t="str">
        <f>IFERROR(VLOOKUP($Q75, 환경설정!$B$3:$C$23, 2), "")</f>
        <v/>
      </c>
      <c r="AB75" s="3" t="str" cm="1">
        <f t="array" ref="AB75">IFERROR( IF(LEN(B75)=2,"", _xlfn.IFS($S75="", "light", $S75="ㄴ", "son", $S75="ㄹ", "son", $S75="ㅁ", "son", $S75="ㅇ", "son" )),"obs")</f>
        <v/>
      </c>
      <c r="AC75" t="str" cm="1">
        <f t="array" ref="AC75" xml:space="preserve"> SUBSTITUTE( _xlfn.TEXTSPLIT(C75," "), ",","")</f>
        <v>LH1</v>
      </c>
      <c r="AE75" t="str" cm="1">
        <f t="array" ref="AE75">SUBSTITUTE(_xlfn.TEXTSPLIT(D75," "), ",","")</f>
        <v>LH1</v>
      </c>
    </row>
    <row r="76" spans="1:31" x14ac:dyDescent="0.3">
      <c r="A76" t="str">
        <v>고유어2</v>
      </c>
      <c r="B76" t="str">
        <v>이름</v>
      </c>
      <c r="C76" s="3" t="str">
        <v>HL</v>
      </c>
      <c r="D76" s="3" t="str">
        <v>HL</v>
      </c>
      <c r="E76" s="3" t="str" cm="1">
        <f t="array" ref="E76">_xlfn.IFS(MID(A76,1,1)="고", "K", MID(A76,1,1)="외", "F", MID(A76,1,1)="가", "V")</f>
        <v>K</v>
      </c>
      <c r="F76" s="3" t="str">
        <f t="shared" si="5"/>
        <v>2</v>
      </c>
      <c r="G76" s="3" t="str">
        <f t="shared" si="6"/>
        <v>K2</v>
      </c>
      <c r="H76" s="3" t="str">
        <f t="shared" si="7"/>
        <v>이</v>
      </c>
      <c r="I76" s="3" t="str">
        <f t="shared" si="8"/>
        <v>름</v>
      </c>
      <c r="J76" s="3" t="str">
        <f t="shared" si="9"/>
        <v/>
      </c>
      <c r="K76" s="3" t="str" cm="1">
        <f t="array" ref="K76">INDEX(초성,  INT( (_xlfn.UNICODE($H76)-44032)/588)+1)</f>
        <v>ㅇ</v>
      </c>
      <c r="L76" s="3" t="str" cm="1">
        <f t="array" ref="L76">INDEX( 중성, INT(MOD( ( _xlfn.UNICODE( RIGHT($H76, 1) ) - 44032), 588)/28)+1,1)</f>
        <v>ㅣ</v>
      </c>
      <c r="M76" t="str" cm="1">
        <f t="array" ref="M76">IF(MOD((_xlfn.UNICODE(RIGHT($H76,1))-44032),28)=0,"",INDEX(종성,MOD((_xlfn.UNICODE(RIGHT($H76,1))-44032),28),1))</f>
        <v/>
      </c>
      <c r="N76" s="3" t="str" cm="1">
        <f t="array" ref="N76">INDEX(초성,  INT( (_xlfn.UNICODE($I76)-44032)/588)+1)</f>
        <v>ㄹ</v>
      </c>
      <c r="O76" s="3" t="str" cm="1">
        <f t="array" ref="O76">INDEX( 중성, INT(MOD( ( _xlfn.UNICODE( RIGHT($I76, 1) ) - 44032), 588)/28)+1,1)</f>
        <v>ㅡ</v>
      </c>
      <c r="P76" t="str" cm="1">
        <f t="array" ref="P76">IF(MOD( (_xlfn.UNICODE( RIGHT($I76, 1) ) - 44032), 28)=0, "",
    INDEX(종성, MOD( (_xlfn.UNICODE( RIGHT($I76, 1) ) - 44032), 28),1) )</f>
        <v>ㅁ</v>
      </c>
      <c r="Q76" s="3" t="str" cm="1">
        <f t="array" ref="Q76">IF(LEN(B76)=2, "", INDEX(초성,  INT( (_xlfn.UNICODE($J76)-44032)/588)+1) )</f>
        <v/>
      </c>
      <c r="R76" s="3" t="str" cm="1">
        <f t="array" ref="R76">IF(LEN(B76)=2, "",INDEX( 중성, INT(MOD( ( _xlfn.UNICODE( RIGHT($J76, 1) ) - 44032), 588)/28)+1,1) )</f>
        <v/>
      </c>
      <c r="S76" t="str" cm="1">
        <f t="array" ref="S76">IF(LEN(B76)=2, "", IF(MOD( (_xlfn.UNICODE( RIGHT($J76, 1) ) - 44032), 28)=0, "",
    INDEX(종성, MOD( (_xlfn.UNICODE( RIGHT($J76, 1) ) - 44032), 28),1) ) )</f>
        <v/>
      </c>
      <c r="T76" t="str">
        <f>IFERROR(VLOOKUP($K76, 환경설정!$B$3:$C$23, 2,0), "")</f>
        <v>null</v>
      </c>
      <c r="V76" s="3" t="str" cm="1">
        <f t="array" ref="V76">IFERROR(_xlfn.IFS($M76="", "light", $M76="ㄴ", "son", $M76="ㄹ", "son", $M76="ㅁ", "son", $M76="ㅇ", "son" ),"obs")</f>
        <v>light</v>
      </c>
      <c r="W76" t="str">
        <f>IFERROR(VLOOKUP($N76, 환경설정!$B$3:$C$23, 2,0), "")</f>
        <v>son</v>
      </c>
      <c r="Y76" s="3" t="str" cm="1">
        <f t="array" ref="Y76">IFERROR(_xlfn.IFS($P76="", "light", $P76="ㄴ", "son", $P76="ㄹ", "son", $P76="ㅁ", "son", $P76="ㅇ", "son" ),"obs")</f>
        <v>son</v>
      </c>
      <c r="Z76" t="str">
        <f>IFERROR(VLOOKUP($Q76, 환경설정!$B$3:$C$23, 2), "")</f>
        <v/>
      </c>
      <c r="AB76" s="3" t="str" cm="1">
        <f t="array" ref="AB76">IFERROR( IF(LEN(B76)=2,"", _xlfn.IFS($S76="", "light", $S76="ㄴ", "son", $S76="ㄹ", "son", $S76="ㅁ", "son", $S76="ㅇ", "son" )),"obs")</f>
        <v/>
      </c>
      <c r="AC76" t="str" cm="1">
        <f t="array" ref="AC76" xml:space="preserve"> SUBSTITUTE( _xlfn.TEXTSPLIT(C76," "), ",","")</f>
        <v>HL</v>
      </c>
      <c r="AE76" t="str" cm="1">
        <f t="array" ref="AE76">SUBSTITUTE(_xlfn.TEXTSPLIT(D76," "), ",","")</f>
        <v>HL</v>
      </c>
    </row>
    <row r="77" spans="1:31" x14ac:dyDescent="0.3">
      <c r="A77" t="str">
        <v>고유어2</v>
      </c>
      <c r="B77" t="str">
        <v>골무</v>
      </c>
      <c r="C77" s="3" t="str">
        <v>HH</v>
      </c>
      <c r="D77" s="3" t="str">
        <v>HH</v>
      </c>
      <c r="E77" s="3" t="str" cm="1">
        <f t="array" ref="E77">_xlfn.IFS(MID(A77,1,1)="고", "K", MID(A77,1,1)="외", "F", MID(A77,1,1)="가", "V")</f>
        <v>K</v>
      </c>
      <c r="F77" s="3" t="str">
        <f t="shared" si="5"/>
        <v>2</v>
      </c>
      <c r="G77" s="3" t="str">
        <f t="shared" si="6"/>
        <v>K2</v>
      </c>
      <c r="H77" s="3" t="str">
        <f t="shared" si="7"/>
        <v>골</v>
      </c>
      <c r="I77" s="3" t="str">
        <f t="shared" si="8"/>
        <v>무</v>
      </c>
      <c r="J77" s="3" t="str">
        <f t="shared" si="9"/>
        <v/>
      </c>
      <c r="K77" s="3" t="str" cm="1">
        <f t="array" ref="K77">INDEX(초성,  INT( (_xlfn.UNICODE($H77)-44032)/588)+1)</f>
        <v>ㄱ</v>
      </c>
      <c r="L77" s="3" t="str" cm="1">
        <f t="array" ref="L77">INDEX( 중성, INT(MOD( ( _xlfn.UNICODE( RIGHT($H77, 1) ) - 44032), 588)/28)+1,1)</f>
        <v>ㅗ</v>
      </c>
      <c r="M77" t="str" cm="1">
        <f t="array" ref="M77">IF(MOD((_xlfn.UNICODE(RIGHT($H77,1))-44032),28)=0,"",INDEX(종성,MOD((_xlfn.UNICODE(RIGHT($H77,1))-44032),28),1))</f>
        <v>ㄹ</v>
      </c>
      <c r="N77" s="3" t="str" cm="1">
        <f t="array" ref="N77">INDEX(초성,  INT( (_xlfn.UNICODE($I77)-44032)/588)+1)</f>
        <v>ㅁ</v>
      </c>
      <c r="O77" s="3" t="str" cm="1">
        <f t="array" ref="O77">INDEX( 중성, INT(MOD( ( _xlfn.UNICODE( RIGHT($I77, 1) ) - 44032), 588)/28)+1,1)</f>
        <v>ㅜ</v>
      </c>
      <c r="P77" t="str" cm="1">
        <f t="array" ref="P77">IF(MOD( (_xlfn.UNICODE( RIGHT($I77, 1) ) - 44032), 28)=0, "",
    INDEX(종성, MOD( (_xlfn.UNICODE( RIGHT($I77, 1) ) - 44032), 28),1) )</f>
        <v/>
      </c>
      <c r="Q77" s="3" t="str" cm="1">
        <f t="array" ref="Q77">IF(LEN(B77)=2, "", INDEX(초성,  INT( (_xlfn.UNICODE($J77)-44032)/588)+1) )</f>
        <v/>
      </c>
      <c r="R77" s="3" t="str" cm="1">
        <f t="array" ref="R77">IF(LEN(B77)=2, "",INDEX( 중성, INT(MOD( ( _xlfn.UNICODE( RIGHT($J77, 1) ) - 44032), 588)/28)+1,1) )</f>
        <v/>
      </c>
      <c r="S77" t="str" cm="1">
        <f t="array" ref="S77">IF(LEN(B77)=2, "", IF(MOD( (_xlfn.UNICODE( RIGHT($J77, 1) ) - 44032), 28)=0, "",
    INDEX(종성, MOD( (_xlfn.UNICODE( RIGHT($J77, 1) ) - 44032), 28),1) ) )</f>
        <v/>
      </c>
      <c r="T77" t="str">
        <f>IFERROR(VLOOKUP($K77, 환경설정!$B$3:$C$23, 2,0), "")</f>
        <v>lax</v>
      </c>
      <c r="V77" s="3" t="str" cm="1">
        <f t="array" ref="V77">IFERROR(_xlfn.IFS($M77="", "light", $M77="ㄴ", "son", $M77="ㄹ", "son", $M77="ㅁ", "son", $M77="ㅇ", "son" ),"obs")</f>
        <v>son</v>
      </c>
      <c r="W77" t="str">
        <f>IFERROR(VLOOKUP($N77, 환경설정!$B$3:$C$23, 2,0), "")</f>
        <v>son</v>
      </c>
      <c r="Y77" s="3" t="str" cm="1">
        <f t="array" ref="Y77">IFERROR(_xlfn.IFS($P77="", "light", $P77="ㄴ", "son", $P77="ㄹ", "son", $P77="ㅁ", "son", $P77="ㅇ", "son" ),"obs")</f>
        <v>light</v>
      </c>
      <c r="Z77" t="str">
        <f>IFERROR(VLOOKUP($Q77, 환경설정!$B$3:$C$23, 2), "")</f>
        <v/>
      </c>
      <c r="AB77" s="3" t="str" cm="1">
        <f t="array" ref="AB77">IFERROR( IF(LEN(B77)=2,"", _xlfn.IFS($S77="", "light", $S77="ㄴ", "son", $S77="ㄹ", "son", $S77="ㅁ", "son", $S77="ㅇ", "son" )),"obs")</f>
        <v/>
      </c>
      <c r="AC77" t="str" cm="1">
        <f t="array" ref="AC77" xml:space="preserve"> SUBSTITUTE( _xlfn.TEXTSPLIT(C77," "), ",","")</f>
        <v>HH</v>
      </c>
      <c r="AE77" t="str" cm="1">
        <f t="array" ref="AE77">SUBSTITUTE(_xlfn.TEXTSPLIT(D77," "), ",","")</f>
        <v>HH</v>
      </c>
    </row>
    <row r="78" spans="1:31" x14ac:dyDescent="0.3">
      <c r="A78" t="str">
        <v>고유어2</v>
      </c>
      <c r="B78" t="str">
        <v>고름</v>
      </c>
      <c r="C78" s="3" t="str">
        <v>HH</v>
      </c>
      <c r="D78" s="3" t="str">
        <v>HL</v>
      </c>
      <c r="E78" s="3" t="str" cm="1">
        <f t="array" ref="E78">_xlfn.IFS(MID(A78,1,1)="고", "K", MID(A78,1,1)="외", "F", MID(A78,1,1)="가", "V")</f>
        <v>K</v>
      </c>
      <c r="F78" s="3" t="str">
        <f t="shared" si="5"/>
        <v>2</v>
      </c>
      <c r="G78" s="3" t="str">
        <f t="shared" si="6"/>
        <v>K2</v>
      </c>
      <c r="H78" s="3" t="str">
        <f t="shared" si="7"/>
        <v>고</v>
      </c>
      <c r="I78" s="3" t="str">
        <f t="shared" si="8"/>
        <v>름</v>
      </c>
      <c r="J78" s="3" t="str">
        <f t="shared" si="9"/>
        <v/>
      </c>
      <c r="K78" s="3" t="str" cm="1">
        <f t="array" ref="K78">INDEX(초성,  INT( (_xlfn.UNICODE($H78)-44032)/588)+1)</f>
        <v>ㄱ</v>
      </c>
      <c r="L78" s="3" t="str" cm="1">
        <f t="array" ref="L78">INDEX( 중성, INT(MOD( ( _xlfn.UNICODE( RIGHT($H78, 1) ) - 44032), 588)/28)+1,1)</f>
        <v>ㅗ</v>
      </c>
      <c r="M78" t="str" cm="1">
        <f t="array" ref="M78">IF(MOD((_xlfn.UNICODE(RIGHT($H78,1))-44032),28)=0,"",INDEX(종성,MOD((_xlfn.UNICODE(RIGHT($H78,1))-44032),28),1))</f>
        <v/>
      </c>
      <c r="N78" s="3" t="str" cm="1">
        <f t="array" ref="N78">INDEX(초성,  INT( (_xlfn.UNICODE($I78)-44032)/588)+1)</f>
        <v>ㄹ</v>
      </c>
      <c r="O78" s="3" t="str" cm="1">
        <f t="array" ref="O78">INDEX( 중성, INT(MOD( ( _xlfn.UNICODE( RIGHT($I78, 1) ) - 44032), 588)/28)+1,1)</f>
        <v>ㅡ</v>
      </c>
      <c r="P78" t="str" cm="1">
        <f t="array" ref="P78">IF(MOD( (_xlfn.UNICODE( RIGHT($I78, 1) ) - 44032), 28)=0, "",
    INDEX(종성, MOD( (_xlfn.UNICODE( RIGHT($I78, 1) ) - 44032), 28),1) )</f>
        <v>ㅁ</v>
      </c>
      <c r="Q78" s="3" t="str" cm="1">
        <f t="array" ref="Q78">IF(LEN(B78)=2, "", INDEX(초성,  INT( (_xlfn.UNICODE($J78)-44032)/588)+1) )</f>
        <v/>
      </c>
      <c r="R78" s="3" t="str" cm="1">
        <f t="array" ref="R78">IF(LEN(B78)=2, "",INDEX( 중성, INT(MOD( ( _xlfn.UNICODE( RIGHT($J78, 1) ) - 44032), 588)/28)+1,1) )</f>
        <v/>
      </c>
      <c r="S78" t="str" cm="1">
        <f t="array" ref="S78">IF(LEN(B78)=2, "", IF(MOD( (_xlfn.UNICODE( RIGHT($J78, 1) ) - 44032), 28)=0, "",
    INDEX(종성, MOD( (_xlfn.UNICODE( RIGHT($J78, 1) ) - 44032), 28),1) ) )</f>
        <v/>
      </c>
      <c r="T78" t="str">
        <f>IFERROR(VLOOKUP($K78, 환경설정!$B$3:$C$23, 2,0), "")</f>
        <v>lax</v>
      </c>
      <c r="V78" s="3" t="str" cm="1">
        <f t="array" ref="V78">IFERROR(_xlfn.IFS($M78="", "light", $M78="ㄴ", "son", $M78="ㄹ", "son", $M78="ㅁ", "son", $M78="ㅇ", "son" ),"obs")</f>
        <v>light</v>
      </c>
      <c r="W78" t="str">
        <f>IFERROR(VLOOKUP($N78, 환경설정!$B$3:$C$23, 2,0), "")</f>
        <v>son</v>
      </c>
      <c r="Y78" s="3" t="str" cm="1">
        <f t="array" ref="Y78">IFERROR(_xlfn.IFS($P78="", "light", $P78="ㄴ", "son", $P78="ㄹ", "son", $P78="ㅁ", "son", $P78="ㅇ", "son" ),"obs")</f>
        <v>son</v>
      </c>
      <c r="Z78" t="str">
        <f>IFERROR(VLOOKUP($Q78, 환경설정!$B$3:$C$23, 2), "")</f>
        <v/>
      </c>
      <c r="AB78" s="3" t="str" cm="1">
        <f t="array" ref="AB78">IFERROR( IF(LEN(B78)=2,"", _xlfn.IFS($S78="", "light", $S78="ㄴ", "son", $S78="ㄹ", "son", $S78="ㅁ", "son", $S78="ㅇ", "son" )),"obs")</f>
        <v/>
      </c>
      <c r="AC78" t="str" cm="1">
        <f t="array" ref="AC78" xml:space="preserve"> SUBSTITUTE( _xlfn.TEXTSPLIT(C78," "), ",","")</f>
        <v>HH</v>
      </c>
      <c r="AE78" t="str" cm="1">
        <f t="array" ref="AE78">SUBSTITUTE(_xlfn.TEXTSPLIT(D78," "), ",","")</f>
        <v>HL</v>
      </c>
    </row>
    <row r="79" spans="1:31" x14ac:dyDescent="0.3">
      <c r="A79" t="str">
        <v>고유어2</v>
      </c>
      <c r="B79" t="str">
        <v>김치</v>
      </c>
      <c r="C79" s="3" t="str">
        <v>HL</v>
      </c>
      <c r="D79" s="3" t="str">
        <v>HL</v>
      </c>
      <c r="E79" s="3" t="str" cm="1">
        <f t="array" ref="E79">_xlfn.IFS(MID(A79,1,1)="고", "K", MID(A79,1,1)="외", "F", MID(A79,1,1)="가", "V")</f>
        <v>K</v>
      </c>
      <c r="F79" s="3" t="str">
        <f t="shared" si="5"/>
        <v>2</v>
      </c>
      <c r="G79" s="3" t="str">
        <f t="shared" si="6"/>
        <v>K2</v>
      </c>
      <c r="H79" s="3" t="str">
        <f t="shared" si="7"/>
        <v>김</v>
      </c>
      <c r="I79" s="3" t="str">
        <f t="shared" si="8"/>
        <v>치</v>
      </c>
      <c r="J79" s="3" t="str">
        <f t="shared" si="9"/>
        <v/>
      </c>
      <c r="K79" s="3" t="str" cm="1">
        <f t="array" ref="K79">INDEX(초성,  INT( (_xlfn.UNICODE($H79)-44032)/588)+1)</f>
        <v>ㄱ</v>
      </c>
      <c r="L79" s="3" t="str" cm="1">
        <f t="array" ref="L79">INDEX( 중성, INT(MOD( ( _xlfn.UNICODE( RIGHT($H79, 1) ) - 44032), 588)/28)+1,1)</f>
        <v>ㅣ</v>
      </c>
      <c r="M79" t="str" cm="1">
        <f t="array" ref="M79">IF(MOD((_xlfn.UNICODE(RIGHT($H79,1))-44032),28)=0,"",INDEX(종성,MOD((_xlfn.UNICODE(RIGHT($H79,1))-44032),28),1))</f>
        <v>ㅁ</v>
      </c>
      <c r="N79" s="3" t="str" cm="1">
        <f t="array" ref="N79">INDEX(초성,  INT( (_xlfn.UNICODE($I79)-44032)/588)+1)</f>
        <v>ㅊ</v>
      </c>
      <c r="O79" s="3" t="str" cm="1">
        <f t="array" ref="O79">INDEX( 중성, INT(MOD( ( _xlfn.UNICODE( RIGHT($I79, 1) ) - 44032), 588)/28)+1,1)</f>
        <v>ㅣ</v>
      </c>
      <c r="P79" t="str" cm="1">
        <f t="array" ref="P79">IF(MOD( (_xlfn.UNICODE( RIGHT($I79, 1) ) - 44032), 28)=0, "",
    INDEX(종성, MOD( (_xlfn.UNICODE( RIGHT($I79, 1) ) - 44032), 28),1) )</f>
        <v/>
      </c>
      <c r="Q79" s="3" t="str" cm="1">
        <f t="array" ref="Q79">IF(LEN(B79)=2, "", INDEX(초성,  INT( (_xlfn.UNICODE($J79)-44032)/588)+1) )</f>
        <v/>
      </c>
      <c r="R79" s="3" t="str" cm="1">
        <f t="array" ref="R79">IF(LEN(B79)=2, "",INDEX( 중성, INT(MOD( ( _xlfn.UNICODE( RIGHT($J79, 1) ) - 44032), 588)/28)+1,1) )</f>
        <v/>
      </c>
      <c r="S79" t="str" cm="1">
        <f t="array" ref="S79">IF(LEN(B79)=2, "", IF(MOD( (_xlfn.UNICODE( RIGHT($J79, 1) ) - 44032), 28)=0, "",
    INDEX(종성, MOD( (_xlfn.UNICODE( RIGHT($J79, 1) ) - 44032), 28),1) ) )</f>
        <v/>
      </c>
      <c r="T79" t="str">
        <f>IFERROR(VLOOKUP($K79, 환경설정!$B$3:$C$23, 2,0), "")</f>
        <v>lax</v>
      </c>
      <c r="V79" s="3" t="str" cm="1">
        <f t="array" ref="V79">IFERROR(_xlfn.IFS($M79="", "light", $M79="ㄴ", "son", $M79="ㄹ", "son", $M79="ㅁ", "son", $M79="ㅇ", "son" ),"obs")</f>
        <v>son</v>
      </c>
      <c r="W79" t="str">
        <f>IFERROR(VLOOKUP($N79, 환경설정!$B$3:$C$23, 2,0), "")</f>
        <v>tsasp</v>
      </c>
      <c r="Y79" s="3" t="str" cm="1">
        <f t="array" ref="Y79">IFERROR(_xlfn.IFS($P79="", "light", $P79="ㄴ", "son", $P79="ㄹ", "son", $P79="ㅁ", "son", $P79="ㅇ", "son" ),"obs")</f>
        <v>light</v>
      </c>
      <c r="Z79" t="str">
        <f>IFERROR(VLOOKUP($Q79, 환경설정!$B$3:$C$23, 2), "")</f>
        <v/>
      </c>
      <c r="AB79" s="3" t="str" cm="1">
        <f t="array" ref="AB79">IFERROR( IF(LEN(B79)=2,"", _xlfn.IFS($S79="", "light", $S79="ㄴ", "son", $S79="ㄹ", "son", $S79="ㅁ", "son", $S79="ㅇ", "son" )),"obs")</f>
        <v/>
      </c>
      <c r="AC79" t="str" cm="1">
        <f t="array" ref="AC79" xml:space="preserve"> SUBSTITUTE( _xlfn.TEXTSPLIT(C79," "), ",","")</f>
        <v>HL</v>
      </c>
      <c r="AE79" t="str" cm="1">
        <f t="array" ref="AE79">SUBSTITUTE(_xlfn.TEXTSPLIT(D79," "), ",","")</f>
        <v>HL</v>
      </c>
    </row>
    <row r="80" spans="1:31" x14ac:dyDescent="0.3">
      <c r="A80" t="str">
        <v>고유어2</v>
      </c>
      <c r="B80" t="str">
        <v>우엉</v>
      </c>
      <c r="C80" s="3" t="str">
        <v>LH1</v>
      </c>
      <c r="D80" s="3" t="str">
        <v>LH1</v>
      </c>
      <c r="E80" s="3" t="str" cm="1">
        <f t="array" ref="E80">_xlfn.IFS(MID(A80,1,1)="고", "K", MID(A80,1,1)="외", "F", MID(A80,1,1)="가", "V")</f>
        <v>K</v>
      </c>
      <c r="F80" s="3" t="str">
        <f t="shared" si="5"/>
        <v>2</v>
      </c>
      <c r="G80" s="3" t="str">
        <f t="shared" si="6"/>
        <v>K2</v>
      </c>
      <c r="H80" s="3" t="str">
        <f t="shared" si="7"/>
        <v>우</v>
      </c>
      <c r="I80" s="3" t="str">
        <f t="shared" si="8"/>
        <v>엉</v>
      </c>
      <c r="J80" s="3" t="str">
        <f t="shared" si="9"/>
        <v/>
      </c>
      <c r="K80" s="3" t="str" cm="1">
        <f t="array" ref="K80">INDEX(초성,  INT( (_xlfn.UNICODE($H80)-44032)/588)+1)</f>
        <v>ㅇ</v>
      </c>
      <c r="L80" s="3" t="str" cm="1">
        <f t="array" ref="L80">INDEX( 중성, INT(MOD( ( _xlfn.UNICODE( RIGHT($H80, 1) ) - 44032), 588)/28)+1,1)</f>
        <v>ㅜ</v>
      </c>
      <c r="M80" t="str" cm="1">
        <f t="array" ref="M80">IF(MOD((_xlfn.UNICODE(RIGHT($H80,1))-44032),28)=0,"",INDEX(종성,MOD((_xlfn.UNICODE(RIGHT($H80,1))-44032),28),1))</f>
        <v/>
      </c>
      <c r="N80" s="3" t="str" cm="1">
        <f t="array" ref="N80">INDEX(초성,  INT( (_xlfn.UNICODE($I80)-44032)/588)+1)</f>
        <v>ㅇ</v>
      </c>
      <c r="O80" s="3" t="str" cm="1">
        <f t="array" ref="O80">INDEX( 중성, INT(MOD( ( _xlfn.UNICODE( RIGHT($I80, 1) ) - 44032), 588)/28)+1,1)</f>
        <v>ㅓ</v>
      </c>
      <c r="P80" t="str" cm="1">
        <f t="array" ref="P80">IF(MOD( (_xlfn.UNICODE( RIGHT($I80, 1) ) - 44032), 28)=0, "",
    INDEX(종성, MOD( (_xlfn.UNICODE( RIGHT($I80, 1) ) - 44032), 28),1) )</f>
        <v>ㅇ</v>
      </c>
      <c r="Q80" s="3" t="str" cm="1">
        <f t="array" ref="Q80">IF(LEN(B80)=2, "", INDEX(초성,  INT( (_xlfn.UNICODE($J80)-44032)/588)+1) )</f>
        <v/>
      </c>
      <c r="R80" s="3" t="str" cm="1">
        <f t="array" ref="R80">IF(LEN(B80)=2, "",INDEX( 중성, INT(MOD( ( _xlfn.UNICODE( RIGHT($J80, 1) ) - 44032), 588)/28)+1,1) )</f>
        <v/>
      </c>
      <c r="S80" t="str" cm="1">
        <f t="array" ref="S80">IF(LEN(B80)=2, "", IF(MOD( (_xlfn.UNICODE( RIGHT($J80, 1) ) - 44032), 28)=0, "",
    INDEX(종성, MOD( (_xlfn.UNICODE( RIGHT($J80, 1) ) - 44032), 28),1) ) )</f>
        <v/>
      </c>
      <c r="T80" t="str">
        <f>IFERROR(VLOOKUP($K80, 환경설정!$B$3:$C$23, 2,0), "")</f>
        <v>null</v>
      </c>
      <c r="V80" s="3" t="str" cm="1">
        <f t="array" ref="V80">IFERROR(_xlfn.IFS($M80="", "light", $M80="ㄴ", "son", $M80="ㄹ", "son", $M80="ㅁ", "son", $M80="ㅇ", "son" ),"obs")</f>
        <v>light</v>
      </c>
      <c r="W80" t="str">
        <f>IFERROR(VLOOKUP($N80, 환경설정!$B$3:$C$23, 2,0), "")</f>
        <v>null</v>
      </c>
      <c r="Y80" s="3" t="str" cm="1">
        <f t="array" ref="Y80">IFERROR(_xlfn.IFS($P80="", "light", $P80="ㄴ", "son", $P80="ㄹ", "son", $P80="ㅁ", "son", $P80="ㅇ", "son" ),"obs")</f>
        <v>son</v>
      </c>
      <c r="Z80" t="str">
        <f>IFERROR(VLOOKUP($Q80, 환경설정!$B$3:$C$23, 2), "")</f>
        <v/>
      </c>
      <c r="AB80" s="3" t="str" cm="1">
        <f t="array" ref="AB80">IFERROR( IF(LEN(B80)=2,"", _xlfn.IFS($S80="", "light", $S80="ㄴ", "son", $S80="ㄹ", "son", $S80="ㅁ", "son", $S80="ㅇ", "son" )),"obs")</f>
        <v/>
      </c>
      <c r="AC80" t="str" cm="1">
        <f t="array" ref="AC80" xml:space="preserve"> SUBSTITUTE( _xlfn.TEXTSPLIT(C80," "), ",","")</f>
        <v>LH1</v>
      </c>
      <c r="AE80" t="str" cm="1">
        <f t="array" ref="AE80">SUBSTITUTE(_xlfn.TEXTSPLIT(D80," "), ",","")</f>
        <v>LH1</v>
      </c>
    </row>
    <row r="81" spans="1:31" x14ac:dyDescent="0.3">
      <c r="A81" t="str">
        <v>고유어2</v>
      </c>
      <c r="B81" t="str">
        <v>계란</v>
      </c>
      <c r="C81" s="3" t="str">
        <v>HL</v>
      </c>
      <c r="D81" s="3" t="str">
        <v>HL</v>
      </c>
      <c r="E81" s="3" t="str" cm="1">
        <f t="array" ref="E81">_xlfn.IFS(MID(A81,1,1)="고", "K", MID(A81,1,1)="외", "F", MID(A81,1,1)="가", "V")</f>
        <v>K</v>
      </c>
      <c r="F81" s="3" t="str">
        <f t="shared" si="5"/>
        <v>2</v>
      </c>
      <c r="G81" s="3" t="str">
        <f t="shared" si="6"/>
        <v>K2</v>
      </c>
      <c r="H81" s="3" t="str">
        <f t="shared" si="7"/>
        <v>계</v>
      </c>
      <c r="I81" s="3" t="str">
        <f t="shared" si="8"/>
        <v>란</v>
      </c>
      <c r="J81" s="3" t="str">
        <f t="shared" si="9"/>
        <v/>
      </c>
      <c r="K81" s="3" t="str" cm="1">
        <f t="array" ref="K81">INDEX(초성,  INT( (_xlfn.UNICODE($H81)-44032)/588)+1)</f>
        <v>ㄱ</v>
      </c>
      <c r="L81" s="3" t="str" cm="1">
        <f t="array" ref="L81">INDEX( 중성, INT(MOD( ( _xlfn.UNICODE( RIGHT($H81, 1) ) - 44032), 588)/28)+1,1)</f>
        <v>ㅖ</v>
      </c>
      <c r="M81" t="str" cm="1">
        <f t="array" ref="M81">IF(MOD((_xlfn.UNICODE(RIGHT($H81,1))-44032),28)=0,"",INDEX(종성,MOD((_xlfn.UNICODE(RIGHT($H81,1))-44032),28),1))</f>
        <v/>
      </c>
      <c r="N81" s="3" t="str" cm="1">
        <f t="array" ref="N81">INDEX(초성,  INT( (_xlfn.UNICODE($I81)-44032)/588)+1)</f>
        <v>ㄹ</v>
      </c>
      <c r="O81" s="3" t="str" cm="1">
        <f t="array" ref="O81">INDEX( 중성, INT(MOD( ( _xlfn.UNICODE( RIGHT($I81, 1) ) - 44032), 588)/28)+1,1)</f>
        <v>ㅏ</v>
      </c>
      <c r="P81" t="str" cm="1">
        <f t="array" ref="P81">IF(MOD( (_xlfn.UNICODE( RIGHT($I81, 1) ) - 44032), 28)=0, "",
    INDEX(종성, MOD( (_xlfn.UNICODE( RIGHT($I81, 1) ) - 44032), 28),1) )</f>
        <v>ㄴ</v>
      </c>
      <c r="Q81" s="3" t="str" cm="1">
        <f t="array" ref="Q81">IF(LEN(B81)=2, "", INDEX(초성,  INT( (_xlfn.UNICODE($J81)-44032)/588)+1) )</f>
        <v/>
      </c>
      <c r="R81" s="3" t="str" cm="1">
        <f t="array" ref="R81">IF(LEN(B81)=2, "",INDEX( 중성, INT(MOD( ( _xlfn.UNICODE( RIGHT($J81, 1) ) - 44032), 588)/28)+1,1) )</f>
        <v/>
      </c>
      <c r="S81" t="str" cm="1">
        <f t="array" ref="S81">IF(LEN(B81)=2, "", IF(MOD( (_xlfn.UNICODE( RIGHT($J81, 1) ) - 44032), 28)=0, "",
    INDEX(종성, MOD( (_xlfn.UNICODE( RIGHT($J81, 1) ) - 44032), 28),1) ) )</f>
        <v/>
      </c>
      <c r="T81" t="str">
        <f>IFERROR(VLOOKUP($K81, 환경설정!$B$3:$C$23, 2,0), "")</f>
        <v>lax</v>
      </c>
      <c r="V81" s="3" t="str" cm="1">
        <f t="array" ref="V81">IFERROR(_xlfn.IFS($M81="", "light", $M81="ㄴ", "son", $M81="ㄹ", "son", $M81="ㅁ", "son", $M81="ㅇ", "son" ),"obs")</f>
        <v>light</v>
      </c>
      <c r="W81" t="str">
        <f>IFERROR(VLOOKUP($N81, 환경설정!$B$3:$C$23, 2,0), "")</f>
        <v>son</v>
      </c>
      <c r="Y81" s="3" t="str" cm="1">
        <f t="array" ref="Y81">IFERROR(_xlfn.IFS($P81="", "light", $P81="ㄴ", "son", $P81="ㄹ", "son", $P81="ㅁ", "son", $P81="ㅇ", "son" ),"obs")</f>
        <v>son</v>
      </c>
      <c r="Z81" t="str">
        <f>IFERROR(VLOOKUP($Q81, 환경설정!$B$3:$C$23, 2), "")</f>
        <v/>
      </c>
      <c r="AB81" s="3" t="str" cm="1">
        <f t="array" ref="AB81">IFERROR( IF(LEN(B81)=2,"", _xlfn.IFS($S81="", "light", $S81="ㄴ", "son", $S81="ㄹ", "son", $S81="ㅁ", "son", $S81="ㅇ", "son" )),"obs")</f>
        <v/>
      </c>
      <c r="AC81" t="str" cm="1">
        <f t="array" ref="AC81" xml:space="preserve"> SUBSTITUTE( _xlfn.TEXTSPLIT(C81," "), ",","")</f>
        <v>HL</v>
      </c>
      <c r="AE81" t="str" cm="1">
        <f t="array" ref="AE81">SUBSTITUTE(_xlfn.TEXTSPLIT(D81," "), ",","")</f>
        <v>HL</v>
      </c>
    </row>
    <row r="82" spans="1:31" x14ac:dyDescent="0.3">
      <c r="A82" t="str">
        <v>고유어2</v>
      </c>
      <c r="B82" t="str">
        <v>동네</v>
      </c>
      <c r="C82" s="3" t="str">
        <v>LH1</v>
      </c>
      <c r="D82" s="3" t="str">
        <v>LH1</v>
      </c>
      <c r="E82" s="3" t="str" cm="1">
        <f t="array" ref="E82">_xlfn.IFS(MID(A82,1,1)="고", "K", MID(A82,1,1)="외", "F", MID(A82,1,1)="가", "V")</f>
        <v>K</v>
      </c>
      <c r="F82" s="3" t="str">
        <f t="shared" si="5"/>
        <v>2</v>
      </c>
      <c r="G82" s="3" t="str">
        <f t="shared" si="6"/>
        <v>K2</v>
      </c>
      <c r="H82" s="3" t="str">
        <f t="shared" si="7"/>
        <v>동</v>
      </c>
      <c r="I82" s="3" t="str">
        <f t="shared" si="8"/>
        <v>네</v>
      </c>
      <c r="J82" s="3" t="str">
        <f t="shared" si="9"/>
        <v/>
      </c>
      <c r="K82" s="3" t="str" cm="1">
        <f t="array" ref="K82">INDEX(초성,  INT( (_xlfn.UNICODE($H82)-44032)/588)+1)</f>
        <v>ㄷ</v>
      </c>
      <c r="L82" s="3" t="str" cm="1">
        <f t="array" ref="L82">INDEX( 중성, INT(MOD( ( _xlfn.UNICODE( RIGHT($H82, 1) ) - 44032), 588)/28)+1,1)</f>
        <v>ㅗ</v>
      </c>
      <c r="M82" t="str" cm="1">
        <f t="array" ref="M82">IF(MOD((_xlfn.UNICODE(RIGHT($H82,1))-44032),28)=0,"",INDEX(종성,MOD((_xlfn.UNICODE(RIGHT($H82,1))-44032),28),1))</f>
        <v>ㅇ</v>
      </c>
      <c r="N82" s="3" t="str" cm="1">
        <f t="array" ref="N82">INDEX(초성,  INT( (_xlfn.UNICODE($I82)-44032)/588)+1)</f>
        <v>ㄴ</v>
      </c>
      <c r="O82" s="3" t="str" cm="1">
        <f t="array" ref="O82">INDEX( 중성, INT(MOD( ( _xlfn.UNICODE( RIGHT($I82, 1) ) - 44032), 588)/28)+1,1)</f>
        <v>ㅔ</v>
      </c>
      <c r="P82" t="str" cm="1">
        <f t="array" ref="P82">IF(MOD( (_xlfn.UNICODE( RIGHT($I82, 1) ) - 44032), 28)=0, "",
    INDEX(종성, MOD( (_xlfn.UNICODE( RIGHT($I82, 1) ) - 44032), 28),1) )</f>
        <v/>
      </c>
      <c r="Q82" s="3" t="str" cm="1">
        <f t="array" ref="Q82">IF(LEN(B82)=2, "", INDEX(초성,  INT( (_xlfn.UNICODE($J82)-44032)/588)+1) )</f>
        <v/>
      </c>
      <c r="R82" s="3" t="str" cm="1">
        <f t="array" ref="R82">IF(LEN(B82)=2, "",INDEX( 중성, INT(MOD( ( _xlfn.UNICODE( RIGHT($J82, 1) ) - 44032), 588)/28)+1,1) )</f>
        <v/>
      </c>
      <c r="S82" t="str" cm="1">
        <f t="array" ref="S82">IF(LEN(B82)=2, "", IF(MOD( (_xlfn.UNICODE( RIGHT($J82, 1) ) - 44032), 28)=0, "",
    INDEX(종성, MOD( (_xlfn.UNICODE( RIGHT($J82, 1) ) - 44032), 28),1) ) )</f>
        <v/>
      </c>
      <c r="T82" t="str">
        <f>IFERROR(VLOOKUP($K82, 환경설정!$B$3:$C$23, 2,0), "")</f>
        <v>lax</v>
      </c>
      <c r="V82" s="3" t="str" cm="1">
        <f t="array" ref="V82">IFERROR(_xlfn.IFS($M82="", "light", $M82="ㄴ", "son", $M82="ㄹ", "son", $M82="ㅁ", "son", $M82="ㅇ", "son" ),"obs")</f>
        <v>son</v>
      </c>
      <c r="W82" t="str">
        <f>IFERROR(VLOOKUP($N82, 환경설정!$B$3:$C$23, 2,0), "")</f>
        <v>son</v>
      </c>
      <c r="Y82" s="3" t="str" cm="1">
        <f t="array" ref="Y82">IFERROR(_xlfn.IFS($P82="", "light", $P82="ㄴ", "son", $P82="ㄹ", "son", $P82="ㅁ", "son", $P82="ㅇ", "son" ),"obs")</f>
        <v>light</v>
      </c>
      <c r="Z82" t="str">
        <f>IFERROR(VLOOKUP($Q82, 환경설정!$B$3:$C$23, 2), "")</f>
        <v/>
      </c>
      <c r="AB82" s="3" t="str" cm="1">
        <f t="array" ref="AB82">IFERROR( IF(LEN(B82)=2,"", _xlfn.IFS($S82="", "light", $S82="ㄴ", "son", $S82="ㄹ", "son", $S82="ㅁ", "son", $S82="ㅇ", "son" )),"obs")</f>
        <v/>
      </c>
      <c r="AC82" t="str" cm="1">
        <f t="array" ref="AC82" xml:space="preserve"> SUBSTITUTE( _xlfn.TEXTSPLIT(C82," "), ",","")</f>
        <v>LH1</v>
      </c>
      <c r="AE82" t="str" cm="1">
        <f t="array" ref="AE82">SUBSTITUTE(_xlfn.TEXTSPLIT(D82," "), ",","")</f>
        <v>LH1</v>
      </c>
    </row>
    <row r="83" spans="1:31" x14ac:dyDescent="0.3">
      <c r="A83" t="str">
        <v>고유어2</v>
      </c>
      <c r="B83" t="str">
        <v>마실</v>
      </c>
      <c r="C83" s="3" t="str">
        <v>LH2</v>
      </c>
      <c r="D83" s="3" t="str">
        <v>LH2</v>
      </c>
      <c r="E83" s="3" t="str" cm="1">
        <f t="array" ref="E83">_xlfn.IFS(MID(A83,1,1)="고", "K", MID(A83,1,1)="외", "F", MID(A83,1,1)="가", "V")</f>
        <v>K</v>
      </c>
      <c r="F83" s="3" t="str">
        <f t="shared" si="5"/>
        <v>2</v>
      </c>
      <c r="G83" s="3" t="str">
        <f t="shared" si="6"/>
        <v>K2</v>
      </c>
      <c r="H83" s="3" t="str">
        <f t="shared" si="7"/>
        <v>마</v>
      </c>
      <c r="I83" s="3" t="str">
        <f t="shared" si="8"/>
        <v>실</v>
      </c>
      <c r="J83" s="3" t="str">
        <f t="shared" si="9"/>
        <v/>
      </c>
      <c r="K83" s="3" t="str" cm="1">
        <f t="array" ref="K83">INDEX(초성,  INT( (_xlfn.UNICODE($H83)-44032)/588)+1)</f>
        <v>ㅁ</v>
      </c>
      <c r="L83" s="3" t="str" cm="1">
        <f t="array" ref="L83">INDEX( 중성, INT(MOD( ( _xlfn.UNICODE( RIGHT($H83, 1) ) - 44032), 588)/28)+1,1)</f>
        <v>ㅏ</v>
      </c>
      <c r="M83" t="str" cm="1">
        <f t="array" ref="M83">IF(MOD((_xlfn.UNICODE(RIGHT($H83,1))-44032),28)=0,"",INDEX(종성,MOD((_xlfn.UNICODE(RIGHT($H83,1))-44032),28),1))</f>
        <v/>
      </c>
      <c r="N83" s="3" t="str" cm="1">
        <f t="array" ref="N83">INDEX(초성,  INT( (_xlfn.UNICODE($I83)-44032)/588)+1)</f>
        <v>ㅅ</v>
      </c>
      <c r="O83" s="3" t="str" cm="1">
        <f t="array" ref="O83">INDEX( 중성, INT(MOD( ( _xlfn.UNICODE( RIGHT($I83, 1) ) - 44032), 588)/28)+1,1)</f>
        <v>ㅣ</v>
      </c>
      <c r="P83" t="str" cm="1">
        <f t="array" ref="P83">IF(MOD( (_xlfn.UNICODE( RIGHT($I83, 1) ) - 44032), 28)=0, "",
    INDEX(종성, MOD( (_xlfn.UNICODE( RIGHT($I83, 1) ) - 44032), 28),1) )</f>
        <v>ㄹ</v>
      </c>
      <c r="Q83" s="3" t="str" cm="1">
        <f t="array" ref="Q83">IF(LEN(B83)=2, "", INDEX(초성,  INT( (_xlfn.UNICODE($J83)-44032)/588)+1) )</f>
        <v/>
      </c>
      <c r="R83" s="3" t="str" cm="1">
        <f t="array" ref="R83">IF(LEN(B83)=2, "",INDEX( 중성, INT(MOD( ( _xlfn.UNICODE( RIGHT($J83, 1) ) - 44032), 588)/28)+1,1) )</f>
        <v/>
      </c>
      <c r="S83" t="str" cm="1">
        <f t="array" ref="S83">IF(LEN(B83)=2, "", IF(MOD( (_xlfn.UNICODE( RIGHT($J83, 1) ) - 44032), 28)=0, "",
    INDEX(종성, MOD( (_xlfn.UNICODE( RIGHT($J83, 1) ) - 44032), 28),1) ) )</f>
        <v/>
      </c>
      <c r="T83" t="str">
        <f>IFERROR(VLOOKUP($K83, 환경설정!$B$3:$C$23, 2,0), "")</f>
        <v>son</v>
      </c>
      <c r="V83" s="3" t="str" cm="1">
        <f t="array" ref="V83">IFERROR(_xlfn.IFS($M83="", "light", $M83="ㄴ", "son", $M83="ㄹ", "son", $M83="ㅁ", "son", $M83="ㅇ", "son" ),"obs")</f>
        <v>light</v>
      </c>
      <c r="W83" t="str">
        <f>IFERROR(VLOOKUP($N83, 환경설정!$B$3:$C$23, 2,0), "")</f>
        <v>que</v>
      </c>
      <c r="Y83" s="3" t="str" cm="1">
        <f t="array" ref="Y83">IFERROR(_xlfn.IFS($P83="", "light", $P83="ㄴ", "son", $P83="ㄹ", "son", $P83="ㅁ", "son", $P83="ㅇ", "son" ),"obs")</f>
        <v>son</v>
      </c>
      <c r="Z83" t="str">
        <f>IFERROR(VLOOKUP($Q83, 환경설정!$B$3:$C$23, 2), "")</f>
        <v/>
      </c>
      <c r="AB83" s="3" t="str" cm="1">
        <f t="array" ref="AB83">IFERROR( IF(LEN(B83)=2,"", _xlfn.IFS($S83="", "light", $S83="ㄴ", "son", $S83="ㄹ", "son", $S83="ㅁ", "son", $S83="ㅇ", "son" )),"obs")</f>
        <v/>
      </c>
      <c r="AC83" t="str" cm="1">
        <f t="array" ref="AC83" xml:space="preserve"> SUBSTITUTE( _xlfn.TEXTSPLIT(C83," "), ",","")</f>
        <v>LH2</v>
      </c>
      <c r="AE83" t="str" cm="1">
        <f t="array" ref="AE83">SUBSTITUTE(_xlfn.TEXTSPLIT(D83," "), ",","")</f>
        <v>LH2</v>
      </c>
    </row>
    <row r="84" spans="1:31" x14ac:dyDescent="0.3">
      <c r="A84" t="str">
        <v>고유어2</v>
      </c>
      <c r="B84" t="str">
        <v>파리</v>
      </c>
      <c r="C84" s="3" t="str">
        <v>HH</v>
      </c>
      <c r="D84" s="3" t="str">
        <v>HH</v>
      </c>
      <c r="E84" s="3" t="str" cm="1">
        <f t="array" ref="E84">_xlfn.IFS(MID(A84,1,1)="고", "K", MID(A84,1,1)="외", "F", MID(A84,1,1)="가", "V")</f>
        <v>K</v>
      </c>
      <c r="F84" s="3" t="str">
        <f t="shared" si="5"/>
        <v>2</v>
      </c>
      <c r="G84" s="3" t="str">
        <f t="shared" si="6"/>
        <v>K2</v>
      </c>
      <c r="H84" s="3" t="str">
        <f t="shared" si="7"/>
        <v>파</v>
      </c>
      <c r="I84" s="3" t="str">
        <f t="shared" si="8"/>
        <v>리</v>
      </c>
      <c r="J84" s="3" t="str">
        <f t="shared" si="9"/>
        <v/>
      </c>
      <c r="K84" s="3" t="str" cm="1">
        <f t="array" ref="K84">INDEX(초성,  INT( (_xlfn.UNICODE($H84)-44032)/588)+1)</f>
        <v>ㅍ</v>
      </c>
      <c r="L84" s="3" t="str" cm="1">
        <f t="array" ref="L84">INDEX( 중성, INT(MOD( ( _xlfn.UNICODE( RIGHT($H84, 1) ) - 44032), 588)/28)+1,1)</f>
        <v>ㅏ</v>
      </c>
      <c r="M84" t="str" cm="1">
        <f t="array" ref="M84">IF(MOD((_xlfn.UNICODE(RIGHT($H84,1))-44032),28)=0,"",INDEX(종성,MOD((_xlfn.UNICODE(RIGHT($H84,1))-44032),28),1))</f>
        <v/>
      </c>
      <c r="N84" s="3" t="str" cm="1">
        <f t="array" ref="N84">INDEX(초성,  INT( (_xlfn.UNICODE($I84)-44032)/588)+1)</f>
        <v>ㄹ</v>
      </c>
      <c r="O84" s="3" t="str" cm="1">
        <f t="array" ref="O84">INDEX( 중성, INT(MOD( ( _xlfn.UNICODE( RIGHT($I84, 1) ) - 44032), 588)/28)+1,1)</f>
        <v>ㅣ</v>
      </c>
      <c r="P84" t="str" cm="1">
        <f t="array" ref="P84">IF(MOD( (_xlfn.UNICODE( RIGHT($I84, 1) ) - 44032), 28)=0, "",
    INDEX(종성, MOD( (_xlfn.UNICODE( RIGHT($I84, 1) ) - 44032), 28),1) )</f>
        <v/>
      </c>
      <c r="Q84" s="3" t="str" cm="1">
        <f t="array" ref="Q84">IF(LEN(B84)=2, "", INDEX(초성,  INT( (_xlfn.UNICODE($J84)-44032)/588)+1) )</f>
        <v/>
      </c>
      <c r="R84" s="3" t="str" cm="1">
        <f t="array" ref="R84">IF(LEN(B84)=2, "",INDEX( 중성, INT(MOD( ( _xlfn.UNICODE( RIGHT($J84, 1) ) - 44032), 588)/28)+1,1) )</f>
        <v/>
      </c>
      <c r="S84" t="str" cm="1">
        <f t="array" ref="S84">IF(LEN(B84)=2, "", IF(MOD( (_xlfn.UNICODE( RIGHT($J84, 1) ) - 44032), 28)=0, "",
    INDEX(종성, MOD( (_xlfn.UNICODE( RIGHT($J84, 1) ) - 44032), 28),1) ) )</f>
        <v/>
      </c>
      <c r="T84" t="str">
        <f>IFERROR(VLOOKUP($K84, 환경설정!$B$3:$C$23, 2,0), "")</f>
        <v>tsasp</v>
      </c>
      <c r="V84" s="3" t="str" cm="1">
        <f t="array" ref="V84">IFERROR(_xlfn.IFS($M84="", "light", $M84="ㄴ", "son", $M84="ㄹ", "son", $M84="ㅁ", "son", $M84="ㅇ", "son" ),"obs")</f>
        <v>light</v>
      </c>
      <c r="W84" t="str">
        <f>IFERROR(VLOOKUP($N84, 환경설정!$B$3:$C$23, 2,0), "")</f>
        <v>son</v>
      </c>
      <c r="Y84" s="3" t="str" cm="1">
        <f t="array" ref="Y84">IFERROR(_xlfn.IFS($P84="", "light", $P84="ㄴ", "son", $P84="ㄹ", "son", $P84="ㅁ", "son", $P84="ㅇ", "son" ),"obs")</f>
        <v>light</v>
      </c>
      <c r="Z84" t="str">
        <f>IFERROR(VLOOKUP($Q84, 환경설정!$B$3:$C$23, 2), "")</f>
        <v/>
      </c>
      <c r="AB84" s="3" t="str" cm="1">
        <f t="array" ref="AB84">IFERROR( IF(LEN(B84)=2,"", _xlfn.IFS($S84="", "light", $S84="ㄴ", "son", $S84="ㄹ", "son", $S84="ㅁ", "son", $S84="ㅇ", "son" )),"obs")</f>
        <v/>
      </c>
      <c r="AC84" t="str" cm="1">
        <f t="array" ref="AC84" xml:space="preserve"> SUBSTITUTE( _xlfn.TEXTSPLIT(C84," "), ",","")</f>
        <v>HH</v>
      </c>
      <c r="AE84" t="str" cm="1">
        <f t="array" ref="AE84">SUBSTITUTE(_xlfn.TEXTSPLIT(D84," "), ",","")</f>
        <v>HH</v>
      </c>
    </row>
    <row r="85" spans="1:31" x14ac:dyDescent="0.3">
      <c r="A85" t="str">
        <v>고유어2</v>
      </c>
      <c r="B85" t="str">
        <v>고을</v>
      </c>
      <c r="C85" s="3" t="str">
        <v>LH1</v>
      </c>
      <c r="D85" s="3" t="str">
        <v>LH1</v>
      </c>
      <c r="E85" s="3" t="str" cm="1">
        <f t="array" ref="E85">_xlfn.IFS(MID(A85,1,1)="고", "K", MID(A85,1,1)="외", "F", MID(A85,1,1)="가", "V")</f>
        <v>K</v>
      </c>
      <c r="F85" s="3" t="str">
        <f t="shared" si="5"/>
        <v>2</v>
      </c>
      <c r="G85" s="3" t="str">
        <f t="shared" si="6"/>
        <v>K2</v>
      </c>
      <c r="H85" s="3" t="str">
        <f t="shared" si="7"/>
        <v>고</v>
      </c>
      <c r="I85" s="3" t="str">
        <f t="shared" si="8"/>
        <v>을</v>
      </c>
      <c r="J85" s="3" t="str">
        <f t="shared" si="9"/>
        <v/>
      </c>
      <c r="K85" s="3" t="str" cm="1">
        <f t="array" ref="K85">INDEX(초성,  INT( (_xlfn.UNICODE($H85)-44032)/588)+1)</f>
        <v>ㄱ</v>
      </c>
      <c r="L85" s="3" t="str" cm="1">
        <f t="array" ref="L85">INDEX( 중성, INT(MOD( ( _xlfn.UNICODE( RIGHT($H85, 1) ) - 44032), 588)/28)+1,1)</f>
        <v>ㅗ</v>
      </c>
      <c r="M85" t="str" cm="1">
        <f t="array" ref="M85">IF(MOD((_xlfn.UNICODE(RIGHT($H85,1))-44032),28)=0,"",INDEX(종성,MOD((_xlfn.UNICODE(RIGHT($H85,1))-44032),28),1))</f>
        <v/>
      </c>
      <c r="N85" s="3" t="str" cm="1">
        <f t="array" ref="N85">INDEX(초성,  INT( (_xlfn.UNICODE($I85)-44032)/588)+1)</f>
        <v>ㅇ</v>
      </c>
      <c r="O85" s="3" t="str" cm="1">
        <f t="array" ref="O85">INDEX( 중성, INT(MOD( ( _xlfn.UNICODE( RIGHT($I85, 1) ) - 44032), 588)/28)+1,1)</f>
        <v>ㅡ</v>
      </c>
      <c r="P85" t="str" cm="1">
        <f t="array" ref="P85">IF(MOD( (_xlfn.UNICODE( RIGHT($I85, 1) ) - 44032), 28)=0, "",
    INDEX(종성, MOD( (_xlfn.UNICODE( RIGHT($I85, 1) ) - 44032), 28),1) )</f>
        <v>ㄹ</v>
      </c>
      <c r="Q85" s="3" t="str" cm="1">
        <f t="array" ref="Q85">IF(LEN(B85)=2, "", INDEX(초성,  INT( (_xlfn.UNICODE($J85)-44032)/588)+1) )</f>
        <v/>
      </c>
      <c r="R85" s="3" t="str" cm="1">
        <f t="array" ref="R85">IF(LEN(B85)=2, "",INDEX( 중성, INT(MOD( ( _xlfn.UNICODE( RIGHT($J85, 1) ) - 44032), 588)/28)+1,1) )</f>
        <v/>
      </c>
      <c r="S85" t="str" cm="1">
        <f t="array" ref="S85">IF(LEN(B85)=2, "", IF(MOD( (_xlfn.UNICODE( RIGHT($J85, 1) ) - 44032), 28)=0, "",
    INDEX(종성, MOD( (_xlfn.UNICODE( RIGHT($J85, 1) ) - 44032), 28),1) ) )</f>
        <v/>
      </c>
      <c r="T85" t="str">
        <f>IFERROR(VLOOKUP($K85, 환경설정!$B$3:$C$23, 2,0), "")</f>
        <v>lax</v>
      </c>
      <c r="V85" s="3" t="str" cm="1">
        <f t="array" ref="V85">IFERROR(_xlfn.IFS($M85="", "light", $M85="ㄴ", "son", $M85="ㄹ", "son", $M85="ㅁ", "son", $M85="ㅇ", "son" ),"obs")</f>
        <v>light</v>
      </c>
      <c r="W85" t="str">
        <f>IFERROR(VLOOKUP($N85, 환경설정!$B$3:$C$23, 2,0), "")</f>
        <v>null</v>
      </c>
      <c r="Y85" s="3" t="str" cm="1">
        <f t="array" ref="Y85">IFERROR(_xlfn.IFS($P85="", "light", $P85="ㄴ", "son", $P85="ㄹ", "son", $P85="ㅁ", "son", $P85="ㅇ", "son" ),"obs")</f>
        <v>son</v>
      </c>
      <c r="Z85" t="str">
        <f>IFERROR(VLOOKUP($Q85, 환경설정!$B$3:$C$23, 2), "")</f>
        <v/>
      </c>
      <c r="AB85" s="3" t="str" cm="1">
        <f t="array" ref="AB85">IFERROR( IF(LEN(B85)=2,"", _xlfn.IFS($S85="", "light", $S85="ㄴ", "son", $S85="ㄹ", "son", $S85="ㅁ", "son", $S85="ㅇ", "son" )),"obs")</f>
        <v/>
      </c>
      <c r="AC85" t="str" cm="1">
        <f t="array" ref="AC85" xml:space="preserve"> SUBSTITUTE( _xlfn.TEXTSPLIT(C85," "), ",","")</f>
        <v>LH1</v>
      </c>
      <c r="AE85" t="str" cm="1">
        <f t="array" ref="AE85">SUBSTITUTE(_xlfn.TEXTSPLIT(D85," "), ",","")</f>
        <v>LH1</v>
      </c>
    </row>
    <row r="86" spans="1:31" x14ac:dyDescent="0.3">
      <c r="A86" t="str">
        <v>고유어2</v>
      </c>
      <c r="B86" t="str">
        <v>그늘</v>
      </c>
      <c r="C86" s="3" t="str">
        <v>LH1</v>
      </c>
      <c r="D86" s="3" t="str">
        <v>LH1</v>
      </c>
      <c r="E86" s="3" t="str" cm="1">
        <f t="array" ref="E86">_xlfn.IFS(MID(A86,1,1)="고", "K", MID(A86,1,1)="외", "F", MID(A86,1,1)="가", "V")</f>
        <v>K</v>
      </c>
      <c r="F86" s="3" t="str">
        <f t="shared" si="5"/>
        <v>2</v>
      </c>
      <c r="G86" s="3" t="str">
        <f t="shared" si="6"/>
        <v>K2</v>
      </c>
      <c r="H86" s="3" t="str">
        <f t="shared" si="7"/>
        <v>그</v>
      </c>
      <c r="I86" s="3" t="str">
        <f t="shared" si="8"/>
        <v>늘</v>
      </c>
      <c r="J86" s="3" t="str">
        <f t="shared" si="9"/>
        <v/>
      </c>
      <c r="K86" s="3" t="str" cm="1">
        <f t="array" ref="K86">INDEX(초성,  INT( (_xlfn.UNICODE($H86)-44032)/588)+1)</f>
        <v>ㄱ</v>
      </c>
      <c r="L86" s="3" t="str" cm="1">
        <f t="array" ref="L86">INDEX( 중성, INT(MOD( ( _xlfn.UNICODE( RIGHT($H86, 1) ) - 44032), 588)/28)+1,1)</f>
        <v>ㅡ</v>
      </c>
      <c r="M86" t="str" cm="1">
        <f t="array" ref="M86">IF(MOD((_xlfn.UNICODE(RIGHT($H86,1))-44032),28)=0,"",INDEX(종성,MOD((_xlfn.UNICODE(RIGHT($H86,1))-44032),28),1))</f>
        <v/>
      </c>
      <c r="N86" s="3" t="str" cm="1">
        <f t="array" ref="N86">INDEX(초성,  INT( (_xlfn.UNICODE($I86)-44032)/588)+1)</f>
        <v>ㄴ</v>
      </c>
      <c r="O86" s="3" t="str" cm="1">
        <f t="array" ref="O86">INDEX( 중성, INT(MOD( ( _xlfn.UNICODE( RIGHT($I86, 1) ) - 44032), 588)/28)+1,1)</f>
        <v>ㅡ</v>
      </c>
      <c r="P86" t="str" cm="1">
        <f t="array" ref="P86">IF(MOD( (_xlfn.UNICODE( RIGHT($I86, 1) ) - 44032), 28)=0, "",
    INDEX(종성, MOD( (_xlfn.UNICODE( RIGHT($I86, 1) ) - 44032), 28),1) )</f>
        <v>ㄹ</v>
      </c>
      <c r="Q86" s="3" t="str" cm="1">
        <f t="array" ref="Q86">IF(LEN(B86)=2, "", INDEX(초성,  INT( (_xlfn.UNICODE($J86)-44032)/588)+1) )</f>
        <v/>
      </c>
      <c r="R86" s="3" t="str" cm="1">
        <f t="array" ref="R86">IF(LEN(B86)=2, "",INDEX( 중성, INT(MOD( ( _xlfn.UNICODE( RIGHT($J86, 1) ) - 44032), 588)/28)+1,1) )</f>
        <v/>
      </c>
      <c r="S86" t="str" cm="1">
        <f t="array" ref="S86">IF(LEN(B86)=2, "", IF(MOD( (_xlfn.UNICODE( RIGHT($J86, 1) ) - 44032), 28)=0, "",
    INDEX(종성, MOD( (_xlfn.UNICODE( RIGHT($J86, 1) ) - 44032), 28),1) ) )</f>
        <v/>
      </c>
      <c r="T86" t="str">
        <f>IFERROR(VLOOKUP($K86, 환경설정!$B$3:$C$23, 2,0), "")</f>
        <v>lax</v>
      </c>
      <c r="V86" s="3" t="str" cm="1">
        <f t="array" ref="V86">IFERROR(_xlfn.IFS($M86="", "light", $M86="ㄴ", "son", $M86="ㄹ", "son", $M86="ㅁ", "son", $M86="ㅇ", "son" ),"obs")</f>
        <v>light</v>
      </c>
      <c r="W86" t="str">
        <f>IFERROR(VLOOKUP($N86, 환경설정!$B$3:$C$23, 2,0), "")</f>
        <v>son</v>
      </c>
      <c r="Y86" s="3" t="str" cm="1">
        <f t="array" ref="Y86">IFERROR(_xlfn.IFS($P86="", "light", $P86="ㄴ", "son", $P86="ㄹ", "son", $P86="ㅁ", "son", $P86="ㅇ", "son" ),"obs")</f>
        <v>son</v>
      </c>
      <c r="Z86" t="str">
        <f>IFERROR(VLOOKUP($Q86, 환경설정!$B$3:$C$23, 2), "")</f>
        <v/>
      </c>
      <c r="AB86" s="3" t="str" cm="1">
        <f t="array" ref="AB86">IFERROR( IF(LEN(B86)=2,"", _xlfn.IFS($S86="", "light", $S86="ㄴ", "son", $S86="ㄹ", "son", $S86="ㅁ", "son", $S86="ㅇ", "son" )),"obs")</f>
        <v/>
      </c>
      <c r="AC86" t="str" cm="1">
        <f t="array" ref="AC86" xml:space="preserve"> SUBSTITUTE( _xlfn.TEXTSPLIT(C86," "), ",","")</f>
        <v>LH1</v>
      </c>
      <c r="AE86" t="str" cm="1">
        <f t="array" ref="AE86">SUBSTITUTE(_xlfn.TEXTSPLIT(D86," "), ",","")</f>
        <v>LH1</v>
      </c>
    </row>
    <row r="87" spans="1:31" x14ac:dyDescent="0.3">
      <c r="A87" t="str">
        <v>고유어2</v>
      </c>
      <c r="B87" t="str">
        <v>고개</v>
      </c>
      <c r="C87" s="3" t="str">
        <v>HL</v>
      </c>
      <c r="D87" s="3" t="str">
        <v>HL</v>
      </c>
      <c r="E87" s="3" t="str" cm="1">
        <f t="array" ref="E87">_xlfn.IFS(MID(A87,1,1)="고", "K", MID(A87,1,1)="외", "F", MID(A87,1,1)="가", "V")</f>
        <v>K</v>
      </c>
      <c r="F87" s="3" t="str">
        <f t="shared" si="5"/>
        <v>2</v>
      </c>
      <c r="G87" s="3" t="str">
        <f t="shared" si="6"/>
        <v>K2</v>
      </c>
      <c r="H87" s="3" t="str">
        <f t="shared" si="7"/>
        <v>고</v>
      </c>
      <c r="I87" s="3" t="str">
        <f t="shared" si="8"/>
        <v>개</v>
      </c>
      <c r="J87" s="3" t="str">
        <f t="shared" si="9"/>
        <v/>
      </c>
      <c r="K87" s="3" t="str" cm="1">
        <f t="array" ref="K87">INDEX(초성,  INT( (_xlfn.UNICODE($H87)-44032)/588)+1)</f>
        <v>ㄱ</v>
      </c>
      <c r="L87" s="3" t="str" cm="1">
        <f t="array" ref="L87">INDEX( 중성, INT(MOD( ( _xlfn.UNICODE( RIGHT($H87, 1) ) - 44032), 588)/28)+1,1)</f>
        <v>ㅗ</v>
      </c>
      <c r="M87" t="str" cm="1">
        <f t="array" ref="M87">IF(MOD((_xlfn.UNICODE(RIGHT($H87,1))-44032),28)=0,"",INDEX(종성,MOD((_xlfn.UNICODE(RIGHT($H87,1))-44032),28),1))</f>
        <v/>
      </c>
      <c r="N87" s="3" t="str" cm="1">
        <f t="array" ref="N87">INDEX(초성,  INT( (_xlfn.UNICODE($I87)-44032)/588)+1)</f>
        <v>ㄱ</v>
      </c>
      <c r="O87" s="3" t="str" cm="1">
        <f t="array" ref="O87">INDEX( 중성, INT(MOD( ( _xlfn.UNICODE( RIGHT($I87, 1) ) - 44032), 588)/28)+1,1)</f>
        <v>ㅐ</v>
      </c>
      <c r="P87" t="str" cm="1">
        <f t="array" ref="P87">IF(MOD( (_xlfn.UNICODE( RIGHT($I87, 1) ) - 44032), 28)=0, "",
    INDEX(종성, MOD( (_xlfn.UNICODE( RIGHT($I87, 1) ) - 44032), 28),1) )</f>
        <v/>
      </c>
      <c r="Q87" s="3" t="str" cm="1">
        <f t="array" ref="Q87">IF(LEN(B87)=2, "", INDEX(초성,  INT( (_xlfn.UNICODE($J87)-44032)/588)+1) )</f>
        <v/>
      </c>
      <c r="R87" s="3" t="str" cm="1">
        <f t="array" ref="R87">IF(LEN(B87)=2, "",INDEX( 중성, INT(MOD( ( _xlfn.UNICODE( RIGHT($J87, 1) ) - 44032), 588)/28)+1,1) )</f>
        <v/>
      </c>
      <c r="S87" t="str" cm="1">
        <f t="array" ref="S87">IF(LEN(B87)=2, "", IF(MOD( (_xlfn.UNICODE( RIGHT($J87, 1) ) - 44032), 28)=0, "",
    INDEX(종성, MOD( (_xlfn.UNICODE( RIGHT($J87, 1) ) - 44032), 28),1) ) )</f>
        <v/>
      </c>
      <c r="T87" t="str">
        <f>IFERROR(VLOOKUP($K87, 환경설정!$B$3:$C$23, 2,0), "")</f>
        <v>lax</v>
      </c>
      <c r="V87" s="3" t="str" cm="1">
        <f t="array" ref="V87">IFERROR(_xlfn.IFS($M87="", "light", $M87="ㄴ", "son", $M87="ㄹ", "son", $M87="ㅁ", "son", $M87="ㅇ", "son" ),"obs")</f>
        <v>light</v>
      </c>
      <c r="W87" t="str">
        <f>IFERROR(VLOOKUP($N87, 환경설정!$B$3:$C$23, 2,0), "")</f>
        <v>lax</v>
      </c>
      <c r="Y87" s="3" t="str" cm="1">
        <f t="array" ref="Y87">IFERROR(_xlfn.IFS($P87="", "light", $P87="ㄴ", "son", $P87="ㄹ", "son", $P87="ㅁ", "son", $P87="ㅇ", "son" ),"obs")</f>
        <v>light</v>
      </c>
      <c r="Z87" t="str">
        <f>IFERROR(VLOOKUP($Q87, 환경설정!$B$3:$C$23, 2), "")</f>
        <v/>
      </c>
      <c r="AB87" s="3" t="str" cm="1">
        <f t="array" ref="AB87">IFERROR( IF(LEN(B87)=2,"", _xlfn.IFS($S87="", "light", $S87="ㄴ", "son", $S87="ㄹ", "son", $S87="ㅁ", "son", $S87="ㅇ", "son" )),"obs")</f>
        <v/>
      </c>
      <c r="AC87" t="str" cm="1">
        <f t="array" ref="AC87" xml:space="preserve"> SUBSTITUTE( _xlfn.TEXTSPLIT(C87," "), ",","")</f>
        <v>HL</v>
      </c>
      <c r="AE87" t="str" cm="1">
        <f t="array" ref="AE87">SUBSTITUTE(_xlfn.TEXTSPLIT(D87," "), ",","")</f>
        <v>HL</v>
      </c>
    </row>
    <row r="88" spans="1:31" x14ac:dyDescent="0.3">
      <c r="A88" t="str">
        <v>고유어2</v>
      </c>
      <c r="B88" t="str">
        <v>모기</v>
      </c>
      <c r="C88" s="3" t="str">
        <v>HH</v>
      </c>
      <c r="D88" s="3" t="str">
        <v>HH</v>
      </c>
      <c r="E88" s="3" t="str" cm="1">
        <f t="array" ref="E88">_xlfn.IFS(MID(A88,1,1)="고", "K", MID(A88,1,1)="외", "F", MID(A88,1,1)="가", "V")</f>
        <v>K</v>
      </c>
      <c r="F88" s="3" t="str">
        <f t="shared" si="5"/>
        <v>2</v>
      </c>
      <c r="G88" s="3" t="str">
        <f t="shared" si="6"/>
        <v>K2</v>
      </c>
      <c r="H88" s="3" t="str">
        <f t="shared" si="7"/>
        <v>모</v>
      </c>
      <c r="I88" s="3" t="str">
        <f t="shared" si="8"/>
        <v>기</v>
      </c>
      <c r="J88" s="3" t="str">
        <f t="shared" si="9"/>
        <v/>
      </c>
      <c r="K88" s="3" t="str" cm="1">
        <f t="array" ref="K88">INDEX(초성,  INT( (_xlfn.UNICODE($H88)-44032)/588)+1)</f>
        <v>ㅁ</v>
      </c>
      <c r="L88" s="3" t="str" cm="1">
        <f t="array" ref="L88">INDEX( 중성, INT(MOD( ( _xlfn.UNICODE( RIGHT($H88, 1) ) - 44032), 588)/28)+1,1)</f>
        <v>ㅗ</v>
      </c>
      <c r="M88" t="str" cm="1">
        <f t="array" ref="M88">IF(MOD((_xlfn.UNICODE(RIGHT($H88,1))-44032),28)=0,"",INDEX(종성,MOD((_xlfn.UNICODE(RIGHT($H88,1))-44032),28),1))</f>
        <v/>
      </c>
      <c r="N88" s="3" t="str" cm="1">
        <f t="array" ref="N88">INDEX(초성,  INT( (_xlfn.UNICODE($I88)-44032)/588)+1)</f>
        <v>ㄱ</v>
      </c>
      <c r="O88" s="3" t="str" cm="1">
        <f t="array" ref="O88">INDEX( 중성, INT(MOD( ( _xlfn.UNICODE( RIGHT($I88, 1) ) - 44032), 588)/28)+1,1)</f>
        <v>ㅣ</v>
      </c>
      <c r="P88" t="str" cm="1">
        <f t="array" ref="P88">IF(MOD( (_xlfn.UNICODE( RIGHT($I88, 1) ) - 44032), 28)=0, "",
    INDEX(종성, MOD( (_xlfn.UNICODE( RIGHT($I88, 1) ) - 44032), 28),1) )</f>
        <v/>
      </c>
      <c r="Q88" s="3" t="str" cm="1">
        <f t="array" ref="Q88">IF(LEN(B88)=2, "", INDEX(초성,  INT( (_xlfn.UNICODE($J88)-44032)/588)+1) )</f>
        <v/>
      </c>
      <c r="R88" s="3" t="str" cm="1">
        <f t="array" ref="R88">IF(LEN(B88)=2, "",INDEX( 중성, INT(MOD( ( _xlfn.UNICODE( RIGHT($J88, 1) ) - 44032), 588)/28)+1,1) )</f>
        <v/>
      </c>
      <c r="S88" t="str" cm="1">
        <f t="array" ref="S88">IF(LEN(B88)=2, "", IF(MOD( (_xlfn.UNICODE( RIGHT($J88, 1) ) - 44032), 28)=0, "",
    INDEX(종성, MOD( (_xlfn.UNICODE( RIGHT($J88, 1) ) - 44032), 28),1) ) )</f>
        <v/>
      </c>
      <c r="T88" t="str">
        <f>IFERROR(VLOOKUP($K88, 환경설정!$B$3:$C$23, 2,0), "")</f>
        <v>son</v>
      </c>
      <c r="V88" s="3" t="str" cm="1">
        <f t="array" ref="V88">IFERROR(_xlfn.IFS($M88="", "light", $M88="ㄴ", "son", $M88="ㄹ", "son", $M88="ㅁ", "son", $M88="ㅇ", "son" ),"obs")</f>
        <v>light</v>
      </c>
      <c r="W88" t="str">
        <f>IFERROR(VLOOKUP($N88, 환경설정!$B$3:$C$23, 2,0), "")</f>
        <v>lax</v>
      </c>
      <c r="Y88" s="3" t="str" cm="1">
        <f t="array" ref="Y88">IFERROR(_xlfn.IFS($P88="", "light", $P88="ㄴ", "son", $P88="ㄹ", "son", $P88="ㅁ", "son", $P88="ㅇ", "son" ),"obs")</f>
        <v>light</v>
      </c>
      <c r="Z88" t="str">
        <f>IFERROR(VLOOKUP($Q88, 환경설정!$B$3:$C$23, 2), "")</f>
        <v/>
      </c>
      <c r="AB88" s="3" t="str" cm="1">
        <f t="array" ref="AB88">IFERROR( IF(LEN(B88)=2,"", _xlfn.IFS($S88="", "light", $S88="ㄴ", "son", $S88="ㄹ", "son", $S88="ㅁ", "son", $S88="ㅇ", "son" )),"obs")</f>
        <v/>
      </c>
      <c r="AC88" t="str" cm="1">
        <f t="array" ref="AC88" xml:space="preserve"> SUBSTITUTE( _xlfn.TEXTSPLIT(C88," "), ",","")</f>
        <v>HH</v>
      </c>
      <c r="AE88" t="str" cm="1">
        <f t="array" ref="AE88">SUBSTITUTE(_xlfn.TEXTSPLIT(D88," "), ",","")</f>
        <v>HH</v>
      </c>
    </row>
    <row r="89" spans="1:31" x14ac:dyDescent="0.3">
      <c r="A89" t="str">
        <v>고유어2</v>
      </c>
      <c r="B89" t="str">
        <v>돼지</v>
      </c>
      <c r="C89" s="3" t="str">
        <v>HL</v>
      </c>
      <c r="D89" s="3" t="str">
        <v>HL</v>
      </c>
      <c r="E89" s="3" t="str" cm="1">
        <f t="array" ref="E89">_xlfn.IFS(MID(A89,1,1)="고", "K", MID(A89,1,1)="외", "F", MID(A89,1,1)="가", "V")</f>
        <v>K</v>
      </c>
      <c r="F89" s="3" t="str">
        <f t="shared" si="5"/>
        <v>2</v>
      </c>
      <c r="G89" s="3" t="str">
        <f t="shared" si="6"/>
        <v>K2</v>
      </c>
      <c r="H89" s="3" t="str">
        <f t="shared" si="7"/>
        <v>돼</v>
      </c>
      <c r="I89" s="3" t="str">
        <f t="shared" si="8"/>
        <v>지</v>
      </c>
      <c r="J89" s="3" t="str">
        <f t="shared" si="9"/>
        <v/>
      </c>
      <c r="K89" s="3" t="str" cm="1">
        <f t="array" ref="K89">INDEX(초성,  INT( (_xlfn.UNICODE($H89)-44032)/588)+1)</f>
        <v>ㄷ</v>
      </c>
      <c r="L89" s="3" t="str" cm="1">
        <f t="array" ref="L89">INDEX( 중성, INT(MOD( ( _xlfn.UNICODE( RIGHT($H89, 1) ) - 44032), 588)/28)+1,1)</f>
        <v>ㅙ</v>
      </c>
      <c r="M89" t="str" cm="1">
        <f t="array" ref="M89">IF(MOD((_xlfn.UNICODE(RIGHT($H89,1))-44032),28)=0,"",INDEX(종성,MOD((_xlfn.UNICODE(RIGHT($H89,1))-44032),28),1))</f>
        <v/>
      </c>
      <c r="N89" s="3" t="str" cm="1">
        <f t="array" ref="N89">INDEX(초성,  INT( (_xlfn.UNICODE($I89)-44032)/588)+1)</f>
        <v>ㅈ</v>
      </c>
      <c r="O89" s="3" t="str" cm="1">
        <f t="array" ref="O89">INDEX( 중성, INT(MOD( ( _xlfn.UNICODE( RIGHT($I89, 1) ) - 44032), 588)/28)+1,1)</f>
        <v>ㅣ</v>
      </c>
      <c r="P89" t="str" cm="1">
        <f t="array" ref="P89">IF(MOD( (_xlfn.UNICODE( RIGHT($I89, 1) ) - 44032), 28)=0, "",
    INDEX(종성, MOD( (_xlfn.UNICODE( RIGHT($I89, 1) ) - 44032), 28),1) )</f>
        <v/>
      </c>
      <c r="Q89" s="3" t="str" cm="1">
        <f t="array" ref="Q89">IF(LEN(B89)=2, "", INDEX(초성,  INT( (_xlfn.UNICODE($J89)-44032)/588)+1) )</f>
        <v/>
      </c>
      <c r="R89" s="3" t="str" cm="1">
        <f t="array" ref="R89">IF(LEN(B89)=2, "",INDEX( 중성, INT(MOD( ( _xlfn.UNICODE( RIGHT($J89, 1) ) - 44032), 588)/28)+1,1) )</f>
        <v/>
      </c>
      <c r="S89" t="str" cm="1">
        <f t="array" ref="S89">IF(LEN(B89)=2, "", IF(MOD( (_xlfn.UNICODE( RIGHT($J89, 1) ) - 44032), 28)=0, "",
    INDEX(종성, MOD( (_xlfn.UNICODE( RIGHT($J89, 1) ) - 44032), 28),1) ) )</f>
        <v/>
      </c>
      <c r="T89" t="str">
        <f>IFERROR(VLOOKUP($K89, 환경설정!$B$3:$C$23, 2,0), "")</f>
        <v>lax</v>
      </c>
      <c r="V89" s="3" t="str" cm="1">
        <f t="array" ref="V89">IFERROR(_xlfn.IFS($M89="", "light", $M89="ㄴ", "son", $M89="ㄹ", "son", $M89="ㅁ", "son", $M89="ㅇ", "son" ),"obs")</f>
        <v>light</v>
      </c>
      <c r="W89" t="str">
        <f>IFERROR(VLOOKUP($N89, 환경설정!$B$3:$C$23, 2,0), "")</f>
        <v>lax</v>
      </c>
      <c r="Y89" s="3" t="str" cm="1">
        <f t="array" ref="Y89">IFERROR(_xlfn.IFS($P89="", "light", $P89="ㄴ", "son", $P89="ㄹ", "son", $P89="ㅁ", "son", $P89="ㅇ", "son" ),"obs")</f>
        <v>light</v>
      </c>
      <c r="Z89" t="str">
        <f>IFERROR(VLOOKUP($Q89, 환경설정!$B$3:$C$23, 2), "")</f>
        <v/>
      </c>
      <c r="AB89" s="3" t="str" cm="1">
        <f t="array" ref="AB89">IFERROR( IF(LEN(B89)=2,"", _xlfn.IFS($S89="", "light", $S89="ㄴ", "son", $S89="ㄹ", "son", $S89="ㅁ", "son", $S89="ㅇ", "son" )),"obs")</f>
        <v/>
      </c>
      <c r="AC89" t="str" cm="1">
        <f t="array" ref="AC89" xml:space="preserve"> SUBSTITUTE( _xlfn.TEXTSPLIT(C89," "), ",","")</f>
        <v>HL</v>
      </c>
      <c r="AE89" t="str" cm="1">
        <f t="array" ref="AE89">SUBSTITUTE(_xlfn.TEXTSPLIT(D89," "), ",","")</f>
        <v>HL</v>
      </c>
    </row>
    <row r="90" spans="1:31" x14ac:dyDescent="0.3">
      <c r="A90" t="str">
        <v>고유어2</v>
      </c>
      <c r="B90" t="str">
        <v>잔디</v>
      </c>
      <c r="C90" s="3" t="str">
        <v>HH</v>
      </c>
      <c r="D90" s="3" t="str">
        <v>HH</v>
      </c>
      <c r="E90" s="3" t="str" cm="1">
        <f t="array" ref="E90">_xlfn.IFS(MID(A90,1,1)="고", "K", MID(A90,1,1)="외", "F", MID(A90,1,1)="가", "V")</f>
        <v>K</v>
      </c>
      <c r="F90" s="3" t="str">
        <f t="shared" si="5"/>
        <v>2</v>
      </c>
      <c r="G90" s="3" t="str">
        <f t="shared" si="6"/>
        <v>K2</v>
      </c>
      <c r="H90" s="3" t="str">
        <f t="shared" si="7"/>
        <v>잔</v>
      </c>
      <c r="I90" s="3" t="str">
        <f t="shared" si="8"/>
        <v>디</v>
      </c>
      <c r="J90" s="3" t="str">
        <f t="shared" si="9"/>
        <v/>
      </c>
      <c r="K90" s="3" t="str" cm="1">
        <f t="array" ref="K90">INDEX(초성,  INT( (_xlfn.UNICODE($H90)-44032)/588)+1)</f>
        <v>ㅈ</v>
      </c>
      <c r="L90" s="3" t="str" cm="1">
        <f t="array" ref="L90">INDEX( 중성, INT(MOD( ( _xlfn.UNICODE( RIGHT($H90, 1) ) - 44032), 588)/28)+1,1)</f>
        <v>ㅏ</v>
      </c>
      <c r="M90" t="str" cm="1">
        <f t="array" ref="M90">IF(MOD((_xlfn.UNICODE(RIGHT($H90,1))-44032),28)=0,"",INDEX(종성,MOD((_xlfn.UNICODE(RIGHT($H90,1))-44032),28),1))</f>
        <v>ㄴ</v>
      </c>
      <c r="N90" s="3" t="str" cm="1">
        <f t="array" ref="N90">INDEX(초성,  INT( (_xlfn.UNICODE($I90)-44032)/588)+1)</f>
        <v>ㄷ</v>
      </c>
      <c r="O90" s="3" t="str" cm="1">
        <f t="array" ref="O90">INDEX( 중성, INT(MOD( ( _xlfn.UNICODE( RIGHT($I90, 1) ) - 44032), 588)/28)+1,1)</f>
        <v>ㅣ</v>
      </c>
      <c r="P90" t="str" cm="1">
        <f t="array" ref="P90">IF(MOD( (_xlfn.UNICODE( RIGHT($I90, 1) ) - 44032), 28)=0, "",
    INDEX(종성, MOD( (_xlfn.UNICODE( RIGHT($I90, 1) ) - 44032), 28),1) )</f>
        <v/>
      </c>
      <c r="Q90" s="3" t="str" cm="1">
        <f t="array" ref="Q90">IF(LEN(B90)=2, "", INDEX(초성,  INT( (_xlfn.UNICODE($J90)-44032)/588)+1) )</f>
        <v/>
      </c>
      <c r="R90" s="3" t="str" cm="1">
        <f t="array" ref="R90">IF(LEN(B90)=2, "",INDEX( 중성, INT(MOD( ( _xlfn.UNICODE( RIGHT($J90, 1) ) - 44032), 588)/28)+1,1) )</f>
        <v/>
      </c>
      <c r="S90" t="str" cm="1">
        <f t="array" ref="S90">IF(LEN(B90)=2, "", IF(MOD( (_xlfn.UNICODE( RIGHT($J90, 1) ) - 44032), 28)=0, "",
    INDEX(종성, MOD( (_xlfn.UNICODE( RIGHT($J90, 1) ) - 44032), 28),1) ) )</f>
        <v/>
      </c>
      <c r="T90" t="str">
        <f>IFERROR(VLOOKUP($K90, 환경설정!$B$3:$C$23, 2,0), "")</f>
        <v>lax</v>
      </c>
      <c r="V90" s="3" t="str" cm="1">
        <f t="array" ref="V90">IFERROR(_xlfn.IFS($M90="", "light", $M90="ㄴ", "son", $M90="ㄹ", "son", $M90="ㅁ", "son", $M90="ㅇ", "son" ),"obs")</f>
        <v>son</v>
      </c>
      <c r="W90" t="str">
        <f>IFERROR(VLOOKUP($N90, 환경설정!$B$3:$C$23, 2,0), "")</f>
        <v>lax</v>
      </c>
      <c r="Y90" s="3" t="str" cm="1">
        <f t="array" ref="Y90">IFERROR(_xlfn.IFS($P90="", "light", $P90="ㄴ", "son", $P90="ㄹ", "son", $P90="ㅁ", "son", $P90="ㅇ", "son" ),"obs")</f>
        <v>light</v>
      </c>
      <c r="Z90" t="str">
        <f>IFERROR(VLOOKUP($Q90, 환경설정!$B$3:$C$23, 2), "")</f>
        <v/>
      </c>
      <c r="AB90" s="3" t="str" cm="1">
        <f t="array" ref="AB90">IFERROR( IF(LEN(B90)=2,"", _xlfn.IFS($S90="", "light", $S90="ㄴ", "son", $S90="ㄹ", "son", $S90="ㅁ", "son", $S90="ㅇ", "son" )),"obs")</f>
        <v/>
      </c>
      <c r="AC90" t="str" cm="1">
        <f t="array" ref="AC90" xml:space="preserve"> SUBSTITUTE( _xlfn.TEXTSPLIT(C90," "), ",","")</f>
        <v>HH</v>
      </c>
      <c r="AE90" t="str" cm="1">
        <f t="array" ref="AE90">SUBSTITUTE(_xlfn.TEXTSPLIT(D90," "), ",","")</f>
        <v>HH</v>
      </c>
    </row>
    <row r="91" spans="1:31" x14ac:dyDescent="0.3">
      <c r="A91" t="str">
        <v>고유어2</v>
      </c>
      <c r="B91" t="str">
        <v>조기</v>
      </c>
      <c r="C91" s="3" t="str">
        <v>LH1</v>
      </c>
      <c r="D91" s="3" t="str">
        <v>LH1</v>
      </c>
      <c r="E91" s="3" t="str" cm="1">
        <f t="array" ref="E91">_xlfn.IFS(MID(A91,1,1)="고", "K", MID(A91,1,1)="외", "F", MID(A91,1,1)="가", "V")</f>
        <v>K</v>
      </c>
      <c r="F91" s="3" t="str">
        <f t="shared" si="5"/>
        <v>2</v>
      </c>
      <c r="G91" s="3" t="str">
        <f t="shared" si="6"/>
        <v>K2</v>
      </c>
      <c r="H91" s="3" t="str">
        <f t="shared" si="7"/>
        <v>조</v>
      </c>
      <c r="I91" s="3" t="str">
        <f t="shared" si="8"/>
        <v>기</v>
      </c>
      <c r="J91" s="3" t="str">
        <f t="shared" si="9"/>
        <v/>
      </c>
      <c r="K91" s="3" t="str" cm="1">
        <f t="array" ref="K91">INDEX(초성,  INT( (_xlfn.UNICODE($H91)-44032)/588)+1)</f>
        <v>ㅈ</v>
      </c>
      <c r="L91" s="3" t="str" cm="1">
        <f t="array" ref="L91">INDEX( 중성, INT(MOD( ( _xlfn.UNICODE( RIGHT($H91, 1) ) - 44032), 588)/28)+1,1)</f>
        <v>ㅗ</v>
      </c>
      <c r="M91" t="str" cm="1">
        <f t="array" ref="M91">IF(MOD((_xlfn.UNICODE(RIGHT($H91,1))-44032),28)=0,"",INDEX(종성,MOD((_xlfn.UNICODE(RIGHT($H91,1))-44032),28),1))</f>
        <v/>
      </c>
      <c r="N91" s="3" t="str" cm="1">
        <f t="array" ref="N91">INDEX(초성,  INT( (_xlfn.UNICODE($I91)-44032)/588)+1)</f>
        <v>ㄱ</v>
      </c>
      <c r="O91" s="3" t="str" cm="1">
        <f t="array" ref="O91">INDEX( 중성, INT(MOD( ( _xlfn.UNICODE( RIGHT($I91, 1) ) - 44032), 588)/28)+1,1)</f>
        <v>ㅣ</v>
      </c>
      <c r="P91" t="str" cm="1">
        <f t="array" ref="P91">IF(MOD( (_xlfn.UNICODE( RIGHT($I91, 1) ) - 44032), 28)=0, "",
    INDEX(종성, MOD( (_xlfn.UNICODE( RIGHT($I91, 1) ) - 44032), 28),1) )</f>
        <v/>
      </c>
      <c r="Q91" s="3" t="str" cm="1">
        <f t="array" ref="Q91">IF(LEN(B91)=2, "", INDEX(초성,  INT( (_xlfn.UNICODE($J91)-44032)/588)+1) )</f>
        <v/>
      </c>
      <c r="R91" s="3" t="str" cm="1">
        <f t="array" ref="R91">IF(LEN(B91)=2, "",INDEX( 중성, INT(MOD( ( _xlfn.UNICODE( RIGHT($J91, 1) ) - 44032), 588)/28)+1,1) )</f>
        <v/>
      </c>
      <c r="S91" t="str" cm="1">
        <f t="array" ref="S91">IF(LEN(B91)=2, "", IF(MOD( (_xlfn.UNICODE( RIGHT($J91, 1) ) - 44032), 28)=0, "",
    INDEX(종성, MOD( (_xlfn.UNICODE( RIGHT($J91, 1) ) - 44032), 28),1) ) )</f>
        <v/>
      </c>
      <c r="T91" t="str">
        <f>IFERROR(VLOOKUP($K91, 환경설정!$B$3:$C$23, 2,0), "")</f>
        <v>lax</v>
      </c>
      <c r="V91" s="3" t="str" cm="1">
        <f t="array" ref="V91">IFERROR(_xlfn.IFS($M91="", "light", $M91="ㄴ", "son", $M91="ㄹ", "son", $M91="ㅁ", "son", $M91="ㅇ", "son" ),"obs")</f>
        <v>light</v>
      </c>
      <c r="W91" t="str">
        <f>IFERROR(VLOOKUP($N91, 환경설정!$B$3:$C$23, 2,0), "")</f>
        <v>lax</v>
      </c>
      <c r="Y91" s="3" t="str" cm="1">
        <f t="array" ref="Y91">IFERROR(_xlfn.IFS($P91="", "light", $P91="ㄴ", "son", $P91="ㄹ", "son", $P91="ㅁ", "son", $P91="ㅇ", "son" ),"obs")</f>
        <v>light</v>
      </c>
      <c r="Z91" t="str">
        <f>IFERROR(VLOOKUP($Q91, 환경설정!$B$3:$C$23, 2), "")</f>
        <v/>
      </c>
      <c r="AB91" s="3" t="str" cm="1">
        <f t="array" ref="AB91">IFERROR( IF(LEN(B91)=2,"", _xlfn.IFS($S91="", "light", $S91="ㄴ", "son", $S91="ㄹ", "son", $S91="ㅁ", "son", $S91="ㅇ", "son" )),"obs")</f>
        <v/>
      </c>
      <c r="AC91" t="str" cm="1">
        <f t="array" ref="AC91" xml:space="preserve"> SUBSTITUTE( _xlfn.TEXTSPLIT(C91," "), ",","")</f>
        <v>LH1</v>
      </c>
      <c r="AE91" t="str" cm="1">
        <f t="array" ref="AE91">SUBSTITUTE(_xlfn.TEXTSPLIT(D91," "), ",","")</f>
        <v>LH1</v>
      </c>
    </row>
    <row r="92" spans="1:31" x14ac:dyDescent="0.3">
      <c r="A92" t="str">
        <v>고유어2</v>
      </c>
      <c r="B92" t="str">
        <v>접시</v>
      </c>
      <c r="C92" s="3" t="str">
        <v>HL</v>
      </c>
      <c r="D92" s="3" t="str">
        <v>HL</v>
      </c>
      <c r="E92" s="3" t="str" cm="1">
        <f t="array" ref="E92">_xlfn.IFS(MID(A92,1,1)="고", "K", MID(A92,1,1)="외", "F", MID(A92,1,1)="가", "V")</f>
        <v>K</v>
      </c>
      <c r="F92" s="3" t="str">
        <f t="shared" si="5"/>
        <v>2</v>
      </c>
      <c r="G92" s="3" t="str">
        <f t="shared" si="6"/>
        <v>K2</v>
      </c>
      <c r="H92" s="3" t="str">
        <f t="shared" si="7"/>
        <v>접</v>
      </c>
      <c r="I92" s="3" t="str">
        <f t="shared" si="8"/>
        <v>시</v>
      </c>
      <c r="J92" s="3" t="str">
        <f t="shared" si="9"/>
        <v/>
      </c>
      <c r="K92" s="3" t="str" cm="1">
        <f t="array" ref="K92">INDEX(초성,  INT( (_xlfn.UNICODE($H92)-44032)/588)+1)</f>
        <v>ㅈ</v>
      </c>
      <c r="L92" s="3" t="str" cm="1">
        <f t="array" ref="L92">INDEX( 중성, INT(MOD( ( _xlfn.UNICODE( RIGHT($H92, 1) ) - 44032), 588)/28)+1,1)</f>
        <v>ㅓ</v>
      </c>
      <c r="M92" t="str" cm="1">
        <f t="array" ref="M92">IF(MOD((_xlfn.UNICODE(RIGHT($H92,1))-44032),28)=0,"",INDEX(종성,MOD((_xlfn.UNICODE(RIGHT($H92,1))-44032),28),1))</f>
        <v>ㅂ</v>
      </c>
      <c r="N92" s="3" t="str" cm="1">
        <f t="array" ref="N92">INDEX(초성,  INT( (_xlfn.UNICODE($I92)-44032)/588)+1)</f>
        <v>ㅅ</v>
      </c>
      <c r="O92" s="3" t="str" cm="1">
        <f t="array" ref="O92">INDEX( 중성, INT(MOD( ( _xlfn.UNICODE( RIGHT($I92, 1) ) - 44032), 588)/28)+1,1)</f>
        <v>ㅣ</v>
      </c>
      <c r="P92" t="str" cm="1">
        <f t="array" ref="P92">IF(MOD( (_xlfn.UNICODE( RIGHT($I92, 1) ) - 44032), 28)=0, "",
    INDEX(종성, MOD( (_xlfn.UNICODE( RIGHT($I92, 1) ) - 44032), 28),1) )</f>
        <v/>
      </c>
      <c r="Q92" s="3" t="str" cm="1">
        <f t="array" ref="Q92">IF(LEN(B92)=2, "", INDEX(초성,  INT( (_xlfn.UNICODE($J92)-44032)/588)+1) )</f>
        <v/>
      </c>
      <c r="R92" s="3" t="str" cm="1">
        <f t="array" ref="R92">IF(LEN(B92)=2, "",INDEX( 중성, INT(MOD( ( _xlfn.UNICODE( RIGHT($J92, 1) ) - 44032), 588)/28)+1,1) )</f>
        <v/>
      </c>
      <c r="S92" t="str" cm="1">
        <f t="array" ref="S92">IF(LEN(B92)=2, "", IF(MOD( (_xlfn.UNICODE( RIGHT($J92, 1) ) - 44032), 28)=0, "",
    INDEX(종성, MOD( (_xlfn.UNICODE( RIGHT($J92, 1) ) - 44032), 28),1) ) )</f>
        <v/>
      </c>
      <c r="T92" t="str">
        <f>IFERROR(VLOOKUP($K92, 환경설정!$B$3:$C$23, 2,0), "")</f>
        <v>lax</v>
      </c>
      <c r="V92" s="3" t="str" cm="1">
        <f t="array" ref="V92">IFERROR(_xlfn.IFS($M92="", "light", $M92="ㄴ", "son", $M92="ㄹ", "son", $M92="ㅁ", "son", $M92="ㅇ", "son" ),"obs")</f>
        <v>obs</v>
      </c>
      <c r="W92" t="str">
        <f>IFERROR(VLOOKUP($N92, 환경설정!$B$3:$C$23, 2,0), "")</f>
        <v>que</v>
      </c>
      <c r="Y92" s="3" t="str" cm="1">
        <f t="array" ref="Y92">IFERROR(_xlfn.IFS($P92="", "light", $P92="ㄴ", "son", $P92="ㄹ", "son", $P92="ㅁ", "son", $P92="ㅇ", "son" ),"obs")</f>
        <v>light</v>
      </c>
      <c r="Z92" t="str">
        <f>IFERROR(VLOOKUP($Q92, 환경설정!$B$3:$C$23, 2), "")</f>
        <v/>
      </c>
      <c r="AB92" s="3" t="str" cm="1">
        <f t="array" ref="AB92">IFERROR( IF(LEN(B92)=2,"", _xlfn.IFS($S92="", "light", $S92="ㄴ", "son", $S92="ㄹ", "son", $S92="ㅁ", "son", $S92="ㅇ", "son" )),"obs")</f>
        <v/>
      </c>
      <c r="AC92" t="str" cm="1">
        <f t="array" ref="AC92" xml:space="preserve"> SUBSTITUTE( _xlfn.TEXTSPLIT(C92," "), ",","")</f>
        <v>HL</v>
      </c>
      <c r="AE92" t="str" cm="1">
        <f t="array" ref="AE92">SUBSTITUTE(_xlfn.TEXTSPLIT(D92," "), ",","")</f>
        <v>HL</v>
      </c>
    </row>
    <row r="93" spans="1:31" x14ac:dyDescent="0.3">
      <c r="A93" t="str">
        <v>고유어2</v>
      </c>
      <c r="B93" t="str">
        <v>비누</v>
      </c>
      <c r="C93" s="3" t="str">
        <v>HL</v>
      </c>
      <c r="D93" s="3" t="str">
        <v>HL</v>
      </c>
      <c r="E93" s="3" t="str" cm="1">
        <f t="array" ref="E93">_xlfn.IFS(MID(A93,1,1)="고", "K", MID(A93,1,1)="외", "F", MID(A93,1,1)="가", "V")</f>
        <v>K</v>
      </c>
      <c r="F93" s="3" t="str">
        <f t="shared" si="5"/>
        <v>2</v>
      </c>
      <c r="G93" s="3" t="str">
        <f t="shared" si="6"/>
        <v>K2</v>
      </c>
      <c r="H93" s="3" t="str">
        <f t="shared" si="7"/>
        <v>비</v>
      </c>
      <c r="I93" s="3" t="str">
        <f t="shared" si="8"/>
        <v>누</v>
      </c>
      <c r="J93" s="3" t="str">
        <f t="shared" si="9"/>
        <v/>
      </c>
      <c r="K93" s="3" t="str" cm="1">
        <f t="array" ref="K93">INDEX(초성,  INT( (_xlfn.UNICODE($H93)-44032)/588)+1)</f>
        <v>ㅂ</v>
      </c>
      <c r="L93" s="3" t="str" cm="1">
        <f t="array" ref="L93">INDEX( 중성, INT(MOD( ( _xlfn.UNICODE( RIGHT($H93, 1) ) - 44032), 588)/28)+1,1)</f>
        <v>ㅣ</v>
      </c>
      <c r="M93" t="str" cm="1">
        <f t="array" ref="M93">IF(MOD((_xlfn.UNICODE(RIGHT($H93,1))-44032),28)=0,"",INDEX(종성,MOD((_xlfn.UNICODE(RIGHT($H93,1))-44032),28),1))</f>
        <v/>
      </c>
      <c r="N93" s="3" t="str" cm="1">
        <f t="array" ref="N93">INDEX(초성,  INT( (_xlfn.UNICODE($I93)-44032)/588)+1)</f>
        <v>ㄴ</v>
      </c>
      <c r="O93" s="3" t="str" cm="1">
        <f t="array" ref="O93">INDEX( 중성, INT(MOD( ( _xlfn.UNICODE( RIGHT($I93, 1) ) - 44032), 588)/28)+1,1)</f>
        <v>ㅜ</v>
      </c>
      <c r="P93" t="str" cm="1">
        <f t="array" ref="P93">IF(MOD( (_xlfn.UNICODE( RIGHT($I93, 1) ) - 44032), 28)=0, "",
    INDEX(종성, MOD( (_xlfn.UNICODE( RIGHT($I93, 1) ) - 44032), 28),1) )</f>
        <v/>
      </c>
      <c r="Q93" s="3" t="str" cm="1">
        <f t="array" ref="Q93">IF(LEN(B93)=2, "", INDEX(초성,  INT( (_xlfn.UNICODE($J93)-44032)/588)+1) )</f>
        <v/>
      </c>
      <c r="R93" s="3" t="str" cm="1">
        <f t="array" ref="R93">IF(LEN(B93)=2, "",INDEX( 중성, INT(MOD( ( _xlfn.UNICODE( RIGHT($J93, 1) ) - 44032), 588)/28)+1,1) )</f>
        <v/>
      </c>
      <c r="S93" t="str" cm="1">
        <f t="array" ref="S93">IF(LEN(B93)=2, "", IF(MOD( (_xlfn.UNICODE( RIGHT($J93, 1) ) - 44032), 28)=0, "",
    INDEX(종성, MOD( (_xlfn.UNICODE( RIGHT($J93, 1) ) - 44032), 28),1) ) )</f>
        <v/>
      </c>
      <c r="T93" t="str">
        <f>IFERROR(VLOOKUP($K93, 환경설정!$B$3:$C$23, 2,0), "")</f>
        <v>lax</v>
      </c>
      <c r="V93" s="3" t="str" cm="1">
        <f t="array" ref="V93">IFERROR(_xlfn.IFS($M93="", "light", $M93="ㄴ", "son", $M93="ㄹ", "son", $M93="ㅁ", "son", $M93="ㅇ", "son" ),"obs")</f>
        <v>light</v>
      </c>
      <c r="W93" t="str">
        <f>IFERROR(VLOOKUP($N93, 환경설정!$B$3:$C$23, 2,0), "")</f>
        <v>son</v>
      </c>
      <c r="Y93" s="3" t="str" cm="1">
        <f t="array" ref="Y93">IFERROR(_xlfn.IFS($P93="", "light", $P93="ㄴ", "son", $P93="ㄹ", "son", $P93="ㅁ", "son", $P93="ㅇ", "son" ),"obs")</f>
        <v>light</v>
      </c>
      <c r="Z93" t="str">
        <f>IFERROR(VLOOKUP($Q93, 환경설정!$B$3:$C$23, 2), "")</f>
        <v/>
      </c>
      <c r="AB93" s="3" t="str" cm="1">
        <f t="array" ref="AB93">IFERROR( IF(LEN(B93)=2,"", _xlfn.IFS($S93="", "light", $S93="ㄴ", "son", $S93="ㄹ", "son", $S93="ㅁ", "son", $S93="ㅇ", "son" )),"obs")</f>
        <v/>
      </c>
      <c r="AC93" t="str" cm="1">
        <f t="array" ref="AC93" xml:space="preserve"> SUBSTITUTE( _xlfn.TEXTSPLIT(C93," "), ",","")</f>
        <v>HL</v>
      </c>
      <c r="AE93" t="str" cm="1">
        <f t="array" ref="AE93">SUBSTITUTE(_xlfn.TEXTSPLIT(D93," "), ",","")</f>
        <v>HL</v>
      </c>
    </row>
    <row r="94" spans="1:31" x14ac:dyDescent="0.3">
      <c r="A94" t="str">
        <v>고유어2</v>
      </c>
      <c r="B94" t="str">
        <v>이마</v>
      </c>
      <c r="C94" s="3" t="str">
        <v>HL</v>
      </c>
      <c r="D94" s="3" t="str">
        <v>HL</v>
      </c>
      <c r="E94" s="3" t="str" cm="1">
        <f t="array" ref="E94">_xlfn.IFS(MID(A94,1,1)="고", "K", MID(A94,1,1)="외", "F", MID(A94,1,1)="가", "V")</f>
        <v>K</v>
      </c>
      <c r="F94" s="3" t="str">
        <f t="shared" si="5"/>
        <v>2</v>
      </c>
      <c r="G94" s="3" t="str">
        <f t="shared" si="6"/>
        <v>K2</v>
      </c>
      <c r="H94" s="3" t="str">
        <f t="shared" si="7"/>
        <v>이</v>
      </c>
      <c r="I94" s="3" t="str">
        <f t="shared" si="8"/>
        <v>마</v>
      </c>
      <c r="J94" s="3" t="str">
        <f t="shared" si="9"/>
        <v/>
      </c>
      <c r="K94" s="3" t="str" cm="1">
        <f t="array" ref="K94">INDEX(초성,  INT( (_xlfn.UNICODE($H94)-44032)/588)+1)</f>
        <v>ㅇ</v>
      </c>
      <c r="L94" s="3" t="str" cm="1">
        <f t="array" ref="L94">INDEX( 중성, INT(MOD( ( _xlfn.UNICODE( RIGHT($H94, 1) ) - 44032), 588)/28)+1,1)</f>
        <v>ㅣ</v>
      </c>
      <c r="M94" t="str" cm="1">
        <f t="array" ref="M94">IF(MOD((_xlfn.UNICODE(RIGHT($H94,1))-44032),28)=0,"",INDEX(종성,MOD((_xlfn.UNICODE(RIGHT($H94,1))-44032),28),1))</f>
        <v/>
      </c>
      <c r="N94" s="3" t="str" cm="1">
        <f t="array" ref="N94">INDEX(초성,  INT( (_xlfn.UNICODE($I94)-44032)/588)+1)</f>
        <v>ㅁ</v>
      </c>
      <c r="O94" s="3" t="str" cm="1">
        <f t="array" ref="O94">INDEX( 중성, INT(MOD( ( _xlfn.UNICODE( RIGHT($I94, 1) ) - 44032), 588)/28)+1,1)</f>
        <v>ㅏ</v>
      </c>
      <c r="P94" t="str" cm="1">
        <f t="array" ref="P94">IF(MOD( (_xlfn.UNICODE( RIGHT($I94, 1) ) - 44032), 28)=0, "",
    INDEX(종성, MOD( (_xlfn.UNICODE( RIGHT($I94, 1) ) - 44032), 28),1) )</f>
        <v/>
      </c>
      <c r="Q94" s="3" t="str" cm="1">
        <f t="array" ref="Q94">IF(LEN(B94)=2, "", INDEX(초성,  INT( (_xlfn.UNICODE($J94)-44032)/588)+1) )</f>
        <v/>
      </c>
      <c r="R94" s="3" t="str" cm="1">
        <f t="array" ref="R94">IF(LEN(B94)=2, "",INDEX( 중성, INT(MOD( ( _xlfn.UNICODE( RIGHT($J94, 1) ) - 44032), 588)/28)+1,1) )</f>
        <v/>
      </c>
      <c r="S94" t="str" cm="1">
        <f t="array" ref="S94">IF(LEN(B94)=2, "", IF(MOD( (_xlfn.UNICODE( RIGHT($J94, 1) ) - 44032), 28)=0, "",
    INDEX(종성, MOD( (_xlfn.UNICODE( RIGHT($J94, 1) ) - 44032), 28),1) ) )</f>
        <v/>
      </c>
      <c r="T94" t="str">
        <f>IFERROR(VLOOKUP($K94, 환경설정!$B$3:$C$23, 2,0), "")</f>
        <v>null</v>
      </c>
      <c r="V94" s="3" t="str" cm="1">
        <f t="array" ref="V94">IFERROR(_xlfn.IFS($M94="", "light", $M94="ㄴ", "son", $M94="ㄹ", "son", $M94="ㅁ", "son", $M94="ㅇ", "son" ),"obs")</f>
        <v>light</v>
      </c>
      <c r="W94" t="str">
        <f>IFERROR(VLOOKUP($N94, 환경설정!$B$3:$C$23, 2,0), "")</f>
        <v>son</v>
      </c>
      <c r="Y94" s="3" t="str" cm="1">
        <f t="array" ref="Y94">IFERROR(_xlfn.IFS($P94="", "light", $P94="ㄴ", "son", $P94="ㄹ", "son", $P94="ㅁ", "son", $P94="ㅇ", "son" ),"obs")</f>
        <v>light</v>
      </c>
      <c r="Z94" t="str">
        <f>IFERROR(VLOOKUP($Q94, 환경설정!$B$3:$C$23, 2), "")</f>
        <v/>
      </c>
      <c r="AB94" s="3" t="str" cm="1">
        <f t="array" ref="AB94">IFERROR( IF(LEN(B94)=2,"", _xlfn.IFS($S94="", "light", $S94="ㄴ", "son", $S94="ㄹ", "son", $S94="ㅁ", "son", $S94="ㅇ", "son" )),"obs")</f>
        <v/>
      </c>
      <c r="AC94" t="str" cm="1">
        <f t="array" ref="AC94" xml:space="preserve"> SUBSTITUTE( _xlfn.TEXTSPLIT(C94," "), ",","")</f>
        <v>HL</v>
      </c>
      <c r="AE94" t="str" cm="1">
        <f t="array" ref="AE94">SUBSTITUTE(_xlfn.TEXTSPLIT(D94," "), ",","")</f>
        <v>HL</v>
      </c>
    </row>
    <row r="95" spans="1:31" x14ac:dyDescent="0.3">
      <c r="A95" t="str">
        <v>고유어2</v>
      </c>
      <c r="B95" t="str">
        <v>구석</v>
      </c>
      <c r="C95" s="3" t="str">
        <v>LH1</v>
      </c>
      <c r="D95" s="3" t="str">
        <v>LH1</v>
      </c>
      <c r="E95" s="3" t="str" cm="1">
        <f t="array" ref="E95">_xlfn.IFS(MID(A95,1,1)="고", "K", MID(A95,1,1)="외", "F", MID(A95,1,1)="가", "V")</f>
        <v>K</v>
      </c>
      <c r="F95" s="3" t="str">
        <f t="shared" si="5"/>
        <v>2</v>
      </c>
      <c r="G95" s="3" t="str">
        <f t="shared" si="6"/>
        <v>K2</v>
      </c>
      <c r="H95" s="3" t="str">
        <f t="shared" si="7"/>
        <v>구</v>
      </c>
      <c r="I95" s="3" t="str">
        <f t="shared" si="8"/>
        <v>석</v>
      </c>
      <c r="J95" s="3" t="str">
        <f t="shared" si="9"/>
        <v/>
      </c>
      <c r="K95" s="3" t="str" cm="1">
        <f t="array" ref="K95">INDEX(초성,  INT( (_xlfn.UNICODE($H95)-44032)/588)+1)</f>
        <v>ㄱ</v>
      </c>
      <c r="L95" s="3" t="str" cm="1">
        <f t="array" ref="L95">INDEX( 중성, INT(MOD( ( _xlfn.UNICODE( RIGHT($H95, 1) ) - 44032), 588)/28)+1,1)</f>
        <v>ㅜ</v>
      </c>
      <c r="M95" t="str" cm="1">
        <f t="array" ref="M95">IF(MOD((_xlfn.UNICODE(RIGHT($H95,1))-44032),28)=0,"",INDEX(종성,MOD((_xlfn.UNICODE(RIGHT($H95,1))-44032),28),1))</f>
        <v/>
      </c>
      <c r="N95" s="3" t="str" cm="1">
        <f t="array" ref="N95">INDEX(초성,  INT( (_xlfn.UNICODE($I95)-44032)/588)+1)</f>
        <v>ㅅ</v>
      </c>
      <c r="O95" s="3" t="str" cm="1">
        <f t="array" ref="O95">INDEX( 중성, INT(MOD( ( _xlfn.UNICODE( RIGHT($I95, 1) ) - 44032), 588)/28)+1,1)</f>
        <v>ㅓ</v>
      </c>
      <c r="P95" t="str" cm="1">
        <f t="array" ref="P95">IF(MOD( (_xlfn.UNICODE( RIGHT($I95, 1) ) - 44032), 28)=0, "",
    INDEX(종성, MOD( (_xlfn.UNICODE( RIGHT($I95, 1) ) - 44032), 28),1) )</f>
        <v>ㄱ</v>
      </c>
      <c r="Q95" s="3" t="str" cm="1">
        <f t="array" ref="Q95">IF(LEN(B95)=2, "", INDEX(초성,  INT( (_xlfn.UNICODE($J95)-44032)/588)+1) )</f>
        <v/>
      </c>
      <c r="R95" s="3" t="str" cm="1">
        <f t="array" ref="R95">IF(LEN(B95)=2, "",INDEX( 중성, INT(MOD( ( _xlfn.UNICODE( RIGHT($J95, 1) ) - 44032), 588)/28)+1,1) )</f>
        <v/>
      </c>
      <c r="S95" t="str" cm="1">
        <f t="array" ref="S95">IF(LEN(B95)=2, "", IF(MOD( (_xlfn.UNICODE( RIGHT($J95, 1) ) - 44032), 28)=0, "",
    INDEX(종성, MOD( (_xlfn.UNICODE( RIGHT($J95, 1) ) - 44032), 28),1) ) )</f>
        <v/>
      </c>
      <c r="T95" t="str">
        <f>IFERROR(VLOOKUP($K95, 환경설정!$B$3:$C$23, 2,0), "")</f>
        <v>lax</v>
      </c>
      <c r="V95" s="3" t="str" cm="1">
        <f t="array" ref="V95">IFERROR(_xlfn.IFS($M95="", "light", $M95="ㄴ", "son", $M95="ㄹ", "son", $M95="ㅁ", "son", $M95="ㅇ", "son" ),"obs")</f>
        <v>light</v>
      </c>
      <c r="W95" t="str">
        <f>IFERROR(VLOOKUP($N95, 환경설정!$B$3:$C$23, 2,0), "")</f>
        <v>que</v>
      </c>
      <c r="Y95" s="3" t="str" cm="1">
        <f t="array" ref="Y95">IFERROR(_xlfn.IFS($P95="", "light", $P95="ㄴ", "son", $P95="ㄹ", "son", $P95="ㅁ", "son", $P95="ㅇ", "son" ),"obs")</f>
        <v>obs</v>
      </c>
      <c r="Z95" t="str">
        <f>IFERROR(VLOOKUP($Q95, 환경설정!$B$3:$C$23, 2), "")</f>
        <v/>
      </c>
      <c r="AB95" s="3" t="str" cm="1">
        <f t="array" ref="AB95">IFERROR( IF(LEN(B95)=2,"", _xlfn.IFS($S95="", "light", $S95="ㄴ", "son", $S95="ㄹ", "son", $S95="ㅁ", "son", $S95="ㅇ", "son" )),"obs")</f>
        <v/>
      </c>
      <c r="AC95" t="str" cm="1">
        <f t="array" ref="AC95" xml:space="preserve"> SUBSTITUTE( _xlfn.TEXTSPLIT(C95," "), ",","")</f>
        <v>LH1</v>
      </c>
      <c r="AE95" t="str" cm="1">
        <f t="array" ref="AE95">SUBSTITUTE(_xlfn.TEXTSPLIT(D95," "), ",","")</f>
        <v>LH1</v>
      </c>
    </row>
    <row r="96" spans="1:31" x14ac:dyDescent="0.3">
      <c r="A96" t="str">
        <v>고유어2</v>
      </c>
      <c r="B96" t="str">
        <v>미끼</v>
      </c>
      <c r="C96" s="3" t="str">
        <v>HL</v>
      </c>
      <c r="D96" s="3" t="str">
        <v>HL</v>
      </c>
      <c r="E96" s="3" t="str" cm="1">
        <f t="array" ref="E96">_xlfn.IFS(MID(A96,1,1)="고", "K", MID(A96,1,1)="외", "F", MID(A96,1,1)="가", "V")</f>
        <v>K</v>
      </c>
      <c r="F96" s="3" t="str">
        <f t="shared" si="5"/>
        <v>2</v>
      </c>
      <c r="G96" s="3" t="str">
        <f t="shared" si="6"/>
        <v>K2</v>
      </c>
      <c r="H96" s="3" t="str">
        <f t="shared" si="7"/>
        <v>미</v>
      </c>
      <c r="I96" s="3" t="str">
        <f t="shared" si="8"/>
        <v>끼</v>
      </c>
      <c r="J96" s="3" t="str">
        <f t="shared" si="9"/>
        <v/>
      </c>
      <c r="K96" s="3" t="str" cm="1">
        <f t="array" ref="K96">INDEX(초성,  INT( (_xlfn.UNICODE($H96)-44032)/588)+1)</f>
        <v>ㅁ</v>
      </c>
      <c r="L96" s="3" t="str" cm="1">
        <f t="array" ref="L96">INDEX( 중성, INT(MOD( ( _xlfn.UNICODE( RIGHT($H96, 1) ) - 44032), 588)/28)+1,1)</f>
        <v>ㅣ</v>
      </c>
      <c r="M96" t="str" cm="1">
        <f t="array" ref="M96">IF(MOD((_xlfn.UNICODE(RIGHT($H96,1))-44032),28)=0,"",INDEX(종성,MOD((_xlfn.UNICODE(RIGHT($H96,1))-44032),28),1))</f>
        <v/>
      </c>
      <c r="N96" s="3" t="str" cm="1">
        <f t="array" ref="N96">INDEX(초성,  INT( (_xlfn.UNICODE($I96)-44032)/588)+1)</f>
        <v>ㄲ</v>
      </c>
      <c r="O96" s="3" t="str" cm="1">
        <f t="array" ref="O96">INDEX( 중성, INT(MOD( ( _xlfn.UNICODE( RIGHT($I96, 1) ) - 44032), 588)/28)+1,1)</f>
        <v>ㅣ</v>
      </c>
      <c r="P96" t="str" cm="1">
        <f t="array" ref="P96">IF(MOD( (_xlfn.UNICODE( RIGHT($I96, 1) ) - 44032), 28)=0, "",
    INDEX(종성, MOD( (_xlfn.UNICODE( RIGHT($I96, 1) ) - 44032), 28),1) )</f>
        <v/>
      </c>
      <c r="Q96" s="3" t="str" cm="1">
        <f t="array" ref="Q96">IF(LEN(B96)=2, "", INDEX(초성,  INT( (_xlfn.UNICODE($J96)-44032)/588)+1) )</f>
        <v/>
      </c>
      <c r="R96" s="3" t="str" cm="1">
        <f t="array" ref="R96">IF(LEN(B96)=2, "",INDEX( 중성, INT(MOD( ( _xlfn.UNICODE( RIGHT($J96, 1) ) - 44032), 588)/28)+1,1) )</f>
        <v/>
      </c>
      <c r="S96" t="str" cm="1">
        <f t="array" ref="S96">IF(LEN(B96)=2, "", IF(MOD( (_xlfn.UNICODE( RIGHT($J96, 1) ) - 44032), 28)=0, "",
    INDEX(종성, MOD( (_xlfn.UNICODE( RIGHT($J96, 1) ) - 44032), 28),1) ) )</f>
        <v/>
      </c>
      <c r="T96" t="str">
        <f>IFERROR(VLOOKUP($K96, 환경설정!$B$3:$C$23, 2,0), "")</f>
        <v>son</v>
      </c>
      <c r="V96" s="3" t="str" cm="1">
        <f t="array" ref="V96">IFERROR(_xlfn.IFS($M96="", "light", $M96="ㄴ", "son", $M96="ㄹ", "son", $M96="ㅁ", "son", $M96="ㅇ", "son" ),"obs")</f>
        <v>light</v>
      </c>
      <c r="W96" t="str">
        <f>IFERROR(VLOOKUP($N96, 환경설정!$B$3:$C$23, 2,0), "")</f>
        <v>tsasp</v>
      </c>
      <c r="Y96" s="3" t="str" cm="1">
        <f t="array" ref="Y96">IFERROR(_xlfn.IFS($P96="", "light", $P96="ㄴ", "son", $P96="ㄹ", "son", $P96="ㅁ", "son", $P96="ㅇ", "son" ),"obs")</f>
        <v>light</v>
      </c>
      <c r="Z96" t="str">
        <f>IFERROR(VLOOKUP($Q96, 환경설정!$B$3:$C$23, 2), "")</f>
        <v/>
      </c>
      <c r="AB96" s="3" t="str" cm="1">
        <f t="array" ref="AB96">IFERROR( IF(LEN(B96)=2,"", _xlfn.IFS($S96="", "light", $S96="ㄴ", "son", $S96="ㄹ", "son", $S96="ㅁ", "son", $S96="ㅇ", "son" )),"obs")</f>
        <v/>
      </c>
      <c r="AC96" t="str" cm="1">
        <f t="array" ref="AC96" xml:space="preserve"> SUBSTITUTE( _xlfn.TEXTSPLIT(C96," "), ",","")</f>
        <v>HL</v>
      </c>
      <c r="AE96" t="str" cm="1">
        <f t="array" ref="AE96">SUBSTITUTE(_xlfn.TEXTSPLIT(D96," "), ",","")</f>
        <v>HL</v>
      </c>
    </row>
    <row r="97" spans="1:31" x14ac:dyDescent="0.3">
      <c r="A97" t="str">
        <v>고유어2</v>
      </c>
      <c r="B97" t="str">
        <v>거품</v>
      </c>
      <c r="C97" s="3" t="str">
        <v>HL</v>
      </c>
      <c r="D97" s="3" t="str">
        <v>HL</v>
      </c>
      <c r="E97" s="3" t="str" cm="1">
        <f t="array" ref="E97">_xlfn.IFS(MID(A97,1,1)="고", "K", MID(A97,1,1)="외", "F", MID(A97,1,1)="가", "V")</f>
        <v>K</v>
      </c>
      <c r="F97" s="3" t="str">
        <f t="shared" si="5"/>
        <v>2</v>
      </c>
      <c r="G97" s="3" t="str">
        <f t="shared" si="6"/>
        <v>K2</v>
      </c>
      <c r="H97" s="3" t="str">
        <f t="shared" si="7"/>
        <v>거</v>
      </c>
      <c r="I97" s="3" t="str">
        <f t="shared" si="8"/>
        <v>품</v>
      </c>
      <c r="J97" s="3" t="str">
        <f t="shared" si="9"/>
        <v/>
      </c>
      <c r="K97" s="3" t="str" cm="1">
        <f t="array" ref="K97">INDEX(초성,  INT( (_xlfn.UNICODE($H97)-44032)/588)+1)</f>
        <v>ㄱ</v>
      </c>
      <c r="L97" s="3" t="str" cm="1">
        <f t="array" ref="L97">INDEX( 중성, INT(MOD( ( _xlfn.UNICODE( RIGHT($H97, 1) ) - 44032), 588)/28)+1,1)</f>
        <v>ㅓ</v>
      </c>
      <c r="M97" t="str" cm="1">
        <f t="array" ref="M97">IF(MOD((_xlfn.UNICODE(RIGHT($H97,1))-44032),28)=0,"",INDEX(종성,MOD((_xlfn.UNICODE(RIGHT($H97,1))-44032),28),1))</f>
        <v/>
      </c>
      <c r="N97" s="3" t="str" cm="1">
        <f t="array" ref="N97">INDEX(초성,  INT( (_xlfn.UNICODE($I97)-44032)/588)+1)</f>
        <v>ㅍ</v>
      </c>
      <c r="O97" s="3" t="str" cm="1">
        <f t="array" ref="O97">INDEX( 중성, INT(MOD( ( _xlfn.UNICODE( RIGHT($I97, 1) ) - 44032), 588)/28)+1,1)</f>
        <v>ㅜ</v>
      </c>
      <c r="P97" t="str" cm="1">
        <f t="array" ref="P97">IF(MOD( (_xlfn.UNICODE( RIGHT($I97, 1) ) - 44032), 28)=0, "",
    INDEX(종성, MOD( (_xlfn.UNICODE( RIGHT($I97, 1) ) - 44032), 28),1) )</f>
        <v>ㅁ</v>
      </c>
      <c r="Q97" s="3" t="str" cm="1">
        <f t="array" ref="Q97">IF(LEN(B97)=2, "", INDEX(초성,  INT( (_xlfn.UNICODE($J97)-44032)/588)+1) )</f>
        <v/>
      </c>
      <c r="R97" s="3" t="str" cm="1">
        <f t="array" ref="R97">IF(LEN(B97)=2, "",INDEX( 중성, INT(MOD( ( _xlfn.UNICODE( RIGHT($J97, 1) ) - 44032), 588)/28)+1,1) )</f>
        <v/>
      </c>
      <c r="S97" t="str" cm="1">
        <f t="array" ref="S97">IF(LEN(B97)=2, "", IF(MOD( (_xlfn.UNICODE( RIGHT($J97, 1) ) - 44032), 28)=0, "",
    INDEX(종성, MOD( (_xlfn.UNICODE( RIGHT($J97, 1) ) - 44032), 28),1) ) )</f>
        <v/>
      </c>
      <c r="T97" t="str">
        <f>IFERROR(VLOOKUP($K97, 환경설정!$B$3:$C$23, 2,0), "")</f>
        <v>lax</v>
      </c>
      <c r="V97" s="3" t="str" cm="1">
        <f t="array" ref="V97">IFERROR(_xlfn.IFS($M97="", "light", $M97="ㄴ", "son", $M97="ㄹ", "son", $M97="ㅁ", "son", $M97="ㅇ", "son" ),"obs")</f>
        <v>light</v>
      </c>
      <c r="W97" t="str">
        <f>IFERROR(VLOOKUP($N97, 환경설정!$B$3:$C$23, 2,0), "")</f>
        <v>tsasp</v>
      </c>
      <c r="Y97" s="3" t="str" cm="1">
        <f t="array" ref="Y97">IFERROR(_xlfn.IFS($P97="", "light", $P97="ㄴ", "son", $P97="ㄹ", "son", $P97="ㅁ", "son", $P97="ㅇ", "son" ),"obs")</f>
        <v>son</v>
      </c>
      <c r="Z97" t="str">
        <f>IFERROR(VLOOKUP($Q97, 환경설정!$B$3:$C$23, 2), "")</f>
        <v/>
      </c>
      <c r="AB97" s="3" t="str" cm="1">
        <f t="array" ref="AB97">IFERROR( IF(LEN(B97)=2,"", _xlfn.IFS($S97="", "light", $S97="ㄴ", "son", $S97="ㄹ", "son", $S97="ㅁ", "son", $S97="ㅇ", "son" )),"obs")</f>
        <v/>
      </c>
      <c r="AC97" t="str" cm="1">
        <f t="array" ref="AC97" xml:space="preserve"> SUBSTITUTE( _xlfn.TEXTSPLIT(C97," "), ",","")</f>
        <v>HL</v>
      </c>
      <c r="AE97" t="str" cm="1">
        <f t="array" ref="AE97">SUBSTITUTE(_xlfn.TEXTSPLIT(D97," "), ",","")</f>
        <v>HL</v>
      </c>
    </row>
    <row r="98" spans="1:31" x14ac:dyDescent="0.3">
      <c r="A98" t="str">
        <v>고유어2</v>
      </c>
      <c r="B98" t="str">
        <v>천둥</v>
      </c>
      <c r="C98" s="3" t="str">
        <v>LH1</v>
      </c>
      <c r="D98" s="3" t="str">
        <v>LH1</v>
      </c>
      <c r="E98" s="3" t="str" cm="1">
        <f t="array" ref="E98">_xlfn.IFS(MID(A98,1,1)="고", "K", MID(A98,1,1)="외", "F", MID(A98,1,1)="가", "V")</f>
        <v>K</v>
      </c>
      <c r="F98" s="3" t="str">
        <f t="shared" si="5"/>
        <v>2</v>
      </c>
      <c r="G98" s="3" t="str">
        <f t="shared" si="6"/>
        <v>K2</v>
      </c>
      <c r="H98" s="3" t="str">
        <f t="shared" si="7"/>
        <v>천</v>
      </c>
      <c r="I98" s="3" t="str">
        <f t="shared" si="8"/>
        <v>둥</v>
      </c>
      <c r="J98" s="3" t="str">
        <f t="shared" si="9"/>
        <v/>
      </c>
      <c r="K98" s="3" t="str" cm="1">
        <f t="array" ref="K98">INDEX(초성,  INT( (_xlfn.UNICODE($H98)-44032)/588)+1)</f>
        <v>ㅊ</v>
      </c>
      <c r="L98" s="3" t="str" cm="1">
        <f t="array" ref="L98">INDEX( 중성, INT(MOD( ( _xlfn.UNICODE( RIGHT($H98, 1) ) - 44032), 588)/28)+1,1)</f>
        <v>ㅓ</v>
      </c>
      <c r="M98" t="str" cm="1">
        <f t="array" ref="M98">IF(MOD((_xlfn.UNICODE(RIGHT($H98,1))-44032),28)=0,"",INDEX(종성,MOD((_xlfn.UNICODE(RIGHT($H98,1))-44032),28),1))</f>
        <v>ㄴ</v>
      </c>
      <c r="N98" s="3" t="str" cm="1">
        <f t="array" ref="N98">INDEX(초성,  INT( (_xlfn.UNICODE($I98)-44032)/588)+1)</f>
        <v>ㄷ</v>
      </c>
      <c r="O98" s="3" t="str" cm="1">
        <f t="array" ref="O98">INDEX( 중성, INT(MOD( ( _xlfn.UNICODE( RIGHT($I98, 1) ) - 44032), 588)/28)+1,1)</f>
        <v>ㅜ</v>
      </c>
      <c r="P98" t="str" cm="1">
        <f t="array" ref="P98">IF(MOD( (_xlfn.UNICODE( RIGHT($I98, 1) ) - 44032), 28)=0, "",
    INDEX(종성, MOD( (_xlfn.UNICODE( RIGHT($I98, 1) ) - 44032), 28),1) )</f>
        <v>ㅇ</v>
      </c>
      <c r="Q98" s="3" t="str" cm="1">
        <f t="array" ref="Q98">IF(LEN(B98)=2, "", INDEX(초성,  INT( (_xlfn.UNICODE($J98)-44032)/588)+1) )</f>
        <v/>
      </c>
      <c r="R98" s="3" t="str" cm="1">
        <f t="array" ref="R98">IF(LEN(B98)=2, "",INDEX( 중성, INT(MOD( ( _xlfn.UNICODE( RIGHT($J98, 1) ) - 44032), 588)/28)+1,1) )</f>
        <v/>
      </c>
      <c r="S98" t="str" cm="1">
        <f t="array" ref="S98">IF(LEN(B98)=2, "", IF(MOD( (_xlfn.UNICODE( RIGHT($J98, 1) ) - 44032), 28)=0, "",
    INDEX(종성, MOD( (_xlfn.UNICODE( RIGHT($J98, 1) ) - 44032), 28),1) ) )</f>
        <v/>
      </c>
      <c r="T98" t="str">
        <f>IFERROR(VLOOKUP($K98, 환경설정!$B$3:$C$23, 2,0), "")</f>
        <v>tsasp</v>
      </c>
      <c r="V98" s="3" t="str" cm="1">
        <f t="array" ref="V98">IFERROR(_xlfn.IFS($M98="", "light", $M98="ㄴ", "son", $M98="ㄹ", "son", $M98="ㅁ", "son", $M98="ㅇ", "son" ),"obs")</f>
        <v>son</v>
      </c>
      <c r="W98" t="str">
        <f>IFERROR(VLOOKUP($N98, 환경설정!$B$3:$C$23, 2,0), "")</f>
        <v>lax</v>
      </c>
      <c r="Y98" s="3" t="str" cm="1">
        <f t="array" ref="Y98">IFERROR(_xlfn.IFS($P98="", "light", $P98="ㄴ", "son", $P98="ㄹ", "son", $P98="ㅁ", "son", $P98="ㅇ", "son" ),"obs")</f>
        <v>son</v>
      </c>
      <c r="Z98" t="str">
        <f>IFERROR(VLOOKUP($Q98, 환경설정!$B$3:$C$23, 2), "")</f>
        <v/>
      </c>
      <c r="AB98" s="3" t="str" cm="1">
        <f t="array" ref="AB98">IFERROR( IF(LEN(B98)=2,"", _xlfn.IFS($S98="", "light", $S98="ㄴ", "son", $S98="ㄹ", "son", $S98="ㅁ", "son", $S98="ㅇ", "son" )),"obs")</f>
        <v/>
      </c>
      <c r="AC98" t="str" cm="1">
        <f t="array" ref="AC98" xml:space="preserve"> SUBSTITUTE( _xlfn.TEXTSPLIT(C98," "), ",","")</f>
        <v>LH1</v>
      </c>
      <c r="AE98" t="str" cm="1">
        <f t="array" ref="AE98">SUBSTITUTE(_xlfn.TEXTSPLIT(D98," "), ",","")</f>
        <v>LH1</v>
      </c>
    </row>
    <row r="99" spans="1:31" x14ac:dyDescent="0.3">
      <c r="A99" t="str">
        <v>고유어2</v>
      </c>
      <c r="B99" t="str">
        <v>성냥</v>
      </c>
      <c r="C99" s="3" t="str">
        <v>HH</v>
      </c>
      <c r="D99" s="3" t="str">
        <v>HH</v>
      </c>
      <c r="E99" s="3" t="str" cm="1">
        <f t="array" ref="E99">_xlfn.IFS(MID(A99,1,1)="고", "K", MID(A99,1,1)="외", "F", MID(A99,1,1)="가", "V")</f>
        <v>K</v>
      </c>
      <c r="F99" s="3" t="str">
        <f t="shared" si="5"/>
        <v>2</v>
      </c>
      <c r="G99" s="3" t="str">
        <f t="shared" si="6"/>
        <v>K2</v>
      </c>
      <c r="H99" s="3" t="str">
        <f t="shared" si="7"/>
        <v>성</v>
      </c>
      <c r="I99" s="3" t="str">
        <f t="shared" si="8"/>
        <v>냥</v>
      </c>
      <c r="J99" s="3" t="str">
        <f t="shared" si="9"/>
        <v/>
      </c>
      <c r="K99" s="3" t="str" cm="1">
        <f t="array" ref="K99">INDEX(초성,  INT( (_xlfn.UNICODE($H99)-44032)/588)+1)</f>
        <v>ㅅ</v>
      </c>
      <c r="L99" s="3" t="str" cm="1">
        <f t="array" ref="L99">INDEX( 중성, INT(MOD( ( _xlfn.UNICODE( RIGHT($H99, 1) ) - 44032), 588)/28)+1,1)</f>
        <v>ㅓ</v>
      </c>
      <c r="M99" t="str" cm="1">
        <f t="array" ref="M99">IF(MOD((_xlfn.UNICODE(RIGHT($H99,1))-44032),28)=0,"",INDEX(종성,MOD((_xlfn.UNICODE(RIGHT($H99,1))-44032),28),1))</f>
        <v>ㅇ</v>
      </c>
      <c r="N99" s="3" t="str" cm="1">
        <f t="array" ref="N99">INDEX(초성,  INT( (_xlfn.UNICODE($I99)-44032)/588)+1)</f>
        <v>ㄴ</v>
      </c>
      <c r="O99" s="3" t="str" cm="1">
        <f t="array" ref="O99">INDEX( 중성, INT(MOD( ( _xlfn.UNICODE( RIGHT($I99, 1) ) - 44032), 588)/28)+1,1)</f>
        <v>ㅑ</v>
      </c>
      <c r="P99" t="str" cm="1">
        <f t="array" ref="P99">IF(MOD( (_xlfn.UNICODE( RIGHT($I99, 1) ) - 44032), 28)=0, "",
    INDEX(종성, MOD( (_xlfn.UNICODE( RIGHT($I99, 1) ) - 44032), 28),1) )</f>
        <v>ㅇ</v>
      </c>
      <c r="Q99" s="3" t="str" cm="1">
        <f t="array" ref="Q99">IF(LEN(B99)=2, "", INDEX(초성,  INT( (_xlfn.UNICODE($J99)-44032)/588)+1) )</f>
        <v/>
      </c>
      <c r="R99" s="3" t="str" cm="1">
        <f t="array" ref="R99">IF(LEN(B99)=2, "",INDEX( 중성, INT(MOD( ( _xlfn.UNICODE( RIGHT($J99, 1) ) - 44032), 588)/28)+1,1) )</f>
        <v/>
      </c>
      <c r="S99" t="str" cm="1">
        <f t="array" ref="S99">IF(LEN(B99)=2, "", IF(MOD( (_xlfn.UNICODE( RIGHT($J99, 1) ) - 44032), 28)=0, "",
    INDEX(종성, MOD( (_xlfn.UNICODE( RIGHT($J99, 1) ) - 44032), 28),1) ) )</f>
        <v/>
      </c>
      <c r="T99" t="str">
        <f>IFERROR(VLOOKUP($K99, 환경설정!$B$3:$C$23, 2,0), "")</f>
        <v>que</v>
      </c>
      <c r="V99" s="3" t="str" cm="1">
        <f t="array" ref="V99">IFERROR(_xlfn.IFS($M99="", "light", $M99="ㄴ", "son", $M99="ㄹ", "son", $M99="ㅁ", "son", $M99="ㅇ", "son" ),"obs")</f>
        <v>son</v>
      </c>
      <c r="W99" t="str">
        <f>IFERROR(VLOOKUP($N99, 환경설정!$B$3:$C$23, 2,0), "")</f>
        <v>son</v>
      </c>
      <c r="Y99" s="3" t="str" cm="1">
        <f t="array" ref="Y99">IFERROR(_xlfn.IFS($P99="", "light", $P99="ㄴ", "son", $P99="ㄹ", "son", $P99="ㅁ", "son", $P99="ㅇ", "son" ),"obs")</f>
        <v>son</v>
      </c>
      <c r="Z99" t="str">
        <f>IFERROR(VLOOKUP($Q99, 환경설정!$B$3:$C$23, 2), "")</f>
        <v/>
      </c>
      <c r="AB99" s="3" t="str" cm="1">
        <f t="array" ref="AB99">IFERROR( IF(LEN(B99)=2,"", _xlfn.IFS($S99="", "light", $S99="ㄴ", "son", $S99="ㄹ", "son", $S99="ㅁ", "son", $S99="ㅇ", "son" )),"obs")</f>
        <v/>
      </c>
      <c r="AC99" t="str" cm="1">
        <f t="array" ref="AC99" xml:space="preserve"> SUBSTITUTE( _xlfn.TEXTSPLIT(C99," "), ",","")</f>
        <v>HH</v>
      </c>
      <c r="AE99" t="str" cm="1">
        <f t="array" ref="AE99">SUBSTITUTE(_xlfn.TEXTSPLIT(D99," "), ",","")</f>
        <v>HH</v>
      </c>
    </row>
    <row r="100" spans="1:31" x14ac:dyDescent="0.3">
      <c r="A100" t="str">
        <v>고유어2</v>
      </c>
      <c r="B100" t="str">
        <v>나비</v>
      </c>
      <c r="C100" s="3" t="str">
        <v>HL</v>
      </c>
      <c r="D100" s="3" t="str">
        <v>HL</v>
      </c>
      <c r="E100" s="3" t="str" cm="1">
        <f t="array" ref="E100">_xlfn.IFS(MID(A100,1,1)="고", "K", MID(A100,1,1)="외", "F", MID(A100,1,1)="가", "V")</f>
        <v>K</v>
      </c>
      <c r="F100" s="3" t="str">
        <f t="shared" si="5"/>
        <v>2</v>
      </c>
      <c r="G100" s="3" t="str">
        <f t="shared" si="6"/>
        <v>K2</v>
      </c>
      <c r="H100" s="3" t="str">
        <f t="shared" si="7"/>
        <v>나</v>
      </c>
      <c r="I100" s="3" t="str">
        <f t="shared" si="8"/>
        <v>비</v>
      </c>
      <c r="J100" s="3" t="str">
        <f t="shared" si="9"/>
        <v/>
      </c>
      <c r="K100" s="3" t="str" cm="1">
        <f t="array" ref="K100">INDEX(초성,  INT( (_xlfn.UNICODE($H100)-44032)/588)+1)</f>
        <v>ㄴ</v>
      </c>
      <c r="L100" s="3" t="str" cm="1">
        <f t="array" ref="L100">INDEX( 중성, INT(MOD( ( _xlfn.UNICODE( RIGHT($H100, 1) ) - 44032), 588)/28)+1,1)</f>
        <v>ㅏ</v>
      </c>
      <c r="M100" t="str" cm="1">
        <f t="array" ref="M100">IF(MOD((_xlfn.UNICODE(RIGHT($H100,1))-44032),28)=0,"",INDEX(종성,MOD((_xlfn.UNICODE(RIGHT($H100,1))-44032),28),1))</f>
        <v/>
      </c>
      <c r="N100" s="3" t="str" cm="1">
        <f t="array" ref="N100">INDEX(초성,  INT( (_xlfn.UNICODE($I100)-44032)/588)+1)</f>
        <v>ㅂ</v>
      </c>
      <c r="O100" s="3" t="str" cm="1">
        <f t="array" ref="O100">INDEX( 중성, INT(MOD( ( _xlfn.UNICODE( RIGHT($I100, 1) ) - 44032), 588)/28)+1,1)</f>
        <v>ㅣ</v>
      </c>
      <c r="P100" t="str" cm="1">
        <f t="array" ref="P100">IF(MOD( (_xlfn.UNICODE( RIGHT($I100, 1) ) - 44032), 28)=0, "",
    INDEX(종성, MOD( (_xlfn.UNICODE( RIGHT($I100, 1) ) - 44032), 28),1) )</f>
        <v/>
      </c>
      <c r="Q100" s="3" t="str" cm="1">
        <f t="array" ref="Q100">IF(LEN(B100)=2, "", INDEX(초성,  INT( (_xlfn.UNICODE($J100)-44032)/588)+1) )</f>
        <v/>
      </c>
      <c r="R100" s="3" t="str" cm="1">
        <f t="array" ref="R100">IF(LEN(B100)=2, "",INDEX( 중성, INT(MOD( ( _xlfn.UNICODE( RIGHT($J100, 1) ) - 44032), 588)/28)+1,1) )</f>
        <v/>
      </c>
      <c r="S100" t="str" cm="1">
        <f t="array" ref="S100">IF(LEN(B100)=2, "", IF(MOD( (_xlfn.UNICODE( RIGHT($J100, 1) ) - 44032), 28)=0, "",
    INDEX(종성, MOD( (_xlfn.UNICODE( RIGHT($J100, 1) ) - 44032), 28),1) ) )</f>
        <v/>
      </c>
      <c r="T100" t="str">
        <f>IFERROR(VLOOKUP($K100, 환경설정!$B$3:$C$23, 2,0), "")</f>
        <v>son</v>
      </c>
      <c r="V100" s="3" t="str" cm="1">
        <f t="array" ref="V100">IFERROR(_xlfn.IFS($M100="", "light", $M100="ㄴ", "son", $M100="ㄹ", "son", $M100="ㅁ", "son", $M100="ㅇ", "son" ),"obs")</f>
        <v>light</v>
      </c>
      <c r="W100" t="str">
        <f>IFERROR(VLOOKUP($N100, 환경설정!$B$3:$C$23, 2,0), "")</f>
        <v>lax</v>
      </c>
      <c r="Y100" s="3" t="str" cm="1">
        <f t="array" ref="Y100">IFERROR(_xlfn.IFS($P100="", "light", $P100="ㄴ", "son", $P100="ㄹ", "son", $P100="ㅁ", "son", $P100="ㅇ", "son" ),"obs")</f>
        <v>light</v>
      </c>
      <c r="Z100" t="str">
        <f>IFERROR(VLOOKUP($Q100, 환경설정!$B$3:$C$23, 2), "")</f>
        <v/>
      </c>
      <c r="AB100" s="3" t="str" cm="1">
        <f t="array" ref="AB100">IFERROR( IF(LEN(B100)=2,"", _xlfn.IFS($S100="", "light", $S100="ㄴ", "son", $S100="ㄹ", "son", $S100="ㅁ", "son", $S100="ㅇ", "son" )),"obs")</f>
        <v/>
      </c>
      <c r="AC100" t="str" cm="1">
        <f t="array" ref="AC100" xml:space="preserve"> SUBSTITUTE( _xlfn.TEXTSPLIT(C100," "), ",","")</f>
        <v>HL</v>
      </c>
      <c r="AE100" t="str" cm="1">
        <f t="array" ref="AE100">SUBSTITUTE(_xlfn.TEXTSPLIT(D100," "), ",","")</f>
        <v>HL</v>
      </c>
    </row>
    <row r="101" spans="1:31" x14ac:dyDescent="0.3">
      <c r="A101" t="str">
        <v>고유어2</v>
      </c>
      <c r="B101" t="str">
        <v>주름</v>
      </c>
      <c r="C101" s="3" t="str">
        <v>HL</v>
      </c>
      <c r="D101" s="3" t="str">
        <v>HL</v>
      </c>
      <c r="E101" s="3" t="str" cm="1">
        <f t="array" ref="E101">_xlfn.IFS(MID(A101,1,1)="고", "K", MID(A101,1,1)="외", "F", MID(A101,1,1)="가", "V")</f>
        <v>K</v>
      </c>
      <c r="F101" s="3" t="str">
        <f t="shared" si="5"/>
        <v>2</v>
      </c>
      <c r="G101" s="3" t="str">
        <f t="shared" si="6"/>
        <v>K2</v>
      </c>
      <c r="H101" s="3" t="str">
        <f t="shared" si="7"/>
        <v>주</v>
      </c>
      <c r="I101" s="3" t="str">
        <f t="shared" si="8"/>
        <v>름</v>
      </c>
      <c r="J101" s="3" t="str">
        <f t="shared" si="9"/>
        <v/>
      </c>
      <c r="K101" s="3" t="str" cm="1">
        <f t="array" ref="K101">INDEX(초성,  INT( (_xlfn.UNICODE($H101)-44032)/588)+1)</f>
        <v>ㅈ</v>
      </c>
      <c r="L101" s="3" t="str" cm="1">
        <f t="array" ref="L101">INDEX( 중성, INT(MOD( ( _xlfn.UNICODE( RIGHT($H101, 1) ) - 44032), 588)/28)+1,1)</f>
        <v>ㅜ</v>
      </c>
      <c r="M101" t="str" cm="1">
        <f t="array" ref="M101">IF(MOD((_xlfn.UNICODE(RIGHT($H101,1))-44032),28)=0,"",INDEX(종성,MOD((_xlfn.UNICODE(RIGHT($H101,1))-44032),28),1))</f>
        <v/>
      </c>
      <c r="N101" s="3" t="str" cm="1">
        <f t="array" ref="N101">INDEX(초성,  INT( (_xlfn.UNICODE($I101)-44032)/588)+1)</f>
        <v>ㄹ</v>
      </c>
      <c r="O101" s="3" t="str" cm="1">
        <f t="array" ref="O101">INDEX( 중성, INT(MOD( ( _xlfn.UNICODE( RIGHT($I101, 1) ) - 44032), 588)/28)+1,1)</f>
        <v>ㅡ</v>
      </c>
      <c r="P101" t="str" cm="1">
        <f t="array" ref="P101">IF(MOD( (_xlfn.UNICODE( RIGHT($I101, 1) ) - 44032), 28)=0, "",
    INDEX(종성, MOD( (_xlfn.UNICODE( RIGHT($I101, 1) ) - 44032), 28),1) )</f>
        <v>ㅁ</v>
      </c>
      <c r="Q101" s="3" t="str" cm="1">
        <f t="array" ref="Q101">IF(LEN(B101)=2, "", INDEX(초성,  INT( (_xlfn.UNICODE($J101)-44032)/588)+1) )</f>
        <v/>
      </c>
      <c r="R101" s="3" t="str" cm="1">
        <f t="array" ref="R101">IF(LEN(B101)=2, "",INDEX( 중성, INT(MOD( ( _xlfn.UNICODE( RIGHT($J101, 1) ) - 44032), 588)/28)+1,1) )</f>
        <v/>
      </c>
      <c r="S101" t="str" cm="1">
        <f t="array" ref="S101">IF(LEN(B101)=2, "", IF(MOD( (_xlfn.UNICODE( RIGHT($J101, 1) ) - 44032), 28)=0, "",
    INDEX(종성, MOD( (_xlfn.UNICODE( RIGHT($J101, 1) ) - 44032), 28),1) ) )</f>
        <v/>
      </c>
      <c r="T101" t="str">
        <f>IFERROR(VLOOKUP($K101, 환경설정!$B$3:$C$23, 2,0), "")</f>
        <v>lax</v>
      </c>
      <c r="V101" s="3" t="str" cm="1">
        <f t="array" ref="V101">IFERROR(_xlfn.IFS($M101="", "light", $M101="ㄴ", "son", $M101="ㄹ", "son", $M101="ㅁ", "son", $M101="ㅇ", "son" ),"obs")</f>
        <v>light</v>
      </c>
      <c r="W101" t="str">
        <f>IFERROR(VLOOKUP($N101, 환경설정!$B$3:$C$23, 2,0), "")</f>
        <v>son</v>
      </c>
      <c r="Y101" s="3" t="str" cm="1">
        <f t="array" ref="Y101">IFERROR(_xlfn.IFS($P101="", "light", $P101="ㄴ", "son", $P101="ㄹ", "son", $P101="ㅁ", "son", $P101="ㅇ", "son" ),"obs")</f>
        <v>son</v>
      </c>
      <c r="Z101" t="str">
        <f>IFERROR(VLOOKUP($Q101, 환경설정!$B$3:$C$23, 2), "")</f>
        <v/>
      </c>
      <c r="AB101" s="3" t="str" cm="1">
        <f t="array" ref="AB101">IFERROR( IF(LEN(B101)=2,"", _xlfn.IFS($S101="", "light", $S101="ㄴ", "son", $S101="ㄹ", "son", $S101="ㅁ", "son", $S101="ㅇ", "son" )),"obs")</f>
        <v/>
      </c>
      <c r="AC101" t="str" cm="1">
        <f t="array" ref="AC101" xml:space="preserve"> SUBSTITUTE( _xlfn.TEXTSPLIT(C101," "), ",","")</f>
        <v>HL</v>
      </c>
      <c r="AE101" t="str" cm="1">
        <f t="array" ref="AE101">SUBSTITUTE(_xlfn.TEXTSPLIT(D101," "), ",","")</f>
        <v>HL</v>
      </c>
    </row>
    <row r="102" spans="1:31" x14ac:dyDescent="0.3">
      <c r="A102" t="str">
        <v>고유어2</v>
      </c>
      <c r="B102" t="str">
        <v>마디</v>
      </c>
      <c r="C102" s="3" t="str">
        <v>LH1</v>
      </c>
      <c r="D102" s="3" t="str">
        <v>LH1</v>
      </c>
      <c r="E102" s="3" t="str" cm="1">
        <f t="array" ref="E102">_xlfn.IFS(MID(A102,1,1)="고", "K", MID(A102,1,1)="외", "F", MID(A102,1,1)="가", "V")</f>
        <v>K</v>
      </c>
      <c r="F102" s="3" t="str">
        <f t="shared" si="5"/>
        <v>2</v>
      </c>
      <c r="G102" s="3" t="str">
        <f t="shared" si="6"/>
        <v>K2</v>
      </c>
      <c r="H102" s="3" t="str">
        <f t="shared" si="7"/>
        <v>마</v>
      </c>
      <c r="I102" s="3" t="str">
        <f t="shared" si="8"/>
        <v>디</v>
      </c>
      <c r="J102" s="3" t="str">
        <f t="shared" si="9"/>
        <v/>
      </c>
      <c r="K102" s="3" t="str" cm="1">
        <f t="array" ref="K102">INDEX(초성,  INT( (_xlfn.UNICODE($H102)-44032)/588)+1)</f>
        <v>ㅁ</v>
      </c>
      <c r="L102" s="3" t="str" cm="1">
        <f t="array" ref="L102">INDEX( 중성, INT(MOD( ( _xlfn.UNICODE( RIGHT($H102, 1) ) - 44032), 588)/28)+1,1)</f>
        <v>ㅏ</v>
      </c>
      <c r="M102" t="str" cm="1">
        <f t="array" ref="M102">IF(MOD((_xlfn.UNICODE(RIGHT($H102,1))-44032),28)=0,"",INDEX(종성,MOD((_xlfn.UNICODE(RIGHT($H102,1))-44032),28),1))</f>
        <v/>
      </c>
      <c r="N102" s="3" t="str" cm="1">
        <f t="array" ref="N102">INDEX(초성,  INT( (_xlfn.UNICODE($I102)-44032)/588)+1)</f>
        <v>ㄷ</v>
      </c>
      <c r="O102" s="3" t="str" cm="1">
        <f t="array" ref="O102">INDEX( 중성, INT(MOD( ( _xlfn.UNICODE( RIGHT($I102, 1) ) - 44032), 588)/28)+1,1)</f>
        <v>ㅣ</v>
      </c>
      <c r="P102" t="str" cm="1">
        <f t="array" ref="P102">IF(MOD( (_xlfn.UNICODE( RIGHT($I102, 1) ) - 44032), 28)=0, "",
    INDEX(종성, MOD( (_xlfn.UNICODE( RIGHT($I102, 1) ) - 44032), 28),1) )</f>
        <v/>
      </c>
      <c r="Q102" s="3" t="str" cm="1">
        <f t="array" ref="Q102">IF(LEN(B102)=2, "", INDEX(초성,  INT( (_xlfn.UNICODE($J102)-44032)/588)+1) )</f>
        <v/>
      </c>
      <c r="R102" s="3" t="str" cm="1">
        <f t="array" ref="R102">IF(LEN(B102)=2, "",INDEX( 중성, INT(MOD( ( _xlfn.UNICODE( RIGHT($J102, 1) ) - 44032), 588)/28)+1,1) )</f>
        <v/>
      </c>
      <c r="S102" t="str" cm="1">
        <f t="array" ref="S102">IF(LEN(B102)=2, "", IF(MOD( (_xlfn.UNICODE( RIGHT($J102, 1) ) - 44032), 28)=0, "",
    INDEX(종성, MOD( (_xlfn.UNICODE( RIGHT($J102, 1) ) - 44032), 28),1) ) )</f>
        <v/>
      </c>
      <c r="T102" t="str">
        <f>IFERROR(VLOOKUP($K102, 환경설정!$B$3:$C$23, 2,0), "")</f>
        <v>son</v>
      </c>
      <c r="V102" s="3" t="str" cm="1">
        <f t="array" ref="V102">IFERROR(_xlfn.IFS($M102="", "light", $M102="ㄴ", "son", $M102="ㄹ", "son", $M102="ㅁ", "son", $M102="ㅇ", "son" ),"obs")</f>
        <v>light</v>
      </c>
      <c r="W102" t="str">
        <f>IFERROR(VLOOKUP($N102, 환경설정!$B$3:$C$23, 2,0), "")</f>
        <v>lax</v>
      </c>
      <c r="Y102" s="3" t="str" cm="1">
        <f t="array" ref="Y102">IFERROR(_xlfn.IFS($P102="", "light", $P102="ㄴ", "son", $P102="ㄹ", "son", $P102="ㅁ", "son", $P102="ㅇ", "son" ),"obs")</f>
        <v>light</v>
      </c>
      <c r="Z102" t="str">
        <f>IFERROR(VLOOKUP($Q102, 환경설정!$B$3:$C$23, 2), "")</f>
        <v/>
      </c>
      <c r="AB102" s="3" t="str" cm="1">
        <f t="array" ref="AB102">IFERROR( IF(LEN(B102)=2,"", _xlfn.IFS($S102="", "light", $S102="ㄴ", "son", $S102="ㄹ", "son", $S102="ㅁ", "son", $S102="ㅇ", "son" )),"obs")</f>
        <v/>
      </c>
      <c r="AC102" t="str" cm="1">
        <f t="array" ref="AC102" xml:space="preserve"> SUBSTITUTE( _xlfn.TEXTSPLIT(C102," "), ",","")</f>
        <v>LH1</v>
      </c>
      <c r="AE102" t="str" cm="1">
        <f t="array" ref="AE102">SUBSTITUTE(_xlfn.TEXTSPLIT(D102," "), ",","")</f>
        <v>LH1</v>
      </c>
    </row>
    <row r="103" spans="1:31" x14ac:dyDescent="0.3">
      <c r="A103" t="str">
        <v>고유어2</v>
      </c>
      <c r="B103" t="str">
        <v>이불</v>
      </c>
      <c r="C103" s="3" t="str">
        <v>HL</v>
      </c>
      <c r="D103" s="3" t="str">
        <v>HL</v>
      </c>
      <c r="E103" s="3" t="str" cm="1">
        <f t="array" ref="E103">_xlfn.IFS(MID(A103,1,1)="고", "K", MID(A103,1,1)="외", "F", MID(A103,1,1)="가", "V")</f>
        <v>K</v>
      </c>
      <c r="F103" s="3" t="str">
        <f t="shared" si="5"/>
        <v>2</v>
      </c>
      <c r="G103" s="3" t="str">
        <f t="shared" si="6"/>
        <v>K2</v>
      </c>
      <c r="H103" s="3" t="str">
        <f t="shared" si="7"/>
        <v>이</v>
      </c>
      <c r="I103" s="3" t="str">
        <f t="shared" si="8"/>
        <v>불</v>
      </c>
      <c r="J103" s="3" t="str">
        <f t="shared" si="9"/>
        <v/>
      </c>
      <c r="K103" s="3" t="str" cm="1">
        <f t="array" ref="K103">INDEX(초성,  INT( (_xlfn.UNICODE($H103)-44032)/588)+1)</f>
        <v>ㅇ</v>
      </c>
      <c r="L103" s="3" t="str" cm="1">
        <f t="array" ref="L103">INDEX( 중성, INT(MOD( ( _xlfn.UNICODE( RIGHT($H103, 1) ) - 44032), 588)/28)+1,1)</f>
        <v>ㅣ</v>
      </c>
      <c r="M103" t="str" cm="1">
        <f t="array" ref="M103">IF(MOD((_xlfn.UNICODE(RIGHT($H103,1))-44032),28)=0,"",INDEX(종성,MOD((_xlfn.UNICODE(RIGHT($H103,1))-44032),28),1))</f>
        <v/>
      </c>
      <c r="N103" s="3" t="str" cm="1">
        <f t="array" ref="N103">INDEX(초성,  INT( (_xlfn.UNICODE($I103)-44032)/588)+1)</f>
        <v>ㅂ</v>
      </c>
      <c r="O103" s="3" t="str" cm="1">
        <f t="array" ref="O103">INDEX( 중성, INT(MOD( ( _xlfn.UNICODE( RIGHT($I103, 1) ) - 44032), 588)/28)+1,1)</f>
        <v>ㅜ</v>
      </c>
      <c r="P103" t="str" cm="1">
        <f t="array" ref="P103">IF(MOD( (_xlfn.UNICODE( RIGHT($I103, 1) ) - 44032), 28)=0, "",
    INDEX(종성, MOD( (_xlfn.UNICODE( RIGHT($I103, 1) ) - 44032), 28),1) )</f>
        <v>ㄹ</v>
      </c>
      <c r="Q103" s="3" t="str" cm="1">
        <f t="array" ref="Q103">IF(LEN(B103)=2, "", INDEX(초성,  INT( (_xlfn.UNICODE($J103)-44032)/588)+1) )</f>
        <v/>
      </c>
      <c r="R103" s="3" t="str" cm="1">
        <f t="array" ref="R103">IF(LEN(B103)=2, "",INDEX( 중성, INT(MOD( ( _xlfn.UNICODE( RIGHT($J103, 1) ) - 44032), 588)/28)+1,1) )</f>
        <v/>
      </c>
      <c r="S103" t="str" cm="1">
        <f t="array" ref="S103">IF(LEN(B103)=2, "", IF(MOD( (_xlfn.UNICODE( RIGHT($J103, 1) ) - 44032), 28)=0, "",
    INDEX(종성, MOD( (_xlfn.UNICODE( RIGHT($J103, 1) ) - 44032), 28),1) ) )</f>
        <v/>
      </c>
      <c r="T103" t="str">
        <f>IFERROR(VLOOKUP($K103, 환경설정!$B$3:$C$23, 2,0), "")</f>
        <v>null</v>
      </c>
      <c r="V103" s="3" t="str" cm="1">
        <f t="array" ref="V103">IFERROR(_xlfn.IFS($M103="", "light", $M103="ㄴ", "son", $M103="ㄹ", "son", $M103="ㅁ", "son", $M103="ㅇ", "son" ),"obs")</f>
        <v>light</v>
      </c>
      <c r="W103" t="str">
        <f>IFERROR(VLOOKUP($N103, 환경설정!$B$3:$C$23, 2,0), "")</f>
        <v>lax</v>
      </c>
      <c r="Y103" s="3" t="str" cm="1">
        <f t="array" ref="Y103">IFERROR(_xlfn.IFS($P103="", "light", $P103="ㄴ", "son", $P103="ㄹ", "son", $P103="ㅁ", "son", $P103="ㅇ", "son" ),"obs")</f>
        <v>son</v>
      </c>
      <c r="Z103" t="str">
        <f>IFERROR(VLOOKUP($Q103, 환경설정!$B$3:$C$23, 2), "")</f>
        <v/>
      </c>
      <c r="AB103" s="3" t="str" cm="1">
        <f t="array" ref="AB103">IFERROR( IF(LEN(B103)=2,"", _xlfn.IFS($S103="", "light", $S103="ㄴ", "son", $S103="ㄹ", "son", $S103="ㅁ", "son", $S103="ㅇ", "son" )),"obs")</f>
        <v/>
      </c>
      <c r="AC103" t="str" cm="1">
        <f t="array" ref="AC103" xml:space="preserve"> SUBSTITUTE( _xlfn.TEXTSPLIT(C103," "), ",","")</f>
        <v>HL</v>
      </c>
      <c r="AE103" t="str" cm="1">
        <f t="array" ref="AE103">SUBSTITUTE(_xlfn.TEXTSPLIT(D103," "), ",","")</f>
        <v>HL</v>
      </c>
    </row>
    <row r="104" spans="1:31" x14ac:dyDescent="0.3">
      <c r="A104" t="str">
        <v>고유어2</v>
      </c>
      <c r="B104" t="str">
        <v>헤엄</v>
      </c>
      <c r="C104" s="3" t="str">
        <v>LH1</v>
      </c>
      <c r="D104" s="3" t="str">
        <v>LH2</v>
      </c>
      <c r="E104" s="3" t="str" cm="1">
        <f t="array" ref="E104">_xlfn.IFS(MID(A104,1,1)="고", "K", MID(A104,1,1)="외", "F", MID(A104,1,1)="가", "V")</f>
        <v>K</v>
      </c>
      <c r="F104" s="3" t="str">
        <f t="shared" si="5"/>
        <v>2</v>
      </c>
      <c r="G104" s="3" t="str">
        <f t="shared" si="6"/>
        <v>K2</v>
      </c>
      <c r="H104" s="3" t="str">
        <f t="shared" si="7"/>
        <v>헤</v>
      </c>
      <c r="I104" s="3" t="str">
        <f t="shared" si="8"/>
        <v>엄</v>
      </c>
      <c r="J104" s="3" t="str">
        <f t="shared" si="9"/>
        <v/>
      </c>
      <c r="K104" s="3" t="str" cm="1">
        <f t="array" ref="K104">INDEX(초성,  INT( (_xlfn.UNICODE($H104)-44032)/588)+1)</f>
        <v>ㅎ</v>
      </c>
      <c r="L104" s="3" t="str" cm="1">
        <f t="array" ref="L104">INDEX( 중성, INT(MOD( ( _xlfn.UNICODE( RIGHT($H104, 1) ) - 44032), 588)/28)+1,1)</f>
        <v>ㅔ</v>
      </c>
      <c r="M104" t="str" cm="1">
        <f t="array" ref="M104">IF(MOD((_xlfn.UNICODE(RIGHT($H104,1))-44032),28)=0,"",INDEX(종성,MOD((_xlfn.UNICODE(RIGHT($H104,1))-44032),28),1))</f>
        <v/>
      </c>
      <c r="N104" s="3" t="str" cm="1">
        <f t="array" ref="N104">INDEX(초성,  INT( (_xlfn.UNICODE($I104)-44032)/588)+1)</f>
        <v>ㅇ</v>
      </c>
      <c r="O104" s="3" t="str" cm="1">
        <f t="array" ref="O104">INDEX( 중성, INT(MOD( ( _xlfn.UNICODE( RIGHT($I104, 1) ) - 44032), 588)/28)+1,1)</f>
        <v>ㅓ</v>
      </c>
      <c r="P104" t="str" cm="1">
        <f t="array" ref="P104">IF(MOD( (_xlfn.UNICODE( RIGHT($I104, 1) ) - 44032), 28)=0, "",
    INDEX(종성, MOD( (_xlfn.UNICODE( RIGHT($I104, 1) ) - 44032), 28),1) )</f>
        <v>ㅁ</v>
      </c>
      <c r="Q104" s="3" t="str" cm="1">
        <f t="array" ref="Q104">IF(LEN(B104)=2, "", INDEX(초성,  INT( (_xlfn.UNICODE($J104)-44032)/588)+1) )</f>
        <v/>
      </c>
      <c r="R104" s="3" t="str" cm="1">
        <f t="array" ref="R104">IF(LEN(B104)=2, "",INDEX( 중성, INT(MOD( ( _xlfn.UNICODE( RIGHT($J104, 1) ) - 44032), 588)/28)+1,1) )</f>
        <v/>
      </c>
      <c r="S104" t="str" cm="1">
        <f t="array" ref="S104">IF(LEN(B104)=2, "", IF(MOD( (_xlfn.UNICODE( RIGHT($J104, 1) ) - 44032), 28)=0, "",
    INDEX(종성, MOD( (_xlfn.UNICODE( RIGHT($J104, 1) ) - 44032), 28),1) ) )</f>
        <v/>
      </c>
      <c r="T104" t="str">
        <f>IFERROR(VLOOKUP($K104, 환경설정!$B$3:$C$23, 2,0), "")</f>
        <v>que</v>
      </c>
      <c r="V104" s="3" t="str" cm="1">
        <f t="array" ref="V104">IFERROR(_xlfn.IFS($M104="", "light", $M104="ㄴ", "son", $M104="ㄹ", "son", $M104="ㅁ", "son", $M104="ㅇ", "son" ),"obs")</f>
        <v>light</v>
      </c>
      <c r="W104" t="str">
        <f>IFERROR(VLOOKUP($N104, 환경설정!$B$3:$C$23, 2,0), "")</f>
        <v>null</v>
      </c>
      <c r="Y104" s="3" t="str" cm="1">
        <f t="array" ref="Y104">IFERROR(_xlfn.IFS($P104="", "light", $P104="ㄴ", "son", $P104="ㄹ", "son", $P104="ㅁ", "son", $P104="ㅇ", "son" ),"obs")</f>
        <v>son</v>
      </c>
      <c r="Z104" t="str">
        <f>IFERROR(VLOOKUP($Q104, 환경설정!$B$3:$C$23, 2), "")</f>
        <v/>
      </c>
      <c r="AB104" s="3" t="str" cm="1">
        <f t="array" ref="AB104">IFERROR( IF(LEN(B104)=2,"", _xlfn.IFS($S104="", "light", $S104="ㄴ", "son", $S104="ㄹ", "son", $S104="ㅁ", "son", $S104="ㅇ", "son" )),"obs")</f>
        <v/>
      </c>
      <c r="AC104" t="str" cm="1">
        <f t="array" ref="AC104" xml:space="preserve"> SUBSTITUTE( _xlfn.TEXTSPLIT(C104," "), ",","")</f>
        <v>LH1</v>
      </c>
      <c r="AE104" t="str" cm="1">
        <f t="array" ref="AE104">SUBSTITUTE(_xlfn.TEXTSPLIT(D104," "), ",","")</f>
        <v>LH2</v>
      </c>
    </row>
    <row r="105" spans="1:31" x14ac:dyDescent="0.3">
      <c r="A105" t="str">
        <v>고유어2</v>
      </c>
      <c r="B105" t="str">
        <v>메주</v>
      </c>
      <c r="C105" s="3" t="str">
        <v>HL</v>
      </c>
      <c r="D105" s="3" t="str">
        <v>HL</v>
      </c>
      <c r="E105" s="3" t="str" cm="1">
        <f t="array" ref="E105">_xlfn.IFS(MID(A105,1,1)="고", "K", MID(A105,1,1)="외", "F", MID(A105,1,1)="가", "V")</f>
        <v>K</v>
      </c>
      <c r="F105" s="3" t="str">
        <f t="shared" si="5"/>
        <v>2</v>
      </c>
      <c r="G105" s="3" t="str">
        <f t="shared" si="6"/>
        <v>K2</v>
      </c>
      <c r="H105" s="3" t="str">
        <f t="shared" si="7"/>
        <v>메</v>
      </c>
      <c r="I105" s="3" t="str">
        <f t="shared" si="8"/>
        <v>주</v>
      </c>
      <c r="J105" s="3" t="str">
        <f t="shared" si="9"/>
        <v/>
      </c>
      <c r="K105" s="3" t="str" cm="1">
        <f t="array" ref="K105">INDEX(초성,  INT( (_xlfn.UNICODE($H105)-44032)/588)+1)</f>
        <v>ㅁ</v>
      </c>
      <c r="L105" s="3" t="str" cm="1">
        <f t="array" ref="L105">INDEX( 중성, INT(MOD( ( _xlfn.UNICODE( RIGHT($H105, 1) ) - 44032), 588)/28)+1,1)</f>
        <v>ㅔ</v>
      </c>
      <c r="M105" t="str" cm="1">
        <f t="array" ref="M105">IF(MOD((_xlfn.UNICODE(RIGHT($H105,1))-44032),28)=0,"",INDEX(종성,MOD((_xlfn.UNICODE(RIGHT($H105,1))-44032),28),1))</f>
        <v/>
      </c>
      <c r="N105" s="3" t="str" cm="1">
        <f t="array" ref="N105">INDEX(초성,  INT( (_xlfn.UNICODE($I105)-44032)/588)+1)</f>
        <v>ㅈ</v>
      </c>
      <c r="O105" s="3" t="str" cm="1">
        <f t="array" ref="O105">INDEX( 중성, INT(MOD( ( _xlfn.UNICODE( RIGHT($I105, 1) ) - 44032), 588)/28)+1,1)</f>
        <v>ㅜ</v>
      </c>
      <c r="P105" t="str" cm="1">
        <f t="array" ref="P105">IF(MOD( (_xlfn.UNICODE( RIGHT($I105, 1) ) - 44032), 28)=0, "",
    INDEX(종성, MOD( (_xlfn.UNICODE( RIGHT($I105, 1) ) - 44032), 28),1) )</f>
        <v/>
      </c>
      <c r="Q105" s="3" t="str" cm="1">
        <f t="array" ref="Q105">IF(LEN(B105)=2, "", INDEX(초성,  INT( (_xlfn.UNICODE($J105)-44032)/588)+1) )</f>
        <v/>
      </c>
      <c r="R105" s="3" t="str" cm="1">
        <f t="array" ref="R105">IF(LEN(B105)=2, "",INDEX( 중성, INT(MOD( ( _xlfn.UNICODE( RIGHT($J105, 1) ) - 44032), 588)/28)+1,1) )</f>
        <v/>
      </c>
      <c r="S105" t="str" cm="1">
        <f t="array" ref="S105">IF(LEN(B105)=2, "", IF(MOD( (_xlfn.UNICODE( RIGHT($J105, 1) ) - 44032), 28)=0, "",
    INDEX(종성, MOD( (_xlfn.UNICODE( RIGHT($J105, 1) ) - 44032), 28),1) ) )</f>
        <v/>
      </c>
      <c r="T105" t="str">
        <f>IFERROR(VLOOKUP($K105, 환경설정!$B$3:$C$23, 2,0), "")</f>
        <v>son</v>
      </c>
      <c r="V105" s="3" t="str" cm="1">
        <f t="array" ref="V105">IFERROR(_xlfn.IFS($M105="", "light", $M105="ㄴ", "son", $M105="ㄹ", "son", $M105="ㅁ", "son", $M105="ㅇ", "son" ),"obs")</f>
        <v>light</v>
      </c>
      <c r="W105" t="str">
        <f>IFERROR(VLOOKUP($N105, 환경설정!$B$3:$C$23, 2,0), "")</f>
        <v>lax</v>
      </c>
      <c r="Y105" s="3" t="str" cm="1">
        <f t="array" ref="Y105">IFERROR(_xlfn.IFS($P105="", "light", $P105="ㄴ", "son", $P105="ㄹ", "son", $P105="ㅁ", "son", $P105="ㅇ", "son" ),"obs")</f>
        <v>light</v>
      </c>
      <c r="Z105" t="str">
        <f>IFERROR(VLOOKUP($Q105, 환경설정!$B$3:$C$23, 2), "")</f>
        <v/>
      </c>
      <c r="AB105" s="3" t="str" cm="1">
        <f t="array" ref="AB105">IFERROR( IF(LEN(B105)=2,"", _xlfn.IFS($S105="", "light", $S105="ㄴ", "son", $S105="ㄹ", "son", $S105="ㅁ", "son", $S105="ㅇ", "son" )),"obs")</f>
        <v/>
      </c>
      <c r="AC105" t="str" cm="1">
        <f t="array" ref="AC105" xml:space="preserve"> SUBSTITUTE( _xlfn.TEXTSPLIT(C105," "), ",","")</f>
        <v>HL</v>
      </c>
      <c r="AE105" t="str" cm="1">
        <f t="array" ref="AE105">SUBSTITUTE(_xlfn.TEXTSPLIT(D105," "), ",","")</f>
        <v>HL</v>
      </c>
    </row>
    <row r="106" spans="1:31" x14ac:dyDescent="0.3">
      <c r="A106" t="str">
        <v>고유어2</v>
      </c>
      <c r="B106" t="str">
        <v>얼굴</v>
      </c>
      <c r="C106" s="3" t="str">
        <v>LH1</v>
      </c>
      <c r="D106" s="3" t="str">
        <v>LH1</v>
      </c>
      <c r="E106" s="3" t="str" cm="1">
        <f t="array" ref="E106">_xlfn.IFS(MID(A106,1,1)="고", "K", MID(A106,1,1)="외", "F", MID(A106,1,1)="가", "V")</f>
        <v>K</v>
      </c>
      <c r="F106" s="3" t="str">
        <f t="shared" si="5"/>
        <v>2</v>
      </c>
      <c r="G106" s="3" t="str">
        <f t="shared" si="6"/>
        <v>K2</v>
      </c>
      <c r="H106" s="3" t="str">
        <f t="shared" si="7"/>
        <v>얼</v>
      </c>
      <c r="I106" s="3" t="str">
        <f t="shared" si="8"/>
        <v>굴</v>
      </c>
      <c r="J106" s="3" t="str">
        <f t="shared" si="9"/>
        <v/>
      </c>
      <c r="K106" s="3" t="str" cm="1">
        <f t="array" ref="K106">INDEX(초성,  INT( (_xlfn.UNICODE($H106)-44032)/588)+1)</f>
        <v>ㅇ</v>
      </c>
      <c r="L106" s="3" t="str" cm="1">
        <f t="array" ref="L106">INDEX( 중성, INT(MOD( ( _xlfn.UNICODE( RIGHT($H106, 1) ) - 44032), 588)/28)+1,1)</f>
        <v>ㅓ</v>
      </c>
      <c r="M106" t="str" cm="1">
        <f t="array" ref="M106">IF(MOD((_xlfn.UNICODE(RIGHT($H106,1))-44032),28)=0,"",INDEX(종성,MOD((_xlfn.UNICODE(RIGHT($H106,1))-44032),28),1))</f>
        <v>ㄹ</v>
      </c>
      <c r="N106" s="3" t="str" cm="1">
        <f t="array" ref="N106">INDEX(초성,  INT( (_xlfn.UNICODE($I106)-44032)/588)+1)</f>
        <v>ㄱ</v>
      </c>
      <c r="O106" s="3" t="str" cm="1">
        <f t="array" ref="O106">INDEX( 중성, INT(MOD( ( _xlfn.UNICODE( RIGHT($I106, 1) ) - 44032), 588)/28)+1,1)</f>
        <v>ㅜ</v>
      </c>
      <c r="P106" t="str" cm="1">
        <f t="array" ref="P106">IF(MOD( (_xlfn.UNICODE( RIGHT($I106, 1) ) - 44032), 28)=0, "",
    INDEX(종성, MOD( (_xlfn.UNICODE( RIGHT($I106, 1) ) - 44032), 28),1) )</f>
        <v>ㄹ</v>
      </c>
      <c r="Q106" s="3" t="str" cm="1">
        <f t="array" ref="Q106">IF(LEN(B106)=2, "", INDEX(초성,  INT( (_xlfn.UNICODE($J106)-44032)/588)+1) )</f>
        <v/>
      </c>
      <c r="R106" s="3" t="str" cm="1">
        <f t="array" ref="R106">IF(LEN(B106)=2, "",INDEX( 중성, INT(MOD( ( _xlfn.UNICODE( RIGHT($J106, 1) ) - 44032), 588)/28)+1,1) )</f>
        <v/>
      </c>
      <c r="S106" t="str" cm="1">
        <f t="array" ref="S106">IF(LEN(B106)=2, "", IF(MOD( (_xlfn.UNICODE( RIGHT($J106, 1) ) - 44032), 28)=0, "",
    INDEX(종성, MOD( (_xlfn.UNICODE( RIGHT($J106, 1) ) - 44032), 28),1) ) )</f>
        <v/>
      </c>
      <c r="T106" t="str">
        <f>IFERROR(VLOOKUP($K106, 환경설정!$B$3:$C$23, 2,0), "")</f>
        <v>null</v>
      </c>
      <c r="V106" s="3" t="str" cm="1">
        <f t="array" ref="V106">IFERROR(_xlfn.IFS($M106="", "light", $M106="ㄴ", "son", $M106="ㄹ", "son", $M106="ㅁ", "son", $M106="ㅇ", "son" ),"obs")</f>
        <v>son</v>
      </c>
      <c r="W106" t="str">
        <f>IFERROR(VLOOKUP($N106, 환경설정!$B$3:$C$23, 2,0), "")</f>
        <v>lax</v>
      </c>
      <c r="Y106" s="3" t="str" cm="1">
        <f t="array" ref="Y106">IFERROR(_xlfn.IFS($P106="", "light", $P106="ㄴ", "son", $P106="ㄹ", "son", $P106="ㅁ", "son", $P106="ㅇ", "son" ),"obs")</f>
        <v>son</v>
      </c>
      <c r="Z106" t="str">
        <f>IFERROR(VLOOKUP($Q106, 환경설정!$B$3:$C$23, 2), "")</f>
        <v/>
      </c>
      <c r="AB106" s="3" t="str" cm="1">
        <f t="array" ref="AB106">IFERROR( IF(LEN(B106)=2,"", _xlfn.IFS($S106="", "light", $S106="ㄴ", "son", $S106="ㄹ", "son", $S106="ㅁ", "son", $S106="ㅇ", "son" )),"obs")</f>
        <v/>
      </c>
      <c r="AC106" t="str" cm="1">
        <f t="array" ref="AC106" xml:space="preserve"> SUBSTITUTE( _xlfn.TEXTSPLIT(C106," "), ",","")</f>
        <v>LH1</v>
      </c>
      <c r="AE106" t="str" cm="1">
        <f t="array" ref="AE106">SUBSTITUTE(_xlfn.TEXTSPLIT(D106," "), ",","")</f>
        <v>LH1</v>
      </c>
    </row>
    <row r="107" spans="1:31" x14ac:dyDescent="0.3">
      <c r="A107" t="str">
        <v>고유어2</v>
      </c>
      <c r="B107" t="str">
        <v>바퀴</v>
      </c>
      <c r="C107" s="3" t="str">
        <v>HL</v>
      </c>
      <c r="D107" s="3" t="str">
        <v>HL</v>
      </c>
      <c r="E107" s="3" t="str" cm="1">
        <f t="array" ref="E107">_xlfn.IFS(MID(A107,1,1)="고", "K", MID(A107,1,1)="외", "F", MID(A107,1,1)="가", "V")</f>
        <v>K</v>
      </c>
      <c r="F107" s="3" t="str">
        <f t="shared" si="5"/>
        <v>2</v>
      </c>
      <c r="G107" s="3" t="str">
        <f t="shared" si="6"/>
        <v>K2</v>
      </c>
      <c r="H107" s="3" t="str">
        <f t="shared" si="7"/>
        <v>바</v>
      </c>
      <c r="I107" s="3" t="str">
        <f t="shared" si="8"/>
        <v>퀴</v>
      </c>
      <c r="J107" s="3" t="str">
        <f t="shared" si="9"/>
        <v/>
      </c>
      <c r="K107" s="3" t="str" cm="1">
        <f t="array" ref="K107">INDEX(초성,  INT( (_xlfn.UNICODE($H107)-44032)/588)+1)</f>
        <v>ㅂ</v>
      </c>
      <c r="L107" s="3" t="str" cm="1">
        <f t="array" ref="L107">INDEX( 중성, INT(MOD( ( _xlfn.UNICODE( RIGHT($H107, 1) ) - 44032), 588)/28)+1,1)</f>
        <v>ㅏ</v>
      </c>
      <c r="M107" t="str" cm="1">
        <f t="array" ref="M107">IF(MOD((_xlfn.UNICODE(RIGHT($H107,1))-44032),28)=0,"",INDEX(종성,MOD((_xlfn.UNICODE(RIGHT($H107,1))-44032),28),1))</f>
        <v/>
      </c>
      <c r="N107" s="3" t="str" cm="1">
        <f t="array" ref="N107">INDEX(초성,  INT( (_xlfn.UNICODE($I107)-44032)/588)+1)</f>
        <v>ㅋ</v>
      </c>
      <c r="O107" s="3" t="str" cm="1">
        <f t="array" ref="O107">INDEX( 중성, INT(MOD( ( _xlfn.UNICODE( RIGHT($I107, 1) ) - 44032), 588)/28)+1,1)</f>
        <v>ㅟ</v>
      </c>
      <c r="P107" t="str" cm="1">
        <f t="array" ref="P107">IF(MOD( (_xlfn.UNICODE( RIGHT($I107, 1) ) - 44032), 28)=0, "",
    INDEX(종성, MOD( (_xlfn.UNICODE( RIGHT($I107, 1) ) - 44032), 28),1) )</f>
        <v/>
      </c>
      <c r="Q107" s="3" t="str" cm="1">
        <f t="array" ref="Q107">IF(LEN(B107)=2, "", INDEX(초성,  INT( (_xlfn.UNICODE($J107)-44032)/588)+1) )</f>
        <v/>
      </c>
      <c r="R107" s="3" t="str" cm="1">
        <f t="array" ref="R107">IF(LEN(B107)=2, "",INDEX( 중성, INT(MOD( ( _xlfn.UNICODE( RIGHT($J107, 1) ) - 44032), 588)/28)+1,1) )</f>
        <v/>
      </c>
      <c r="S107" t="str" cm="1">
        <f t="array" ref="S107">IF(LEN(B107)=2, "", IF(MOD( (_xlfn.UNICODE( RIGHT($J107, 1) ) - 44032), 28)=0, "",
    INDEX(종성, MOD( (_xlfn.UNICODE( RIGHT($J107, 1) ) - 44032), 28),1) ) )</f>
        <v/>
      </c>
      <c r="T107" t="str">
        <f>IFERROR(VLOOKUP($K107, 환경설정!$B$3:$C$23, 2,0), "")</f>
        <v>lax</v>
      </c>
      <c r="V107" s="3" t="str" cm="1">
        <f t="array" ref="V107">IFERROR(_xlfn.IFS($M107="", "light", $M107="ㄴ", "son", $M107="ㄹ", "son", $M107="ㅁ", "son", $M107="ㅇ", "son" ),"obs")</f>
        <v>light</v>
      </c>
      <c r="W107" t="str">
        <f>IFERROR(VLOOKUP($N107, 환경설정!$B$3:$C$23, 2,0), "")</f>
        <v>tsasp</v>
      </c>
      <c r="Y107" s="3" t="str" cm="1">
        <f t="array" ref="Y107">IFERROR(_xlfn.IFS($P107="", "light", $P107="ㄴ", "son", $P107="ㄹ", "son", $P107="ㅁ", "son", $P107="ㅇ", "son" ),"obs")</f>
        <v>light</v>
      </c>
      <c r="Z107" t="str">
        <f>IFERROR(VLOOKUP($Q107, 환경설정!$B$3:$C$23, 2), "")</f>
        <v/>
      </c>
      <c r="AB107" s="3" t="str" cm="1">
        <f t="array" ref="AB107">IFERROR( IF(LEN(B107)=2,"", _xlfn.IFS($S107="", "light", $S107="ㄴ", "son", $S107="ㄹ", "son", $S107="ㅁ", "son", $S107="ㅇ", "son" )),"obs")</f>
        <v/>
      </c>
      <c r="AC107" t="str" cm="1">
        <f t="array" ref="AC107" xml:space="preserve"> SUBSTITUTE( _xlfn.TEXTSPLIT(C107," "), ",","")</f>
        <v>HL</v>
      </c>
      <c r="AE107" t="str" cm="1">
        <f t="array" ref="AE107">SUBSTITUTE(_xlfn.TEXTSPLIT(D107," "), ",","")</f>
        <v>HL</v>
      </c>
    </row>
    <row r="108" spans="1:31" x14ac:dyDescent="0.3">
      <c r="A108" t="str">
        <v>고유어2</v>
      </c>
      <c r="B108" t="str">
        <v>잔치</v>
      </c>
      <c r="C108" s="3" t="str">
        <v>HH</v>
      </c>
      <c r="D108" s="3" t="str">
        <v>HH</v>
      </c>
      <c r="E108" s="3" t="str" cm="1">
        <f t="array" ref="E108">_xlfn.IFS(MID(A108,1,1)="고", "K", MID(A108,1,1)="외", "F", MID(A108,1,1)="가", "V")</f>
        <v>K</v>
      </c>
      <c r="F108" s="3" t="str">
        <f t="shared" si="5"/>
        <v>2</v>
      </c>
      <c r="G108" s="3" t="str">
        <f t="shared" si="6"/>
        <v>K2</v>
      </c>
      <c r="H108" s="3" t="str">
        <f t="shared" si="7"/>
        <v>잔</v>
      </c>
      <c r="I108" s="3" t="str">
        <f t="shared" si="8"/>
        <v>치</v>
      </c>
      <c r="J108" s="3" t="str">
        <f t="shared" si="9"/>
        <v/>
      </c>
      <c r="K108" s="3" t="str" cm="1">
        <f t="array" ref="K108">INDEX(초성,  INT( (_xlfn.UNICODE($H108)-44032)/588)+1)</f>
        <v>ㅈ</v>
      </c>
      <c r="L108" s="3" t="str" cm="1">
        <f t="array" ref="L108">INDEX( 중성, INT(MOD( ( _xlfn.UNICODE( RIGHT($H108, 1) ) - 44032), 588)/28)+1,1)</f>
        <v>ㅏ</v>
      </c>
      <c r="M108" t="str" cm="1">
        <f t="array" ref="M108">IF(MOD((_xlfn.UNICODE(RIGHT($H108,1))-44032),28)=0,"",INDEX(종성,MOD((_xlfn.UNICODE(RIGHT($H108,1))-44032),28),1))</f>
        <v>ㄴ</v>
      </c>
      <c r="N108" s="3" t="str" cm="1">
        <f t="array" ref="N108">INDEX(초성,  INT( (_xlfn.UNICODE($I108)-44032)/588)+1)</f>
        <v>ㅊ</v>
      </c>
      <c r="O108" s="3" t="str" cm="1">
        <f t="array" ref="O108">INDEX( 중성, INT(MOD( ( _xlfn.UNICODE( RIGHT($I108, 1) ) - 44032), 588)/28)+1,1)</f>
        <v>ㅣ</v>
      </c>
      <c r="P108" t="str" cm="1">
        <f t="array" ref="P108">IF(MOD( (_xlfn.UNICODE( RIGHT($I108, 1) ) - 44032), 28)=0, "",
    INDEX(종성, MOD( (_xlfn.UNICODE( RIGHT($I108, 1) ) - 44032), 28),1) )</f>
        <v/>
      </c>
      <c r="Q108" s="3" t="str" cm="1">
        <f t="array" ref="Q108">IF(LEN(B108)=2, "", INDEX(초성,  INT( (_xlfn.UNICODE($J108)-44032)/588)+1) )</f>
        <v/>
      </c>
      <c r="R108" s="3" t="str" cm="1">
        <f t="array" ref="R108">IF(LEN(B108)=2, "",INDEX( 중성, INT(MOD( ( _xlfn.UNICODE( RIGHT($J108, 1) ) - 44032), 588)/28)+1,1) )</f>
        <v/>
      </c>
      <c r="S108" t="str" cm="1">
        <f t="array" ref="S108">IF(LEN(B108)=2, "", IF(MOD( (_xlfn.UNICODE( RIGHT($J108, 1) ) - 44032), 28)=0, "",
    INDEX(종성, MOD( (_xlfn.UNICODE( RIGHT($J108, 1) ) - 44032), 28),1) ) )</f>
        <v/>
      </c>
      <c r="T108" t="str">
        <f>IFERROR(VLOOKUP($K108, 환경설정!$B$3:$C$23, 2,0), "")</f>
        <v>lax</v>
      </c>
      <c r="V108" s="3" t="str" cm="1">
        <f t="array" ref="V108">IFERROR(_xlfn.IFS($M108="", "light", $M108="ㄴ", "son", $M108="ㄹ", "son", $M108="ㅁ", "son", $M108="ㅇ", "son" ),"obs")</f>
        <v>son</v>
      </c>
      <c r="W108" t="str">
        <f>IFERROR(VLOOKUP($N108, 환경설정!$B$3:$C$23, 2,0), "")</f>
        <v>tsasp</v>
      </c>
      <c r="Y108" s="3" t="str" cm="1">
        <f t="array" ref="Y108">IFERROR(_xlfn.IFS($P108="", "light", $P108="ㄴ", "son", $P108="ㄹ", "son", $P108="ㅁ", "son", $P108="ㅇ", "son" ),"obs")</f>
        <v>light</v>
      </c>
      <c r="Z108" t="str">
        <f>IFERROR(VLOOKUP($Q108, 환경설정!$B$3:$C$23, 2), "")</f>
        <v/>
      </c>
      <c r="AB108" s="3" t="str" cm="1">
        <f t="array" ref="AB108">IFERROR( IF(LEN(B108)=2,"", _xlfn.IFS($S108="", "light", $S108="ㄴ", "son", $S108="ㄹ", "son", $S108="ㅁ", "son", $S108="ㅇ", "son" )),"obs")</f>
        <v/>
      </c>
      <c r="AC108" t="str" cm="1">
        <f t="array" ref="AC108" xml:space="preserve"> SUBSTITUTE( _xlfn.TEXTSPLIT(C108," "), ",","")</f>
        <v>HH</v>
      </c>
      <c r="AE108" t="str" cm="1">
        <f t="array" ref="AE108">SUBSTITUTE(_xlfn.TEXTSPLIT(D108," "), ",","")</f>
        <v>HH</v>
      </c>
    </row>
    <row r="109" spans="1:31" x14ac:dyDescent="0.3">
      <c r="A109" t="str">
        <v>고유어2</v>
      </c>
      <c r="B109" t="str">
        <v>숭늉</v>
      </c>
      <c r="C109" s="3" t="str">
        <v>LH1</v>
      </c>
      <c r="D109" s="3" t="str">
        <v>HL</v>
      </c>
      <c r="E109" s="3" t="str" cm="1">
        <f t="array" ref="E109">_xlfn.IFS(MID(A109,1,1)="고", "K", MID(A109,1,1)="외", "F", MID(A109,1,1)="가", "V")</f>
        <v>K</v>
      </c>
      <c r="F109" s="3" t="str">
        <f t="shared" si="5"/>
        <v>2</v>
      </c>
      <c r="G109" s="3" t="str">
        <f t="shared" si="6"/>
        <v>K2</v>
      </c>
      <c r="H109" s="3" t="str">
        <f t="shared" si="7"/>
        <v>숭</v>
      </c>
      <c r="I109" s="3" t="str">
        <f t="shared" si="8"/>
        <v>늉</v>
      </c>
      <c r="J109" s="3" t="str">
        <f t="shared" si="9"/>
        <v/>
      </c>
      <c r="K109" s="3" t="str" cm="1">
        <f t="array" ref="K109">INDEX(초성,  INT( (_xlfn.UNICODE($H109)-44032)/588)+1)</f>
        <v>ㅅ</v>
      </c>
      <c r="L109" s="3" t="str" cm="1">
        <f t="array" ref="L109">INDEX( 중성, INT(MOD( ( _xlfn.UNICODE( RIGHT($H109, 1) ) - 44032), 588)/28)+1,1)</f>
        <v>ㅜ</v>
      </c>
      <c r="M109" t="str" cm="1">
        <f t="array" ref="M109">IF(MOD((_xlfn.UNICODE(RIGHT($H109,1))-44032),28)=0,"",INDEX(종성,MOD((_xlfn.UNICODE(RIGHT($H109,1))-44032),28),1))</f>
        <v>ㅇ</v>
      </c>
      <c r="N109" s="3" t="str" cm="1">
        <f t="array" ref="N109">INDEX(초성,  INT( (_xlfn.UNICODE($I109)-44032)/588)+1)</f>
        <v>ㄴ</v>
      </c>
      <c r="O109" s="3" t="str" cm="1">
        <f t="array" ref="O109">INDEX( 중성, INT(MOD( ( _xlfn.UNICODE( RIGHT($I109, 1) ) - 44032), 588)/28)+1,1)</f>
        <v>ㅠ</v>
      </c>
      <c r="P109" t="str" cm="1">
        <f t="array" ref="P109">IF(MOD( (_xlfn.UNICODE( RIGHT($I109, 1) ) - 44032), 28)=0, "",
    INDEX(종성, MOD( (_xlfn.UNICODE( RIGHT($I109, 1) ) - 44032), 28),1) )</f>
        <v>ㅇ</v>
      </c>
      <c r="Q109" s="3" t="str" cm="1">
        <f t="array" ref="Q109">IF(LEN(B109)=2, "", INDEX(초성,  INT( (_xlfn.UNICODE($J109)-44032)/588)+1) )</f>
        <v/>
      </c>
      <c r="R109" s="3" t="str" cm="1">
        <f t="array" ref="R109">IF(LEN(B109)=2, "",INDEX( 중성, INT(MOD( ( _xlfn.UNICODE( RIGHT($J109, 1) ) - 44032), 588)/28)+1,1) )</f>
        <v/>
      </c>
      <c r="S109" t="str" cm="1">
        <f t="array" ref="S109">IF(LEN(B109)=2, "", IF(MOD( (_xlfn.UNICODE( RIGHT($J109, 1) ) - 44032), 28)=0, "",
    INDEX(종성, MOD( (_xlfn.UNICODE( RIGHT($J109, 1) ) - 44032), 28),1) ) )</f>
        <v/>
      </c>
      <c r="T109" t="str">
        <f>IFERROR(VLOOKUP($K109, 환경설정!$B$3:$C$23, 2,0), "")</f>
        <v>que</v>
      </c>
      <c r="V109" s="3" t="str" cm="1">
        <f t="array" ref="V109">IFERROR(_xlfn.IFS($M109="", "light", $M109="ㄴ", "son", $M109="ㄹ", "son", $M109="ㅁ", "son", $M109="ㅇ", "son" ),"obs")</f>
        <v>son</v>
      </c>
      <c r="W109" t="str">
        <f>IFERROR(VLOOKUP($N109, 환경설정!$B$3:$C$23, 2,0), "")</f>
        <v>son</v>
      </c>
      <c r="Y109" s="3" t="str" cm="1">
        <f t="array" ref="Y109">IFERROR(_xlfn.IFS($P109="", "light", $P109="ㄴ", "son", $P109="ㄹ", "son", $P109="ㅁ", "son", $P109="ㅇ", "son" ),"obs")</f>
        <v>son</v>
      </c>
      <c r="Z109" t="str">
        <f>IFERROR(VLOOKUP($Q109, 환경설정!$B$3:$C$23, 2), "")</f>
        <v/>
      </c>
      <c r="AB109" s="3" t="str" cm="1">
        <f t="array" ref="AB109">IFERROR( IF(LEN(B109)=2,"", _xlfn.IFS($S109="", "light", $S109="ㄴ", "son", $S109="ㄹ", "son", $S109="ㅁ", "son", $S109="ㅇ", "son" )),"obs")</f>
        <v/>
      </c>
      <c r="AC109" t="str" cm="1">
        <f t="array" ref="AC109" xml:space="preserve"> SUBSTITUTE( _xlfn.TEXTSPLIT(C109," "), ",","")</f>
        <v>LH1</v>
      </c>
      <c r="AE109" t="str" cm="1">
        <f t="array" ref="AE109">SUBSTITUTE(_xlfn.TEXTSPLIT(D109," "), ",","")</f>
        <v>HL</v>
      </c>
    </row>
    <row r="110" spans="1:31" x14ac:dyDescent="0.3">
      <c r="A110" t="str">
        <v>고유어2</v>
      </c>
      <c r="B110" t="str">
        <v>썰매</v>
      </c>
      <c r="C110" s="3" t="str">
        <v>LH1</v>
      </c>
      <c r="D110" s="3" t="str">
        <v>LH1</v>
      </c>
      <c r="E110" s="3" t="str" cm="1">
        <f t="array" ref="E110">_xlfn.IFS(MID(A110,1,1)="고", "K", MID(A110,1,1)="외", "F", MID(A110,1,1)="가", "V")</f>
        <v>K</v>
      </c>
      <c r="F110" s="3" t="str">
        <f t="shared" si="5"/>
        <v>2</v>
      </c>
      <c r="G110" s="3" t="str">
        <f t="shared" si="6"/>
        <v>K2</v>
      </c>
      <c r="H110" s="3" t="str">
        <f t="shared" si="7"/>
        <v>썰</v>
      </c>
      <c r="I110" s="3" t="str">
        <f t="shared" si="8"/>
        <v>매</v>
      </c>
      <c r="J110" s="3" t="str">
        <f t="shared" si="9"/>
        <v/>
      </c>
      <c r="K110" s="3" t="str" cm="1">
        <f t="array" ref="K110">INDEX(초성,  INT( (_xlfn.UNICODE($H110)-44032)/588)+1)</f>
        <v>ㅆ</v>
      </c>
      <c r="L110" s="3" t="str" cm="1">
        <f t="array" ref="L110">INDEX( 중성, INT(MOD( ( _xlfn.UNICODE( RIGHT($H110, 1) ) - 44032), 588)/28)+1,1)</f>
        <v>ㅓ</v>
      </c>
      <c r="M110" t="str" cm="1">
        <f t="array" ref="M110">IF(MOD((_xlfn.UNICODE(RIGHT($H110,1))-44032),28)=0,"",INDEX(종성,MOD((_xlfn.UNICODE(RIGHT($H110,1))-44032),28),1))</f>
        <v>ㄹ</v>
      </c>
      <c r="N110" s="3" t="str" cm="1">
        <f t="array" ref="N110">INDEX(초성,  INT( (_xlfn.UNICODE($I110)-44032)/588)+1)</f>
        <v>ㅁ</v>
      </c>
      <c r="O110" s="3" t="str" cm="1">
        <f t="array" ref="O110">INDEX( 중성, INT(MOD( ( _xlfn.UNICODE( RIGHT($I110, 1) ) - 44032), 588)/28)+1,1)</f>
        <v>ㅐ</v>
      </c>
      <c r="P110" t="str" cm="1">
        <f t="array" ref="P110">IF(MOD( (_xlfn.UNICODE( RIGHT($I110, 1) ) - 44032), 28)=0, "",
    INDEX(종성, MOD( (_xlfn.UNICODE( RIGHT($I110, 1) ) - 44032), 28),1) )</f>
        <v/>
      </c>
      <c r="Q110" s="3" t="str" cm="1">
        <f t="array" ref="Q110">IF(LEN(B110)=2, "", INDEX(초성,  INT( (_xlfn.UNICODE($J110)-44032)/588)+1) )</f>
        <v/>
      </c>
      <c r="R110" s="3" t="str" cm="1">
        <f t="array" ref="R110">IF(LEN(B110)=2, "",INDEX( 중성, INT(MOD( ( _xlfn.UNICODE( RIGHT($J110, 1) ) - 44032), 588)/28)+1,1) )</f>
        <v/>
      </c>
      <c r="S110" t="str" cm="1">
        <f t="array" ref="S110">IF(LEN(B110)=2, "", IF(MOD( (_xlfn.UNICODE( RIGHT($J110, 1) ) - 44032), 28)=0, "",
    INDEX(종성, MOD( (_xlfn.UNICODE( RIGHT($J110, 1) ) - 44032), 28),1) ) )</f>
        <v/>
      </c>
      <c r="T110" t="str">
        <f>IFERROR(VLOOKUP($K110, 환경설정!$B$3:$C$23, 2,0), "")</f>
        <v>que</v>
      </c>
      <c r="V110" s="3" t="str" cm="1">
        <f t="array" ref="V110">IFERROR(_xlfn.IFS($M110="", "light", $M110="ㄴ", "son", $M110="ㄹ", "son", $M110="ㅁ", "son", $M110="ㅇ", "son" ),"obs")</f>
        <v>son</v>
      </c>
      <c r="W110" t="str">
        <f>IFERROR(VLOOKUP($N110, 환경설정!$B$3:$C$23, 2,0), "")</f>
        <v>son</v>
      </c>
      <c r="Y110" s="3" t="str" cm="1">
        <f t="array" ref="Y110">IFERROR(_xlfn.IFS($P110="", "light", $P110="ㄴ", "son", $P110="ㄹ", "son", $P110="ㅁ", "son", $P110="ㅇ", "son" ),"obs")</f>
        <v>light</v>
      </c>
      <c r="Z110" t="str">
        <f>IFERROR(VLOOKUP($Q110, 환경설정!$B$3:$C$23, 2), "")</f>
        <v/>
      </c>
      <c r="AB110" s="3" t="str" cm="1">
        <f t="array" ref="AB110">IFERROR( IF(LEN(B110)=2,"", _xlfn.IFS($S110="", "light", $S110="ㄴ", "son", $S110="ㄹ", "son", $S110="ㅁ", "son", $S110="ㅇ", "son" )),"obs")</f>
        <v/>
      </c>
      <c r="AC110" t="str" cm="1">
        <f t="array" ref="AC110" xml:space="preserve"> SUBSTITUTE( _xlfn.TEXTSPLIT(C110," "), ",","")</f>
        <v>LH1</v>
      </c>
      <c r="AE110" t="str" cm="1">
        <f t="array" ref="AE110">SUBSTITUTE(_xlfn.TEXTSPLIT(D110," "), ",","")</f>
        <v>LH1</v>
      </c>
    </row>
    <row r="111" spans="1:31" x14ac:dyDescent="0.3">
      <c r="A111" t="str">
        <v>고유어2</v>
      </c>
      <c r="B111" t="str">
        <v>자두</v>
      </c>
      <c r="C111" s="3" t="str">
        <v>LH1</v>
      </c>
      <c r="D111" s="3" t="str">
        <v>LH1</v>
      </c>
      <c r="E111" s="3" t="str" cm="1">
        <f t="array" ref="E111">_xlfn.IFS(MID(A111,1,1)="고", "K", MID(A111,1,1)="외", "F", MID(A111,1,1)="가", "V")</f>
        <v>K</v>
      </c>
      <c r="F111" s="3" t="str">
        <f t="shared" si="5"/>
        <v>2</v>
      </c>
      <c r="G111" s="3" t="str">
        <f t="shared" si="6"/>
        <v>K2</v>
      </c>
      <c r="H111" s="3" t="str">
        <f t="shared" si="7"/>
        <v>자</v>
      </c>
      <c r="I111" s="3" t="str">
        <f t="shared" si="8"/>
        <v>두</v>
      </c>
      <c r="J111" s="3" t="str">
        <f t="shared" si="9"/>
        <v/>
      </c>
      <c r="K111" s="3" t="str" cm="1">
        <f t="array" ref="K111">INDEX(초성,  INT( (_xlfn.UNICODE($H111)-44032)/588)+1)</f>
        <v>ㅈ</v>
      </c>
      <c r="L111" s="3" t="str" cm="1">
        <f t="array" ref="L111">INDEX( 중성, INT(MOD( ( _xlfn.UNICODE( RIGHT($H111, 1) ) - 44032), 588)/28)+1,1)</f>
        <v>ㅏ</v>
      </c>
      <c r="M111" t="str" cm="1">
        <f t="array" ref="M111">IF(MOD((_xlfn.UNICODE(RIGHT($H111,1))-44032),28)=0,"",INDEX(종성,MOD((_xlfn.UNICODE(RIGHT($H111,1))-44032),28),1))</f>
        <v/>
      </c>
      <c r="N111" s="3" t="str" cm="1">
        <f t="array" ref="N111">INDEX(초성,  INT( (_xlfn.UNICODE($I111)-44032)/588)+1)</f>
        <v>ㄷ</v>
      </c>
      <c r="O111" s="3" t="str" cm="1">
        <f t="array" ref="O111">INDEX( 중성, INT(MOD( ( _xlfn.UNICODE( RIGHT($I111, 1) ) - 44032), 588)/28)+1,1)</f>
        <v>ㅜ</v>
      </c>
      <c r="P111" t="str" cm="1">
        <f t="array" ref="P111">IF(MOD( (_xlfn.UNICODE( RIGHT($I111, 1) ) - 44032), 28)=0, "",
    INDEX(종성, MOD( (_xlfn.UNICODE( RIGHT($I111, 1) ) - 44032), 28),1) )</f>
        <v/>
      </c>
      <c r="Q111" s="3" t="str" cm="1">
        <f t="array" ref="Q111">IF(LEN(B111)=2, "", INDEX(초성,  INT( (_xlfn.UNICODE($J111)-44032)/588)+1) )</f>
        <v/>
      </c>
      <c r="R111" s="3" t="str" cm="1">
        <f t="array" ref="R111">IF(LEN(B111)=2, "",INDEX( 중성, INT(MOD( ( _xlfn.UNICODE( RIGHT($J111, 1) ) - 44032), 588)/28)+1,1) )</f>
        <v/>
      </c>
      <c r="S111" t="str" cm="1">
        <f t="array" ref="S111">IF(LEN(B111)=2, "", IF(MOD( (_xlfn.UNICODE( RIGHT($J111, 1) ) - 44032), 28)=0, "",
    INDEX(종성, MOD( (_xlfn.UNICODE( RIGHT($J111, 1) ) - 44032), 28),1) ) )</f>
        <v/>
      </c>
      <c r="T111" t="str">
        <f>IFERROR(VLOOKUP($K111, 환경설정!$B$3:$C$23, 2,0), "")</f>
        <v>lax</v>
      </c>
      <c r="V111" s="3" t="str" cm="1">
        <f t="array" ref="V111">IFERROR(_xlfn.IFS($M111="", "light", $M111="ㄴ", "son", $M111="ㄹ", "son", $M111="ㅁ", "son", $M111="ㅇ", "son" ),"obs")</f>
        <v>light</v>
      </c>
      <c r="W111" t="str">
        <f>IFERROR(VLOOKUP($N111, 환경설정!$B$3:$C$23, 2,0), "")</f>
        <v>lax</v>
      </c>
      <c r="Y111" s="3" t="str" cm="1">
        <f t="array" ref="Y111">IFERROR(_xlfn.IFS($P111="", "light", $P111="ㄴ", "son", $P111="ㄹ", "son", $P111="ㅁ", "son", $P111="ㅇ", "son" ),"obs")</f>
        <v>light</v>
      </c>
      <c r="Z111" t="str">
        <f>IFERROR(VLOOKUP($Q111, 환경설정!$B$3:$C$23, 2), "")</f>
        <v/>
      </c>
      <c r="AB111" s="3" t="str" cm="1">
        <f t="array" ref="AB111">IFERROR( IF(LEN(B111)=2,"", _xlfn.IFS($S111="", "light", $S111="ㄴ", "son", $S111="ㄹ", "son", $S111="ㅁ", "son", $S111="ㅇ", "son" )),"obs")</f>
        <v/>
      </c>
      <c r="AC111" t="str" cm="1">
        <f t="array" ref="AC111" xml:space="preserve"> SUBSTITUTE( _xlfn.TEXTSPLIT(C111," "), ",","")</f>
        <v>LH1</v>
      </c>
      <c r="AE111" t="str" cm="1">
        <f t="array" ref="AE111">SUBSTITUTE(_xlfn.TEXTSPLIT(D111," "), ",","")</f>
        <v>LH1</v>
      </c>
    </row>
    <row r="112" spans="1:31" x14ac:dyDescent="0.3">
      <c r="A112" t="str">
        <v>고유어2</v>
      </c>
      <c r="B112" t="str">
        <v>마당</v>
      </c>
      <c r="C112" s="3" t="str">
        <v>LH1</v>
      </c>
      <c r="D112" s="3" t="str">
        <v>LH1</v>
      </c>
      <c r="E112" s="3" t="str" cm="1">
        <f t="array" ref="E112">_xlfn.IFS(MID(A112,1,1)="고", "K", MID(A112,1,1)="외", "F", MID(A112,1,1)="가", "V")</f>
        <v>K</v>
      </c>
      <c r="F112" s="3" t="str">
        <f t="shared" si="5"/>
        <v>2</v>
      </c>
      <c r="G112" s="3" t="str">
        <f t="shared" si="6"/>
        <v>K2</v>
      </c>
      <c r="H112" s="3" t="str">
        <f t="shared" si="7"/>
        <v>마</v>
      </c>
      <c r="I112" s="3" t="str">
        <f t="shared" si="8"/>
        <v>당</v>
      </c>
      <c r="J112" s="3" t="str">
        <f t="shared" si="9"/>
        <v/>
      </c>
      <c r="K112" s="3" t="str" cm="1">
        <f t="array" ref="K112">INDEX(초성,  INT( (_xlfn.UNICODE($H112)-44032)/588)+1)</f>
        <v>ㅁ</v>
      </c>
      <c r="L112" s="3" t="str" cm="1">
        <f t="array" ref="L112">INDEX( 중성, INT(MOD( ( _xlfn.UNICODE( RIGHT($H112, 1) ) - 44032), 588)/28)+1,1)</f>
        <v>ㅏ</v>
      </c>
      <c r="M112" t="str" cm="1">
        <f t="array" ref="M112">IF(MOD((_xlfn.UNICODE(RIGHT($H112,1))-44032),28)=0,"",INDEX(종성,MOD((_xlfn.UNICODE(RIGHT($H112,1))-44032),28),1))</f>
        <v/>
      </c>
      <c r="N112" s="3" t="str" cm="1">
        <f t="array" ref="N112">INDEX(초성,  INT( (_xlfn.UNICODE($I112)-44032)/588)+1)</f>
        <v>ㄷ</v>
      </c>
      <c r="O112" s="3" t="str" cm="1">
        <f t="array" ref="O112">INDEX( 중성, INT(MOD( ( _xlfn.UNICODE( RIGHT($I112, 1) ) - 44032), 588)/28)+1,1)</f>
        <v>ㅏ</v>
      </c>
      <c r="P112" t="str" cm="1">
        <f t="array" ref="P112">IF(MOD( (_xlfn.UNICODE( RIGHT($I112, 1) ) - 44032), 28)=0, "",
    INDEX(종성, MOD( (_xlfn.UNICODE( RIGHT($I112, 1) ) - 44032), 28),1) )</f>
        <v>ㅇ</v>
      </c>
      <c r="Q112" s="3" t="str" cm="1">
        <f t="array" ref="Q112">IF(LEN(B112)=2, "", INDEX(초성,  INT( (_xlfn.UNICODE($J112)-44032)/588)+1) )</f>
        <v/>
      </c>
      <c r="R112" s="3" t="str" cm="1">
        <f t="array" ref="R112">IF(LEN(B112)=2, "",INDEX( 중성, INT(MOD( ( _xlfn.UNICODE( RIGHT($J112, 1) ) - 44032), 588)/28)+1,1) )</f>
        <v/>
      </c>
      <c r="S112" t="str" cm="1">
        <f t="array" ref="S112">IF(LEN(B112)=2, "", IF(MOD( (_xlfn.UNICODE( RIGHT($J112, 1) ) - 44032), 28)=0, "",
    INDEX(종성, MOD( (_xlfn.UNICODE( RIGHT($J112, 1) ) - 44032), 28),1) ) )</f>
        <v/>
      </c>
      <c r="T112" t="str">
        <f>IFERROR(VLOOKUP($K112, 환경설정!$B$3:$C$23, 2,0), "")</f>
        <v>son</v>
      </c>
      <c r="V112" s="3" t="str" cm="1">
        <f t="array" ref="V112">IFERROR(_xlfn.IFS($M112="", "light", $M112="ㄴ", "son", $M112="ㄹ", "son", $M112="ㅁ", "son", $M112="ㅇ", "son" ),"obs")</f>
        <v>light</v>
      </c>
      <c r="W112" t="str">
        <f>IFERROR(VLOOKUP($N112, 환경설정!$B$3:$C$23, 2,0), "")</f>
        <v>lax</v>
      </c>
      <c r="Y112" s="3" t="str" cm="1">
        <f t="array" ref="Y112">IFERROR(_xlfn.IFS($P112="", "light", $P112="ㄴ", "son", $P112="ㄹ", "son", $P112="ㅁ", "son", $P112="ㅇ", "son" ),"obs")</f>
        <v>son</v>
      </c>
      <c r="Z112" t="str">
        <f>IFERROR(VLOOKUP($Q112, 환경설정!$B$3:$C$23, 2), "")</f>
        <v/>
      </c>
      <c r="AB112" s="3" t="str" cm="1">
        <f t="array" ref="AB112">IFERROR( IF(LEN(B112)=2,"", _xlfn.IFS($S112="", "light", $S112="ㄴ", "son", $S112="ㄹ", "son", $S112="ㅁ", "son", $S112="ㅇ", "son" )),"obs")</f>
        <v/>
      </c>
      <c r="AC112" t="str" cm="1">
        <f t="array" ref="AC112" xml:space="preserve"> SUBSTITUTE( _xlfn.TEXTSPLIT(C112," "), ",","")</f>
        <v>LH1</v>
      </c>
      <c r="AE112" t="str" cm="1">
        <f t="array" ref="AE112">SUBSTITUTE(_xlfn.TEXTSPLIT(D112," "), ",","")</f>
        <v>LH1</v>
      </c>
    </row>
    <row r="113" spans="1:32" x14ac:dyDescent="0.3">
      <c r="A113" t="str">
        <v>고유어2</v>
      </c>
      <c r="B113" t="str">
        <v>바닥</v>
      </c>
      <c r="C113" s="3" t="str">
        <v>HL</v>
      </c>
      <c r="D113" s="3" t="str">
        <v>HL</v>
      </c>
      <c r="E113" s="3" t="str" cm="1">
        <f t="array" ref="E113">_xlfn.IFS(MID(A113,1,1)="고", "K", MID(A113,1,1)="외", "F", MID(A113,1,1)="가", "V")</f>
        <v>K</v>
      </c>
      <c r="F113" s="3" t="str">
        <f t="shared" si="5"/>
        <v>2</v>
      </c>
      <c r="G113" s="3" t="str">
        <f t="shared" si="6"/>
        <v>K2</v>
      </c>
      <c r="H113" s="3" t="str">
        <f t="shared" si="7"/>
        <v>바</v>
      </c>
      <c r="I113" s="3" t="str">
        <f t="shared" si="8"/>
        <v>닥</v>
      </c>
      <c r="J113" s="3" t="str">
        <f t="shared" si="9"/>
        <v/>
      </c>
      <c r="K113" s="3" t="str" cm="1">
        <f t="array" ref="K113">INDEX(초성,  INT( (_xlfn.UNICODE($H113)-44032)/588)+1)</f>
        <v>ㅂ</v>
      </c>
      <c r="L113" s="3" t="str" cm="1">
        <f t="array" ref="L113">INDEX( 중성, INT(MOD( ( _xlfn.UNICODE( RIGHT($H113, 1) ) - 44032), 588)/28)+1,1)</f>
        <v>ㅏ</v>
      </c>
      <c r="M113" t="str" cm="1">
        <f t="array" ref="M113">IF(MOD((_xlfn.UNICODE(RIGHT($H113,1))-44032),28)=0,"",INDEX(종성,MOD((_xlfn.UNICODE(RIGHT($H113,1))-44032),28),1))</f>
        <v/>
      </c>
      <c r="N113" s="3" t="str" cm="1">
        <f t="array" ref="N113">INDEX(초성,  INT( (_xlfn.UNICODE($I113)-44032)/588)+1)</f>
        <v>ㄷ</v>
      </c>
      <c r="O113" s="3" t="str" cm="1">
        <f t="array" ref="O113">INDEX( 중성, INT(MOD( ( _xlfn.UNICODE( RIGHT($I113, 1) ) - 44032), 588)/28)+1,1)</f>
        <v>ㅏ</v>
      </c>
      <c r="P113" t="str" cm="1">
        <f t="array" ref="P113">IF(MOD( (_xlfn.UNICODE( RIGHT($I113, 1) ) - 44032), 28)=0, "",
    INDEX(종성, MOD( (_xlfn.UNICODE( RIGHT($I113, 1) ) - 44032), 28),1) )</f>
        <v>ㄱ</v>
      </c>
      <c r="Q113" s="3" t="str" cm="1">
        <f t="array" ref="Q113">IF(LEN(B113)=2, "", INDEX(초성,  INT( (_xlfn.UNICODE($J113)-44032)/588)+1) )</f>
        <v/>
      </c>
      <c r="R113" s="3" t="str" cm="1">
        <f t="array" ref="R113">IF(LEN(B113)=2, "",INDEX( 중성, INT(MOD( ( _xlfn.UNICODE( RIGHT($J113, 1) ) - 44032), 588)/28)+1,1) )</f>
        <v/>
      </c>
      <c r="S113" t="str" cm="1">
        <f t="array" ref="S113">IF(LEN(B113)=2, "", IF(MOD( (_xlfn.UNICODE( RIGHT($J113, 1) ) - 44032), 28)=0, "",
    INDEX(종성, MOD( (_xlfn.UNICODE( RIGHT($J113, 1) ) - 44032), 28),1) ) )</f>
        <v/>
      </c>
      <c r="T113" t="str">
        <f>IFERROR(VLOOKUP($K113, 환경설정!$B$3:$C$23, 2,0), "")</f>
        <v>lax</v>
      </c>
      <c r="V113" s="3" t="str" cm="1">
        <f t="array" ref="V113">IFERROR(_xlfn.IFS($M113="", "light", $M113="ㄴ", "son", $M113="ㄹ", "son", $M113="ㅁ", "son", $M113="ㅇ", "son" ),"obs")</f>
        <v>light</v>
      </c>
      <c r="W113" t="str">
        <f>IFERROR(VLOOKUP($N113, 환경설정!$B$3:$C$23, 2,0), "")</f>
        <v>lax</v>
      </c>
      <c r="Y113" s="3" t="str" cm="1">
        <f t="array" ref="Y113">IFERROR(_xlfn.IFS($P113="", "light", $P113="ㄴ", "son", $P113="ㄹ", "son", $P113="ㅁ", "son", $P113="ㅇ", "son" ),"obs")</f>
        <v>obs</v>
      </c>
      <c r="Z113" t="str">
        <f>IFERROR(VLOOKUP($Q113, 환경설정!$B$3:$C$23, 2), "")</f>
        <v/>
      </c>
      <c r="AB113" s="3" t="str" cm="1">
        <f t="array" ref="AB113">IFERROR( IF(LEN(B113)=2,"", _xlfn.IFS($S113="", "light", $S113="ㄴ", "son", $S113="ㄹ", "son", $S113="ㅁ", "son", $S113="ㅇ", "son" )),"obs")</f>
        <v/>
      </c>
      <c r="AC113" t="str" cm="1">
        <f t="array" ref="AC113" xml:space="preserve"> SUBSTITUTE( _xlfn.TEXTSPLIT(C113," "), ",","")</f>
        <v>HL</v>
      </c>
      <c r="AE113" t="str" cm="1">
        <f t="array" ref="AE113">SUBSTITUTE(_xlfn.TEXTSPLIT(D113," "), ",","")</f>
        <v>HL</v>
      </c>
    </row>
    <row r="114" spans="1:32" x14ac:dyDescent="0.3">
      <c r="A114" t="str">
        <v>고유어2</v>
      </c>
      <c r="B114" t="str">
        <v>버선</v>
      </c>
      <c r="C114" s="3" t="str">
        <v>LH1</v>
      </c>
      <c r="D114" s="3" t="str">
        <v>LH1</v>
      </c>
      <c r="E114" s="3" t="str" cm="1">
        <f t="array" ref="E114">_xlfn.IFS(MID(A114,1,1)="고", "K", MID(A114,1,1)="외", "F", MID(A114,1,1)="가", "V")</f>
        <v>K</v>
      </c>
      <c r="F114" s="3" t="str">
        <f t="shared" si="5"/>
        <v>2</v>
      </c>
      <c r="G114" s="3" t="str">
        <f t="shared" si="6"/>
        <v>K2</v>
      </c>
      <c r="H114" s="3" t="str">
        <f t="shared" si="7"/>
        <v>버</v>
      </c>
      <c r="I114" s="3" t="str">
        <f t="shared" si="8"/>
        <v>선</v>
      </c>
      <c r="J114" s="3" t="str">
        <f t="shared" si="9"/>
        <v/>
      </c>
      <c r="K114" s="3" t="str" cm="1">
        <f t="array" ref="K114">INDEX(초성,  INT( (_xlfn.UNICODE($H114)-44032)/588)+1)</f>
        <v>ㅂ</v>
      </c>
      <c r="L114" s="3" t="str" cm="1">
        <f t="array" ref="L114">INDEX( 중성, INT(MOD( ( _xlfn.UNICODE( RIGHT($H114, 1) ) - 44032), 588)/28)+1,1)</f>
        <v>ㅓ</v>
      </c>
      <c r="M114" t="str" cm="1">
        <f t="array" ref="M114">IF(MOD((_xlfn.UNICODE(RIGHT($H114,1))-44032),28)=0,"",INDEX(종성,MOD((_xlfn.UNICODE(RIGHT($H114,1))-44032),28),1))</f>
        <v/>
      </c>
      <c r="N114" s="3" t="str" cm="1">
        <f t="array" ref="N114">INDEX(초성,  INT( (_xlfn.UNICODE($I114)-44032)/588)+1)</f>
        <v>ㅅ</v>
      </c>
      <c r="O114" s="3" t="str" cm="1">
        <f t="array" ref="O114">INDEX( 중성, INT(MOD( ( _xlfn.UNICODE( RIGHT($I114, 1) ) - 44032), 588)/28)+1,1)</f>
        <v>ㅓ</v>
      </c>
      <c r="P114" t="str" cm="1">
        <f t="array" ref="P114">IF(MOD( (_xlfn.UNICODE( RIGHT($I114, 1) ) - 44032), 28)=0, "",
    INDEX(종성, MOD( (_xlfn.UNICODE( RIGHT($I114, 1) ) - 44032), 28),1) )</f>
        <v>ㄴ</v>
      </c>
      <c r="Q114" s="3" t="str" cm="1">
        <f t="array" ref="Q114">IF(LEN(B114)=2, "", INDEX(초성,  INT( (_xlfn.UNICODE($J114)-44032)/588)+1) )</f>
        <v/>
      </c>
      <c r="R114" s="3" t="str" cm="1">
        <f t="array" ref="R114">IF(LEN(B114)=2, "",INDEX( 중성, INT(MOD( ( _xlfn.UNICODE( RIGHT($J114, 1) ) - 44032), 588)/28)+1,1) )</f>
        <v/>
      </c>
      <c r="S114" t="str" cm="1">
        <f t="array" ref="S114">IF(LEN(B114)=2, "", IF(MOD( (_xlfn.UNICODE( RIGHT($J114, 1) ) - 44032), 28)=0, "",
    INDEX(종성, MOD( (_xlfn.UNICODE( RIGHT($J114, 1) ) - 44032), 28),1) ) )</f>
        <v/>
      </c>
      <c r="T114" t="str">
        <f>IFERROR(VLOOKUP($K114, 환경설정!$B$3:$C$23, 2,0), "")</f>
        <v>lax</v>
      </c>
      <c r="V114" s="3" t="str" cm="1">
        <f t="array" ref="V114">IFERROR(_xlfn.IFS($M114="", "light", $M114="ㄴ", "son", $M114="ㄹ", "son", $M114="ㅁ", "son", $M114="ㅇ", "son" ),"obs")</f>
        <v>light</v>
      </c>
      <c r="W114" t="str">
        <f>IFERROR(VLOOKUP($N114, 환경설정!$B$3:$C$23, 2,0), "")</f>
        <v>que</v>
      </c>
      <c r="Y114" s="3" t="str" cm="1">
        <f t="array" ref="Y114">IFERROR(_xlfn.IFS($P114="", "light", $P114="ㄴ", "son", $P114="ㄹ", "son", $P114="ㅁ", "son", $P114="ㅇ", "son" ),"obs")</f>
        <v>son</v>
      </c>
      <c r="Z114" t="str">
        <f>IFERROR(VLOOKUP($Q114, 환경설정!$B$3:$C$23, 2), "")</f>
        <v/>
      </c>
      <c r="AB114" s="3" t="str" cm="1">
        <f t="array" ref="AB114">IFERROR( IF(LEN(B114)=2,"", _xlfn.IFS($S114="", "light", $S114="ㄴ", "son", $S114="ㄹ", "son", $S114="ㅁ", "son", $S114="ㅇ", "son" )),"obs")</f>
        <v/>
      </c>
      <c r="AC114" t="str" cm="1">
        <f t="array" ref="AC114" xml:space="preserve"> SUBSTITUTE( _xlfn.TEXTSPLIT(C114," "), ",","")</f>
        <v>LH1</v>
      </c>
      <c r="AE114" t="str" cm="1">
        <f t="array" ref="AE114">SUBSTITUTE(_xlfn.TEXTSPLIT(D114," "), ",","")</f>
        <v>LH1</v>
      </c>
    </row>
    <row r="115" spans="1:32" x14ac:dyDescent="0.3">
      <c r="A115" t="str">
        <v>고유어2</v>
      </c>
      <c r="B115" t="str">
        <v>무늬</v>
      </c>
      <c r="C115" s="3" t="str">
        <v>LH1</v>
      </c>
      <c r="D115" s="3" t="str">
        <v>LH1</v>
      </c>
      <c r="E115" s="3" t="str" cm="1">
        <f t="array" ref="E115">_xlfn.IFS(MID(A115,1,1)="고", "K", MID(A115,1,1)="외", "F", MID(A115,1,1)="가", "V")</f>
        <v>K</v>
      </c>
      <c r="F115" s="3" t="str">
        <f t="shared" si="5"/>
        <v>2</v>
      </c>
      <c r="G115" s="3" t="str">
        <f t="shared" si="6"/>
        <v>K2</v>
      </c>
      <c r="H115" s="3" t="str">
        <f t="shared" si="7"/>
        <v>무</v>
      </c>
      <c r="I115" s="3" t="str">
        <f t="shared" si="8"/>
        <v>늬</v>
      </c>
      <c r="J115" s="3" t="str">
        <f t="shared" si="9"/>
        <v/>
      </c>
      <c r="K115" s="3" t="str" cm="1">
        <f t="array" ref="K115">INDEX(초성,  INT( (_xlfn.UNICODE($H115)-44032)/588)+1)</f>
        <v>ㅁ</v>
      </c>
      <c r="L115" s="3" t="str" cm="1">
        <f t="array" ref="L115">INDEX( 중성, INT(MOD( ( _xlfn.UNICODE( RIGHT($H115, 1) ) - 44032), 588)/28)+1,1)</f>
        <v>ㅜ</v>
      </c>
      <c r="M115" t="str" cm="1">
        <f t="array" ref="M115">IF(MOD((_xlfn.UNICODE(RIGHT($H115,1))-44032),28)=0,"",INDEX(종성,MOD((_xlfn.UNICODE(RIGHT($H115,1))-44032),28),1))</f>
        <v/>
      </c>
      <c r="N115" s="3" t="str" cm="1">
        <f t="array" ref="N115">INDEX(초성,  INT( (_xlfn.UNICODE($I115)-44032)/588)+1)</f>
        <v>ㄴ</v>
      </c>
      <c r="O115" s="3" t="str" cm="1">
        <f t="array" ref="O115">INDEX( 중성, INT(MOD( ( _xlfn.UNICODE( RIGHT($I115, 1) ) - 44032), 588)/28)+1,1)</f>
        <v>ㅢ</v>
      </c>
      <c r="P115" t="str" cm="1">
        <f t="array" ref="P115">IF(MOD( (_xlfn.UNICODE( RIGHT($I115, 1) ) - 44032), 28)=0, "",
    INDEX(종성, MOD( (_xlfn.UNICODE( RIGHT($I115, 1) ) - 44032), 28),1) )</f>
        <v/>
      </c>
      <c r="Q115" s="3" t="str" cm="1">
        <f t="array" ref="Q115">IF(LEN(B115)=2, "", INDEX(초성,  INT( (_xlfn.UNICODE($J115)-44032)/588)+1) )</f>
        <v/>
      </c>
      <c r="R115" s="3" t="str" cm="1">
        <f t="array" ref="R115">IF(LEN(B115)=2, "",INDEX( 중성, INT(MOD( ( _xlfn.UNICODE( RIGHT($J115, 1) ) - 44032), 588)/28)+1,1) )</f>
        <v/>
      </c>
      <c r="S115" t="str" cm="1">
        <f t="array" ref="S115">IF(LEN(B115)=2, "", IF(MOD( (_xlfn.UNICODE( RIGHT($J115, 1) ) - 44032), 28)=0, "",
    INDEX(종성, MOD( (_xlfn.UNICODE( RIGHT($J115, 1) ) - 44032), 28),1) ) )</f>
        <v/>
      </c>
      <c r="T115" t="str">
        <f>IFERROR(VLOOKUP($K115, 환경설정!$B$3:$C$23, 2,0), "")</f>
        <v>son</v>
      </c>
      <c r="V115" s="3" t="str" cm="1">
        <f t="array" ref="V115">IFERROR(_xlfn.IFS($M115="", "light", $M115="ㄴ", "son", $M115="ㄹ", "son", $M115="ㅁ", "son", $M115="ㅇ", "son" ),"obs")</f>
        <v>light</v>
      </c>
      <c r="W115" t="str">
        <f>IFERROR(VLOOKUP($N115, 환경설정!$B$3:$C$23, 2,0), "")</f>
        <v>son</v>
      </c>
      <c r="Y115" s="3" t="str" cm="1">
        <f t="array" ref="Y115">IFERROR(_xlfn.IFS($P115="", "light", $P115="ㄴ", "son", $P115="ㄹ", "son", $P115="ㅁ", "son", $P115="ㅇ", "son" ),"obs")</f>
        <v>light</v>
      </c>
      <c r="Z115" t="str">
        <f>IFERROR(VLOOKUP($Q115, 환경설정!$B$3:$C$23, 2), "")</f>
        <v/>
      </c>
      <c r="AB115" s="3" t="str" cm="1">
        <f t="array" ref="AB115">IFERROR( IF(LEN(B115)=2,"", _xlfn.IFS($S115="", "light", $S115="ㄴ", "son", $S115="ㄹ", "son", $S115="ㅁ", "son", $S115="ㅇ", "son" )),"obs")</f>
        <v/>
      </c>
      <c r="AC115" t="str" cm="1">
        <f t="array" ref="AC115" xml:space="preserve"> SUBSTITUTE( _xlfn.TEXTSPLIT(C115," "), ",","")</f>
        <v>LH1</v>
      </c>
      <c r="AE115" t="str" cm="1">
        <f t="array" ref="AE115">SUBSTITUTE(_xlfn.TEXTSPLIT(D115," "), ",","")</f>
        <v>LH1</v>
      </c>
    </row>
    <row r="116" spans="1:32" x14ac:dyDescent="0.3">
      <c r="A116" t="str">
        <v>고유어2</v>
      </c>
      <c r="B116" t="str">
        <v>방귀</v>
      </c>
      <c r="C116" s="3" t="str">
        <v>LH1 방구</v>
      </c>
      <c r="D116" s="3" t="str">
        <v>LH2 빵구</v>
      </c>
      <c r="E116" s="3" t="str" cm="1">
        <f t="array" ref="E116">_xlfn.IFS(MID(A116,1,1)="고", "K", MID(A116,1,1)="외", "F", MID(A116,1,1)="가", "V")</f>
        <v>K</v>
      </c>
      <c r="F116" s="3" t="str">
        <f t="shared" si="5"/>
        <v>2</v>
      </c>
      <c r="G116" s="3" t="str">
        <f t="shared" si="6"/>
        <v>K2</v>
      </c>
      <c r="H116" s="3" t="str">
        <f t="shared" si="7"/>
        <v>방</v>
      </c>
      <c r="I116" s="3" t="str">
        <f t="shared" si="8"/>
        <v>귀</v>
      </c>
      <c r="J116" s="3" t="str">
        <f t="shared" si="9"/>
        <v/>
      </c>
      <c r="K116" s="3" t="str" cm="1">
        <f t="array" ref="K116">INDEX(초성,  INT( (_xlfn.UNICODE($H116)-44032)/588)+1)</f>
        <v>ㅂ</v>
      </c>
      <c r="L116" s="3" t="str" cm="1">
        <f t="array" ref="L116">INDEX( 중성, INT(MOD( ( _xlfn.UNICODE( RIGHT($H116, 1) ) - 44032), 588)/28)+1,1)</f>
        <v>ㅏ</v>
      </c>
      <c r="M116" t="str" cm="1">
        <f t="array" ref="M116">IF(MOD((_xlfn.UNICODE(RIGHT($H116,1))-44032),28)=0,"",INDEX(종성,MOD((_xlfn.UNICODE(RIGHT($H116,1))-44032),28),1))</f>
        <v>ㅇ</v>
      </c>
      <c r="N116" s="3" t="str" cm="1">
        <f t="array" ref="N116">INDEX(초성,  INT( (_xlfn.UNICODE($I116)-44032)/588)+1)</f>
        <v>ㄱ</v>
      </c>
      <c r="O116" s="3" t="str" cm="1">
        <f t="array" ref="O116">INDEX( 중성, INT(MOD( ( _xlfn.UNICODE( RIGHT($I116, 1) ) - 44032), 588)/28)+1,1)</f>
        <v>ㅟ</v>
      </c>
      <c r="P116" t="str" cm="1">
        <f t="array" ref="P116">IF(MOD( (_xlfn.UNICODE( RIGHT($I116, 1) ) - 44032), 28)=0, "",
    INDEX(종성, MOD( (_xlfn.UNICODE( RIGHT($I116, 1) ) - 44032), 28),1) )</f>
        <v/>
      </c>
      <c r="Q116" s="3" t="str" cm="1">
        <f t="array" ref="Q116">IF(LEN(B116)=2, "", INDEX(초성,  INT( (_xlfn.UNICODE($J116)-44032)/588)+1) )</f>
        <v/>
      </c>
      <c r="R116" s="3" t="str" cm="1">
        <f t="array" ref="R116">IF(LEN(B116)=2, "",INDEX( 중성, INT(MOD( ( _xlfn.UNICODE( RIGHT($J116, 1) ) - 44032), 588)/28)+1,1) )</f>
        <v/>
      </c>
      <c r="S116" t="str" cm="1">
        <f t="array" ref="S116">IF(LEN(B116)=2, "", IF(MOD( (_xlfn.UNICODE( RIGHT($J116, 1) ) - 44032), 28)=0, "",
    INDEX(종성, MOD( (_xlfn.UNICODE( RIGHT($J116, 1) ) - 44032), 28),1) ) )</f>
        <v/>
      </c>
      <c r="T116" t="str">
        <f>IFERROR(VLOOKUP($K116, 환경설정!$B$3:$C$23, 2,0), "")</f>
        <v>lax</v>
      </c>
      <c r="V116" s="3" t="str" cm="1">
        <f t="array" ref="V116">IFERROR(_xlfn.IFS($M116="", "light", $M116="ㄴ", "son", $M116="ㄹ", "son", $M116="ㅁ", "son", $M116="ㅇ", "son" ),"obs")</f>
        <v>son</v>
      </c>
      <c r="W116" t="str">
        <f>IFERROR(VLOOKUP($N116, 환경설정!$B$3:$C$23, 2,0), "")</f>
        <v>lax</v>
      </c>
      <c r="Y116" s="3" t="str" cm="1">
        <f t="array" ref="Y116">IFERROR(_xlfn.IFS($P116="", "light", $P116="ㄴ", "son", $P116="ㄹ", "son", $P116="ㅁ", "son", $P116="ㅇ", "son" ),"obs")</f>
        <v>light</v>
      </c>
      <c r="Z116" t="str">
        <f>IFERROR(VLOOKUP($Q116, 환경설정!$B$3:$C$23, 2), "")</f>
        <v/>
      </c>
      <c r="AB116" s="3" t="str" cm="1">
        <f t="array" ref="AB116">IFERROR( IF(LEN(B116)=2,"", _xlfn.IFS($S116="", "light", $S116="ㄴ", "son", $S116="ㄹ", "son", $S116="ㅁ", "son", $S116="ㅇ", "son" )),"obs")</f>
        <v/>
      </c>
      <c r="AC116" t="str" cm="1">
        <f t="array" ref="AC116:AD116" xml:space="preserve"> SUBSTITUTE( _xlfn.TEXTSPLIT(C116," "), ",","")</f>
        <v>LH1</v>
      </c>
      <c r="AD116" t="str">
        <v>방구</v>
      </c>
      <c r="AE116" t="str" cm="1">
        <f t="array" ref="AE116:AF116">SUBSTITUTE(_xlfn.TEXTSPLIT(D116," "), ",","")</f>
        <v>LH2</v>
      </c>
      <c r="AF116" t="str">
        <v>빵구</v>
      </c>
    </row>
    <row r="117" spans="1:32" x14ac:dyDescent="0.3">
      <c r="A117" t="str">
        <v>고유어2</v>
      </c>
      <c r="B117" t="str">
        <v>비녀</v>
      </c>
      <c r="C117" s="3" t="str">
        <v>LH2</v>
      </c>
      <c r="D117" s="3" t="str">
        <v>LH2</v>
      </c>
      <c r="E117" s="3" t="str" cm="1">
        <f t="array" ref="E117">_xlfn.IFS(MID(A117,1,1)="고", "K", MID(A117,1,1)="외", "F", MID(A117,1,1)="가", "V")</f>
        <v>K</v>
      </c>
      <c r="F117" s="3" t="str">
        <f t="shared" si="5"/>
        <v>2</v>
      </c>
      <c r="G117" s="3" t="str">
        <f t="shared" si="6"/>
        <v>K2</v>
      </c>
      <c r="H117" s="3" t="str">
        <f t="shared" si="7"/>
        <v>비</v>
      </c>
      <c r="I117" s="3" t="str">
        <f t="shared" si="8"/>
        <v>녀</v>
      </c>
      <c r="J117" s="3" t="str">
        <f t="shared" si="9"/>
        <v/>
      </c>
      <c r="K117" s="3" t="str" cm="1">
        <f t="array" ref="K117">INDEX(초성,  INT( (_xlfn.UNICODE($H117)-44032)/588)+1)</f>
        <v>ㅂ</v>
      </c>
      <c r="L117" s="3" t="str" cm="1">
        <f t="array" ref="L117">INDEX( 중성, INT(MOD( ( _xlfn.UNICODE( RIGHT($H117, 1) ) - 44032), 588)/28)+1,1)</f>
        <v>ㅣ</v>
      </c>
      <c r="M117" t="str" cm="1">
        <f t="array" ref="M117">IF(MOD((_xlfn.UNICODE(RIGHT($H117,1))-44032),28)=0,"",INDEX(종성,MOD((_xlfn.UNICODE(RIGHT($H117,1))-44032),28),1))</f>
        <v/>
      </c>
      <c r="N117" s="3" t="str" cm="1">
        <f t="array" ref="N117">INDEX(초성,  INT( (_xlfn.UNICODE($I117)-44032)/588)+1)</f>
        <v>ㄴ</v>
      </c>
      <c r="O117" s="3" t="str" cm="1">
        <f t="array" ref="O117">INDEX( 중성, INT(MOD( ( _xlfn.UNICODE( RIGHT($I117, 1) ) - 44032), 588)/28)+1,1)</f>
        <v>ㅕ</v>
      </c>
      <c r="P117" t="str" cm="1">
        <f t="array" ref="P117">IF(MOD( (_xlfn.UNICODE( RIGHT($I117, 1) ) - 44032), 28)=0, "",
    INDEX(종성, MOD( (_xlfn.UNICODE( RIGHT($I117, 1) ) - 44032), 28),1) )</f>
        <v/>
      </c>
      <c r="Q117" s="3" t="str" cm="1">
        <f t="array" ref="Q117">IF(LEN(B117)=2, "", INDEX(초성,  INT( (_xlfn.UNICODE($J117)-44032)/588)+1) )</f>
        <v/>
      </c>
      <c r="R117" s="3" t="str" cm="1">
        <f t="array" ref="R117">IF(LEN(B117)=2, "",INDEX( 중성, INT(MOD( ( _xlfn.UNICODE( RIGHT($J117, 1) ) - 44032), 588)/28)+1,1) )</f>
        <v/>
      </c>
      <c r="S117" t="str" cm="1">
        <f t="array" ref="S117">IF(LEN(B117)=2, "", IF(MOD( (_xlfn.UNICODE( RIGHT($J117, 1) ) - 44032), 28)=0, "",
    INDEX(종성, MOD( (_xlfn.UNICODE( RIGHT($J117, 1) ) - 44032), 28),1) ) )</f>
        <v/>
      </c>
      <c r="T117" t="str">
        <f>IFERROR(VLOOKUP($K117, 환경설정!$B$3:$C$23, 2,0), "")</f>
        <v>lax</v>
      </c>
      <c r="V117" s="3" t="str" cm="1">
        <f t="array" ref="V117">IFERROR(_xlfn.IFS($M117="", "light", $M117="ㄴ", "son", $M117="ㄹ", "son", $M117="ㅁ", "son", $M117="ㅇ", "son" ),"obs")</f>
        <v>light</v>
      </c>
      <c r="W117" t="str">
        <f>IFERROR(VLOOKUP($N117, 환경설정!$B$3:$C$23, 2,0), "")</f>
        <v>son</v>
      </c>
      <c r="Y117" s="3" t="str" cm="1">
        <f t="array" ref="Y117">IFERROR(_xlfn.IFS($P117="", "light", $P117="ㄴ", "son", $P117="ㄹ", "son", $P117="ㅁ", "son", $P117="ㅇ", "son" ),"obs")</f>
        <v>light</v>
      </c>
      <c r="Z117" t="str">
        <f>IFERROR(VLOOKUP($Q117, 환경설정!$B$3:$C$23, 2), "")</f>
        <v/>
      </c>
      <c r="AB117" s="3" t="str" cm="1">
        <f t="array" ref="AB117">IFERROR( IF(LEN(B117)=2,"", _xlfn.IFS($S117="", "light", $S117="ㄴ", "son", $S117="ㄹ", "son", $S117="ㅁ", "son", $S117="ㅇ", "son" )),"obs")</f>
        <v/>
      </c>
      <c r="AC117" t="str" cm="1">
        <f t="array" ref="AC117" xml:space="preserve"> SUBSTITUTE( _xlfn.TEXTSPLIT(C117," "), ",","")</f>
        <v>LH2</v>
      </c>
      <c r="AE117" t="str" cm="1">
        <f t="array" ref="AE117">SUBSTITUTE(_xlfn.TEXTSPLIT(D117," "), ",","")</f>
        <v>LH2</v>
      </c>
    </row>
    <row r="118" spans="1:32" x14ac:dyDescent="0.3">
      <c r="A118" t="str">
        <v>고유어2</v>
      </c>
      <c r="B118" t="str">
        <v>보리</v>
      </c>
      <c r="C118" s="3" t="str">
        <v>LH1</v>
      </c>
      <c r="D118" s="3" t="str">
        <v>LH1</v>
      </c>
      <c r="E118" s="3" t="str" cm="1">
        <f t="array" ref="E118">_xlfn.IFS(MID(A118,1,1)="고", "K", MID(A118,1,1)="외", "F", MID(A118,1,1)="가", "V")</f>
        <v>K</v>
      </c>
      <c r="F118" s="3" t="str">
        <f t="shared" si="5"/>
        <v>2</v>
      </c>
      <c r="G118" s="3" t="str">
        <f t="shared" si="6"/>
        <v>K2</v>
      </c>
      <c r="H118" s="3" t="str">
        <f t="shared" si="7"/>
        <v>보</v>
      </c>
      <c r="I118" s="3" t="str">
        <f t="shared" si="8"/>
        <v>리</v>
      </c>
      <c r="J118" s="3" t="str">
        <f t="shared" si="9"/>
        <v/>
      </c>
      <c r="K118" s="3" t="str" cm="1">
        <f t="array" ref="K118">INDEX(초성,  INT( (_xlfn.UNICODE($H118)-44032)/588)+1)</f>
        <v>ㅂ</v>
      </c>
      <c r="L118" s="3" t="str" cm="1">
        <f t="array" ref="L118">INDEX( 중성, INT(MOD( ( _xlfn.UNICODE( RIGHT($H118, 1) ) - 44032), 588)/28)+1,1)</f>
        <v>ㅗ</v>
      </c>
      <c r="M118" t="str" cm="1">
        <f t="array" ref="M118">IF(MOD((_xlfn.UNICODE(RIGHT($H118,1))-44032),28)=0,"",INDEX(종성,MOD((_xlfn.UNICODE(RIGHT($H118,1))-44032),28),1))</f>
        <v/>
      </c>
      <c r="N118" s="3" t="str" cm="1">
        <f t="array" ref="N118">INDEX(초성,  INT( (_xlfn.UNICODE($I118)-44032)/588)+1)</f>
        <v>ㄹ</v>
      </c>
      <c r="O118" s="3" t="str" cm="1">
        <f t="array" ref="O118">INDEX( 중성, INT(MOD( ( _xlfn.UNICODE( RIGHT($I118, 1) ) - 44032), 588)/28)+1,1)</f>
        <v>ㅣ</v>
      </c>
      <c r="P118" t="str" cm="1">
        <f t="array" ref="P118">IF(MOD( (_xlfn.UNICODE( RIGHT($I118, 1) ) - 44032), 28)=0, "",
    INDEX(종성, MOD( (_xlfn.UNICODE( RIGHT($I118, 1) ) - 44032), 28),1) )</f>
        <v/>
      </c>
      <c r="Q118" s="3" t="str" cm="1">
        <f t="array" ref="Q118">IF(LEN(B118)=2, "", INDEX(초성,  INT( (_xlfn.UNICODE($J118)-44032)/588)+1) )</f>
        <v/>
      </c>
      <c r="R118" s="3" t="str" cm="1">
        <f t="array" ref="R118">IF(LEN(B118)=2, "",INDEX( 중성, INT(MOD( ( _xlfn.UNICODE( RIGHT($J118, 1) ) - 44032), 588)/28)+1,1) )</f>
        <v/>
      </c>
      <c r="S118" t="str" cm="1">
        <f t="array" ref="S118">IF(LEN(B118)=2, "", IF(MOD( (_xlfn.UNICODE( RIGHT($J118, 1) ) - 44032), 28)=0, "",
    INDEX(종성, MOD( (_xlfn.UNICODE( RIGHT($J118, 1) ) - 44032), 28),1) ) )</f>
        <v/>
      </c>
      <c r="T118" t="str">
        <f>IFERROR(VLOOKUP($K118, 환경설정!$B$3:$C$23, 2,0), "")</f>
        <v>lax</v>
      </c>
      <c r="V118" s="3" t="str" cm="1">
        <f t="array" ref="V118">IFERROR(_xlfn.IFS($M118="", "light", $M118="ㄴ", "son", $M118="ㄹ", "son", $M118="ㅁ", "son", $M118="ㅇ", "son" ),"obs")</f>
        <v>light</v>
      </c>
      <c r="W118" t="str">
        <f>IFERROR(VLOOKUP($N118, 환경설정!$B$3:$C$23, 2,0), "")</f>
        <v>son</v>
      </c>
      <c r="Y118" s="3" t="str" cm="1">
        <f t="array" ref="Y118">IFERROR(_xlfn.IFS($P118="", "light", $P118="ㄴ", "son", $P118="ㄹ", "son", $P118="ㅁ", "son", $P118="ㅇ", "son" ),"obs")</f>
        <v>light</v>
      </c>
      <c r="Z118" t="str">
        <f>IFERROR(VLOOKUP($Q118, 환경설정!$B$3:$C$23, 2), "")</f>
        <v/>
      </c>
      <c r="AB118" s="3" t="str" cm="1">
        <f t="array" ref="AB118">IFERROR( IF(LEN(B118)=2,"", _xlfn.IFS($S118="", "light", $S118="ㄴ", "son", $S118="ㄹ", "son", $S118="ㅁ", "son", $S118="ㅇ", "son" )),"obs")</f>
        <v/>
      </c>
      <c r="AC118" t="str" cm="1">
        <f t="array" ref="AC118" xml:space="preserve"> SUBSTITUTE( _xlfn.TEXTSPLIT(C118," "), ",","")</f>
        <v>LH1</v>
      </c>
      <c r="AE118" t="str" cm="1">
        <f t="array" ref="AE118">SUBSTITUTE(_xlfn.TEXTSPLIT(D118," "), ",","")</f>
        <v>LH1</v>
      </c>
    </row>
    <row r="119" spans="1:32" x14ac:dyDescent="0.3">
      <c r="A119" t="str">
        <v>고유어2</v>
      </c>
      <c r="B119" t="str">
        <v>자갈</v>
      </c>
      <c r="C119" s="3" t="str">
        <v>HH</v>
      </c>
      <c r="D119" s="3" t="str">
        <v>LH1</v>
      </c>
      <c r="E119" s="3" t="str" cm="1">
        <f t="array" ref="E119">_xlfn.IFS(MID(A119,1,1)="고", "K", MID(A119,1,1)="외", "F", MID(A119,1,1)="가", "V")</f>
        <v>K</v>
      </c>
      <c r="F119" s="3" t="str">
        <f t="shared" si="5"/>
        <v>2</v>
      </c>
      <c r="G119" s="3" t="str">
        <f t="shared" si="6"/>
        <v>K2</v>
      </c>
      <c r="H119" s="3" t="str">
        <f t="shared" si="7"/>
        <v>자</v>
      </c>
      <c r="I119" s="3" t="str">
        <f t="shared" si="8"/>
        <v>갈</v>
      </c>
      <c r="J119" s="3" t="str">
        <f t="shared" si="9"/>
        <v/>
      </c>
      <c r="K119" s="3" t="str" cm="1">
        <f t="array" ref="K119">INDEX(초성,  INT( (_xlfn.UNICODE($H119)-44032)/588)+1)</f>
        <v>ㅈ</v>
      </c>
      <c r="L119" s="3" t="str" cm="1">
        <f t="array" ref="L119">INDEX( 중성, INT(MOD( ( _xlfn.UNICODE( RIGHT($H119, 1) ) - 44032), 588)/28)+1,1)</f>
        <v>ㅏ</v>
      </c>
      <c r="M119" t="str" cm="1">
        <f t="array" ref="M119">IF(MOD((_xlfn.UNICODE(RIGHT($H119,1))-44032),28)=0,"",INDEX(종성,MOD((_xlfn.UNICODE(RIGHT($H119,1))-44032),28),1))</f>
        <v/>
      </c>
      <c r="N119" s="3" t="str" cm="1">
        <f t="array" ref="N119">INDEX(초성,  INT( (_xlfn.UNICODE($I119)-44032)/588)+1)</f>
        <v>ㄱ</v>
      </c>
      <c r="O119" s="3" t="str" cm="1">
        <f t="array" ref="O119">INDEX( 중성, INT(MOD( ( _xlfn.UNICODE( RIGHT($I119, 1) ) - 44032), 588)/28)+1,1)</f>
        <v>ㅏ</v>
      </c>
      <c r="P119" t="str" cm="1">
        <f t="array" ref="P119">IF(MOD( (_xlfn.UNICODE( RIGHT($I119, 1) ) - 44032), 28)=0, "",
    INDEX(종성, MOD( (_xlfn.UNICODE( RIGHT($I119, 1) ) - 44032), 28),1) )</f>
        <v>ㄹ</v>
      </c>
      <c r="Q119" s="3" t="str" cm="1">
        <f t="array" ref="Q119">IF(LEN(B119)=2, "", INDEX(초성,  INT( (_xlfn.UNICODE($J119)-44032)/588)+1) )</f>
        <v/>
      </c>
      <c r="R119" s="3" t="str" cm="1">
        <f t="array" ref="R119">IF(LEN(B119)=2, "",INDEX( 중성, INT(MOD( ( _xlfn.UNICODE( RIGHT($J119, 1) ) - 44032), 588)/28)+1,1) )</f>
        <v/>
      </c>
      <c r="S119" t="str" cm="1">
        <f t="array" ref="S119">IF(LEN(B119)=2, "", IF(MOD( (_xlfn.UNICODE( RIGHT($J119, 1) ) - 44032), 28)=0, "",
    INDEX(종성, MOD( (_xlfn.UNICODE( RIGHT($J119, 1) ) - 44032), 28),1) ) )</f>
        <v/>
      </c>
      <c r="T119" t="str">
        <f>IFERROR(VLOOKUP($K119, 환경설정!$B$3:$C$23, 2,0), "")</f>
        <v>lax</v>
      </c>
      <c r="V119" s="3" t="str" cm="1">
        <f t="array" ref="V119">IFERROR(_xlfn.IFS($M119="", "light", $M119="ㄴ", "son", $M119="ㄹ", "son", $M119="ㅁ", "son", $M119="ㅇ", "son" ),"obs")</f>
        <v>light</v>
      </c>
      <c r="W119" t="str">
        <f>IFERROR(VLOOKUP($N119, 환경설정!$B$3:$C$23, 2,0), "")</f>
        <v>lax</v>
      </c>
      <c r="Y119" s="3" t="str" cm="1">
        <f t="array" ref="Y119">IFERROR(_xlfn.IFS($P119="", "light", $P119="ㄴ", "son", $P119="ㄹ", "son", $P119="ㅁ", "son", $P119="ㅇ", "son" ),"obs")</f>
        <v>son</v>
      </c>
      <c r="Z119" t="str">
        <f>IFERROR(VLOOKUP($Q119, 환경설정!$B$3:$C$23, 2), "")</f>
        <v/>
      </c>
      <c r="AB119" s="3" t="str" cm="1">
        <f t="array" ref="AB119">IFERROR( IF(LEN(B119)=2,"", _xlfn.IFS($S119="", "light", $S119="ㄴ", "son", $S119="ㄹ", "son", $S119="ㅁ", "son", $S119="ㅇ", "son" )),"obs")</f>
        <v/>
      </c>
      <c r="AC119" t="str" cm="1">
        <f t="array" ref="AC119" xml:space="preserve"> SUBSTITUTE( _xlfn.TEXTSPLIT(C119," "), ",","")</f>
        <v>HH</v>
      </c>
      <c r="AE119" t="str" cm="1">
        <f t="array" ref="AE119">SUBSTITUTE(_xlfn.TEXTSPLIT(D119," "), ",","")</f>
        <v>LH1</v>
      </c>
    </row>
    <row r="120" spans="1:32" x14ac:dyDescent="0.3">
      <c r="A120" t="str">
        <v>고유어2</v>
      </c>
      <c r="B120" t="str">
        <v>감기</v>
      </c>
      <c r="C120" s="3" t="str">
        <v>LH1</v>
      </c>
      <c r="D120" s="3" t="str">
        <v>LH1</v>
      </c>
      <c r="E120" s="3" t="str" cm="1">
        <f t="array" ref="E120">_xlfn.IFS(MID(A120,1,1)="고", "K", MID(A120,1,1)="외", "F", MID(A120,1,1)="가", "V")</f>
        <v>K</v>
      </c>
      <c r="F120" s="3" t="str">
        <f t="shared" si="5"/>
        <v>2</v>
      </c>
      <c r="G120" s="3" t="str">
        <f t="shared" si="6"/>
        <v>K2</v>
      </c>
      <c r="H120" s="3" t="str">
        <f t="shared" si="7"/>
        <v>감</v>
      </c>
      <c r="I120" s="3" t="str">
        <f t="shared" si="8"/>
        <v>기</v>
      </c>
      <c r="J120" s="3" t="str">
        <f t="shared" si="9"/>
        <v/>
      </c>
      <c r="K120" s="3" t="str" cm="1">
        <f t="array" ref="K120">INDEX(초성,  INT( (_xlfn.UNICODE($H120)-44032)/588)+1)</f>
        <v>ㄱ</v>
      </c>
      <c r="L120" s="3" t="str" cm="1">
        <f t="array" ref="L120">INDEX( 중성, INT(MOD( ( _xlfn.UNICODE( RIGHT($H120, 1) ) - 44032), 588)/28)+1,1)</f>
        <v>ㅏ</v>
      </c>
      <c r="M120" t="str" cm="1">
        <f t="array" ref="M120">IF(MOD((_xlfn.UNICODE(RIGHT($H120,1))-44032),28)=0,"",INDEX(종성,MOD((_xlfn.UNICODE(RIGHT($H120,1))-44032),28),1))</f>
        <v>ㅁ</v>
      </c>
      <c r="N120" s="3" t="str" cm="1">
        <f t="array" ref="N120">INDEX(초성,  INT( (_xlfn.UNICODE($I120)-44032)/588)+1)</f>
        <v>ㄱ</v>
      </c>
      <c r="O120" s="3" t="str" cm="1">
        <f t="array" ref="O120">INDEX( 중성, INT(MOD( ( _xlfn.UNICODE( RIGHT($I120, 1) ) - 44032), 588)/28)+1,1)</f>
        <v>ㅣ</v>
      </c>
      <c r="P120" t="str" cm="1">
        <f t="array" ref="P120">IF(MOD( (_xlfn.UNICODE( RIGHT($I120, 1) ) - 44032), 28)=0, "",
    INDEX(종성, MOD( (_xlfn.UNICODE( RIGHT($I120, 1) ) - 44032), 28),1) )</f>
        <v/>
      </c>
      <c r="Q120" s="3" t="str" cm="1">
        <f t="array" ref="Q120">IF(LEN(B120)=2, "", INDEX(초성,  INT( (_xlfn.UNICODE($J120)-44032)/588)+1) )</f>
        <v/>
      </c>
      <c r="R120" s="3" t="str" cm="1">
        <f t="array" ref="R120">IF(LEN(B120)=2, "",INDEX( 중성, INT(MOD( ( _xlfn.UNICODE( RIGHT($J120, 1) ) - 44032), 588)/28)+1,1) )</f>
        <v/>
      </c>
      <c r="S120" t="str" cm="1">
        <f t="array" ref="S120">IF(LEN(B120)=2, "", IF(MOD( (_xlfn.UNICODE( RIGHT($J120, 1) ) - 44032), 28)=0, "",
    INDEX(종성, MOD( (_xlfn.UNICODE( RIGHT($J120, 1) ) - 44032), 28),1) ) )</f>
        <v/>
      </c>
      <c r="T120" t="str">
        <f>IFERROR(VLOOKUP($K120, 환경설정!$B$3:$C$23, 2,0), "")</f>
        <v>lax</v>
      </c>
      <c r="V120" s="3" t="str" cm="1">
        <f t="array" ref="V120">IFERROR(_xlfn.IFS($M120="", "light", $M120="ㄴ", "son", $M120="ㄹ", "son", $M120="ㅁ", "son", $M120="ㅇ", "son" ),"obs")</f>
        <v>son</v>
      </c>
      <c r="W120" t="str">
        <f>IFERROR(VLOOKUP($N120, 환경설정!$B$3:$C$23, 2,0), "")</f>
        <v>lax</v>
      </c>
      <c r="Y120" s="3" t="str" cm="1">
        <f t="array" ref="Y120">IFERROR(_xlfn.IFS($P120="", "light", $P120="ㄴ", "son", $P120="ㄹ", "son", $P120="ㅁ", "son", $P120="ㅇ", "son" ),"obs")</f>
        <v>light</v>
      </c>
      <c r="Z120" t="str">
        <f>IFERROR(VLOOKUP($Q120, 환경설정!$B$3:$C$23, 2), "")</f>
        <v/>
      </c>
      <c r="AB120" s="3" t="str" cm="1">
        <f t="array" ref="AB120">IFERROR( IF(LEN(B120)=2,"", _xlfn.IFS($S120="", "light", $S120="ㄴ", "son", $S120="ㄹ", "son", $S120="ㅁ", "son", $S120="ㅇ", "son" )),"obs")</f>
        <v/>
      </c>
      <c r="AC120" t="str" cm="1">
        <f t="array" ref="AC120" xml:space="preserve"> SUBSTITUTE( _xlfn.TEXTSPLIT(C120," "), ",","")</f>
        <v>LH1</v>
      </c>
      <c r="AE120" t="str" cm="1">
        <f t="array" ref="AE120">SUBSTITUTE(_xlfn.TEXTSPLIT(D120," "), ",","")</f>
        <v>LH1</v>
      </c>
    </row>
    <row r="121" spans="1:32" x14ac:dyDescent="0.3">
      <c r="A121" t="str">
        <v>고유어2</v>
      </c>
      <c r="B121" t="str">
        <v>추위</v>
      </c>
      <c r="C121" s="3" t="str">
        <v>HH</v>
      </c>
      <c r="D121" s="3" t="str">
        <v>HH</v>
      </c>
      <c r="E121" s="3" t="str" cm="1">
        <f t="array" ref="E121">_xlfn.IFS(MID(A121,1,1)="고", "K", MID(A121,1,1)="외", "F", MID(A121,1,1)="가", "V")</f>
        <v>K</v>
      </c>
      <c r="F121" s="3" t="str">
        <f t="shared" si="5"/>
        <v>2</v>
      </c>
      <c r="G121" s="3" t="str">
        <f t="shared" si="6"/>
        <v>K2</v>
      </c>
      <c r="H121" s="3" t="str">
        <f t="shared" si="7"/>
        <v>추</v>
      </c>
      <c r="I121" s="3" t="str">
        <f t="shared" si="8"/>
        <v>위</v>
      </c>
      <c r="J121" s="3" t="str">
        <f t="shared" si="9"/>
        <v/>
      </c>
      <c r="K121" s="3" t="str" cm="1">
        <f t="array" ref="K121">INDEX(초성,  INT( (_xlfn.UNICODE($H121)-44032)/588)+1)</f>
        <v>ㅊ</v>
      </c>
      <c r="L121" s="3" t="str" cm="1">
        <f t="array" ref="L121">INDEX( 중성, INT(MOD( ( _xlfn.UNICODE( RIGHT($H121, 1) ) - 44032), 588)/28)+1,1)</f>
        <v>ㅜ</v>
      </c>
      <c r="M121" t="str" cm="1">
        <f t="array" ref="M121">IF(MOD((_xlfn.UNICODE(RIGHT($H121,1))-44032),28)=0,"",INDEX(종성,MOD((_xlfn.UNICODE(RIGHT($H121,1))-44032),28),1))</f>
        <v/>
      </c>
      <c r="N121" s="3" t="str" cm="1">
        <f t="array" ref="N121">INDEX(초성,  INT( (_xlfn.UNICODE($I121)-44032)/588)+1)</f>
        <v>ㅇ</v>
      </c>
      <c r="O121" s="3" t="str" cm="1">
        <f t="array" ref="O121">INDEX( 중성, INT(MOD( ( _xlfn.UNICODE( RIGHT($I121, 1) ) - 44032), 588)/28)+1,1)</f>
        <v>ㅟ</v>
      </c>
      <c r="P121" t="str" cm="1">
        <f t="array" ref="P121">IF(MOD( (_xlfn.UNICODE( RIGHT($I121, 1) ) - 44032), 28)=0, "",
    INDEX(종성, MOD( (_xlfn.UNICODE( RIGHT($I121, 1) ) - 44032), 28),1) )</f>
        <v/>
      </c>
      <c r="Q121" s="3" t="str" cm="1">
        <f t="array" ref="Q121">IF(LEN(B121)=2, "", INDEX(초성,  INT( (_xlfn.UNICODE($J121)-44032)/588)+1) )</f>
        <v/>
      </c>
      <c r="R121" s="3" t="str" cm="1">
        <f t="array" ref="R121">IF(LEN(B121)=2, "",INDEX( 중성, INT(MOD( ( _xlfn.UNICODE( RIGHT($J121, 1) ) - 44032), 588)/28)+1,1) )</f>
        <v/>
      </c>
      <c r="S121" t="str" cm="1">
        <f t="array" ref="S121">IF(LEN(B121)=2, "", IF(MOD( (_xlfn.UNICODE( RIGHT($J121, 1) ) - 44032), 28)=0, "",
    INDEX(종성, MOD( (_xlfn.UNICODE( RIGHT($J121, 1) ) - 44032), 28),1) ) )</f>
        <v/>
      </c>
      <c r="T121" t="str">
        <f>IFERROR(VLOOKUP($K121, 환경설정!$B$3:$C$23, 2,0), "")</f>
        <v>tsasp</v>
      </c>
      <c r="V121" s="3" t="str" cm="1">
        <f t="array" ref="V121">IFERROR(_xlfn.IFS($M121="", "light", $M121="ㄴ", "son", $M121="ㄹ", "son", $M121="ㅁ", "son", $M121="ㅇ", "son" ),"obs")</f>
        <v>light</v>
      </c>
      <c r="W121" t="str">
        <f>IFERROR(VLOOKUP($N121, 환경설정!$B$3:$C$23, 2,0), "")</f>
        <v>null</v>
      </c>
      <c r="Y121" s="3" t="str" cm="1">
        <f t="array" ref="Y121">IFERROR(_xlfn.IFS($P121="", "light", $P121="ㄴ", "son", $P121="ㄹ", "son", $P121="ㅁ", "son", $P121="ㅇ", "son" ),"obs")</f>
        <v>light</v>
      </c>
      <c r="Z121" t="str">
        <f>IFERROR(VLOOKUP($Q121, 환경설정!$B$3:$C$23, 2), "")</f>
        <v/>
      </c>
      <c r="AB121" s="3" t="str" cm="1">
        <f t="array" ref="AB121">IFERROR( IF(LEN(B121)=2,"", _xlfn.IFS($S121="", "light", $S121="ㄴ", "son", $S121="ㄹ", "son", $S121="ㅁ", "son", $S121="ㅇ", "son" )),"obs")</f>
        <v/>
      </c>
      <c r="AC121" t="str" cm="1">
        <f t="array" ref="AC121" xml:space="preserve"> SUBSTITUTE( _xlfn.TEXTSPLIT(C121," "), ",","")</f>
        <v>HH</v>
      </c>
      <c r="AE121" t="str" cm="1">
        <f t="array" ref="AE121">SUBSTITUTE(_xlfn.TEXTSPLIT(D121," "), ",","")</f>
        <v>HH</v>
      </c>
    </row>
    <row r="122" spans="1:32" x14ac:dyDescent="0.3">
      <c r="A122" t="str">
        <v>고유어2</v>
      </c>
      <c r="B122" t="str">
        <v>가뭄</v>
      </c>
      <c r="C122" s="3" t="str">
        <v>HH</v>
      </c>
      <c r="D122" s="3" t="str">
        <v>HH</v>
      </c>
      <c r="E122" s="3" t="str" cm="1">
        <f t="array" ref="E122">_xlfn.IFS(MID(A122,1,1)="고", "K", MID(A122,1,1)="외", "F", MID(A122,1,1)="가", "V")</f>
        <v>K</v>
      </c>
      <c r="F122" s="3" t="str">
        <f t="shared" si="5"/>
        <v>2</v>
      </c>
      <c r="G122" s="3" t="str">
        <f t="shared" si="6"/>
        <v>K2</v>
      </c>
      <c r="H122" s="3" t="str">
        <f t="shared" si="7"/>
        <v>가</v>
      </c>
      <c r="I122" s="3" t="str">
        <f t="shared" si="8"/>
        <v>뭄</v>
      </c>
      <c r="J122" s="3" t="str">
        <f t="shared" si="9"/>
        <v/>
      </c>
      <c r="K122" s="3" t="str" cm="1">
        <f t="array" ref="K122">INDEX(초성,  INT( (_xlfn.UNICODE($H122)-44032)/588)+1)</f>
        <v>ㄱ</v>
      </c>
      <c r="L122" s="3" t="str" cm="1">
        <f t="array" ref="L122">INDEX( 중성, INT(MOD( ( _xlfn.UNICODE( RIGHT($H122, 1) ) - 44032), 588)/28)+1,1)</f>
        <v>ㅏ</v>
      </c>
      <c r="M122" t="str" cm="1">
        <f t="array" ref="M122">IF(MOD((_xlfn.UNICODE(RIGHT($H122,1))-44032),28)=0,"",INDEX(종성,MOD((_xlfn.UNICODE(RIGHT($H122,1))-44032),28),1))</f>
        <v/>
      </c>
      <c r="N122" s="3" t="str" cm="1">
        <f t="array" ref="N122">INDEX(초성,  INT( (_xlfn.UNICODE($I122)-44032)/588)+1)</f>
        <v>ㅁ</v>
      </c>
      <c r="O122" s="3" t="str" cm="1">
        <f t="array" ref="O122">INDEX( 중성, INT(MOD( ( _xlfn.UNICODE( RIGHT($I122, 1) ) - 44032), 588)/28)+1,1)</f>
        <v>ㅜ</v>
      </c>
      <c r="P122" t="str" cm="1">
        <f t="array" ref="P122">IF(MOD( (_xlfn.UNICODE( RIGHT($I122, 1) ) - 44032), 28)=0, "",
    INDEX(종성, MOD( (_xlfn.UNICODE( RIGHT($I122, 1) ) - 44032), 28),1) )</f>
        <v>ㅁ</v>
      </c>
      <c r="Q122" s="3" t="str" cm="1">
        <f t="array" ref="Q122">IF(LEN(B122)=2, "", INDEX(초성,  INT( (_xlfn.UNICODE($J122)-44032)/588)+1) )</f>
        <v/>
      </c>
      <c r="R122" s="3" t="str" cm="1">
        <f t="array" ref="R122">IF(LEN(B122)=2, "",INDEX( 중성, INT(MOD( ( _xlfn.UNICODE( RIGHT($J122, 1) ) - 44032), 588)/28)+1,1) )</f>
        <v/>
      </c>
      <c r="S122" t="str" cm="1">
        <f t="array" ref="S122">IF(LEN(B122)=2, "", IF(MOD( (_xlfn.UNICODE( RIGHT($J122, 1) ) - 44032), 28)=0, "",
    INDEX(종성, MOD( (_xlfn.UNICODE( RIGHT($J122, 1) ) - 44032), 28),1) ) )</f>
        <v/>
      </c>
      <c r="T122" t="str">
        <f>IFERROR(VLOOKUP($K122, 환경설정!$B$3:$C$23, 2,0), "")</f>
        <v>lax</v>
      </c>
      <c r="V122" s="3" t="str" cm="1">
        <f t="array" ref="V122">IFERROR(_xlfn.IFS($M122="", "light", $M122="ㄴ", "son", $M122="ㄹ", "son", $M122="ㅁ", "son", $M122="ㅇ", "son" ),"obs")</f>
        <v>light</v>
      </c>
      <c r="W122" t="str">
        <f>IFERROR(VLOOKUP($N122, 환경설정!$B$3:$C$23, 2,0), "")</f>
        <v>son</v>
      </c>
      <c r="Y122" s="3" t="str" cm="1">
        <f t="array" ref="Y122">IFERROR(_xlfn.IFS($P122="", "light", $P122="ㄴ", "son", $P122="ㄹ", "son", $P122="ㅁ", "son", $P122="ㅇ", "son" ),"obs")</f>
        <v>son</v>
      </c>
      <c r="Z122" t="str">
        <f>IFERROR(VLOOKUP($Q122, 환경설정!$B$3:$C$23, 2), "")</f>
        <v/>
      </c>
      <c r="AB122" s="3" t="str" cm="1">
        <f t="array" ref="AB122">IFERROR( IF(LEN(B122)=2,"", _xlfn.IFS($S122="", "light", $S122="ㄴ", "son", $S122="ㄹ", "son", $S122="ㅁ", "son", $S122="ㅇ", "son" )),"obs")</f>
        <v/>
      </c>
      <c r="AC122" t="str" cm="1">
        <f t="array" ref="AC122" xml:space="preserve"> SUBSTITUTE( _xlfn.TEXTSPLIT(C122," "), ",","")</f>
        <v>HH</v>
      </c>
      <c r="AE122" t="str" cm="1">
        <f t="array" ref="AE122">SUBSTITUTE(_xlfn.TEXTSPLIT(D122," "), ",","")</f>
        <v>HH</v>
      </c>
    </row>
    <row r="123" spans="1:32" x14ac:dyDescent="0.3">
      <c r="A123" t="str">
        <v>고유어2</v>
      </c>
      <c r="B123" t="str">
        <v>딸기</v>
      </c>
      <c r="C123" s="3" t="str">
        <v>LH1</v>
      </c>
      <c r="D123" s="3" t="str">
        <v>LH1</v>
      </c>
      <c r="E123" s="3" t="str" cm="1">
        <f t="array" ref="E123">_xlfn.IFS(MID(A123,1,1)="고", "K", MID(A123,1,1)="외", "F", MID(A123,1,1)="가", "V")</f>
        <v>K</v>
      </c>
      <c r="F123" s="3" t="str">
        <f t="shared" si="5"/>
        <v>2</v>
      </c>
      <c r="G123" s="3" t="str">
        <f t="shared" si="6"/>
        <v>K2</v>
      </c>
      <c r="H123" s="3" t="str">
        <f t="shared" si="7"/>
        <v>딸</v>
      </c>
      <c r="I123" s="3" t="str">
        <f t="shared" si="8"/>
        <v>기</v>
      </c>
      <c r="J123" s="3" t="str">
        <f t="shared" si="9"/>
        <v/>
      </c>
      <c r="K123" s="3" t="str" cm="1">
        <f t="array" ref="K123">INDEX(초성,  INT( (_xlfn.UNICODE($H123)-44032)/588)+1)</f>
        <v>ㄸ</v>
      </c>
      <c r="L123" s="3" t="str" cm="1">
        <f t="array" ref="L123">INDEX( 중성, INT(MOD( ( _xlfn.UNICODE( RIGHT($H123, 1) ) - 44032), 588)/28)+1,1)</f>
        <v>ㅏ</v>
      </c>
      <c r="M123" t="str" cm="1">
        <f t="array" ref="M123">IF(MOD((_xlfn.UNICODE(RIGHT($H123,1))-44032),28)=0,"",INDEX(종성,MOD((_xlfn.UNICODE(RIGHT($H123,1))-44032),28),1))</f>
        <v>ㄹ</v>
      </c>
      <c r="N123" s="3" t="str" cm="1">
        <f t="array" ref="N123">INDEX(초성,  INT( (_xlfn.UNICODE($I123)-44032)/588)+1)</f>
        <v>ㄱ</v>
      </c>
      <c r="O123" s="3" t="str" cm="1">
        <f t="array" ref="O123">INDEX( 중성, INT(MOD( ( _xlfn.UNICODE( RIGHT($I123, 1) ) - 44032), 588)/28)+1,1)</f>
        <v>ㅣ</v>
      </c>
      <c r="P123" t="str" cm="1">
        <f t="array" ref="P123">IF(MOD( (_xlfn.UNICODE( RIGHT($I123, 1) ) - 44032), 28)=0, "",
    INDEX(종성, MOD( (_xlfn.UNICODE( RIGHT($I123, 1) ) - 44032), 28),1) )</f>
        <v/>
      </c>
      <c r="Q123" s="3" t="str" cm="1">
        <f t="array" ref="Q123">IF(LEN(B123)=2, "", INDEX(초성,  INT( (_xlfn.UNICODE($J123)-44032)/588)+1) )</f>
        <v/>
      </c>
      <c r="R123" s="3" t="str" cm="1">
        <f t="array" ref="R123">IF(LEN(B123)=2, "",INDEX( 중성, INT(MOD( ( _xlfn.UNICODE( RIGHT($J123, 1) ) - 44032), 588)/28)+1,1) )</f>
        <v/>
      </c>
      <c r="S123" t="str" cm="1">
        <f t="array" ref="S123">IF(LEN(B123)=2, "", IF(MOD( (_xlfn.UNICODE( RIGHT($J123, 1) ) - 44032), 28)=0, "",
    INDEX(종성, MOD( (_xlfn.UNICODE( RIGHT($J123, 1) ) - 44032), 28),1) ) )</f>
        <v/>
      </c>
      <c r="T123" t="str">
        <f>IFERROR(VLOOKUP($K123, 환경설정!$B$3:$C$23, 2,0), "")</f>
        <v>tsasp</v>
      </c>
      <c r="V123" s="3" t="str" cm="1">
        <f t="array" ref="V123">IFERROR(_xlfn.IFS($M123="", "light", $M123="ㄴ", "son", $M123="ㄹ", "son", $M123="ㅁ", "son", $M123="ㅇ", "son" ),"obs")</f>
        <v>son</v>
      </c>
      <c r="W123" t="str">
        <f>IFERROR(VLOOKUP($N123, 환경설정!$B$3:$C$23, 2,0), "")</f>
        <v>lax</v>
      </c>
      <c r="Y123" s="3" t="str" cm="1">
        <f t="array" ref="Y123">IFERROR(_xlfn.IFS($P123="", "light", $P123="ㄴ", "son", $P123="ㄹ", "son", $P123="ㅁ", "son", $P123="ㅇ", "son" ),"obs")</f>
        <v>light</v>
      </c>
      <c r="Z123" t="str">
        <f>IFERROR(VLOOKUP($Q123, 환경설정!$B$3:$C$23, 2), "")</f>
        <v/>
      </c>
      <c r="AB123" s="3" t="str" cm="1">
        <f t="array" ref="AB123">IFERROR( IF(LEN(B123)=2,"", _xlfn.IFS($S123="", "light", $S123="ㄴ", "son", $S123="ㄹ", "son", $S123="ㅁ", "son", $S123="ㅇ", "son" )),"obs")</f>
        <v/>
      </c>
      <c r="AC123" t="str" cm="1">
        <f t="array" ref="AC123" xml:space="preserve"> SUBSTITUTE( _xlfn.TEXTSPLIT(C123," "), ",","")</f>
        <v>LH1</v>
      </c>
      <c r="AE123" t="str" cm="1">
        <f t="array" ref="AE123">SUBSTITUTE(_xlfn.TEXTSPLIT(D123," "), ",","")</f>
        <v>LH1</v>
      </c>
    </row>
    <row r="124" spans="1:32" x14ac:dyDescent="0.3">
      <c r="A124" t="str">
        <v>고유어2</v>
      </c>
      <c r="B124" t="str">
        <v>뿌리</v>
      </c>
      <c r="C124" s="3" t="str">
        <v>HL</v>
      </c>
      <c r="D124" s="3" t="str">
        <v>HL</v>
      </c>
      <c r="E124" s="3" t="str" cm="1">
        <f t="array" ref="E124">_xlfn.IFS(MID(A124,1,1)="고", "K", MID(A124,1,1)="외", "F", MID(A124,1,1)="가", "V")</f>
        <v>K</v>
      </c>
      <c r="F124" s="3" t="str">
        <f t="shared" si="5"/>
        <v>2</v>
      </c>
      <c r="G124" s="3" t="str">
        <f t="shared" si="6"/>
        <v>K2</v>
      </c>
      <c r="H124" s="3" t="str">
        <f t="shared" si="7"/>
        <v>뿌</v>
      </c>
      <c r="I124" s="3" t="str">
        <f t="shared" si="8"/>
        <v>리</v>
      </c>
      <c r="J124" s="3" t="str">
        <f t="shared" si="9"/>
        <v/>
      </c>
      <c r="K124" s="3" t="str" cm="1">
        <f t="array" ref="K124">INDEX(초성,  INT( (_xlfn.UNICODE($H124)-44032)/588)+1)</f>
        <v>ㅃ</v>
      </c>
      <c r="L124" s="3" t="str" cm="1">
        <f t="array" ref="L124">INDEX( 중성, INT(MOD( ( _xlfn.UNICODE( RIGHT($H124, 1) ) - 44032), 588)/28)+1,1)</f>
        <v>ㅜ</v>
      </c>
      <c r="M124" t="str" cm="1">
        <f t="array" ref="M124">IF(MOD((_xlfn.UNICODE(RIGHT($H124,1))-44032),28)=0,"",INDEX(종성,MOD((_xlfn.UNICODE(RIGHT($H124,1))-44032),28),1))</f>
        <v/>
      </c>
      <c r="N124" s="3" t="str" cm="1">
        <f t="array" ref="N124">INDEX(초성,  INT( (_xlfn.UNICODE($I124)-44032)/588)+1)</f>
        <v>ㄹ</v>
      </c>
      <c r="O124" s="3" t="str" cm="1">
        <f t="array" ref="O124">INDEX( 중성, INT(MOD( ( _xlfn.UNICODE( RIGHT($I124, 1) ) - 44032), 588)/28)+1,1)</f>
        <v>ㅣ</v>
      </c>
      <c r="P124" t="str" cm="1">
        <f t="array" ref="P124">IF(MOD( (_xlfn.UNICODE( RIGHT($I124, 1) ) - 44032), 28)=0, "",
    INDEX(종성, MOD( (_xlfn.UNICODE( RIGHT($I124, 1) ) - 44032), 28),1) )</f>
        <v/>
      </c>
      <c r="Q124" s="3" t="str" cm="1">
        <f t="array" ref="Q124">IF(LEN(B124)=2, "", INDEX(초성,  INT( (_xlfn.UNICODE($J124)-44032)/588)+1) )</f>
        <v/>
      </c>
      <c r="R124" s="3" t="str" cm="1">
        <f t="array" ref="R124">IF(LEN(B124)=2, "",INDEX( 중성, INT(MOD( ( _xlfn.UNICODE( RIGHT($J124, 1) ) - 44032), 588)/28)+1,1) )</f>
        <v/>
      </c>
      <c r="S124" t="str" cm="1">
        <f t="array" ref="S124">IF(LEN(B124)=2, "", IF(MOD( (_xlfn.UNICODE( RIGHT($J124, 1) ) - 44032), 28)=0, "",
    INDEX(종성, MOD( (_xlfn.UNICODE( RIGHT($J124, 1) ) - 44032), 28),1) ) )</f>
        <v/>
      </c>
      <c r="T124" t="str">
        <f>IFERROR(VLOOKUP($K124, 환경설정!$B$3:$C$23, 2,0), "")</f>
        <v>tsasp</v>
      </c>
      <c r="V124" s="3" t="str" cm="1">
        <f t="array" ref="V124">IFERROR(_xlfn.IFS($M124="", "light", $M124="ㄴ", "son", $M124="ㄹ", "son", $M124="ㅁ", "son", $M124="ㅇ", "son" ),"obs")</f>
        <v>light</v>
      </c>
      <c r="W124" t="str">
        <f>IFERROR(VLOOKUP($N124, 환경설정!$B$3:$C$23, 2,0), "")</f>
        <v>son</v>
      </c>
      <c r="Y124" s="3" t="str" cm="1">
        <f t="array" ref="Y124">IFERROR(_xlfn.IFS($P124="", "light", $P124="ㄴ", "son", $P124="ㄹ", "son", $P124="ㅁ", "son", $P124="ㅇ", "son" ),"obs")</f>
        <v>light</v>
      </c>
      <c r="Z124" t="str">
        <f>IFERROR(VLOOKUP($Q124, 환경설정!$B$3:$C$23, 2), "")</f>
        <v/>
      </c>
      <c r="AB124" s="3" t="str" cm="1">
        <f t="array" ref="AB124">IFERROR( IF(LEN(B124)=2,"", _xlfn.IFS($S124="", "light", $S124="ㄴ", "son", $S124="ㄹ", "son", $S124="ㅁ", "son", $S124="ㅇ", "son" )),"obs")</f>
        <v/>
      </c>
      <c r="AC124" t="str" cm="1">
        <f t="array" ref="AC124" xml:space="preserve"> SUBSTITUTE( _xlfn.TEXTSPLIT(C124," "), ",","")</f>
        <v>HL</v>
      </c>
      <c r="AE124" t="str" cm="1">
        <f t="array" ref="AE124">SUBSTITUTE(_xlfn.TEXTSPLIT(D124," "), ",","")</f>
        <v>HL</v>
      </c>
    </row>
    <row r="125" spans="1:32" x14ac:dyDescent="0.3">
      <c r="A125" t="str">
        <v>고유어2</v>
      </c>
      <c r="B125" t="str">
        <v>트림</v>
      </c>
      <c r="C125" s="3" t="str">
        <v>LH1 트름</v>
      </c>
      <c r="D125" s="3" t="str">
        <v>LH1 트름</v>
      </c>
      <c r="E125" s="3" t="str" cm="1">
        <f t="array" ref="E125">_xlfn.IFS(MID(A125,1,1)="고", "K", MID(A125,1,1)="외", "F", MID(A125,1,1)="가", "V")</f>
        <v>K</v>
      </c>
      <c r="F125" s="3" t="str">
        <f t="shared" si="5"/>
        <v>2</v>
      </c>
      <c r="G125" s="3" t="str">
        <f t="shared" si="6"/>
        <v>K2</v>
      </c>
      <c r="H125" s="3" t="str">
        <f t="shared" si="7"/>
        <v>트</v>
      </c>
      <c r="I125" s="3" t="str">
        <f t="shared" si="8"/>
        <v>림</v>
      </c>
      <c r="J125" s="3" t="str">
        <f t="shared" si="9"/>
        <v/>
      </c>
      <c r="K125" s="3" t="str" cm="1">
        <f t="array" ref="K125">INDEX(초성,  INT( (_xlfn.UNICODE($H125)-44032)/588)+1)</f>
        <v>ㅌ</v>
      </c>
      <c r="L125" s="3" t="str" cm="1">
        <f t="array" ref="L125">INDEX( 중성, INT(MOD( ( _xlfn.UNICODE( RIGHT($H125, 1) ) - 44032), 588)/28)+1,1)</f>
        <v>ㅡ</v>
      </c>
      <c r="M125" t="str" cm="1">
        <f t="array" ref="M125">IF(MOD((_xlfn.UNICODE(RIGHT($H125,1))-44032),28)=0,"",INDEX(종성,MOD((_xlfn.UNICODE(RIGHT($H125,1))-44032),28),1))</f>
        <v/>
      </c>
      <c r="N125" s="3" t="str" cm="1">
        <f t="array" ref="N125">INDEX(초성,  INT( (_xlfn.UNICODE($I125)-44032)/588)+1)</f>
        <v>ㄹ</v>
      </c>
      <c r="O125" s="3" t="str" cm="1">
        <f t="array" ref="O125">INDEX( 중성, INT(MOD( ( _xlfn.UNICODE( RIGHT($I125, 1) ) - 44032), 588)/28)+1,1)</f>
        <v>ㅣ</v>
      </c>
      <c r="P125" t="str" cm="1">
        <f t="array" ref="P125">IF(MOD( (_xlfn.UNICODE( RIGHT($I125, 1) ) - 44032), 28)=0, "",
    INDEX(종성, MOD( (_xlfn.UNICODE( RIGHT($I125, 1) ) - 44032), 28),1) )</f>
        <v>ㅁ</v>
      </c>
      <c r="Q125" s="3" t="str" cm="1">
        <f t="array" ref="Q125">IF(LEN(B125)=2, "", INDEX(초성,  INT( (_xlfn.UNICODE($J125)-44032)/588)+1) )</f>
        <v/>
      </c>
      <c r="R125" s="3" t="str" cm="1">
        <f t="array" ref="R125">IF(LEN(B125)=2, "",INDEX( 중성, INT(MOD( ( _xlfn.UNICODE( RIGHT($J125, 1) ) - 44032), 588)/28)+1,1) )</f>
        <v/>
      </c>
      <c r="S125" t="str" cm="1">
        <f t="array" ref="S125">IF(LEN(B125)=2, "", IF(MOD( (_xlfn.UNICODE( RIGHT($J125, 1) ) - 44032), 28)=0, "",
    INDEX(종성, MOD( (_xlfn.UNICODE( RIGHT($J125, 1) ) - 44032), 28),1) ) )</f>
        <v/>
      </c>
      <c r="T125" t="str">
        <f>IFERROR(VLOOKUP($K125, 환경설정!$B$3:$C$23, 2,0), "")</f>
        <v>tsasp</v>
      </c>
      <c r="V125" s="3" t="str" cm="1">
        <f t="array" ref="V125">IFERROR(_xlfn.IFS($M125="", "light", $M125="ㄴ", "son", $M125="ㄹ", "son", $M125="ㅁ", "son", $M125="ㅇ", "son" ),"obs")</f>
        <v>light</v>
      </c>
      <c r="W125" t="str">
        <f>IFERROR(VLOOKUP($N125, 환경설정!$B$3:$C$23, 2,0), "")</f>
        <v>son</v>
      </c>
      <c r="Y125" s="3" t="str" cm="1">
        <f t="array" ref="Y125">IFERROR(_xlfn.IFS($P125="", "light", $P125="ㄴ", "son", $P125="ㄹ", "son", $P125="ㅁ", "son", $P125="ㅇ", "son" ),"obs")</f>
        <v>son</v>
      </c>
      <c r="Z125" t="str">
        <f>IFERROR(VLOOKUP($Q125, 환경설정!$B$3:$C$23, 2), "")</f>
        <v/>
      </c>
      <c r="AB125" s="3" t="str" cm="1">
        <f t="array" ref="AB125">IFERROR( IF(LEN(B125)=2,"", _xlfn.IFS($S125="", "light", $S125="ㄴ", "son", $S125="ㄹ", "son", $S125="ㅁ", "son", $S125="ㅇ", "son" )),"obs")</f>
        <v/>
      </c>
      <c r="AC125" t="str" cm="1">
        <f t="array" ref="AC125:AD125" xml:space="preserve"> SUBSTITUTE( _xlfn.TEXTSPLIT(C125," "), ",","")</f>
        <v>LH1</v>
      </c>
      <c r="AD125" t="str">
        <v>트름</v>
      </c>
      <c r="AE125" t="str" cm="1">
        <f t="array" ref="AE125:AF125">SUBSTITUTE(_xlfn.TEXTSPLIT(D125," "), ",","")</f>
        <v>LH1</v>
      </c>
      <c r="AF125" t="str">
        <v>트름</v>
      </c>
    </row>
    <row r="126" spans="1:32" x14ac:dyDescent="0.3">
      <c r="A126" t="str">
        <v>고유어2</v>
      </c>
      <c r="B126" t="str">
        <v>주먹</v>
      </c>
      <c r="C126" s="3" t="str">
        <v>LH1</v>
      </c>
      <c r="D126" s="3" t="str">
        <v>LH1</v>
      </c>
      <c r="E126" s="3" t="str" cm="1">
        <f t="array" ref="E126">_xlfn.IFS(MID(A126,1,1)="고", "K", MID(A126,1,1)="외", "F", MID(A126,1,1)="가", "V")</f>
        <v>K</v>
      </c>
      <c r="F126" s="3" t="str">
        <f t="shared" si="5"/>
        <v>2</v>
      </c>
      <c r="G126" s="3" t="str">
        <f t="shared" si="6"/>
        <v>K2</v>
      </c>
      <c r="H126" s="3" t="str">
        <f t="shared" si="7"/>
        <v>주</v>
      </c>
      <c r="I126" s="3" t="str">
        <f t="shared" si="8"/>
        <v>먹</v>
      </c>
      <c r="J126" s="3" t="str">
        <f t="shared" si="9"/>
        <v/>
      </c>
      <c r="K126" s="3" t="str" cm="1">
        <f t="array" ref="K126">INDEX(초성,  INT( (_xlfn.UNICODE($H126)-44032)/588)+1)</f>
        <v>ㅈ</v>
      </c>
      <c r="L126" s="3" t="str" cm="1">
        <f t="array" ref="L126">INDEX( 중성, INT(MOD( ( _xlfn.UNICODE( RIGHT($H126, 1) ) - 44032), 588)/28)+1,1)</f>
        <v>ㅜ</v>
      </c>
      <c r="M126" t="str" cm="1">
        <f t="array" ref="M126">IF(MOD((_xlfn.UNICODE(RIGHT($H126,1))-44032),28)=0,"",INDEX(종성,MOD((_xlfn.UNICODE(RIGHT($H126,1))-44032),28),1))</f>
        <v/>
      </c>
      <c r="N126" s="3" t="str" cm="1">
        <f t="array" ref="N126">INDEX(초성,  INT( (_xlfn.UNICODE($I126)-44032)/588)+1)</f>
        <v>ㅁ</v>
      </c>
      <c r="O126" s="3" t="str" cm="1">
        <f t="array" ref="O126">INDEX( 중성, INT(MOD( ( _xlfn.UNICODE( RIGHT($I126, 1) ) - 44032), 588)/28)+1,1)</f>
        <v>ㅓ</v>
      </c>
      <c r="P126" t="str" cm="1">
        <f t="array" ref="P126">IF(MOD( (_xlfn.UNICODE( RIGHT($I126, 1) ) - 44032), 28)=0, "",
    INDEX(종성, MOD( (_xlfn.UNICODE( RIGHT($I126, 1) ) - 44032), 28),1) )</f>
        <v>ㄱ</v>
      </c>
      <c r="Q126" s="3" t="str" cm="1">
        <f t="array" ref="Q126">IF(LEN(B126)=2, "", INDEX(초성,  INT( (_xlfn.UNICODE($J126)-44032)/588)+1) )</f>
        <v/>
      </c>
      <c r="R126" s="3" t="str" cm="1">
        <f t="array" ref="R126">IF(LEN(B126)=2, "",INDEX( 중성, INT(MOD( ( _xlfn.UNICODE( RIGHT($J126, 1) ) - 44032), 588)/28)+1,1) )</f>
        <v/>
      </c>
      <c r="S126" t="str" cm="1">
        <f t="array" ref="S126">IF(LEN(B126)=2, "", IF(MOD( (_xlfn.UNICODE( RIGHT($J126, 1) ) - 44032), 28)=0, "",
    INDEX(종성, MOD( (_xlfn.UNICODE( RIGHT($J126, 1) ) - 44032), 28),1) ) )</f>
        <v/>
      </c>
      <c r="T126" t="str">
        <f>IFERROR(VLOOKUP($K126, 환경설정!$B$3:$C$23, 2,0), "")</f>
        <v>lax</v>
      </c>
      <c r="V126" s="3" t="str" cm="1">
        <f t="array" ref="V126">IFERROR(_xlfn.IFS($M126="", "light", $M126="ㄴ", "son", $M126="ㄹ", "son", $M126="ㅁ", "son", $M126="ㅇ", "son" ),"obs")</f>
        <v>light</v>
      </c>
      <c r="W126" t="str">
        <f>IFERROR(VLOOKUP($N126, 환경설정!$B$3:$C$23, 2,0), "")</f>
        <v>son</v>
      </c>
      <c r="Y126" s="3" t="str" cm="1">
        <f t="array" ref="Y126">IFERROR(_xlfn.IFS($P126="", "light", $P126="ㄴ", "son", $P126="ㄹ", "son", $P126="ㅁ", "son", $P126="ㅇ", "son" ),"obs")</f>
        <v>obs</v>
      </c>
      <c r="Z126" t="str">
        <f>IFERROR(VLOOKUP($Q126, 환경설정!$B$3:$C$23, 2), "")</f>
        <v/>
      </c>
      <c r="AB126" s="3" t="str" cm="1">
        <f t="array" ref="AB126">IFERROR( IF(LEN(B126)=2,"", _xlfn.IFS($S126="", "light", $S126="ㄴ", "son", $S126="ㄹ", "son", $S126="ㅁ", "son", $S126="ㅇ", "son" )),"obs")</f>
        <v/>
      </c>
      <c r="AC126" t="str" cm="1">
        <f t="array" ref="AC126" xml:space="preserve"> SUBSTITUTE( _xlfn.TEXTSPLIT(C126," "), ",","")</f>
        <v>LH1</v>
      </c>
      <c r="AE126" t="str" cm="1">
        <f t="array" ref="AE126">SUBSTITUTE(_xlfn.TEXTSPLIT(D126," "), ",","")</f>
        <v>LH1</v>
      </c>
    </row>
    <row r="127" spans="1:32" x14ac:dyDescent="0.3">
      <c r="A127" t="str">
        <v>고유어2</v>
      </c>
      <c r="B127" t="str">
        <v>열매</v>
      </c>
      <c r="C127" s="3" t="str">
        <v>LH1</v>
      </c>
      <c r="D127" s="3" t="str">
        <v>LH1</v>
      </c>
      <c r="E127" s="3" t="str" cm="1">
        <f t="array" ref="E127">_xlfn.IFS(MID(A127,1,1)="고", "K", MID(A127,1,1)="외", "F", MID(A127,1,1)="가", "V")</f>
        <v>K</v>
      </c>
      <c r="F127" s="3" t="str">
        <f t="shared" si="5"/>
        <v>2</v>
      </c>
      <c r="G127" s="3" t="str">
        <f t="shared" si="6"/>
        <v>K2</v>
      </c>
      <c r="H127" s="3" t="str">
        <f t="shared" si="7"/>
        <v>열</v>
      </c>
      <c r="I127" s="3" t="str">
        <f t="shared" si="8"/>
        <v>매</v>
      </c>
      <c r="J127" s="3" t="str">
        <f t="shared" si="9"/>
        <v/>
      </c>
      <c r="K127" s="3" t="str" cm="1">
        <f t="array" ref="K127">INDEX(초성,  INT( (_xlfn.UNICODE($H127)-44032)/588)+1)</f>
        <v>ㅇ</v>
      </c>
      <c r="L127" s="3" t="str" cm="1">
        <f t="array" ref="L127">INDEX( 중성, INT(MOD( ( _xlfn.UNICODE( RIGHT($H127, 1) ) - 44032), 588)/28)+1,1)</f>
        <v>ㅕ</v>
      </c>
      <c r="M127" t="str" cm="1">
        <f t="array" ref="M127">IF(MOD((_xlfn.UNICODE(RIGHT($H127,1))-44032),28)=0,"",INDEX(종성,MOD((_xlfn.UNICODE(RIGHT($H127,1))-44032),28),1))</f>
        <v>ㄹ</v>
      </c>
      <c r="N127" s="3" t="str" cm="1">
        <f t="array" ref="N127">INDEX(초성,  INT( (_xlfn.UNICODE($I127)-44032)/588)+1)</f>
        <v>ㅁ</v>
      </c>
      <c r="O127" s="3" t="str" cm="1">
        <f t="array" ref="O127">INDEX( 중성, INT(MOD( ( _xlfn.UNICODE( RIGHT($I127, 1) ) - 44032), 588)/28)+1,1)</f>
        <v>ㅐ</v>
      </c>
      <c r="P127" t="str" cm="1">
        <f t="array" ref="P127">IF(MOD( (_xlfn.UNICODE( RIGHT($I127, 1) ) - 44032), 28)=0, "",
    INDEX(종성, MOD( (_xlfn.UNICODE( RIGHT($I127, 1) ) - 44032), 28),1) )</f>
        <v/>
      </c>
      <c r="Q127" s="3" t="str" cm="1">
        <f t="array" ref="Q127">IF(LEN(B127)=2, "", INDEX(초성,  INT( (_xlfn.UNICODE($J127)-44032)/588)+1) )</f>
        <v/>
      </c>
      <c r="R127" s="3" t="str" cm="1">
        <f t="array" ref="R127">IF(LEN(B127)=2, "",INDEX( 중성, INT(MOD( ( _xlfn.UNICODE( RIGHT($J127, 1) ) - 44032), 588)/28)+1,1) )</f>
        <v/>
      </c>
      <c r="S127" t="str" cm="1">
        <f t="array" ref="S127">IF(LEN(B127)=2, "", IF(MOD( (_xlfn.UNICODE( RIGHT($J127, 1) ) - 44032), 28)=0, "",
    INDEX(종성, MOD( (_xlfn.UNICODE( RIGHT($J127, 1) ) - 44032), 28),1) ) )</f>
        <v/>
      </c>
      <c r="T127" t="str">
        <f>IFERROR(VLOOKUP($K127, 환경설정!$B$3:$C$23, 2,0), "")</f>
        <v>null</v>
      </c>
      <c r="V127" s="3" t="str" cm="1">
        <f t="array" ref="V127">IFERROR(_xlfn.IFS($M127="", "light", $M127="ㄴ", "son", $M127="ㄹ", "son", $M127="ㅁ", "son", $M127="ㅇ", "son" ),"obs")</f>
        <v>son</v>
      </c>
      <c r="W127" t="str">
        <f>IFERROR(VLOOKUP($N127, 환경설정!$B$3:$C$23, 2,0), "")</f>
        <v>son</v>
      </c>
      <c r="Y127" s="3" t="str" cm="1">
        <f t="array" ref="Y127">IFERROR(_xlfn.IFS($P127="", "light", $P127="ㄴ", "son", $P127="ㄹ", "son", $P127="ㅁ", "son", $P127="ㅇ", "son" ),"obs")</f>
        <v>light</v>
      </c>
      <c r="Z127" t="str">
        <f>IFERROR(VLOOKUP($Q127, 환경설정!$B$3:$C$23, 2), "")</f>
        <v/>
      </c>
      <c r="AB127" s="3" t="str" cm="1">
        <f t="array" ref="AB127">IFERROR( IF(LEN(B127)=2,"", _xlfn.IFS($S127="", "light", $S127="ㄴ", "son", $S127="ㄹ", "son", $S127="ㅁ", "son", $S127="ㅇ", "son" )),"obs")</f>
        <v/>
      </c>
      <c r="AC127" t="str" cm="1">
        <f t="array" ref="AC127" xml:space="preserve"> SUBSTITUTE( _xlfn.TEXTSPLIT(C127," "), ",","")</f>
        <v>LH1</v>
      </c>
      <c r="AE127" t="str" cm="1">
        <f t="array" ref="AE127">SUBSTITUTE(_xlfn.TEXTSPLIT(D127," "), ",","")</f>
        <v>LH1</v>
      </c>
    </row>
    <row r="128" spans="1:32" x14ac:dyDescent="0.3">
      <c r="A128" t="str">
        <v>고유어2</v>
      </c>
      <c r="B128" t="str">
        <v>꼬리</v>
      </c>
      <c r="C128" s="3" t="str">
        <v>HL</v>
      </c>
      <c r="D128" s="3" t="str">
        <v>HL</v>
      </c>
      <c r="E128" s="3" t="str" cm="1">
        <f t="array" ref="E128">_xlfn.IFS(MID(A128,1,1)="고", "K", MID(A128,1,1)="외", "F", MID(A128,1,1)="가", "V")</f>
        <v>K</v>
      </c>
      <c r="F128" s="3" t="str">
        <f t="shared" si="5"/>
        <v>2</v>
      </c>
      <c r="G128" s="3" t="str">
        <f t="shared" si="6"/>
        <v>K2</v>
      </c>
      <c r="H128" s="3" t="str">
        <f t="shared" si="7"/>
        <v>꼬</v>
      </c>
      <c r="I128" s="3" t="str">
        <f t="shared" si="8"/>
        <v>리</v>
      </c>
      <c r="J128" s="3" t="str">
        <f t="shared" si="9"/>
        <v/>
      </c>
      <c r="K128" s="3" t="str" cm="1">
        <f t="array" ref="K128">INDEX(초성,  INT( (_xlfn.UNICODE($H128)-44032)/588)+1)</f>
        <v>ㄲ</v>
      </c>
      <c r="L128" s="3" t="str" cm="1">
        <f t="array" ref="L128">INDEX( 중성, INT(MOD( ( _xlfn.UNICODE( RIGHT($H128, 1) ) - 44032), 588)/28)+1,1)</f>
        <v>ㅗ</v>
      </c>
      <c r="M128" t="str" cm="1">
        <f t="array" ref="M128">IF(MOD((_xlfn.UNICODE(RIGHT($H128,1))-44032),28)=0,"",INDEX(종성,MOD((_xlfn.UNICODE(RIGHT($H128,1))-44032),28),1))</f>
        <v/>
      </c>
      <c r="N128" s="3" t="str" cm="1">
        <f t="array" ref="N128">INDEX(초성,  INT( (_xlfn.UNICODE($I128)-44032)/588)+1)</f>
        <v>ㄹ</v>
      </c>
      <c r="O128" s="3" t="str" cm="1">
        <f t="array" ref="O128">INDEX( 중성, INT(MOD( ( _xlfn.UNICODE( RIGHT($I128, 1) ) - 44032), 588)/28)+1,1)</f>
        <v>ㅣ</v>
      </c>
      <c r="P128" t="str" cm="1">
        <f t="array" ref="P128">IF(MOD( (_xlfn.UNICODE( RIGHT($I128, 1) ) - 44032), 28)=0, "",
    INDEX(종성, MOD( (_xlfn.UNICODE( RIGHT($I128, 1) ) - 44032), 28),1) )</f>
        <v/>
      </c>
      <c r="Q128" s="3" t="str" cm="1">
        <f t="array" ref="Q128">IF(LEN(B128)=2, "", INDEX(초성,  INT( (_xlfn.UNICODE($J128)-44032)/588)+1) )</f>
        <v/>
      </c>
      <c r="R128" s="3" t="str" cm="1">
        <f t="array" ref="R128">IF(LEN(B128)=2, "",INDEX( 중성, INT(MOD( ( _xlfn.UNICODE( RIGHT($J128, 1) ) - 44032), 588)/28)+1,1) )</f>
        <v/>
      </c>
      <c r="S128" t="str" cm="1">
        <f t="array" ref="S128">IF(LEN(B128)=2, "", IF(MOD( (_xlfn.UNICODE( RIGHT($J128, 1) ) - 44032), 28)=0, "",
    INDEX(종성, MOD( (_xlfn.UNICODE( RIGHT($J128, 1) ) - 44032), 28),1) ) )</f>
        <v/>
      </c>
      <c r="T128" t="str">
        <f>IFERROR(VLOOKUP($K128, 환경설정!$B$3:$C$23, 2,0), "")</f>
        <v>tsasp</v>
      </c>
      <c r="V128" s="3" t="str" cm="1">
        <f t="array" ref="V128">IFERROR(_xlfn.IFS($M128="", "light", $M128="ㄴ", "son", $M128="ㄹ", "son", $M128="ㅁ", "son", $M128="ㅇ", "son" ),"obs")</f>
        <v>light</v>
      </c>
      <c r="W128" t="str">
        <f>IFERROR(VLOOKUP($N128, 환경설정!$B$3:$C$23, 2,0), "")</f>
        <v>son</v>
      </c>
      <c r="Y128" s="3" t="str" cm="1">
        <f t="array" ref="Y128">IFERROR(_xlfn.IFS($P128="", "light", $P128="ㄴ", "son", $P128="ㄹ", "son", $P128="ㅁ", "son", $P128="ㅇ", "son" ),"obs")</f>
        <v>light</v>
      </c>
      <c r="Z128" t="str">
        <f>IFERROR(VLOOKUP($Q128, 환경설정!$B$3:$C$23, 2), "")</f>
        <v/>
      </c>
      <c r="AB128" s="3" t="str" cm="1">
        <f t="array" ref="AB128">IFERROR( IF(LEN(B128)=2,"", _xlfn.IFS($S128="", "light", $S128="ㄴ", "son", $S128="ㄹ", "son", $S128="ㅁ", "son", $S128="ㅇ", "son" )),"obs")</f>
        <v/>
      </c>
      <c r="AC128" t="str" cm="1">
        <f t="array" ref="AC128" xml:space="preserve"> SUBSTITUTE( _xlfn.TEXTSPLIT(C128," "), ",","")</f>
        <v>HL</v>
      </c>
      <c r="AE128" t="str" cm="1">
        <f t="array" ref="AE128">SUBSTITUTE(_xlfn.TEXTSPLIT(D128," "), ",","")</f>
        <v>HL</v>
      </c>
    </row>
    <row r="129" spans="1:32" x14ac:dyDescent="0.3">
      <c r="A129" t="str">
        <v>고유어2</v>
      </c>
      <c r="B129" t="str">
        <v>소매</v>
      </c>
      <c r="C129" s="3" t="str">
        <v>HH</v>
      </c>
      <c r="D129" s="3" t="str">
        <v>HH</v>
      </c>
      <c r="E129" s="3" t="str" cm="1">
        <f t="array" ref="E129">_xlfn.IFS(MID(A129,1,1)="고", "K", MID(A129,1,1)="외", "F", MID(A129,1,1)="가", "V")</f>
        <v>K</v>
      </c>
      <c r="F129" s="3" t="str">
        <f t="shared" si="5"/>
        <v>2</v>
      </c>
      <c r="G129" s="3" t="str">
        <f t="shared" si="6"/>
        <v>K2</v>
      </c>
      <c r="H129" s="3" t="str">
        <f t="shared" si="7"/>
        <v>소</v>
      </c>
      <c r="I129" s="3" t="str">
        <f t="shared" si="8"/>
        <v>매</v>
      </c>
      <c r="J129" s="3" t="str">
        <f t="shared" si="9"/>
        <v/>
      </c>
      <c r="K129" s="3" t="str" cm="1">
        <f t="array" ref="K129">INDEX(초성,  INT( (_xlfn.UNICODE($H129)-44032)/588)+1)</f>
        <v>ㅅ</v>
      </c>
      <c r="L129" s="3" t="str" cm="1">
        <f t="array" ref="L129">INDEX( 중성, INT(MOD( ( _xlfn.UNICODE( RIGHT($H129, 1) ) - 44032), 588)/28)+1,1)</f>
        <v>ㅗ</v>
      </c>
      <c r="M129" t="str" cm="1">
        <f t="array" ref="M129">IF(MOD((_xlfn.UNICODE(RIGHT($H129,1))-44032),28)=0,"",INDEX(종성,MOD((_xlfn.UNICODE(RIGHT($H129,1))-44032),28),1))</f>
        <v/>
      </c>
      <c r="N129" s="3" t="str" cm="1">
        <f t="array" ref="N129">INDEX(초성,  INT( (_xlfn.UNICODE($I129)-44032)/588)+1)</f>
        <v>ㅁ</v>
      </c>
      <c r="O129" s="3" t="str" cm="1">
        <f t="array" ref="O129">INDEX( 중성, INT(MOD( ( _xlfn.UNICODE( RIGHT($I129, 1) ) - 44032), 588)/28)+1,1)</f>
        <v>ㅐ</v>
      </c>
      <c r="P129" t="str" cm="1">
        <f t="array" ref="P129">IF(MOD( (_xlfn.UNICODE( RIGHT($I129, 1) ) - 44032), 28)=0, "",
    INDEX(종성, MOD( (_xlfn.UNICODE( RIGHT($I129, 1) ) - 44032), 28),1) )</f>
        <v/>
      </c>
      <c r="Q129" s="3" t="str" cm="1">
        <f t="array" ref="Q129">IF(LEN(B129)=2, "", INDEX(초성,  INT( (_xlfn.UNICODE($J129)-44032)/588)+1) )</f>
        <v/>
      </c>
      <c r="R129" s="3" t="str" cm="1">
        <f t="array" ref="R129">IF(LEN(B129)=2, "",INDEX( 중성, INT(MOD( ( _xlfn.UNICODE( RIGHT($J129, 1) ) - 44032), 588)/28)+1,1) )</f>
        <v/>
      </c>
      <c r="S129" t="str" cm="1">
        <f t="array" ref="S129">IF(LEN(B129)=2, "", IF(MOD( (_xlfn.UNICODE( RIGHT($J129, 1) ) - 44032), 28)=0, "",
    INDEX(종성, MOD( (_xlfn.UNICODE( RIGHT($J129, 1) ) - 44032), 28),1) ) )</f>
        <v/>
      </c>
      <c r="T129" t="str">
        <f>IFERROR(VLOOKUP($K129, 환경설정!$B$3:$C$23, 2,0), "")</f>
        <v>que</v>
      </c>
      <c r="V129" s="3" t="str" cm="1">
        <f t="array" ref="V129">IFERROR(_xlfn.IFS($M129="", "light", $M129="ㄴ", "son", $M129="ㄹ", "son", $M129="ㅁ", "son", $M129="ㅇ", "son" ),"obs")</f>
        <v>light</v>
      </c>
      <c r="W129" t="str">
        <f>IFERROR(VLOOKUP($N129, 환경설정!$B$3:$C$23, 2,0), "")</f>
        <v>son</v>
      </c>
      <c r="Y129" s="3" t="str" cm="1">
        <f t="array" ref="Y129">IFERROR(_xlfn.IFS($P129="", "light", $P129="ㄴ", "son", $P129="ㄹ", "son", $P129="ㅁ", "son", $P129="ㅇ", "son" ),"obs")</f>
        <v>light</v>
      </c>
      <c r="Z129" t="str">
        <f>IFERROR(VLOOKUP($Q129, 환경설정!$B$3:$C$23, 2), "")</f>
        <v/>
      </c>
      <c r="AB129" s="3" t="str" cm="1">
        <f t="array" ref="AB129">IFERROR( IF(LEN(B129)=2,"", _xlfn.IFS($S129="", "light", $S129="ㄴ", "son", $S129="ㄹ", "son", $S129="ㅁ", "son", $S129="ㅇ", "son" )),"obs")</f>
        <v/>
      </c>
      <c r="AC129" t="str" cm="1">
        <f t="array" ref="AC129" xml:space="preserve"> SUBSTITUTE( _xlfn.TEXTSPLIT(C129," "), ",","")</f>
        <v>HH</v>
      </c>
      <c r="AE129" t="str" cm="1">
        <f t="array" ref="AE129">SUBSTITUTE(_xlfn.TEXTSPLIT(D129," "), ",","")</f>
        <v>HH</v>
      </c>
    </row>
    <row r="130" spans="1:32" x14ac:dyDescent="0.3">
      <c r="A130" t="str">
        <v>고유어2</v>
      </c>
      <c r="B130" t="str">
        <v>자루</v>
      </c>
      <c r="C130" s="3" t="str">
        <v>LH1</v>
      </c>
      <c r="D130" s="3" t="str">
        <v>LH1</v>
      </c>
      <c r="E130" s="3" t="str" cm="1">
        <f t="array" ref="E130">_xlfn.IFS(MID(A130,1,1)="고", "K", MID(A130,1,1)="외", "F", MID(A130,1,1)="가", "V")</f>
        <v>K</v>
      </c>
      <c r="F130" s="3" t="str">
        <f t="shared" si="5"/>
        <v>2</v>
      </c>
      <c r="G130" s="3" t="str">
        <f t="shared" si="6"/>
        <v>K2</v>
      </c>
      <c r="H130" s="3" t="str">
        <f t="shared" si="7"/>
        <v>자</v>
      </c>
      <c r="I130" s="3" t="str">
        <f t="shared" si="8"/>
        <v>루</v>
      </c>
      <c r="J130" s="3" t="str">
        <f t="shared" si="9"/>
        <v/>
      </c>
      <c r="K130" s="3" t="str" cm="1">
        <f t="array" ref="K130">INDEX(초성,  INT( (_xlfn.UNICODE($H130)-44032)/588)+1)</f>
        <v>ㅈ</v>
      </c>
      <c r="L130" s="3" t="str" cm="1">
        <f t="array" ref="L130">INDEX( 중성, INT(MOD( ( _xlfn.UNICODE( RIGHT($H130, 1) ) - 44032), 588)/28)+1,1)</f>
        <v>ㅏ</v>
      </c>
      <c r="M130" t="str" cm="1">
        <f t="array" ref="M130">IF(MOD((_xlfn.UNICODE(RIGHT($H130,1))-44032),28)=0,"",INDEX(종성,MOD((_xlfn.UNICODE(RIGHT($H130,1))-44032),28),1))</f>
        <v/>
      </c>
      <c r="N130" s="3" t="str" cm="1">
        <f t="array" ref="N130">INDEX(초성,  INT( (_xlfn.UNICODE($I130)-44032)/588)+1)</f>
        <v>ㄹ</v>
      </c>
      <c r="O130" s="3" t="str" cm="1">
        <f t="array" ref="O130">INDEX( 중성, INT(MOD( ( _xlfn.UNICODE( RIGHT($I130, 1) ) - 44032), 588)/28)+1,1)</f>
        <v>ㅜ</v>
      </c>
      <c r="P130" t="str" cm="1">
        <f t="array" ref="P130">IF(MOD( (_xlfn.UNICODE( RIGHT($I130, 1) ) - 44032), 28)=0, "",
    INDEX(종성, MOD( (_xlfn.UNICODE( RIGHT($I130, 1) ) - 44032), 28),1) )</f>
        <v/>
      </c>
      <c r="Q130" s="3" t="str" cm="1">
        <f t="array" ref="Q130">IF(LEN(B130)=2, "", INDEX(초성,  INT( (_xlfn.UNICODE($J130)-44032)/588)+1) )</f>
        <v/>
      </c>
      <c r="R130" s="3" t="str" cm="1">
        <f t="array" ref="R130">IF(LEN(B130)=2, "",INDEX( 중성, INT(MOD( ( _xlfn.UNICODE( RIGHT($J130, 1) ) - 44032), 588)/28)+1,1) )</f>
        <v/>
      </c>
      <c r="S130" t="str" cm="1">
        <f t="array" ref="S130">IF(LEN(B130)=2, "", IF(MOD( (_xlfn.UNICODE( RIGHT($J130, 1) ) - 44032), 28)=0, "",
    INDEX(종성, MOD( (_xlfn.UNICODE( RIGHT($J130, 1) ) - 44032), 28),1) ) )</f>
        <v/>
      </c>
      <c r="T130" t="str">
        <f>IFERROR(VLOOKUP($K130, 환경설정!$B$3:$C$23, 2,0), "")</f>
        <v>lax</v>
      </c>
      <c r="V130" s="3" t="str" cm="1">
        <f t="array" ref="V130">IFERROR(_xlfn.IFS($M130="", "light", $M130="ㄴ", "son", $M130="ㄹ", "son", $M130="ㅁ", "son", $M130="ㅇ", "son" ),"obs")</f>
        <v>light</v>
      </c>
      <c r="W130" t="str">
        <f>IFERROR(VLOOKUP($N130, 환경설정!$B$3:$C$23, 2,0), "")</f>
        <v>son</v>
      </c>
      <c r="Y130" s="3" t="str" cm="1">
        <f t="array" ref="Y130">IFERROR(_xlfn.IFS($P130="", "light", $P130="ㄴ", "son", $P130="ㄹ", "son", $P130="ㅁ", "son", $P130="ㅇ", "son" ),"obs")</f>
        <v>light</v>
      </c>
      <c r="Z130" t="str">
        <f>IFERROR(VLOOKUP($Q130, 환경설정!$B$3:$C$23, 2), "")</f>
        <v/>
      </c>
      <c r="AB130" s="3" t="str" cm="1">
        <f t="array" ref="AB130">IFERROR( IF(LEN(B130)=2,"", _xlfn.IFS($S130="", "light", $S130="ㄴ", "son", $S130="ㄹ", "son", $S130="ㅁ", "son", $S130="ㅇ", "son" )),"obs")</f>
        <v/>
      </c>
      <c r="AC130" t="str" cm="1">
        <f t="array" ref="AC130" xml:space="preserve"> SUBSTITUTE( _xlfn.TEXTSPLIT(C130," "), ",","")</f>
        <v>LH1</v>
      </c>
      <c r="AE130" t="str" cm="1">
        <f t="array" ref="AE130">SUBSTITUTE(_xlfn.TEXTSPLIT(D130," "), ",","")</f>
        <v>LH1</v>
      </c>
    </row>
    <row r="131" spans="1:32" x14ac:dyDescent="0.3">
      <c r="A131" t="str">
        <v>고유어2</v>
      </c>
      <c r="B131" t="str">
        <v>미역</v>
      </c>
      <c r="C131" s="3" t="str">
        <v>HL</v>
      </c>
      <c r="D131" s="3" t="str">
        <v>HL</v>
      </c>
      <c r="E131" s="3" t="str" cm="1">
        <f t="array" ref="E131">_xlfn.IFS(MID(A131,1,1)="고", "K", MID(A131,1,1)="외", "F", MID(A131,1,1)="가", "V")</f>
        <v>K</v>
      </c>
      <c r="F131" s="3" t="str">
        <f t="shared" ref="F131:F194" si="10">RIGHT(A131,1)</f>
        <v>2</v>
      </c>
      <c r="G131" s="3" t="str">
        <f t="shared" ref="G131:G194" si="11">E131&amp;F131</f>
        <v>K2</v>
      </c>
      <c r="H131" s="3" t="str">
        <f t="shared" ref="H131:H194" si="12">LEFT(B131)</f>
        <v>미</v>
      </c>
      <c r="I131" s="3" t="str">
        <f t="shared" ref="I131:I194" si="13" xml:space="preserve"> MID(B131,2,1)</f>
        <v>역</v>
      </c>
      <c r="J131" s="3" t="str">
        <f t="shared" ref="J131:J194" si="14">IF(LEN(B131)= 3,   RIGHT(B131,1),"")</f>
        <v/>
      </c>
      <c r="K131" s="3" t="str" cm="1">
        <f t="array" ref="K131">INDEX(초성,  INT( (_xlfn.UNICODE($H131)-44032)/588)+1)</f>
        <v>ㅁ</v>
      </c>
      <c r="L131" s="3" t="str" cm="1">
        <f t="array" ref="L131">INDEX( 중성, INT(MOD( ( _xlfn.UNICODE( RIGHT($H131, 1) ) - 44032), 588)/28)+1,1)</f>
        <v>ㅣ</v>
      </c>
      <c r="M131" t="str" cm="1">
        <f t="array" ref="M131">IF(MOD((_xlfn.UNICODE(RIGHT($H131,1))-44032),28)=0,"",INDEX(종성,MOD((_xlfn.UNICODE(RIGHT($H131,1))-44032),28),1))</f>
        <v/>
      </c>
      <c r="N131" s="3" t="str" cm="1">
        <f t="array" ref="N131">INDEX(초성,  INT( (_xlfn.UNICODE($I131)-44032)/588)+1)</f>
        <v>ㅇ</v>
      </c>
      <c r="O131" s="3" t="str" cm="1">
        <f t="array" ref="O131">INDEX( 중성, INT(MOD( ( _xlfn.UNICODE( RIGHT($I131, 1) ) - 44032), 588)/28)+1,1)</f>
        <v>ㅕ</v>
      </c>
      <c r="P131" t="str" cm="1">
        <f t="array" ref="P131">IF(MOD( (_xlfn.UNICODE( RIGHT($I131, 1) ) - 44032), 28)=0, "",
    INDEX(종성, MOD( (_xlfn.UNICODE( RIGHT($I131, 1) ) - 44032), 28),1) )</f>
        <v>ㄱ</v>
      </c>
      <c r="Q131" s="3" t="str" cm="1">
        <f t="array" ref="Q131">IF(LEN(B131)=2, "", INDEX(초성,  INT( (_xlfn.UNICODE($J131)-44032)/588)+1) )</f>
        <v/>
      </c>
      <c r="R131" s="3" t="str" cm="1">
        <f t="array" ref="R131">IF(LEN(B131)=2, "",INDEX( 중성, INT(MOD( ( _xlfn.UNICODE( RIGHT($J131, 1) ) - 44032), 588)/28)+1,1) )</f>
        <v/>
      </c>
      <c r="S131" t="str" cm="1">
        <f t="array" ref="S131">IF(LEN(B131)=2, "", IF(MOD( (_xlfn.UNICODE( RIGHT($J131, 1) ) - 44032), 28)=0, "",
    INDEX(종성, MOD( (_xlfn.UNICODE( RIGHT($J131, 1) ) - 44032), 28),1) ) )</f>
        <v/>
      </c>
      <c r="T131" t="str">
        <f>IFERROR(VLOOKUP($K131, 환경설정!$B$3:$C$23, 2,0), "")</f>
        <v>son</v>
      </c>
      <c r="V131" s="3" t="str" cm="1">
        <f t="array" ref="V131">IFERROR(_xlfn.IFS($M131="", "light", $M131="ㄴ", "son", $M131="ㄹ", "son", $M131="ㅁ", "son", $M131="ㅇ", "son" ),"obs")</f>
        <v>light</v>
      </c>
      <c r="W131" t="str">
        <f>IFERROR(VLOOKUP($N131, 환경설정!$B$3:$C$23, 2,0), "")</f>
        <v>null</v>
      </c>
      <c r="Y131" s="3" t="str" cm="1">
        <f t="array" ref="Y131">IFERROR(_xlfn.IFS($P131="", "light", $P131="ㄴ", "son", $P131="ㄹ", "son", $P131="ㅁ", "son", $P131="ㅇ", "son" ),"obs")</f>
        <v>obs</v>
      </c>
      <c r="Z131" t="str">
        <f>IFERROR(VLOOKUP($Q131, 환경설정!$B$3:$C$23, 2), "")</f>
        <v/>
      </c>
      <c r="AB131" s="3" t="str" cm="1">
        <f t="array" ref="AB131">IFERROR( IF(LEN(B131)=2,"", _xlfn.IFS($S131="", "light", $S131="ㄴ", "son", $S131="ㄹ", "son", $S131="ㅁ", "son", $S131="ㅇ", "son" )),"obs")</f>
        <v/>
      </c>
      <c r="AC131" t="str" cm="1">
        <f t="array" ref="AC131" xml:space="preserve"> SUBSTITUTE( _xlfn.TEXTSPLIT(C131," "), ",","")</f>
        <v>HL</v>
      </c>
      <c r="AE131" t="str" cm="1">
        <f t="array" ref="AE131">SUBSTITUTE(_xlfn.TEXTSPLIT(D131," "), ",","")</f>
        <v>HL</v>
      </c>
    </row>
    <row r="132" spans="1:32" x14ac:dyDescent="0.3">
      <c r="A132" t="str">
        <v>고유어2</v>
      </c>
      <c r="B132" t="str">
        <v>가시</v>
      </c>
      <c r="C132" s="3" t="str">
        <v>HL 까시</v>
      </c>
      <c r="D132" s="3" t="str">
        <v>HL 까시</v>
      </c>
      <c r="E132" s="3" t="str" cm="1">
        <f t="array" ref="E132">_xlfn.IFS(MID(A132,1,1)="고", "K", MID(A132,1,1)="외", "F", MID(A132,1,1)="가", "V")</f>
        <v>K</v>
      </c>
      <c r="F132" s="3" t="str">
        <f t="shared" si="10"/>
        <v>2</v>
      </c>
      <c r="G132" s="3" t="str">
        <f t="shared" si="11"/>
        <v>K2</v>
      </c>
      <c r="H132" s="3" t="str">
        <f t="shared" si="12"/>
        <v>가</v>
      </c>
      <c r="I132" s="3" t="str">
        <f t="shared" si="13"/>
        <v>시</v>
      </c>
      <c r="J132" s="3" t="str">
        <f t="shared" si="14"/>
        <v/>
      </c>
      <c r="K132" s="3" t="str" cm="1">
        <f t="array" ref="K132">INDEX(초성,  INT( (_xlfn.UNICODE($H132)-44032)/588)+1)</f>
        <v>ㄱ</v>
      </c>
      <c r="L132" s="3" t="str" cm="1">
        <f t="array" ref="L132">INDEX( 중성, INT(MOD( ( _xlfn.UNICODE( RIGHT($H132, 1) ) - 44032), 588)/28)+1,1)</f>
        <v>ㅏ</v>
      </c>
      <c r="M132" t="str" cm="1">
        <f t="array" ref="M132">IF(MOD((_xlfn.UNICODE(RIGHT($H132,1))-44032),28)=0,"",INDEX(종성,MOD((_xlfn.UNICODE(RIGHT($H132,1))-44032),28),1))</f>
        <v/>
      </c>
      <c r="N132" s="3" t="str" cm="1">
        <f t="array" ref="N132">INDEX(초성,  INT( (_xlfn.UNICODE($I132)-44032)/588)+1)</f>
        <v>ㅅ</v>
      </c>
      <c r="O132" s="3" t="str" cm="1">
        <f t="array" ref="O132">INDEX( 중성, INT(MOD( ( _xlfn.UNICODE( RIGHT($I132, 1) ) - 44032), 588)/28)+1,1)</f>
        <v>ㅣ</v>
      </c>
      <c r="P132" t="str" cm="1">
        <f t="array" ref="P132">IF(MOD( (_xlfn.UNICODE( RIGHT($I132, 1) ) - 44032), 28)=0, "",
    INDEX(종성, MOD( (_xlfn.UNICODE( RIGHT($I132, 1) ) - 44032), 28),1) )</f>
        <v/>
      </c>
      <c r="Q132" s="3" t="str" cm="1">
        <f t="array" ref="Q132">IF(LEN(B132)=2, "", INDEX(초성,  INT( (_xlfn.UNICODE($J132)-44032)/588)+1) )</f>
        <v/>
      </c>
      <c r="R132" s="3" t="str" cm="1">
        <f t="array" ref="R132">IF(LEN(B132)=2, "",INDEX( 중성, INT(MOD( ( _xlfn.UNICODE( RIGHT($J132, 1) ) - 44032), 588)/28)+1,1) )</f>
        <v/>
      </c>
      <c r="S132" t="str" cm="1">
        <f t="array" ref="S132">IF(LEN(B132)=2, "", IF(MOD( (_xlfn.UNICODE( RIGHT($J132, 1) ) - 44032), 28)=0, "",
    INDEX(종성, MOD( (_xlfn.UNICODE( RIGHT($J132, 1) ) - 44032), 28),1) ) )</f>
        <v/>
      </c>
      <c r="T132" t="str">
        <f>IFERROR(VLOOKUP($K132, 환경설정!$B$3:$C$23, 2,0), "")</f>
        <v>lax</v>
      </c>
      <c r="V132" s="3" t="str" cm="1">
        <f t="array" ref="V132">IFERROR(_xlfn.IFS($M132="", "light", $M132="ㄴ", "son", $M132="ㄹ", "son", $M132="ㅁ", "son", $M132="ㅇ", "son" ),"obs")</f>
        <v>light</v>
      </c>
      <c r="W132" t="str">
        <f>IFERROR(VLOOKUP($N132, 환경설정!$B$3:$C$23, 2,0), "")</f>
        <v>que</v>
      </c>
      <c r="Y132" s="3" t="str" cm="1">
        <f t="array" ref="Y132">IFERROR(_xlfn.IFS($P132="", "light", $P132="ㄴ", "son", $P132="ㄹ", "son", $P132="ㅁ", "son", $P132="ㅇ", "son" ),"obs")</f>
        <v>light</v>
      </c>
      <c r="Z132" t="str">
        <f>IFERROR(VLOOKUP($Q132, 환경설정!$B$3:$C$23, 2), "")</f>
        <v/>
      </c>
      <c r="AB132" s="3" t="str" cm="1">
        <f t="array" ref="AB132">IFERROR( IF(LEN(B132)=2,"", _xlfn.IFS($S132="", "light", $S132="ㄴ", "son", $S132="ㄹ", "son", $S132="ㅁ", "son", $S132="ㅇ", "son" )),"obs")</f>
        <v/>
      </c>
      <c r="AC132" t="str" cm="1">
        <f t="array" ref="AC132:AD132" xml:space="preserve"> SUBSTITUTE( _xlfn.TEXTSPLIT(C132," "), ",","")</f>
        <v>HL</v>
      </c>
      <c r="AD132" t="str">
        <v>까시</v>
      </c>
      <c r="AE132" t="str" cm="1">
        <f t="array" ref="AE132:AF132">SUBSTITUTE(_xlfn.TEXTSPLIT(D132," "), ",","")</f>
        <v>HL</v>
      </c>
      <c r="AF132" t="str">
        <v>까시</v>
      </c>
    </row>
    <row r="133" spans="1:32" x14ac:dyDescent="0.3">
      <c r="A133" t="str">
        <v>고유어2</v>
      </c>
      <c r="B133" t="str">
        <v>가루</v>
      </c>
      <c r="C133" s="3" t="str">
        <v>LH1</v>
      </c>
      <c r="D133" s="3" t="str">
        <v>LH1</v>
      </c>
      <c r="E133" s="3" t="str" cm="1">
        <f t="array" ref="E133">_xlfn.IFS(MID(A133,1,1)="고", "K", MID(A133,1,1)="외", "F", MID(A133,1,1)="가", "V")</f>
        <v>K</v>
      </c>
      <c r="F133" s="3" t="str">
        <f t="shared" si="10"/>
        <v>2</v>
      </c>
      <c r="G133" s="3" t="str">
        <f t="shared" si="11"/>
        <v>K2</v>
      </c>
      <c r="H133" s="3" t="str">
        <f t="shared" si="12"/>
        <v>가</v>
      </c>
      <c r="I133" s="3" t="str">
        <f t="shared" si="13"/>
        <v>루</v>
      </c>
      <c r="J133" s="3" t="str">
        <f t="shared" si="14"/>
        <v/>
      </c>
      <c r="K133" s="3" t="str" cm="1">
        <f t="array" ref="K133">INDEX(초성,  INT( (_xlfn.UNICODE($H133)-44032)/588)+1)</f>
        <v>ㄱ</v>
      </c>
      <c r="L133" s="3" t="str" cm="1">
        <f t="array" ref="L133">INDEX( 중성, INT(MOD( ( _xlfn.UNICODE( RIGHT($H133, 1) ) - 44032), 588)/28)+1,1)</f>
        <v>ㅏ</v>
      </c>
      <c r="M133" t="str" cm="1">
        <f t="array" ref="M133">IF(MOD((_xlfn.UNICODE(RIGHT($H133,1))-44032),28)=0,"",INDEX(종성,MOD((_xlfn.UNICODE(RIGHT($H133,1))-44032),28),1))</f>
        <v/>
      </c>
      <c r="N133" s="3" t="str" cm="1">
        <f t="array" ref="N133">INDEX(초성,  INT( (_xlfn.UNICODE($I133)-44032)/588)+1)</f>
        <v>ㄹ</v>
      </c>
      <c r="O133" s="3" t="str" cm="1">
        <f t="array" ref="O133">INDEX( 중성, INT(MOD( ( _xlfn.UNICODE( RIGHT($I133, 1) ) - 44032), 588)/28)+1,1)</f>
        <v>ㅜ</v>
      </c>
      <c r="P133" t="str" cm="1">
        <f t="array" ref="P133">IF(MOD( (_xlfn.UNICODE( RIGHT($I133, 1) ) - 44032), 28)=0, "",
    INDEX(종성, MOD( (_xlfn.UNICODE( RIGHT($I133, 1) ) - 44032), 28),1) )</f>
        <v/>
      </c>
      <c r="Q133" s="3" t="str" cm="1">
        <f t="array" ref="Q133">IF(LEN(B133)=2, "", INDEX(초성,  INT( (_xlfn.UNICODE($J133)-44032)/588)+1) )</f>
        <v/>
      </c>
      <c r="R133" s="3" t="str" cm="1">
        <f t="array" ref="R133">IF(LEN(B133)=2, "",INDEX( 중성, INT(MOD( ( _xlfn.UNICODE( RIGHT($J133, 1) ) - 44032), 588)/28)+1,1) )</f>
        <v/>
      </c>
      <c r="S133" t="str" cm="1">
        <f t="array" ref="S133">IF(LEN(B133)=2, "", IF(MOD( (_xlfn.UNICODE( RIGHT($J133, 1) ) - 44032), 28)=0, "",
    INDEX(종성, MOD( (_xlfn.UNICODE( RIGHT($J133, 1) ) - 44032), 28),1) ) )</f>
        <v/>
      </c>
      <c r="T133" t="str">
        <f>IFERROR(VLOOKUP($K133, 환경설정!$B$3:$C$23, 2,0), "")</f>
        <v>lax</v>
      </c>
      <c r="V133" s="3" t="str" cm="1">
        <f t="array" ref="V133">IFERROR(_xlfn.IFS($M133="", "light", $M133="ㄴ", "son", $M133="ㄹ", "son", $M133="ㅁ", "son", $M133="ㅇ", "son" ),"obs")</f>
        <v>light</v>
      </c>
      <c r="W133" t="str">
        <f>IFERROR(VLOOKUP($N133, 환경설정!$B$3:$C$23, 2,0), "")</f>
        <v>son</v>
      </c>
      <c r="Y133" s="3" t="str" cm="1">
        <f t="array" ref="Y133">IFERROR(_xlfn.IFS($P133="", "light", $P133="ㄴ", "son", $P133="ㄹ", "son", $P133="ㅁ", "son", $P133="ㅇ", "son" ),"obs")</f>
        <v>light</v>
      </c>
      <c r="Z133" t="str">
        <f>IFERROR(VLOOKUP($Q133, 환경설정!$B$3:$C$23, 2), "")</f>
        <v/>
      </c>
      <c r="AB133" s="3" t="str" cm="1">
        <f t="array" ref="AB133">IFERROR( IF(LEN(B133)=2,"", _xlfn.IFS($S133="", "light", $S133="ㄴ", "son", $S133="ㄹ", "son", $S133="ㅁ", "son", $S133="ㅇ", "son" )),"obs")</f>
        <v/>
      </c>
      <c r="AC133" t="str" cm="1">
        <f t="array" ref="AC133" xml:space="preserve"> SUBSTITUTE( _xlfn.TEXTSPLIT(C133," "), ",","")</f>
        <v>LH1</v>
      </c>
      <c r="AE133" t="str" cm="1">
        <f t="array" ref="AE133">SUBSTITUTE(_xlfn.TEXTSPLIT(D133," "), ",","")</f>
        <v>LH1</v>
      </c>
    </row>
    <row r="134" spans="1:32" x14ac:dyDescent="0.3">
      <c r="A134" t="str">
        <v>고유어2</v>
      </c>
      <c r="B134" t="str">
        <v>구슬</v>
      </c>
      <c r="C134" s="3" t="str">
        <v>HL</v>
      </c>
      <c r="D134" s="3" t="str">
        <v>HL</v>
      </c>
      <c r="E134" s="3" t="str" cm="1">
        <f t="array" ref="E134">_xlfn.IFS(MID(A134,1,1)="고", "K", MID(A134,1,1)="외", "F", MID(A134,1,1)="가", "V")</f>
        <v>K</v>
      </c>
      <c r="F134" s="3" t="str">
        <f t="shared" si="10"/>
        <v>2</v>
      </c>
      <c r="G134" s="3" t="str">
        <f t="shared" si="11"/>
        <v>K2</v>
      </c>
      <c r="H134" s="3" t="str">
        <f t="shared" si="12"/>
        <v>구</v>
      </c>
      <c r="I134" s="3" t="str">
        <f t="shared" si="13"/>
        <v>슬</v>
      </c>
      <c r="J134" s="3" t="str">
        <f t="shared" si="14"/>
        <v/>
      </c>
      <c r="K134" s="3" t="str" cm="1">
        <f t="array" ref="K134">INDEX(초성,  INT( (_xlfn.UNICODE($H134)-44032)/588)+1)</f>
        <v>ㄱ</v>
      </c>
      <c r="L134" s="3" t="str" cm="1">
        <f t="array" ref="L134">INDEX( 중성, INT(MOD( ( _xlfn.UNICODE( RIGHT($H134, 1) ) - 44032), 588)/28)+1,1)</f>
        <v>ㅜ</v>
      </c>
      <c r="M134" t="str" cm="1">
        <f t="array" ref="M134">IF(MOD((_xlfn.UNICODE(RIGHT($H134,1))-44032),28)=0,"",INDEX(종성,MOD((_xlfn.UNICODE(RIGHT($H134,1))-44032),28),1))</f>
        <v/>
      </c>
      <c r="N134" s="3" t="str" cm="1">
        <f t="array" ref="N134">INDEX(초성,  INT( (_xlfn.UNICODE($I134)-44032)/588)+1)</f>
        <v>ㅅ</v>
      </c>
      <c r="O134" s="3" t="str" cm="1">
        <f t="array" ref="O134">INDEX( 중성, INT(MOD( ( _xlfn.UNICODE( RIGHT($I134, 1) ) - 44032), 588)/28)+1,1)</f>
        <v>ㅡ</v>
      </c>
      <c r="P134" t="str" cm="1">
        <f t="array" ref="P134">IF(MOD( (_xlfn.UNICODE( RIGHT($I134, 1) ) - 44032), 28)=0, "",
    INDEX(종성, MOD( (_xlfn.UNICODE( RIGHT($I134, 1) ) - 44032), 28),1) )</f>
        <v>ㄹ</v>
      </c>
      <c r="Q134" s="3" t="str" cm="1">
        <f t="array" ref="Q134">IF(LEN(B134)=2, "", INDEX(초성,  INT( (_xlfn.UNICODE($J134)-44032)/588)+1) )</f>
        <v/>
      </c>
      <c r="R134" s="3" t="str" cm="1">
        <f t="array" ref="R134">IF(LEN(B134)=2, "",INDEX( 중성, INT(MOD( ( _xlfn.UNICODE( RIGHT($J134, 1) ) - 44032), 588)/28)+1,1) )</f>
        <v/>
      </c>
      <c r="S134" t="str" cm="1">
        <f t="array" ref="S134">IF(LEN(B134)=2, "", IF(MOD( (_xlfn.UNICODE( RIGHT($J134, 1) ) - 44032), 28)=0, "",
    INDEX(종성, MOD( (_xlfn.UNICODE( RIGHT($J134, 1) ) - 44032), 28),1) ) )</f>
        <v/>
      </c>
      <c r="T134" t="str">
        <f>IFERROR(VLOOKUP($K134, 환경설정!$B$3:$C$23, 2,0), "")</f>
        <v>lax</v>
      </c>
      <c r="V134" s="3" t="str" cm="1">
        <f t="array" ref="V134">IFERROR(_xlfn.IFS($M134="", "light", $M134="ㄴ", "son", $M134="ㄹ", "son", $M134="ㅁ", "son", $M134="ㅇ", "son" ),"obs")</f>
        <v>light</v>
      </c>
      <c r="W134" t="str">
        <f>IFERROR(VLOOKUP($N134, 환경설정!$B$3:$C$23, 2,0), "")</f>
        <v>que</v>
      </c>
      <c r="Y134" s="3" t="str" cm="1">
        <f t="array" ref="Y134">IFERROR(_xlfn.IFS($P134="", "light", $P134="ㄴ", "son", $P134="ㄹ", "son", $P134="ㅁ", "son", $P134="ㅇ", "son" ),"obs")</f>
        <v>son</v>
      </c>
      <c r="Z134" t="str">
        <f>IFERROR(VLOOKUP($Q134, 환경설정!$B$3:$C$23, 2), "")</f>
        <v/>
      </c>
      <c r="AB134" s="3" t="str" cm="1">
        <f t="array" ref="AB134">IFERROR( IF(LEN(B134)=2,"", _xlfn.IFS($S134="", "light", $S134="ㄴ", "son", $S134="ㄹ", "son", $S134="ㅁ", "son", $S134="ㅇ", "son" )),"obs")</f>
        <v/>
      </c>
      <c r="AC134" t="str" cm="1">
        <f t="array" ref="AC134" xml:space="preserve"> SUBSTITUTE( _xlfn.TEXTSPLIT(C134," "), ",","")</f>
        <v>HL</v>
      </c>
      <c r="AE134" t="str" cm="1">
        <f t="array" ref="AE134">SUBSTITUTE(_xlfn.TEXTSPLIT(D134," "), ",","")</f>
        <v>HL</v>
      </c>
    </row>
    <row r="135" spans="1:32" x14ac:dyDescent="0.3">
      <c r="A135" t="str">
        <v>고유어2</v>
      </c>
      <c r="B135" t="str">
        <v>새우</v>
      </c>
      <c r="C135" s="3" t="str">
        <v>HL</v>
      </c>
      <c r="D135" s="3" t="str">
        <v>HL</v>
      </c>
      <c r="E135" s="3" t="str" cm="1">
        <f t="array" ref="E135">_xlfn.IFS(MID(A135,1,1)="고", "K", MID(A135,1,1)="외", "F", MID(A135,1,1)="가", "V")</f>
        <v>K</v>
      </c>
      <c r="F135" s="3" t="str">
        <f t="shared" si="10"/>
        <v>2</v>
      </c>
      <c r="G135" s="3" t="str">
        <f t="shared" si="11"/>
        <v>K2</v>
      </c>
      <c r="H135" s="3" t="str">
        <f t="shared" si="12"/>
        <v>새</v>
      </c>
      <c r="I135" s="3" t="str">
        <f t="shared" si="13"/>
        <v>우</v>
      </c>
      <c r="J135" s="3" t="str">
        <f t="shared" si="14"/>
        <v/>
      </c>
      <c r="K135" s="3" t="str" cm="1">
        <f t="array" ref="K135">INDEX(초성,  INT( (_xlfn.UNICODE($H135)-44032)/588)+1)</f>
        <v>ㅅ</v>
      </c>
      <c r="L135" s="3" t="str" cm="1">
        <f t="array" ref="L135">INDEX( 중성, INT(MOD( ( _xlfn.UNICODE( RIGHT($H135, 1) ) - 44032), 588)/28)+1,1)</f>
        <v>ㅐ</v>
      </c>
      <c r="M135" t="str" cm="1">
        <f t="array" ref="M135">IF(MOD((_xlfn.UNICODE(RIGHT($H135,1))-44032),28)=0,"",INDEX(종성,MOD((_xlfn.UNICODE(RIGHT($H135,1))-44032),28),1))</f>
        <v/>
      </c>
      <c r="N135" s="3" t="str" cm="1">
        <f t="array" ref="N135">INDEX(초성,  INT( (_xlfn.UNICODE($I135)-44032)/588)+1)</f>
        <v>ㅇ</v>
      </c>
      <c r="O135" s="3" t="str" cm="1">
        <f t="array" ref="O135">INDEX( 중성, INT(MOD( ( _xlfn.UNICODE( RIGHT($I135, 1) ) - 44032), 588)/28)+1,1)</f>
        <v>ㅜ</v>
      </c>
      <c r="P135" t="str" cm="1">
        <f t="array" ref="P135">IF(MOD( (_xlfn.UNICODE( RIGHT($I135, 1) ) - 44032), 28)=0, "",
    INDEX(종성, MOD( (_xlfn.UNICODE( RIGHT($I135, 1) ) - 44032), 28),1) )</f>
        <v/>
      </c>
      <c r="Q135" s="3" t="str" cm="1">
        <f t="array" ref="Q135">IF(LEN(B135)=2, "", INDEX(초성,  INT( (_xlfn.UNICODE($J135)-44032)/588)+1) )</f>
        <v/>
      </c>
      <c r="R135" s="3" t="str" cm="1">
        <f t="array" ref="R135">IF(LEN(B135)=2, "",INDEX( 중성, INT(MOD( ( _xlfn.UNICODE( RIGHT($J135, 1) ) - 44032), 588)/28)+1,1) )</f>
        <v/>
      </c>
      <c r="S135" t="str" cm="1">
        <f t="array" ref="S135">IF(LEN(B135)=2, "", IF(MOD( (_xlfn.UNICODE( RIGHT($J135, 1) ) - 44032), 28)=0, "",
    INDEX(종성, MOD( (_xlfn.UNICODE( RIGHT($J135, 1) ) - 44032), 28),1) ) )</f>
        <v/>
      </c>
      <c r="T135" t="str">
        <f>IFERROR(VLOOKUP($K135, 환경설정!$B$3:$C$23, 2,0), "")</f>
        <v>que</v>
      </c>
      <c r="V135" s="3" t="str" cm="1">
        <f t="array" ref="V135">IFERROR(_xlfn.IFS($M135="", "light", $M135="ㄴ", "son", $M135="ㄹ", "son", $M135="ㅁ", "son", $M135="ㅇ", "son" ),"obs")</f>
        <v>light</v>
      </c>
      <c r="W135" t="str">
        <f>IFERROR(VLOOKUP($N135, 환경설정!$B$3:$C$23, 2,0), "")</f>
        <v>null</v>
      </c>
      <c r="Y135" s="3" t="str" cm="1">
        <f t="array" ref="Y135">IFERROR(_xlfn.IFS($P135="", "light", $P135="ㄴ", "son", $P135="ㄹ", "son", $P135="ㅁ", "son", $P135="ㅇ", "son" ),"obs")</f>
        <v>light</v>
      </c>
      <c r="Z135" t="str">
        <f>IFERROR(VLOOKUP($Q135, 환경설정!$B$3:$C$23, 2), "")</f>
        <v/>
      </c>
      <c r="AB135" s="3" t="str" cm="1">
        <f t="array" ref="AB135">IFERROR( IF(LEN(B135)=2,"", _xlfn.IFS($S135="", "light", $S135="ㄴ", "son", $S135="ㄹ", "son", $S135="ㅁ", "son", $S135="ㅇ", "son" )),"obs")</f>
        <v/>
      </c>
      <c r="AC135" t="str" cm="1">
        <f t="array" ref="AC135" xml:space="preserve"> SUBSTITUTE( _xlfn.TEXTSPLIT(C135," "), ",","")</f>
        <v>HL</v>
      </c>
      <c r="AE135" t="str" cm="1">
        <f t="array" ref="AE135">SUBSTITUTE(_xlfn.TEXTSPLIT(D135," "), ",","")</f>
        <v>HL</v>
      </c>
    </row>
    <row r="136" spans="1:32" x14ac:dyDescent="0.3">
      <c r="A136" t="str">
        <v>고유어2</v>
      </c>
      <c r="B136" t="str">
        <v>나무</v>
      </c>
      <c r="C136" s="3" t="str">
        <v>LH1</v>
      </c>
      <c r="D136" s="3" t="str">
        <v>LH1</v>
      </c>
      <c r="E136" s="3" t="str" cm="1">
        <f t="array" ref="E136">_xlfn.IFS(MID(A136,1,1)="고", "K", MID(A136,1,1)="외", "F", MID(A136,1,1)="가", "V")</f>
        <v>K</v>
      </c>
      <c r="F136" s="3" t="str">
        <f t="shared" si="10"/>
        <v>2</v>
      </c>
      <c r="G136" s="3" t="str">
        <f t="shared" si="11"/>
        <v>K2</v>
      </c>
      <c r="H136" s="3" t="str">
        <f t="shared" si="12"/>
        <v>나</v>
      </c>
      <c r="I136" s="3" t="str">
        <f t="shared" si="13"/>
        <v>무</v>
      </c>
      <c r="J136" s="3" t="str">
        <f t="shared" si="14"/>
        <v/>
      </c>
      <c r="K136" s="3" t="str" cm="1">
        <f t="array" ref="K136">INDEX(초성,  INT( (_xlfn.UNICODE($H136)-44032)/588)+1)</f>
        <v>ㄴ</v>
      </c>
      <c r="L136" s="3" t="str" cm="1">
        <f t="array" ref="L136">INDEX( 중성, INT(MOD( ( _xlfn.UNICODE( RIGHT($H136, 1) ) - 44032), 588)/28)+1,1)</f>
        <v>ㅏ</v>
      </c>
      <c r="M136" t="str" cm="1">
        <f t="array" ref="M136">IF(MOD((_xlfn.UNICODE(RIGHT($H136,1))-44032),28)=0,"",INDEX(종성,MOD((_xlfn.UNICODE(RIGHT($H136,1))-44032),28),1))</f>
        <v/>
      </c>
      <c r="N136" s="3" t="str" cm="1">
        <f t="array" ref="N136">INDEX(초성,  INT( (_xlfn.UNICODE($I136)-44032)/588)+1)</f>
        <v>ㅁ</v>
      </c>
      <c r="O136" s="3" t="str" cm="1">
        <f t="array" ref="O136">INDEX( 중성, INT(MOD( ( _xlfn.UNICODE( RIGHT($I136, 1) ) - 44032), 588)/28)+1,1)</f>
        <v>ㅜ</v>
      </c>
      <c r="P136" t="str" cm="1">
        <f t="array" ref="P136">IF(MOD( (_xlfn.UNICODE( RIGHT($I136, 1) ) - 44032), 28)=0, "",
    INDEX(종성, MOD( (_xlfn.UNICODE( RIGHT($I136, 1) ) - 44032), 28),1) )</f>
        <v/>
      </c>
      <c r="Q136" s="3" t="str" cm="1">
        <f t="array" ref="Q136">IF(LEN(B136)=2, "", INDEX(초성,  INT( (_xlfn.UNICODE($J136)-44032)/588)+1) )</f>
        <v/>
      </c>
      <c r="R136" s="3" t="str" cm="1">
        <f t="array" ref="R136">IF(LEN(B136)=2, "",INDEX( 중성, INT(MOD( ( _xlfn.UNICODE( RIGHT($J136, 1) ) - 44032), 588)/28)+1,1) )</f>
        <v/>
      </c>
      <c r="S136" t="str" cm="1">
        <f t="array" ref="S136">IF(LEN(B136)=2, "", IF(MOD( (_xlfn.UNICODE( RIGHT($J136, 1) ) - 44032), 28)=0, "",
    INDEX(종성, MOD( (_xlfn.UNICODE( RIGHT($J136, 1) ) - 44032), 28),1) ) )</f>
        <v/>
      </c>
      <c r="T136" t="str">
        <f>IFERROR(VLOOKUP($K136, 환경설정!$B$3:$C$23, 2,0), "")</f>
        <v>son</v>
      </c>
      <c r="V136" s="3" t="str" cm="1">
        <f t="array" ref="V136">IFERROR(_xlfn.IFS($M136="", "light", $M136="ㄴ", "son", $M136="ㄹ", "son", $M136="ㅁ", "son", $M136="ㅇ", "son" ),"obs")</f>
        <v>light</v>
      </c>
      <c r="W136" t="str">
        <f>IFERROR(VLOOKUP($N136, 환경설정!$B$3:$C$23, 2,0), "")</f>
        <v>son</v>
      </c>
      <c r="Y136" s="3" t="str" cm="1">
        <f t="array" ref="Y136">IFERROR(_xlfn.IFS($P136="", "light", $P136="ㄴ", "son", $P136="ㄹ", "son", $P136="ㅁ", "son", $P136="ㅇ", "son" ),"obs")</f>
        <v>light</v>
      </c>
      <c r="Z136" t="str">
        <f>IFERROR(VLOOKUP($Q136, 환경설정!$B$3:$C$23, 2), "")</f>
        <v/>
      </c>
      <c r="AB136" s="3" t="str" cm="1">
        <f t="array" ref="AB136">IFERROR( IF(LEN(B136)=2,"", _xlfn.IFS($S136="", "light", $S136="ㄴ", "son", $S136="ㄹ", "son", $S136="ㅁ", "son", $S136="ㅇ", "son" )),"obs")</f>
        <v/>
      </c>
      <c r="AC136" t="str" cm="1">
        <f t="array" ref="AC136" xml:space="preserve"> SUBSTITUTE( _xlfn.TEXTSPLIT(C136," "), ",","")</f>
        <v>LH1</v>
      </c>
      <c r="AE136" t="str" cm="1">
        <f t="array" ref="AE136">SUBSTITUTE(_xlfn.TEXTSPLIT(D136," "), ",","")</f>
        <v>LH1</v>
      </c>
    </row>
    <row r="137" spans="1:32" x14ac:dyDescent="0.3">
      <c r="A137" t="str">
        <v>고유어2</v>
      </c>
      <c r="B137" t="str">
        <v>아귀</v>
      </c>
      <c r="C137" s="3" t="str">
        <v>HL 아구</v>
      </c>
      <c r="D137" s="3" t="str">
        <v>LH1 아구</v>
      </c>
      <c r="E137" s="3" t="str" cm="1">
        <f t="array" ref="E137">_xlfn.IFS(MID(A137,1,1)="고", "K", MID(A137,1,1)="외", "F", MID(A137,1,1)="가", "V")</f>
        <v>K</v>
      </c>
      <c r="F137" s="3" t="str">
        <f t="shared" si="10"/>
        <v>2</v>
      </c>
      <c r="G137" s="3" t="str">
        <f t="shared" si="11"/>
        <v>K2</v>
      </c>
      <c r="H137" s="3" t="str">
        <f t="shared" si="12"/>
        <v>아</v>
      </c>
      <c r="I137" s="3" t="str">
        <f t="shared" si="13"/>
        <v>귀</v>
      </c>
      <c r="J137" s="3" t="str">
        <f t="shared" si="14"/>
        <v/>
      </c>
      <c r="K137" s="3" t="str" cm="1">
        <f t="array" ref="K137">INDEX(초성,  INT( (_xlfn.UNICODE($H137)-44032)/588)+1)</f>
        <v>ㅇ</v>
      </c>
      <c r="L137" s="3" t="str" cm="1">
        <f t="array" ref="L137">INDEX( 중성, INT(MOD( ( _xlfn.UNICODE( RIGHT($H137, 1) ) - 44032), 588)/28)+1,1)</f>
        <v>ㅏ</v>
      </c>
      <c r="M137" t="str" cm="1">
        <f t="array" ref="M137">IF(MOD((_xlfn.UNICODE(RIGHT($H137,1))-44032),28)=0,"",INDEX(종성,MOD((_xlfn.UNICODE(RIGHT($H137,1))-44032),28),1))</f>
        <v/>
      </c>
      <c r="N137" s="3" t="str" cm="1">
        <f t="array" ref="N137">INDEX(초성,  INT( (_xlfn.UNICODE($I137)-44032)/588)+1)</f>
        <v>ㄱ</v>
      </c>
      <c r="O137" s="3" t="str" cm="1">
        <f t="array" ref="O137">INDEX( 중성, INT(MOD( ( _xlfn.UNICODE( RIGHT($I137, 1) ) - 44032), 588)/28)+1,1)</f>
        <v>ㅟ</v>
      </c>
      <c r="P137" t="str" cm="1">
        <f t="array" ref="P137">IF(MOD( (_xlfn.UNICODE( RIGHT($I137, 1) ) - 44032), 28)=0, "",
    INDEX(종성, MOD( (_xlfn.UNICODE( RIGHT($I137, 1) ) - 44032), 28),1) )</f>
        <v/>
      </c>
      <c r="Q137" s="3" t="str" cm="1">
        <f t="array" ref="Q137">IF(LEN(B137)=2, "", INDEX(초성,  INT( (_xlfn.UNICODE($J137)-44032)/588)+1) )</f>
        <v/>
      </c>
      <c r="R137" s="3" t="str" cm="1">
        <f t="array" ref="R137">IF(LEN(B137)=2, "",INDEX( 중성, INT(MOD( ( _xlfn.UNICODE( RIGHT($J137, 1) ) - 44032), 588)/28)+1,1) )</f>
        <v/>
      </c>
      <c r="S137" t="str" cm="1">
        <f t="array" ref="S137">IF(LEN(B137)=2, "", IF(MOD( (_xlfn.UNICODE( RIGHT($J137, 1) ) - 44032), 28)=0, "",
    INDEX(종성, MOD( (_xlfn.UNICODE( RIGHT($J137, 1) ) - 44032), 28),1) ) )</f>
        <v/>
      </c>
      <c r="T137" t="str">
        <f>IFERROR(VLOOKUP($K137, 환경설정!$B$3:$C$23, 2,0), "")</f>
        <v>null</v>
      </c>
      <c r="V137" s="3" t="str" cm="1">
        <f t="array" ref="V137">IFERROR(_xlfn.IFS($M137="", "light", $M137="ㄴ", "son", $M137="ㄹ", "son", $M137="ㅁ", "son", $M137="ㅇ", "son" ),"obs")</f>
        <v>light</v>
      </c>
      <c r="W137" t="str">
        <f>IFERROR(VLOOKUP($N137, 환경설정!$B$3:$C$23, 2,0), "")</f>
        <v>lax</v>
      </c>
      <c r="Y137" s="3" t="str" cm="1">
        <f t="array" ref="Y137">IFERROR(_xlfn.IFS($P137="", "light", $P137="ㄴ", "son", $P137="ㄹ", "son", $P137="ㅁ", "son", $P137="ㅇ", "son" ),"obs")</f>
        <v>light</v>
      </c>
      <c r="Z137" t="str">
        <f>IFERROR(VLOOKUP($Q137, 환경설정!$B$3:$C$23, 2), "")</f>
        <v/>
      </c>
      <c r="AB137" s="3" t="str" cm="1">
        <f t="array" ref="AB137">IFERROR( IF(LEN(B137)=2,"", _xlfn.IFS($S137="", "light", $S137="ㄴ", "son", $S137="ㄹ", "son", $S137="ㅁ", "son", $S137="ㅇ", "son" )),"obs")</f>
        <v/>
      </c>
      <c r="AC137" t="str" cm="1">
        <f t="array" ref="AC137:AD137" xml:space="preserve"> SUBSTITUTE( _xlfn.TEXTSPLIT(C137," "), ",","")</f>
        <v>HL</v>
      </c>
      <c r="AD137" t="str">
        <v>아구</v>
      </c>
      <c r="AE137" t="str" cm="1">
        <f t="array" ref="AE137:AF137">SUBSTITUTE(_xlfn.TEXTSPLIT(D137," "), ",","")</f>
        <v>LH1</v>
      </c>
      <c r="AF137" t="str">
        <v>아구</v>
      </c>
    </row>
    <row r="138" spans="1:32" x14ac:dyDescent="0.3">
      <c r="A138" t="str">
        <v>고유어2</v>
      </c>
      <c r="B138" t="str">
        <v>아래</v>
      </c>
      <c r="C138" s="3" t="str">
        <v>HL</v>
      </c>
      <c r="D138" s="3" t="str">
        <v>HL</v>
      </c>
      <c r="E138" s="3" t="str" cm="1">
        <f t="array" ref="E138">_xlfn.IFS(MID(A138,1,1)="고", "K", MID(A138,1,1)="외", "F", MID(A138,1,1)="가", "V")</f>
        <v>K</v>
      </c>
      <c r="F138" s="3" t="str">
        <f t="shared" si="10"/>
        <v>2</v>
      </c>
      <c r="G138" s="3" t="str">
        <f t="shared" si="11"/>
        <v>K2</v>
      </c>
      <c r="H138" s="3" t="str">
        <f t="shared" si="12"/>
        <v>아</v>
      </c>
      <c r="I138" s="3" t="str">
        <f t="shared" si="13"/>
        <v>래</v>
      </c>
      <c r="J138" s="3" t="str">
        <f t="shared" si="14"/>
        <v/>
      </c>
      <c r="K138" s="3" t="str" cm="1">
        <f t="array" ref="K138">INDEX(초성,  INT( (_xlfn.UNICODE($H138)-44032)/588)+1)</f>
        <v>ㅇ</v>
      </c>
      <c r="L138" s="3" t="str" cm="1">
        <f t="array" ref="L138">INDEX( 중성, INT(MOD( ( _xlfn.UNICODE( RIGHT($H138, 1) ) - 44032), 588)/28)+1,1)</f>
        <v>ㅏ</v>
      </c>
      <c r="M138" t="str" cm="1">
        <f t="array" ref="M138">IF(MOD((_xlfn.UNICODE(RIGHT($H138,1))-44032),28)=0,"",INDEX(종성,MOD((_xlfn.UNICODE(RIGHT($H138,1))-44032),28),1))</f>
        <v/>
      </c>
      <c r="N138" s="3" t="str" cm="1">
        <f t="array" ref="N138">INDEX(초성,  INT( (_xlfn.UNICODE($I138)-44032)/588)+1)</f>
        <v>ㄹ</v>
      </c>
      <c r="O138" s="3" t="str" cm="1">
        <f t="array" ref="O138">INDEX( 중성, INT(MOD( ( _xlfn.UNICODE( RIGHT($I138, 1) ) - 44032), 588)/28)+1,1)</f>
        <v>ㅐ</v>
      </c>
      <c r="P138" t="str" cm="1">
        <f t="array" ref="P138">IF(MOD( (_xlfn.UNICODE( RIGHT($I138, 1) ) - 44032), 28)=0, "",
    INDEX(종성, MOD( (_xlfn.UNICODE( RIGHT($I138, 1) ) - 44032), 28),1) )</f>
        <v/>
      </c>
      <c r="Q138" s="3" t="str" cm="1">
        <f t="array" ref="Q138">IF(LEN(B138)=2, "", INDEX(초성,  INT( (_xlfn.UNICODE($J138)-44032)/588)+1) )</f>
        <v/>
      </c>
      <c r="R138" s="3" t="str" cm="1">
        <f t="array" ref="R138">IF(LEN(B138)=2, "",INDEX( 중성, INT(MOD( ( _xlfn.UNICODE( RIGHT($J138, 1) ) - 44032), 588)/28)+1,1) )</f>
        <v/>
      </c>
      <c r="S138" t="str" cm="1">
        <f t="array" ref="S138">IF(LEN(B138)=2, "", IF(MOD( (_xlfn.UNICODE( RIGHT($J138, 1) ) - 44032), 28)=0, "",
    INDEX(종성, MOD( (_xlfn.UNICODE( RIGHT($J138, 1) ) - 44032), 28),1) ) )</f>
        <v/>
      </c>
      <c r="T138" t="str">
        <f>IFERROR(VLOOKUP($K138, 환경설정!$B$3:$C$23, 2,0), "")</f>
        <v>null</v>
      </c>
      <c r="V138" s="3" t="str" cm="1">
        <f t="array" ref="V138">IFERROR(_xlfn.IFS($M138="", "light", $M138="ㄴ", "son", $M138="ㄹ", "son", $M138="ㅁ", "son", $M138="ㅇ", "son" ),"obs")</f>
        <v>light</v>
      </c>
      <c r="W138" t="str">
        <f>IFERROR(VLOOKUP($N138, 환경설정!$B$3:$C$23, 2,0), "")</f>
        <v>son</v>
      </c>
      <c r="Y138" s="3" t="str" cm="1">
        <f t="array" ref="Y138">IFERROR(_xlfn.IFS($P138="", "light", $P138="ㄴ", "son", $P138="ㄹ", "son", $P138="ㅁ", "son", $P138="ㅇ", "son" ),"obs")</f>
        <v>light</v>
      </c>
      <c r="Z138" t="str">
        <f>IFERROR(VLOOKUP($Q138, 환경설정!$B$3:$C$23, 2), "")</f>
        <v/>
      </c>
      <c r="AB138" s="3" t="str" cm="1">
        <f t="array" ref="AB138">IFERROR( IF(LEN(B138)=2,"", _xlfn.IFS($S138="", "light", $S138="ㄴ", "son", $S138="ㄹ", "son", $S138="ㅁ", "son", $S138="ㅇ", "son" )),"obs")</f>
        <v/>
      </c>
      <c r="AC138" t="str" cm="1">
        <f t="array" ref="AC138" xml:space="preserve"> SUBSTITUTE( _xlfn.TEXTSPLIT(C138," "), ",","")</f>
        <v>HL</v>
      </c>
      <c r="AE138" t="str" cm="1">
        <f t="array" ref="AE138">SUBSTITUTE(_xlfn.TEXTSPLIT(D138," "), ",","")</f>
        <v>HL</v>
      </c>
    </row>
    <row r="139" spans="1:32" x14ac:dyDescent="0.3">
      <c r="A139" t="str">
        <v>고유어2</v>
      </c>
      <c r="B139" t="str">
        <v>사랑</v>
      </c>
      <c r="C139" s="3" t="str">
        <v>LH1</v>
      </c>
      <c r="D139" s="3" t="str">
        <v>LH1</v>
      </c>
      <c r="E139" s="3" t="str" cm="1">
        <f t="array" ref="E139">_xlfn.IFS(MID(A139,1,1)="고", "K", MID(A139,1,1)="외", "F", MID(A139,1,1)="가", "V")</f>
        <v>K</v>
      </c>
      <c r="F139" s="3" t="str">
        <f t="shared" si="10"/>
        <v>2</v>
      </c>
      <c r="G139" s="3" t="str">
        <f t="shared" si="11"/>
        <v>K2</v>
      </c>
      <c r="H139" s="3" t="str">
        <f t="shared" si="12"/>
        <v>사</v>
      </c>
      <c r="I139" s="3" t="str">
        <f t="shared" si="13"/>
        <v>랑</v>
      </c>
      <c r="J139" s="3" t="str">
        <f t="shared" si="14"/>
        <v/>
      </c>
      <c r="K139" s="3" t="str" cm="1">
        <f t="array" ref="K139">INDEX(초성,  INT( (_xlfn.UNICODE($H139)-44032)/588)+1)</f>
        <v>ㅅ</v>
      </c>
      <c r="L139" s="3" t="str" cm="1">
        <f t="array" ref="L139">INDEX( 중성, INT(MOD( ( _xlfn.UNICODE( RIGHT($H139, 1) ) - 44032), 588)/28)+1,1)</f>
        <v>ㅏ</v>
      </c>
      <c r="M139" t="str" cm="1">
        <f t="array" ref="M139">IF(MOD((_xlfn.UNICODE(RIGHT($H139,1))-44032),28)=0,"",INDEX(종성,MOD((_xlfn.UNICODE(RIGHT($H139,1))-44032),28),1))</f>
        <v/>
      </c>
      <c r="N139" s="3" t="str" cm="1">
        <f t="array" ref="N139">INDEX(초성,  INT( (_xlfn.UNICODE($I139)-44032)/588)+1)</f>
        <v>ㄹ</v>
      </c>
      <c r="O139" s="3" t="str" cm="1">
        <f t="array" ref="O139">INDEX( 중성, INT(MOD( ( _xlfn.UNICODE( RIGHT($I139, 1) ) - 44032), 588)/28)+1,1)</f>
        <v>ㅏ</v>
      </c>
      <c r="P139" t="str" cm="1">
        <f t="array" ref="P139">IF(MOD( (_xlfn.UNICODE( RIGHT($I139, 1) ) - 44032), 28)=0, "",
    INDEX(종성, MOD( (_xlfn.UNICODE( RIGHT($I139, 1) ) - 44032), 28),1) )</f>
        <v>ㅇ</v>
      </c>
      <c r="Q139" s="3" t="str" cm="1">
        <f t="array" ref="Q139">IF(LEN(B139)=2, "", INDEX(초성,  INT( (_xlfn.UNICODE($J139)-44032)/588)+1) )</f>
        <v/>
      </c>
      <c r="R139" s="3" t="str" cm="1">
        <f t="array" ref="R139">IF(LEN(B139)=2, "",INDEX( 중성, INT(MOD( ( _xlfn.UNICODE( RIGHT($J139, 1) ) - 44032), 588)/28)+1,1) )</f>
        <v/>
      </c>
      <c r="S139" t="str" cm="1">
        <f t="array" ref="S139">IF(LEN(B139)=2, "", IF(MOD( (_xlfn.UNICODE( RIGHT($J139, 1) ) - 44032), 28)=0, "",
    INDEX(종성, MOD( (_xlfn.UNICODE( RIGHT($J139, 1) ) - 44032), 28),1) ) )</f>
        <v/>
      </c>
      <c r="T139" t="str">
        <f>IFERROR(VLOOKUP($K139, 환경설정!$B$3:$C$23, 2,0), "")</f>
        <v>que</v>
      </c>
      <c r="V139" s="3" t="str" cm="1">
        <f t="array" ref="V139">IFERROR(_xlfn.IFS($M139="", "light", $M139="ㄴ", "son", $M139="ㄹ", "son", $M139="ㅁ", "son", $M139="ㅇ", "son" ),"obs")</f>
        <v>light</v>
      </c>
      <c r="W139" t="str">
        <f>IFERROR(VLOOKUP($N139, 환경설정!$B$3:$C$23, 2,0), "")</f>
        <v>son</v>
      </c>
      <c r="Y139" s="3" t="str" cm="1">
        <f t="array" ref="Y139">IFERROR(_xlfn.IFS($P139="", "light", $P139="ㄴ", "son", $P139="ㄹ", "son", $P139="ㅁ", "son", $P139="ㅇ", "son" ),"obs")</f>
        <v>son</v>
      </c>
      <c r="Z139" t="str">
        <f>IFERROR(VLOOKUP($Q139, 환경설정!$B$3:$C$23, 2), "")</f>
        <v/>
      </c>
      <c r="AB139" s="3" t="str" cm="1">
        <f t="array" ref="AB139">IFERROR( IF(LEN(B139)=2,"", _xlfn.IFS($S139="", "light", $S139="ㄴ", "son", $S139="ㄹ", "son", $S139="ㅁ", "son", $S139="ㅇ", "son" )),"obs")</f>
        <v/>
      </c>
      <c r="AC139" t="str" cm="1">
        <f t="array" ref="AC139" xml:space="preserve"> SUBSTITUTE( _xlfn.TEXTSPLIT(C139," "), ",","")</f>
        <v>LH1</v>
      </c>
      <c r="AE139" t="str" cm="1">
        <f t="array" ref="AE139">SUBSTITUTE(_xlfn.TEXTSPLIT(D139," "), ",","")</f>
        <v>LH1</v>
      </c>
    </row>
    <row r="140" spans="1:32" x14ac:dyDescent="0.3">
      <c r="A140" t="str">
        <v>고유어2</v>
      </c>
      <c r="B140" t="str">
        <v>말씨</v>
      </c>
      <c r="C140" s="3" t="str">
        <v>LH2</v>
      </c>
      <c r="D140" s="3" t="str">
        <v>LH2</v>
      </c>
      <c r="E140" s="3" t="str" cm="1">
        <f t="array" ref="E140">_xlfn.IFS(MID(A140,1,1)="고", "K", MID(A140,1,1)="외", "F", MID(A140,1,1)="가", "V")</f>
        <v>K</v>
      </c>
      <c r="F140" s="3" t="str">
        <f t="shared" si="10"/>
        <v>2</v>
      </c>
      <c r="G140" s="3" t="str">
        <f t="shared" si="11"/>
        <v>K2</v>
      </c>
      <c r="H140" s="3" t="str">
        <f t="shared" si="12"/>
        <v>말</v>
      </c>
      <c r="I140" s="3" t="str">
        <f t="shared" si="13"/>
        <v>씨</v>
      </c>
      <c r="J140" s="3" t="str">
        <f t="shared" si="14"/>
        <v/>
      </c>
      <c r="K140" s="3" t="str" cm="1">
        <f t="array" ref="K140">INDEX(초성,  INT( (_xlfn.UNICODE($H140)-44032)/588)+1)</f>
        <v>ㅁ</v>
      </c>
      <c r="L140" s="3" t="str" cm="1">
        <f t="array" ref="L140">INDEX( 중성, INT(MOD( ( _xlfn.UNICODE( RIGHT($H140, 1) ) - 44032), 588)/28)+1,1)</f>
        <v>ㅏ</v>
      </c>
      <c r="M140" t="str" cm="1">
        <f t="array" ref="M140">IF(MOD((_xlfn.UNICODE(RIGHT($H140,1))-44032),28)=0,"",INDEX(종성,MOD((_xlfn.UNICODE(RIGHT($H140,1))-44032),28),1))</f>
        <v>ㄹ</v>
      </c>
      <c r="N140" s="3" t="str" cm="1">
        <f t="array" ref="N140">INDEX(초성,  INT( (_xlfn.UNICODE($I140)-44032)/588)+1)</f>
        <v>ㅆ</v>
      </c>
      <c r="O140" s="3" t="str" cm="1">
        <f t="array" ref="O140">INDEX( 중성, INT(MOD( ( _xlfn.UNICODE( RIGHT($I140, 1) ) - 44032), 588)/28)+1,1)</f>
        <v>ㅣ</v>
      </c>
      <c r="P140" t="str" cm="1">
        <f t="array" ref="P140">IF(MOD( (_xlfn.UNICODE( RIGHT($I140, 1) ) - 44032), 28)=0, "",
    INDEX(종성, MOD( (_xlfn.UNICODE( RIGHT($I140, 1) ) - 44032), 28),1) )</f>
        <v/>
      </c>
      <c r="Q140" s="3" t="str" cm="1">
        <f t="array" ref="Q140">IF(LEN(B140)=2, "", INDEX(초성,  INT( (_xlfn.UNICODE($J140)-44032)/588)+1) )</f>
        <v/>
      </c>
      <c r="R140" s="3" t="str" cm="1">
        <f t="array" ref="R140">IF(LEN(B140)=2, "",INDEX( 중성, INT(MOD( ( _xlfn.UNICODE( RIGHT($J140, 1) ) - 44032), 588)/28)+1,1) )</f>
        <v/>
      </c>
      <c r="S140" t="str" cm="1">
        <f t="array" ref="S140">IF(LEN(B140)=2, "", IF(MOD( (_xlfn.UNICODE( RIGHT($J140, 1) ) - 44032), 28)=0, "",
    INDEX(종성, MOD( (_xlfn.UNICODE( RIGHT($J140, 1) ) - 44032), 28),1) ) )</f>
        <v/>
      </c>
      <c r="T140" t="str">
        <f>IFERROR(VLOOKUP($K140, 환경설정!$B$3:$C$23, 2,0), "")</f>
        <v>son</v>
      </c>
      <c r="V140" s="3" t="str" cm="1">
        <f t="array" ref="V140">IFERROR(_xlfn.IFS($M140="", "light", $M140="ㄴ", "son", $M140="ㄹ", "son", $M140="ㅁ", "son", $M140="ㅇ", "son" ),"obs")</f>
        <v>son</v>
      </c>
      <c r="W140" t="str">
        <f>IFERROR(VLOOKUP($N140, 환경설정!$B$3:$C$23, 2,0), "")</f>
        <v>que</v>
      </c>
      <c r="Y140" s="3" t="str" cm="1">
        <f t="array" ref="Y140">IFERROR(_xlfn.IFS($P140="", "light", $P140="ㄴ", "son", $P140="ㄹ", "son", $P140="ㅁ", "son", $P140="ㅇ", "son" ),"obs")</f>
        <v>light</v>
      </c>
      <c r="Z140" t="str">
        <f>IFERROR(VLOOKUP($Q140, 환경설정!$B$3:$C$23, 2), "")</f>
        <v/>
      </c>
      <c r="AB140" s="3" t="str" cm="1">
        <f t="array" ref="AB140">IFERROR( IF(LEN(B140)=2,"", _xlfn.IFS($S140="", "light", $S140="ㄴ", "son", $S140="ㄹ", "son", $S140="ㅁ", "son", $S140="ㅇ", "son" )),"obs")</f>
        <v/>
      </c>
      <c r="AC140" t="str" cm="1">
        <f t="array" ref="AC140" xml:space="preserve"> SUBSTITUTE( _xlfn.TEXTSPLIT(C140," "), ",","")</f>
        <v>LH2</v>
      </c>
      <c r="AE140" t="str" cm="1">
        <f t="array" ref="AE140">SUBSTITUTE(_xlfn.TEXTSPLIT(D140," "), ",","")</f>
        <v>LH2</v>
      </c>
    </row>
    <row r="141" spans="1:32" x14ac:dyDescent="0.3">
      <c r="A141" t="str">
        <v>고유어2</v>
      </c>
      <c r="B141" t="str">
        <v>매듭</v>
      </c>
      <c r="C141" s="3" t="str">
        <v>LH1</v>
      </c>
      <c r="D141" s="3" t="str">
        <v>LH1</v>
      </c>
      <c r="E141" s="3" t="str" cm="1">
        <f t="array" ref="E141">_xlfn.IFS(MID(A141,1,1)="고", "K", MID(A141,1,1)="외", "F", MID(A141,1,1)="가", "V")</f>
        <v>K</v>
      </c>
      <c r="F141" s="3" t="str">
        <f t="shared" si="10"/>
        <v>2</v>
      </c>
      <c r="G141" s="3" t="str">
        <f t="shared" si="11"/>
        <v>K2</v>
      </c>
      <c r="H141" s="3" t="str">
        <f t="shared" si="12"/>
        <v>매</v>
      </c>
      <c r="I141" s="3" t="str">
        <f t="shared" si="13"/>
        <v>듭</v>
      </c>
      <c r="J141" s="3" t="str">
        <f t="shared" si="14"/>
        <v/>
      </c>
      <c r="K141" s="3" t="str" cm="1">
        <f t="array" ref="K141">INDEX(초성,  INT( (_xlfn.UNICODE($H141)-44032)/588)+1)</f>
        <v>ㅁ</v>
      </c>
      <c r="L141" s="3" t="str" cm="1">
        <f t="array" ref="L141">INDEX( 중성, INT(MOD( ( _xlfn.UNICODE( RIGHT($H141, 1) ) - 44032), 588)/28)+1,1)</f>
        <v>ㅐ</v>
      </c>
      <c r="M141" t="str" cm="1">
        <f t="array" ref="M141">IF(MOD((_xlfn.UNICODE(RIGHT($H141,1))-44032),28)=0,"",INDEX(종성,MOD((_xlfn.UNICODE(RIGHT($H141,1))-44032),28),1))</f>
        <v/>
      </c>
      <c r="N141" s="3" t="str" cm="1">
        <f t="array" ref="N141">INDEX(초성,  INT( (_xlfn.UNICODE($I141)-44032)/588)+1)</f>
        <v>ㄷ</v>
      </c>
      <c r="O141" s="3" t="str" cm="1">
        <f t="array" ref="O141">INDEX( 중성, INT(MOD( ( _xlfn.UNICODE( RIGHT($I141, 1) ) - 44032), 588)/28)+1,1)</f>
        <v>ㅡ</v>
      </c>
      <c r="P141" t="str" cm="1">
        <f t="array" ref="P141">IF(MOD( (_xlfn.UNICODE( RIGHT($I141, 1) ) - 44032), 28)=0, "",
    INDEX(종성, MOD( (_xlfn.UNICODE( RIGHT($I141, 1) ) - 44032), 28),1) )</f>
        <v>ㅂ</v>
      </c>
      <c r="Q141" s="3" t="str" cm="1">
        <f t="array" ref="Q141">IF(LEN(B141)=2, "", INDEX(초성,  INT( (_xlfn.UNICODE($J141)-44032)/588)+1) )</f>
        <v/>
      </c>
      <c r="R141" s="3" t="str" cm="1">
        <f t="array" ref="R141">IF(LEN(B141)=2, "",INDEX( 중성, INT(MOD( ( _xlfn.UNICODE( RIGHT($J141, 1) ) - 44032), 588)/28)+1,1) )</f>
        <v/>
      </c>
      <c r="S141" t="str" cm="1">
        <f t="array" ref="S141">IF(LEN(B141)=2, "", IF(MOD( (_xlfn.UNICODE( RIGHT($J141, 1) ) - 44032), 28)=0, "",
    INDEX(종성, MOD( (_xlfn.UNICODE( RIGHT($J141, 1) ) - 44032), 28),1) ) )</f>
        <v/>
      </c>
      <c r="T141" t="str">
        <f>IFERROR(VLOOKUP($K141, 환경설정!$B$3:$C$23, 2,0), "")</f>
        <v>son</v>
      </c>
      <c r="V141" s="3" t="str" cm="1">
        <f t="array" ref="V141">IFERROR(_xlfn.IFS($M141="", "light", $M141="ㄴ", "son", $M141="ㄹ", "son", $M141="ㅁ", "son", $M141="ㅇ", "son" ),"obs")</f>
        <v>light</v>
      </c>
      <c r="W141" t="str">
        <f>IFERROR(VLOOKUP($N141, 환경설정!$B$3:$C$23, 2,0), "")</f>
        <v>lax</v>
      </c>
      <c r="Y141" s="3" t="str" cm="1">
        <f t="array" ref="Y141">IFERROR(_xlfn.IFS($P141="", "light", $P141="ㄴ", "son", $P141="ㄹ", "son", $P141="ㅁ", "son", $P141="ㅇ", "son" ),"obs")</f>
        <v>obs</v>
      </c>
      <c r="Z141" t="str">
        <f>IFERROR(VLOOKUP($Q141, 환경설정!$B$3:$C$23, 2), "")</f>
        <v/>
      </c>
      <c r="AB141" s="3" t="str" cm="1">
        <f t="array" ref="AB141">IFERROR( IF(LEN(B141)=2,"", _xlfn.IFS($S141="", "light", $S141="ㄴ", "son", $S141="ㄹ", "son", $S141="ㅁ", "son", $S141="ㅇ", "son" )),"obs")</f>
        <v/>
      </c>
      <c r="AC141" t="str" cm="1">
        <f t="array" ref="AC141" xml:space="preserve"> SUBSTITUTE( _xlfn.TEXTSPLIT(C141," "), ",","")</f>
        <v>LH1</v>
      </c>
      <c r="AE141" t="str" cm="1">
        <f t="array" ref="AE141">SUBSTITUTE(_xlfn.TEXTSPLIT(D141," "), ",","")</f>
        <v>LH1</v>
      </c>
    </row>
    <row r="142" spans="1:32" x14ac:dyDescent="0.3">
      <c r="A142" t="str">
        <v>고유어2</v>
      </c>
      <c r="B142" t="str">
        <v>사위</v>
      </c>
      <c r="C142" s="3" t="str">
        <v>HL</v>
      </c>
      <c r="D142" s="3" t="str">
        <v>HL</v>
      </c>
      <c r="E142" s="3" t="str" cm="1">
        <f t="array" ref="E142">_xlfn.IFS(MID(A142,1,1)="고", "K", MID(A142,1,1)="외", "F", MID(A142,1,1)="가", "V")</f>
        <v>K</v>
      </c>
      <c r="F142" s="3" t="str">
        <f t="shared" si="10"/>
        <v>2</v>
      </c>
      <c r="G142" s="3" t="str">
        <f t="shared" si="11"/>
        <v>K2</v>
      </c>
      <c r="H142" s="3" t="str">
        <f t="shared" si="12"/>
        <v>사</v>
      </c>
      <c r="I142" s="3" t="str">
        <f t="shared" si="13"/>
        <v>위</v>
      </c>
      <c r="J142" s="3" t="str">
        <f t="shared" si="14"/>
        <v/>
      </c>
      <c r="K142" s="3" t="str" cm="1">
        <f t="array" ref="K142">INDEX(초성,  INT( (_xlfn.UNICODE($H142)-44032)/588)+1)</f>
        <v>ㅅ</v>
      </c>
      <c r="L142" s="3" t="str" cm="1">
        <f t="array" ref="L142">INDEX( 중성, INT(MOD( ( _xlfn.UNICODE( RIGHT($H142, 1) ) - 44032), 588)/28)+1,1)</f>
        <v>ㅏ</v>
      </c>
      <c r="M142" t="str" cm="1">
        <f t="array" ref="M142">IF(MOD((_xlfn.UNICODE(RIGHT($H142,1))-44032),28)=0,"",INDEX(종성,MOD((_xlfn.UNICODE(RIGHT($H142,1))-44032),28),1))</f>
        <v/>
      </c>
      <c r="N142" s="3" t="str" cm="1">
        <f t="array" ref="N142">INDEX(초성,  INT( (_xlfn.UNICODE($I142)-44032)/588)+1)</f>
        <v>ㅇ</v>
      </c>
      <c r="O142" s="3" t="str" cm="1">
        <f t="array" ref="O142">INDEX( 중성, INT(MOD( ( _xlfn.UNICODE( RIGHT($I142, 1) ) - 44032), 588)/28)+1,1)</f>
        <v>ㅟ</v>
      </c>
      <c r="P142" t="str" cm="1">
        <f t="array" ref="P142">IF(MOD( (_xlfn.UNICODE( RIGHT($I142, 1) ) - 44032), 28)=0, "",
    INDEX(종성, MOD( (_xlfn.UNICODE( RIGHT($I142, 1) ) - 44032), 28),1) )</f>
        <v/>
      </c>
      <c r="Q142" s="3" t="str" cm="1">
        <f t="array" ref="Q142">IF(LEN(B142)=2, "", INDEX(초성,  INT( (_xlfn.UNICODE($J142)-44032)/588)+1) )</f>
        <v/>
      </c>
      <c r="R142" s="3" t="str" cm="1">
        <f t="array" ref="R142">IF(LEN(B142)=2, "",INDEX( 중성, INT(MOD( ( _xlfn.UNICODE( RIGHT($J142, 1) ) - 44032), 588)/28)+1,1) )</f>
        <v/>
      </c>
      <c r="S142" t="str" cm="1">
        <f t="array" ref="S142">IF(LEN(B142)=2, "", IF(MOD( (_xlfn.UNICODE( RIGHT($J142, 1) ) - 44032), 28)=0, "",
    INDEX(종성, MOD( (_xlfn.UNICODE( RIGHT($J142, 1) ) - 44032), 28),1) ) )</f>
        <v/>
      </c>
      <c r="T142" t="str">
        <f>IFERROR(VLOOKUP($K142, 환경설정!$B$3:$C$23, 2,0), "")</f>
        <v>que</v>
      </c>
      <c r="V142" s="3" t="str" cm="1">
        <f t="array" ref="V142">IFERROR(_xlfn.IFS($M142="", "light", $M142="ㄴ", "son", $M142="ㄹ", "son", $M142="ㅁ", "son", $M142="ㅇ", "son" ),"obs")</f>
        <v>light</v>
      </c>
      <c r="W142" t="str">
        <f>IFERROR(VLOOKUP($N142, 환경설정!$B$3:$C$23, 2,0), "")</f>
        <v>null</v>
      </c>
      <c r="Y142" s="3" t="str" cm="1">
        <f t="array" ref="Y142">IFERROR(_xlfn.IFS($P142="", "light", $P142="ㄴ", "son", $P142="ㄹ", "son", $P142="ㅁ", "son", $P142="ㅇ", "son" ),"obs")</f>
        <v>light</v>
      </c>
      <c r="Z142" t="str">
        <f>IFERROR(VLOOKUP($Q142, 환경설정!$B$3:$C$23, 2), "")</f>
        <v/>
      </c>
      <c r="AB142" s="3" t="str" cm="1">
        <f t="array" ref="AB142">IFERROR( IF(LEN(B142)=2,"", _xlfn.IFS($S142="", "light", $S142="ㄴ", "son", $S142="ㄹ", "son", $S142="ㅁ", "son", $S142="ㅇ", "son" )),"obs")</f>
        <v/>
      </c>
      <c r="AC142" t="str" cm="1">
        <f t="array" ref="AC142" xml:space="preserve"> SUBSTITUTE( _xlfn.TEXTSPLIT(C142," "), ",","")</f>
        <v>HL</v>
      </c>
      <c r="AE142" t="str" cm="1">
        <f t="array" ref="AE142">SUBSTITUTE(_xlfn.TEXTSPLIT(D142," "), ",","")</f>
        <v>HL</v>
      </c>
    </row>
    <row r="143" spans="1:32" x14ac:dyDescent="0.3">
      <c r="A143" t="str">
        <v>고유어2</v>
      </c>
      <c r="B143" t="str">
        <v>헝겁</v>
      </c>
      <c r="C143" s="3" t="str">
        <v>LH1</v>
      </c>
      <c r="D143" s="3" t="str">
        <v>LH2</v>
      </c>
      <c r="E143" s="3" t="str" cm="1">
        <f t="array" ref="E143">_xlfn.IFS(MID(A143,1,1)="고", "K", MID(A143,1,1)="외", "F", MID(A143,1,1)="가", "V")</f>
        <v>K</v>
      </c>
      <c r="F143" s="3" t="str">
        <f t="shared" si="10"/>
        <v>2</v>
      </c>
      <c r="G143" s="3" t="str">
        <f t="shared" si="11"/>
        <v>K2</v>
      </c>
      <c r="H143" s="3" t="str">
        <f t="shared" si="12"/>
        <v>헝</v>
      </c>
      <c r="I143" s="3" t="str">
        <f t="shared" si="13"/>
        <v>겁</v>
      </c>
      <c r="J143" s="3" t="str">
        <f t="shared" si="14"/>
        <v/>
      </c>
      <c r="K143" s="3" t="str" cm="1">
        <f t="array" ref="K143">INDEX(초성,  INT( (_xlfn.UNICODE($H143)-44032)/588)+1)</f>
        <v>ㅎ</v>
      </c>
      <c r="L143" s="3" t="str" cm="1">
        <f t="array" ref="L143">INDEX( 중성, INT(MOD( ( _xlfn.UNICODE( RIGHT($H143, 1) ) - 44032), 588)/28)+1,1)</f>
        <v>ㅓ</v>
      </c>
      <c r="M143" t="str" cm="1">
        <f t="array" ref="M143">IF(MOD((_xlfn.UNICODE(RIGHT($H143,1))-44032),28)=0,"",INDEX(종성,MOD((_xlfn.UNICODE(RIGHT($H143,1))-44032),28),1))</f>
        <v>ㅇ</v>
      </c>
      <c r="N143" s="3" t="str" cm="1">
        <f t="array" ref="N143">INDEX(초성,  INT( (_xlfn.UNICODE($I143)-44032)/588)+1)</f>
        <v>ㄱ</v>
      </c>
      <c r="O143" s="3" t="str" cm="1">
        <f t="array" ref="O143">INDEX( 중성, INT(MOD( ( _xlfn.UNICODE( RIGHT($I143, 1) ) - 44032), 588)/28)+1,1)</f>
        <v>ㅓ</v>
      </c>
      <c r="P143" t="str" cm="1">
        <f t="array" ref="P143">IF(MOD( (_xlfn.UNICODE( RIGHT($I143, 1) ) - 44032), 28)=0, "",
    INDEX(종성, MOD( (_xlfn.UNICODE( RIGHT($I143, 1) ) - 44032), 28),1) )</f>
        <v>ㅂ</v>
      </c>
      <c r="Q143" s="3" t="str" cm="1">
        <f t="array" ref="Q143">IF(LEN(B143)=2, "", INDEX(초성,  INT( (_xlfn.UNICODE($J143)-44032)/588)+1) )</f>
        <v/>
      </c>
      <c r="R143" s="3" t="str" cm="1">
        <f t="array" ref="R143">IF(LEN(B143)=2, "",INDEX( 중성, INT(MOD( ( _xlfn.UNICODE( RIGHT($J143, 1) ) - 44032), 588)/28)+1,1) )</f>
        <v/>
      </c>
      <c r="S143" t="str" cm="1">
        <f t="array" ref="S143">IF(LEN(B143)=2, "", IF(MOD( (_xlfn.UNICODE( RIGHT($J143, 1) ) - 44032), 28)=0, "",
    INDEX(종성, MOD( (_xlfn.UNICODE( RIGHT($J143, 1) ) - 44032), 28),1) ) )</f>
        <v/>
      </c>
      <c r="T143" t="str">
        <f>IFERROR(VLOOKUP($K143, 환경설정!$B$3:$C$23, 2,0), "")</f>
        <v>que</v>
      </c>
      <c r="V143" s="3" t="str" cm="1">
        <f t="array" ref="V143">IFERROR(_xlfn.IFS($M143="", "light", $M143="ㄴ", "son", $M143="ㄹ", "son", $M143="ㅁ", "son", $M143="ㅇ", "son" ),"obs")</f>
        <v>son</v>
      </c>
      <c r="W143" t="str">
        <f>IFERROR(VLOOKUP($N143, 환경설정!$B$3:$C$23, 2,0), "")</f>
        <v>lax</v>
      </c>
      <c r="Y143" s="3" t="str" cm="1">
        <f t="array" ref="Y143">IFERROR(_xlfn.IFS($P143="", "light", $P143="ㄴ", "son", $P143="ㄹ", "son", $P143="ㅁ", "son", $P143="ㅇ", "son" ),"obs")</f>
        <v>obs</v>
      </c>
      <c r="Z143" t="str">
        <f>IFERROR(VLOOKUP($Q143, 환경설정!$B$3:$C$23, 2), "")</f>
        <v/>
      </c>
      <c r="AB143" s="3" t="str" cm="1">
        <f t="array" ref="AB143">IFERROR( IF(LEN(B143)=2,"", _xlfn.IFS($S143="", "light", $S143="ㄴ", "son", $S143="ㄹ", "son", $S143="ㅁ", "son", $S143="ㅇ", "son" )),"obs")</f>
        <v/>
      </c>
      <c r="AC143" t="str" cm="1">
        <f t="array" ref="AC143" xml:space="preserve"> SUBSTITUTE( _xlfn.TEXTSPLIT(C143," "), ",","")</f>
        <v>LH1</v>
      </c>
      <c r="AE143" t="str" cm="1">
        <f t="array" ref="AE143">SUBSTITUTE(_xlfn.TEXTSPLIT(D143," "), ",","")</f>
        <v>LH2</v>
      </c>
    </row>
    <row r="144" spans="1:32" x14ac:dyDescent="0.3">
      <c r="A144" t="str">
        <v>고유어2</v>
      </c>
      <c r="B144" t="str">
        <v>도둑</v>
      </c>
      <c r="C144" s="3" t="str">
        <v>LH1, LH2</v>
      </c>
      <c r="D144" s="3" t="str">
        <v>LH1</v>
      </c>
      <c r="E144" s="3" t="str" cm="1">
        <f t="array" ref="E144">_xlfn.IFS(MID(A144,1,1)="고", "K", MID(A144,1,1)="외", "F", MID(A144,1,1)="가", "V")</f>
        <v>K</v>
      </c>
      <c r="F144" s="3" t="str">
        <f t="shared" si="10"/>
        <v>2</v>
      </c>
      <c r="G144" s="3" t="str">
        <f t="shared" si="11"/>
        <v>K2</v>
      </c>
      <c r="H144" s="3" t="str">
        <f t="shared" si="12"/>
        <v>도</v>
      </c>
      <c r="I144" s="3" t="str">
        <f t="shared" si="13"/>
        <v>둑</v>
      </c>
      <c r="J144" s="3" t="str">
        <f t="shared" si="14"/>
        <v/>
      </c>
      <c r="K144" s="3" t="str" cm="1">
        <f t="array" ref="K144">INDEX(초성,  INT( (_xlfn.UNICODE($H144)-44032)/588)+1)</f>
        <v>ㄷ</v>
      </c>
      <c r="L144" s="3" t="str" cm="1">
        <f t="array" ref="L144">INDEX( 중성, INT(MOD( ( _xlfn.UNICODE( RIGHT($H144, 1) ) - 44032), 588)/28)+1,1)</f>
        <v>ㅗ</v>
      </c>
      <c r="M144" t="str" cm="1">
        <f t="array" ref="M144">IF(MOD((_xlfn.UNICODE(RIGHT($H144,1))-44032),28)=0,"",INDEX(종성,MOD((_xlfn.UNICODE(RIGHT($H144,1))-44032),28),1))</f>
        <v/>
      </c>
      <c r="N144" s="3" t="str" cm="1">
        <f t="array" ref="N144">INDEX(초성,  INT( (_xlfn.UNICODE($I144)-44032)/588)+1)</f>
        <v>ㄷ</v>
      </c>
      <c r="O144" s="3" t="str" cm="1">
        <f t="array" ref="O144">INDEX( 중성, INT(MOD( ( _xlfn.UNICODE( RIGHT($I144, 1) ) - 44032), 588)/28)+1,1)</f>
        <v>ㅜ</v>
      </c>
      <c r="P144" t="str" cm="1">
        <f t="array" ref="P144">IF(MOD( (_xlfn.UNICODE( RIGHT($I144, 1) ) - 44032), 28)=0, "",
    INDEX(종성, MOD( (_xlfn.UNICODE( RIGHT($I144, 1) ) - 44032), 28),1) )</f>
        <v>ㄱ</v>
      </c>
      <c r="Q144" s="3" t="str" cm="1">
        <f t="array" ref="Q144">IF(LEN(B144)=2, "", INDEX(초성,  INT( (_xlfn.UNICODE($J144)-44032)/588)+1) )</f>
        <v/>
      </c>
      <c r="R144" s="3" t="str" cm="1">
        <f t="array" ref="R144">IF(LEN(B144)=2, "",INDEX( 중성, INT(MOD( ( _xlfn.UNICODE( RIGHT($J144, 1) ) - 44032), 588)/28)+1,1) )</f>
        <v/>
      </c>
      <c r="S144" t="str" cm="1">
        <f t="array" ref="S144">IF(LEN(B144)=2, "", IF(MOD( (_xlfn.UNICODE( RIGHT($J144, 1) ) - 44032), 28)=0, "",
    INDEX(종성, MOD( (_xlfn.UNICODE( RIGHT($J144, 1) ) - 44032), 28),1) ) )</f>
        <v/>
      </c>
      <c r="T144" t="str">
        <f>IFERROR(VLOOKUP($K144, 환경설정!$B$3:$C$23, 2,0), "")</f>
        <v>lax</v>
      </c>
      <c r="V144" s="3" t="str" cm="1">
        <f t="array" ref="V144">IFERROR(_xlfn.IFS($M144="", "light", $M144="ㄴ", "son", $M144="ㄹ", "son", $M144="ㅁ", "son", $M144="ㅇ", "son" ),"obs")</f>
        <v>light</v>
      </c>
      <c r="W144" t="str">
        <f>IFERROR(VLOOKUP($N144, 환경설정!$B$3:$C$23, 2,0), "")</f>
        <v>lax</v>
      </c>
      <c r="Y144" s="3" t="str" cm="1">
        <f t="array" ref="Y144">IFERROR(_xlfn.IFS($P144="", "light", $P144="ㄴ", "son", $P144="ㄹ", "son", $P144="ㅁ", "son", $P144="ㅇ", "son" ),"obs")</f>
        <v>obs</v>
      </c>
      <c r="Z144" t="str">
        <f>IFERROR(VLOOKUP($Q144, 환경설정!$B$3:$C$23, 2), "")</f>
        <v/>
      </c>
      <c r="AB144" s="3" t="str" cm="1">
        <f t="array" ref="AB144">IFERROR( IF(LEN(B144)=2,"", _xlfn.IFS($S144="", "light", $S144="ㄴ", "son", $S144="ㄹ", "son", $S144="ㅁ", "son", $S144="ㅇ", "son" )),"obs")</f>
        <v/>
      </c>
      <c r="AC144" t="str" cm="1">
        <f t="array" ref="AC144:AD144" xml:space="preserve"> SUBSTITUTE( _xlfn.TEXTSPLIT(C144," "), ",","")</f>
        <v>LH1</v>
      </c>
      <c r="AD144" t="str">
        <v>LH2</v>
      </c>
      <c r="AE144" t="str" cm="1">
        <f t="array" ref="AE144">SUBSTITUTE(_xlfn.TEXTSPLIT(D144," "), ",","")</f>
        <v>LH1</v>
      </c>
    </row>
    <row r="145" spans="1:32" x14ac:dyDescent="0.3">
      <c r="A145" t="str">
        <v>고유어2</v>
      </c>
      <c r="B145" t="str">
        <v>구멍</v>
      </c>
      <c r="C145" s="3" t="str">
        <v>LH1</v>
      </c>
      <c r="D145" s="3" t="str">
        <v>LH1 구녕</v>
      </c>
      <c r="E145" s="3" t="str" cm="1">
        <f t="array" ref="E145">_xlfn.IFS(MID(A145,1,1)="고", "K", MID(A145,1,1)="외", "F", MID(A145,1,1)="가", "V")</f>
        <v>K</v>
      </c>
      <c r="F145" s="3" t="str">
        <f t="shared" si="10"/>
        <v>2</v>
      </c>
      <c r="G145" s="3" t="str">
        <f t="shared" si="11"/>
        <v>K2</v>
      </c>
      <c r="H145" s="3" t="str">
        <f t="shared" si="12"/>
        <v>구</v>
      </c>
      <c r="I145" s="3" t="str">
        <f t="shared" si="13"/>
        <v>멍</v>
      </c>
      <c r="J145" s="3" t="str">
        <f t="shared" si="14"/>
        <v/>
      </c>
      <c r="K145" s="3" t="str" cm="1">
        <f t="array" ref="K145">INDEX(초성,  INT( (_xlfn.UNICODE($H145)-44032)/588)+1)</f>
        <v>ㄱ</v>
      </c>
      <c r="L145" s="3" t="str" cm="1">
        <f t="array" ref="L145">INDEX( 중성, INT(MOD( ( _xlfn.UNICODE( RIGHT($H145, 1) ) - 44032), 588)/28)+1,1)</f>
        <v>ㅜ</v>
      </c>
      <c r="M145" t="str" cm="1">
        <f t="array" ref="M145">IF(MOD((_xlfn.UNICODE(RIGHT($H145,1))-44032),28)=0,"",INDEX(종성,MOD((_xlfn.UNICODE(RIGHT($H145,1))-44032),28),1))</f>
        <v/>
      </c>
      <c r="N145" s="3" t="str" cm="1">
        <f t="array" ref="N145">INDEX(초성,  INT( (_xlfn.UNICODE($I145)-44032)/588)+1)</f>
        <v>ㅁ</v>
      </c>
      <c r="O145" s="3" t="str" cm="1">
        <f t="array" ref="O145">INDEX( 중성, INT(MOD( ( _xlfn.UNICODE( RIGHT($I145, 1) ) - 44032), 588)/28)+1,1)</f>
        <v>ㅓ</v>
      </c>
      <c r="P145" t="str" cm="1">
        <f t="array" ref="P145">IF(MOD( (_xlfn.UNICODE( RIGHT($I145, 1) ) - 44032), 28)=0, "",
    INDEX(종성, MOD( (_xlfn.UNICODE( RIGHT($I145, 1) ) - 44032), 28),1) )</f>
        <v>ㅇ</v>
      </c>
      <c r="Q145" s="3" t="str" cm="1">
        <f t="array" ref="Q145">IF(LEN(B145)=2, "", INDEX(초성,  INT( (_xlfn.UNICODE($J145)-44032)/588)+1) )</f>
        <v/>
      </c>
      <c r="R145" s="3" t="str" cm="1">
        <f t="array" ref="R145">IF(LEN(B145)=2, "",INDEX( 중성, INT(MOD( ( _xlfn.UNICODE( RIGHT($J145, 1) ) - 44032), 588)/28)+1,1) )</f>
        <v/>
      </c>
      <c r="S145" t="str" cm="1">
        <f t="array" ref="S145">IF(LEN(B145)=2, "", IF(MOD( (_xlfn.UNICODE( RIGHT($J145, 1) ) - 44032), 28)=0, "",
    INDEX(종성, MOD( (_xlfn.UNICODE( RIGHT($J145, 1) ) - 44032), 28),1) ) )</f>
        <v/>
      </c>
      <c r="T145" t="str">
        <f>IFERROR(VLOOKUP($K145, 환경설정!$B$3:$C$23, 2,0), "")</f>
        <v>lax</v>
      </c>
      <c r="V145" s="3" t="str" cm="1">
        <f t="array" ref="V145">IFERROR(_xlfn.IFS($M145="", "light", $M145="ㄴ", "son", $M145="ㄹ", "son", $M145="ㅁ", "son", $M145="ㅇ", "son" ),"obs")</f>
        <v>light</v>
      </c>
      <c r="W145" t="str">
        <f>IFERROR(VLOOKUP($N145, 환경설정!$B$3:$C$23, 2,0), "")</f>
        <v>son</v>
      </c>
      <c r="Y145" s="3" t="str" cm="1">
        <f t="array" ref="Y145">IFERROR(_xlfn.IFS($P145="", "light", $P145="ㄴ", "son", $P145="ㄹ", "son", $P145="ㅁ", "son", $P145="ㅇ", "son" ),"obs")</f>
        <v>son</v>
      </c>
      <c r="Z145" t="str">
        <f>IFERROR(VLOOKUP($Q145, 환경설정!$B$3:$C$23, 2), "")</f>
        <v/>
      </c>
      <c r="AB145" s="3" t="str" cm="1">
        <f t="array" ref="AB145">IFERROR( IF(LEN(B145)=2,"", _xlfn.IFS($S145="", "light", $S145="ㄴ", "son", $S145="ㄹ", "son", $S145="ㅁ", "son", $S145="ㅇ", "son" )),"obs")</f>
        <v/>
      </c>
      <c r="AC145" t="str" cm="1">
        <f t="array" ref="AC145" xml:space="preserve"> SUBSTITUTE( _xlfn.TEXTSPLIT(C145," "), ",","")</f>
        <v>LH1</v>
      </c>
      <c r="AE145" t="str" cm="1">
        <f t="array" ref="AE145:AF145">SUBSTITUTE(_xlfn.TEXTSPLIT(D145," "), ",","")</f>
        <v>LH1</v>
      </c>
      <c r="AF145" t="str">
        <v>구녕</v>
      </c>
    </row>
    <row r="146" spans="1:32" x14ac:dyDescent="0.3">
      <c r="A146" t="str">
        <v>고유어2</v>
      </c>
      <c r="B146" t="str">
        <v>사과</v>
      </c>
      <c r="C146" s="3">
        <v>0</v>
      </c>
      <c r="D146" s="3">
        <v>0</v>
      </c>
      <c r="E146" s="3" t="str" cm="1">
        <f t="array" ref="E146">_xlfn.IFS(MID(A146,1,1)="고", "K", MID(A146,1,1)="외", "F", MID(A146,1,1)="가", "V")</f>
        <v>K</v>
      </c>
      <c r="F146" s="3" t="str">
        <f t="shared" si="10"/>
        <v>2</v>
      </c>
      <c r="G146" s="3" t="str">
        <f t="shared" si="11"/>
        <v>K2</v>
      </c>
      <c r="H146" s="3" t="str">
        <f t="shared" si="12"/>
        <v>사</v>
      </c>
      <c r="I146" s="3" t="str">
        <f t="shared" si="13"/>
        <v>과</v>
      </c>
      <c r="J146" s="3" t="str">
        <f t="shared" si="14"/>
        <v/>
      </c>
      <c r="K146" s="3" t="str" cm="1">
        <f t="array" ref="K146">INDEX(초성,  INT( (_xlfn.UNICODE($H146)-44032)/588)+1)</f>
        <v>ㅅ</v>
      </c>
      <c r="L146" s="3" t="str" cm="1">
        <f t="array" ref="L146">INDEX( 중성, INT(MOD( ( _xlfn.UNICODE( RIGHT($H146, 1) ) - 44032), 588)/28)+1,1)</f>
        <v>ㅏ</v>
      </c>
      <c r="M146" t="str" cm="1">
        <f t="array" ref="M146">IF(MOD((_xlfn.UNICODE(RIGHT($H146,1))-44032),28)=0,"",INDEX(종성,MOD((_xlfn.UNICODE(RIGHT($H146,1))-44032),28),1))</f>
        <v/>
      </c>
      <c r="N146" s="3" t="str" cm="1">
        <f t="array" ref="N146">INDEX(초성,  INT( (_xlfn.UNICODE($I146)-44032)/588)+1)</f>
        <v>ㄱ</v>
      </c>
      <c r="O146" s="3" t="str" cm="1">
        <f t="array" ref="O146">INDEX( 중성, INT(MOD( ( _xlfn.UNICODE( RIGHT($I146, 1) ) - 44032), 588)/28)+1,1)</f>
        <v>ㅘ</v>
      </c>
      <c r="P146" t="str" cm="1">
        <f t="array" ref="P146">IF(MOD( (_xlfn.UNICODE( RIGHT($I146, 1) ) - 44032), 28)=0, "",
    INDEX(종성, MOD( (_xlfn.UNICODE( RIGHT($I146, 1) ) - 44032), 28),1) )</f>
        <v/>
      </c>
      <c r="Q146" s="3" t="str" cm="1">
        <f t="array" ref="Q146">IF(LEN(B146)=2, "", INDEX(초성,  INT( (_xlfn.UNICODE($J146)-44032)/588)+1) )</f>
        <v/>
      </c>
      <c r="R146" s="3" t="str" cm="1">
        <f t="array" ref="R146">IF(LEN(B146)=2, "",INDEX( 중성, INT(MOD( ( _xlfn.UNICODE( RIGHT($J146, 1) ) - 44032), 588)/28)+1,1) )</f>
        <v/>
      </c>
      <c r="S146" t="str" cm="1">
        <f t="array" ref="S146">IF(LEN(B146)=2, "", IF(MOD( (_xlfn.UNICODE( RIGHT($J146, 1) ) - 44032), 28)=0, "",
    INDEX(종성, MOD( (_xlfn.UNICODE( RIGHT($J146, 1) ) - 44032), 28),1) ) )</f>
        <v/>
      </c>
      <c r="T146" t="str">
        <f>IFERROR(VLOOKUP($K146, 환경설정!$B$3:$C$23, 2,0), "")</f>
        <v>que</v>
      </c>
      <c r="V146" s="3" t="str" cm="1">
        <f t="array" ref="V146">IFERROR(_xlfn.IFS($M146="", "light", $M146="ㄴ", "son", $M146="ㄹ", "son", $M146="ㅁ", "son", $M146="ㅇ", "son" ),"obs")</f>
        <v>light</v>
      </c>
      <c r="W146" t="str">
        <f>IFERROR(VLOOKUP($N146, 환경설정!$B$3:$C$23, 2,0), "")</f>
        <v>lax</v>
      </c>
      <c r="Y146" s="3" t="str" cm="1">
        <f t="array" ref="Y146">IFERROR(_xlfn.IFS($P146="", "light", $P146="ㄴ", "son", $P146="ㄹ", "son", $P146="ㅁ", "son", $P146="ㅇ", "son" ),"obs")</f>
        <v>light</v>
      </c>
      <c r="Z146" t="str">
        <f>IFERROR(VLOOKUP($Q146, 환경설정!$B$3:$C$23, 2), "")</f>
        <v/>
      </c>
      <c r="AB146" s="3" t="str" cm="1">
        <f t="array" ref="AB146">IFERROR( IF(LEN(B146)=2,"", _xlfn.IFS($S146="", "light", $S146="ㄴ", "son", $S146="ㄹ", "son", $S146="ㅁ", "son", $S146="ㅇ", "son" )),"obs")</f>
        <v/>
      </c>
      <c r="AC146" t="str" cm="1">
        <f t="array" ref="AC146" xml:space="preserve"> SUBSTITUTE( _xlfn.TEXTSPLIT(C146," "), ",","")</f>
        <v>0</v>
      </c>
      <c r="AE146" t="str" cm="1">
        <f t="array" ref="AE146">SUBSTITUTE(_xlfn.TEXTSPLIT(D146," "), ",","")</f>
        <v>0</v>
      </c>
    </row>
    <row r="147" spans="1:32" x14ac:dyDescent="0.3">
      <c r="A147" t="str">
        <v>고유어2</v>
      </c>
      <c r="B147" t="str">
        <v>노래</v>
      </c>
      <c r="C147" s="3" t="str">
        <v>HL</v>
      </c>
      <c r="D147" s="3" t="str">
        <v>HL</v>
      </c>
      <c r="E147" s="3" t="str" cm="1">
        <f t="array" ref="E147">_xlfn.IFS(MID(A147,1,1)="고", "K", MID(A147,1,1)="외", "F", MID(A147,1,1)="가", "V")</f>
        <v>K</v>
      </c>
      <c r="F147" s="3" t="str">
        <f t="shared" si="10"/>
        <v>2</v>
      </c>
      <c r="G147" s="3" t="str">
        <f t="shared" si="11"/>
        <v>K2</v>
      </c>
      <c r="H147" s="3" t="str">
        <f t="shared" si="12"/>
        <v>노</v>
      </c>
      <c r="I147" s="3" t="str">
        <f t="shared" si="13"/>
        <v>래</v>
      </c>
      <c r="J147" s="3" t="str">
        <f t="shared" si="14"/>
        <v/>
      </c>
      <c r="K147" s="3" t="str" cm="1">
        <f t="array" ref="K147">INDEX(초성,  INT( (_xlfn.UNICODE($H147)-44032)/588)+1)</f>
        <v>ㄴ</v>
      </c>
      <c r="L147" s="3" t="str" cm="1">
        <f t="array" ref="L147">INDEX( 중성, INT(MOD( ( _xlfn.UNICODE( RIGHT($H147, 1) ) - 44032), 588)/28)+1,1)</f>
        <v>ㅗ</v>
      </c>
      <c r="M147" t="str" cm="1">
        <f t="array" ref="M147">IF(MOD((_xlfn.UNICODE(RIGHT($H147,1))-44032),28)=0,"",INDEX(종성,MOD((_xlfn.UNICODE(RIGHT($H147,1))-44032),28),1))</f>
        <v/>
      </c>
      <c r="N147" s="3" t="str" cm="1">
        <f t="array" ref="N147">INDEX(초성,  INT( (_xlfn.UNICODE($I147)-44032)/588)+1)</f>
        <v>ㄹ</v>
      </c>
      <c r="O147" s="3" t="str" cm="1">
        <f t="array" ref="O147">INDEX( 중성, INT(MOD( ( _xlfn.UNICODE( RIGHT($I147, 1) ) - 44032), 588)/28)+1,1)</f>
        <v>ㅐ</v>
      </c>
      <c r="P147" t="str" cm="1">
        <f t="array" ref="P147">IF(MOD( (_xlfn.UNICODE( RIGHT($I147, 1) ) - 44032), 28)=0, "",
    INDEX(종성, MOD( (_xlfn.UNICODE( RIGHT($I147, 1) ) - 44032), 28),1) )</f>
        <v/>
      </c>
      <c r="Q147" s="3" t="str" cm="1">
        <f t="array" ref="Q147">IF(LEN(B147)=2, "", INDEX(초성,  INT( (_xlfn.UNICODE($J147)-44032)/588)+1) )</f>
        <v/>
      </c>
      <c r="R147" s="3" t="str" cm="1">
        <f t="array" ref="R147">IF(LEN(B147)=2, "",INDEX( 중성, INT(MOD( ( _xlfn.UNICODE( RIGHT($J147, 1) ) - 44032), 588)/28)+1,1) )</f>
        <v/>
      </c>
      <c r="S147" t="str" cm="1">
        <f t="array" ref="S147">IF(LEN(B147)=2, "", IF(MOD( (_xlfn.UNICODE( RIGHT($J147, 1) ) - 44032), 28)=0, "",
    INDEX(종성, MOD( (_xlfn.UNICODE( RIGHT($J147, 1) ) - 44032), 28),1) ) )</f>
        <v/>
      </c>
      <c r="T147" t="str">
        <f>IFERROR(VLOOKUP($K147, 환경설정!$B$3:$C$23, 2,0), "")</f>
        <v>son</v>
      </c>
      <c r="V147" s="3" t="str" cm="1">
        <f t="array" ref="V147">IFERROR(_xlfn.IFS($M147="", "light", $M147="ㄴ", "son", $M147="ㄹ", "son", $M147="ㅁ", "son", $M147="ㅇ", "son" ),"obs")</f>
        <v>light</v>
      </c>
      <c r="W147" t="str">
        <f>IFERROR(VLOOKUP($N147, 환경설정!$B$3:$C$23, 2,0), "")</f>
        <v>son</v>
      </c>
      <c r="Y147" s="3" t="str" cm="1">
        <f t="array" ref="Y147">IFERROR(_xlfn.IFS($P147="", "light", $P147="ㄴ", "son", $P147="ㄹ", "son", $P147="ㅁ", "son", $P147="ㅇ", "son" ),"obs")</f>
        <v>light</v>
      </c>
      <c r="Z147" t="str">
        <f>IFERROR(VLOOKUP($Q147, 환경설정!$B$3:$C$23, 2), "")</f>
        <v/>
      </c>
      <c r="AB147" s="3" t="str" cm="1">
        <f t="array" ref="AB147">IFERROR( IF(LEN(B147)=2,"", _xlfn.IFS($S147="", "light", $S147="ㄴ", "son", $S147="ㄹ", "son", $S147="ㅁ", "son", $S147="ㅇ", "son" )),"obs")</f>
        <v/>
      </c>
      <c r="AC147" t="str" cm="1">
        <f t="array" ref="AC147" xml:space="preserve"> SUBSTITUTE( _xlfn.TEXTSPLIT(C147," "), ",","")</f>
        <v>HL</v>
      </c>
      <c r="AE147" t="str" cm="1">
        <f t="array" ref="AE147">SUBSTITUTE(_xlfn.TEXTSPLIT(D147," "), ",","")</f>
        <v>HL</v>
      </c>
    </row>
    <row r="148" spans="1:32" x14ac:dyDescent="0.3">
      <c r="A148" t="str">
        <v>고유어2</v>
      </c>
      <c r="B148" t="str">
        <v>팽이</v>
      </c>
      <c r="C148" s="3" t="str">
        <v>LH1, LH2</v>
      </c>
      <c r="D148" s="3" t="str">
        <v>LH1</v>
      </c>
      <c r="E148" s="3" t="str" cm="1">
        <f t="array" ref="E148">_xlfn.IFS(MID(A148,1,1)="고", "K", MID(A148,1,1)="외", "F", MID(A148,1,1)="가", "V")</f>
        <v>K</v>
      </c>
      <c r="F148" s="3" t="str">
        <f t="shared" si="10"/>
        <v>2</v>
      </c>
      <c r="G148" s="3" t="str">
        <f t="shared" si="11"/>
        <v>K2</v>
      </c>
      <c r="H148" s="3" t="str">
        <f t="shared" si="12"/>
        <v>팽</v>
      </c>
      <c r="I148" s="3" t="str">
        <f t="shared" si="13"/>
        <v>이</v>
      </c>
      <c r="J148" s="3" t="str">
        <f t="shared" si="14"/>
        <v/>
      </c>
      <c r="K148" s="3" t="str" cm="1">
        <f t="array" ref="K148">INDEX(초성,  INT( (_xlfn.UNICODE($H148)-44032)/588)+1)</f>
        <v>ㅍ</v>
      </c>
      <c r="L148" s="3" t="str" cm="1">
        <f t="array" ref="L148">INDEX( 중성, INT(MOD( ( _xlfn.UNICODE( RIGHT($H148, 1) ) - 44032), 588)/28)+1,1)</f>
        <v>ㅐ</v>
      </c>
      <c r="M148" t="str" cm="1">
        <f t="array" ref="M148">IF(MOD((_xlfn.UNICODE(RIGHT($H148,1))-44032),28)=0,"",INDEX(종성,MOD((_xlfn.UNICODE(RIGHT($H148,1))-44032),28),1))</f>
        <v>ㅇ</v>
      </c>
      <c r="N148" s="3" t="str" cm="1">
        <f t="array" ref="N148">INDEX(초성,  INT( (_xlfn.UNICODE($I148)-44032)/588)+1)</f>
        <v>ㅇ</v>
      </c>
      <c r="O148" s="3" t="str" cm="1">
        <f t="array" ref="O148">INDEX( 중성, INT(MOD( ( _xlfn.UNICODE( RIGHT($I148, 1) ) - 44032), 588)/28)+1,1)</f>
        <v>ㅣ</v>
      </c>
      <c r="P148" t="str" cm="1">
        <f t="array" ref="P148">IF(MOD( (_xlfn.UNICODE( RIGHT($I148, 1) ) - 44032), 28)=0, "",
    INDEX(종성, MOD( (_xlfn.UNICODE( RIGHT($I148, 1) ) - 44032), 28),1) )</f>
        <v/>
      </c>
      <c r="Q148" s="3" t="str" cm="1">
        <f t="array" ref="Q148">IF(LEN(B148)=2, "", INDEX(초성,  INT( (_xlfn.UNICODE($J148)-44032)/588)+1) )</f>
        <v/>
      </c>
      <c r="R148" s="3" t="str" cm="1">
        <f t="array" ref="R148">IF(LEN(B148)=2, "",INDEX( 중성, INT(MOD( ( _xlfn.UNICODE( RIGHT($J148, 1) ) - 44032), 588)/28)+1,1) )</f>
        <v/>
      </c>
      <c r="S148" t="str" cm="1">
        <f t="array" ref="S148">IF(LEN(B148)=2, "", IF(MOD( (_xlfn.UNICODE( RIGHT($J148, 1) ) - 44032), 28)=0, "",
    INDEX(종성, MOD( (_xlfn.UNICODE( RIGHT($J148, 1) ) - 44032), 28),1) ) )</f>
        <v/>
      </c>
      <c r="T148" t="str">
        <f>IFERROR(VLOOKUP($K148, 환경설정!$B$3:$C$23, 2,0), "")</f>
        <v>tsasp</v>
      </c>
      <c r="V148" s="3" t="str" cm="1">
        <f t="array" ref="V148">IFERROR(_xlfn.IFS($M148="", "light", $M148="ㄴ", "son", $M148="ㄹ", "son", $M148="ㅁ", "son", $M148="ㅇ", "son" ),"obs")</f>
        <v>son</v>
      </c>
      <c r="W148" t="str">
        <f>IFERROR(VLOOKUP($N148, 환경설정!$B$3:$C$23, 2,0), "")</f>
        <v>null</v>
      </c>
      <c r="Y148" s="3" t="str" cm="1">
        <f t="array" ref="Y148">IFERROR(_xlfn.IFS($P148="", "light", $P148="ㄴ", "son", $P148="ㄹ", "son", $P148="ㅁ", "son", $P148="ㅇ", "son" ),"obs")</f>
        <v>light</v>
      </c>
      <c r="Z148" t="str">
        <f>IFERROR(VLOOKUP($Q148, 환경설정!$B$3:$C$23, 2), "")</f>
        <v/>
      </c>
      <c r="AB148" s="3" t="str" cm="1">
        <f t="array" ref="AB148">IFERROR( IF(LEN(B148)=2,"", _xlfn.IFS($S148="", "light", $S148="ㄴ", "son", $S148="ㄹ", "son", $S148="ㅁ", "son", $S148="ㅇ", "son" )),"obs")</f>
        <v/>
      </c>
      <c r="AC148" t="str" cm="1">
        <f t="array" ref="AC148:AD148" xml:space="preserve"> SUBSTITUTE( _xlfn.TEXTSPLIT(C148," "), ",","")</f>
        <v>LH1</v>
      </c>
      <c r="AD148" t="str">
        <v>LH2</v>
      </c>
      <c r="AE148" t="str" cm="1">
        <f t="array" ref="AE148">SUBSTITUTE(_xlfn.TEXTSPLIT(D148," "), ",","")</f>
        <v>LH1</v>
      </c>
    </row>
    <row r="149" spans="1:32" x14ac:dyDescent="0.3">
      <c r="A149" t="str">
        <v>고유어2</v>
      </c>
      <c r="B149" t="str">
        <v>비늘</v>
      </c>
      <c r="C149" s="3" t="str">
        <v>HL</v>
      </c>
      <c r="D149" s="3" t="str">
        <v>LH1</v>
      </c>
      <c r="E149" s="3" t="str" cm="1">
        <f t="array" ref="E149">_xlfn.IFS(MID(A149,1,1)="고", "K", MID(A149,1,1)="외", "F", MID(A149,1,1)="가", "V")</f>
        <v>K</v>
      </c>
      <c r="F149" s="3" t="str">
        <f t="shared" si="10"/>
        <v>2</v>
      </c>
      <c r="G149" s="3" t="str">
        <f t="shared" si="11"/>
        <v>K2</v>
      </c>
      <c r="H149" s="3" t="str">
        <f t="shared" si="12"/>
        <v>비</v>
      </c>
      <c r="I149" s="3" t="str">
        <f t="shared" si="13"/>
        <v>늘</v>
      </c>
      <c r="J149" s="3" t="str">
        <f t="shared" si="14"/>
        <v/>
      </c>
      <c r="K149" s="3" t="str" cm="1">
        <f t="array" ref="K149">INDEX(초성,  INT( (_xlfn.UNICODE($H149)-44032)/588)+1)</f>
        <v>ㅂ</v>
      </c>
      <c r="L149" s="3" t="str" cm="1">
        <f t="array" ref="L149">INDEX( 중성, INT(MOD( ( _xlfn.UNICODE( RIGHT($H149, 1) ) - 44032), 588)/28)+1,1)</f>
        <v>ㅣ</v>
      </c>
      <c r="M149" t="str" cm="1">
        <f t="array" ref="M149">IF(MOD((_xlfn.UNICODE(RIGHT($H149,1))-44032),28)=0,"",INDEX(종성,MOD((_xlfn.UNICODE(RIGHT($H149,1))-44032),28),1))</f>
        <v/>
      </c>
      <c r="N149" s="3" t="str" cm="1">
        <f t="array" ref="N149">INDEX(초성,  INT( (_xlfn.UNICODE($I149)-44032)/588)+1)</f>
        <v>ㄴ</v>
      </c>
      <c r="O149" s="3" t="str" cm="1">
        <f t="array" ref="O149">INDEX( 중성, INT(MOD( ( _xlfn.UNICODE( RIGHT($I149, 1) ) - 44032), 588)/28)+1,1)</f>
        <v>ㅡ</v>
      </c>
      <c r="P149" t="str" cm="1">
        <f t="array" ref="P149">IF(MOD( (_xlfn.UNICODE( RIGHT($I149, 1) ) - 44032), 28)=0, "",
    INDEX(종성, MOD( (_xlfn.UNICODE( RIGHT($I149, 1) ) - 44032), 28),1) )</f>
        <v>ㄹ</v>
      </c>
      <c r="Q149" s="3" t="str" cm="1">
        <f t="array" ref="Q149">IF(LEN(B149)=2, "", INDEX(초성,  INT( (_xlfn.UNICODE($J149)-44032)/588)+1) )</f>
        <v/>
      </c>
      <c r="R149" s="3" t="str" cm="1">
        <f t="array" ref="R149">IF(LEN(B149)=2, "",INDEX( 중성, INT(MOD( ( _xlfn.UNICODE( RIGHT($J149, 1) ) - 44032), 588)/28)+1,1) )</f>
        <v/>
      </c>
      <c r="S149" t="str" cm="1">
        <f t="array" ref="S149">IF(LEN(B149)=2, "", IF(MOD( (_xlfn.UNICODE( RIGHT($J149, 1) ) - 44032), 28)=0, "",
    INDEX(종성, MOD( (_xlfn.UNICODE( RIGHT($J149, 1) ) - 44032), 28),1) ) )</f>
        <v/>
      </c>
      <c r="T149" t="str">
        <f>IFERROR(VLOOKUP($K149, 환경설정!$B$3:$C$23, 2,0), "")</f>
        <v>lax</v>
      </c>
      <c r="V149" s="3" t="str" cm="1">
        <f t="array" ref="V149">IFERROR(_xlfn.IFS($M149="", "light", $M149="ㄴ", "son", $M149="ㄹ", "son", $M149="ㅁ", "son", $M149="ㅇ", "son" ),"obs")</f>
        <v>light</v>
      </c>
      <c r="W149" t="str">
        <f>IFERROR(VLOOKUP($N149, 환경설정!$B$3:$C$23, 2,0), "")</f>
        <v>son</v>
      </c>
      <c r="Y149" s="3" t="str" cm="1">
        <f t="array" ref="Y149">IFERROR(_xlfn.IFS($P149="", "light", $P149="ㄴ", "son", $P149="ㄹ", "son", $P149="ㅁ", "son", $P149="ㅇ", "son" ),"obs")</f>
        <v>son</v>
      </c>
      <c r="Z149" t="str">
        <f>IFERROR(VLOOKUP($Q149, 환경설정!$B$3:$C$23, 2), "")</f>
        <v/>
      </c>
      <c r="AB149" s="3" t="str" cm="1">
        <f t="array" ref="AB149">IFERROR( IF(LEN(B149)=2,"", _xlfn.IFS($S149="", "light", $S149="ㄴ", "son", $S149="ㄹ", "son", $S149="ㅁ", "son", $S149="ㅇ", "son" )),"obs")</f>
        <v/>
      </c>
      <c r="AC149" t="str" cm="1">
        <f t="array" ref="AC149" xml:space="preserve"> SUBSTITUTE( _xlfn.TEXTSPLIT(C149," "), ",","")</f>
        <v>HL</v>
      </c>
      <c r="AE149" t="str" cm="1">
        <f t="array" ref="AE149">SUBSTITUTE(_xlfn.TEXTSPLIT(D149," "), ",","")</f>
        <v>LH1</v>
      </c>
    </row>
    <row r="150" spans="1:32" x14ac:dyDescent="0.3">
      <c r="A150" t="str">
        <v>고유어2</v>
      </c>
      <c r="B150" t="str">
        <v>바늘</v>
      </c>
      <c r="C150" s="3" t="str">
        <v>HL</v>
      </c>
      <c r="D150" s="3" t="str">
        <v>HL</v>
      </c>
      <c r="E150" s="3" t="str" cm="1">
        <f t="array" ref="E150">_xlfn.IFS(MID(A150,1,1)="고", "K", MID(A150,1,1)="외", "F", MID(A150,1,1)="가", "V")</f>
        <v>K</v>
      </c>
      <c r="F150" s="3" t="str">
        <f t="shared" si="10"/>
        <v>2</v>
      </c>
      <c r="G150" s="3" t="str">
        <f t="shared" si="11"/>
        <v>K2</v>
      </c>
      <c r="H150" s="3" t="str">
        <f t="shared" si="12"/>
        <v>바</v>
      </c>
      <c r="I150" s="3" t="str">
        <f t="shared" si="13"/>
        <v>늘</v>
      </c>
      <c r="J150" s="3" t="str">
        <f t="shared" si="14"/>
        <v/>
      </c>
      <c r="K150" s="3" t="str" cm="1">
        <f t="array" ref="K150">INDEX(초성,  INT( (_xlfn.UNICODE($H150)-44032)/588)+1)</f>
        <v>ㅂ</v>
      </c>
      <c r="L150" s="3" t="str" cm="1">
        <f t="array" ref="L150">INDEX( 중성, INT(MOD( ( _xlfn.UNICODE( RIGHT($H150, 1) ) - 44032), 588)/28)+1,1)</f>
        <v>ㅏ</v>
      </c>
      <c r="M150" t="str" cm="1">
        <f t="array" ref="M150">IF(MOD((_xlfn.UNICODE(RIGHT($H150,1))-44032),28)=0,"",INDEX(종성,MOD((_xlfn.UNICODE(RIGHT($H150,1))-44032),28),1))</f>
        <v/>
      </c>
      <c r="N150" s="3" t="str" cm="1">
        <f t="array" ref="N150">INDEX(초성,  INT( (_xlfn.UNICODE($I150)-44032)/588)+1)</f>
        <v>ㄴ</v>
      </c>
      <c r="O150" s="3" t="str" cm="1">
        <f t="array" ref="O150">INDEX( 중성, INT(MOD( ( _xlfn.UNICODE( RIGHT($I150, 1) ) - 44032), 588)/28)+1,1)</f>
        <v>ㅡ</v>
      </c>
      <c r="P150" t="str" cm="1">
        <f t="array" ref="P150">IF(MOD( (_xlfn.UNICODE( RIGHT($I150, 1) ) - 44032), 28)=0, "",
    INDEX(종성, MOD( (_xlfn.UNICODE( RIGHT($I150, 1) ) - 44032), 28),1) )</f>
        <v>ㄹ</v>
      </c>
      <c r="Q150" s="3" t="str" cm="1">
        <f t="array" ref="Q150">IF(LEN(B150)=2, "", INDEX(초성,  INT( (_xlfn.UNICODE($J150)-44032)/588)+1) )</f>
        <v/>
      </c>
      <c r="R150" s="3" t="str" cm="1">
        <f t="array" ref="R150">IF(LEN(B150)=2, "",INDEX( 중성, INT(MOD( ( _xlfn.UNICODE( RIGHT($J150, 1) ) - 44032), 588)/28)+1,1) )</f>
        <v/>
      </c>
      <c r="S150" t="str" cm="1">
        <f t="array" ref="S150">IF(LEN(B150)=2, "", IF(MOD( (_xlfn.UNICODE( RIGHT($J150, 1) ) - 44032), 28)=0, "",
    INDEX(종성, MOD( (_xlfn.UNICODE( RIGHT($J150, 1) ) - 44032), 28),1) ) )</f>
        <v/>
      </c>
      <c r="T150" t="str">
        <f>IFERROR(VLOOKUP($K150, 환경설정!$B$3:$C$23, 2,0), "")</f>
        <v>lax</v>
      </c>
      <c r="V150" s="3" t="str" cm="1">
        <f t="array" ref="V150">IFERROR(_xlfn.IFS($M150="", "light", $M150="ㄴ", "son", $M150="ㄹ", "son", $M150="ㅁ", "son", $M150="ㅇ", "son" ),"obs")</f>
        <v>light</v>
      </c>
      <c r="W150" t="str">
        <f>IFERROR(VLOOKUP($N150, 환경설정!$B$3:$C$23, 2,0), "")</f>
        <v>son</v>
      </c>
      <c r="Y150" s="3" t="str" cm="1">
        <f t="array" ref="Y150">IFERROR(_xlfn.IFS($P150="", "light", $P150="ㄴ", "son", $P150="ㄹ", "son", $P150="ㅁ", "son", $P150="ㅇ", "son" ),"obs")</f>
        <v>son</v>
      </c>
      <c r="Z150" t="str">
        <f>IFERROR(VLOOKUP($Q150, 환경설정!$B$3:$C$23, 2), "")</f>
        <v/>
      </c>
      <c r="AB150" s="3" t="str" cm="1">
        <f t="array" ref="AB150">IFERROR( IF(LEN(B150)=2,"", _xlfn.IFS($S150="", "light", $S150="ㄴ", "son", $S150="ㄹ", "son", $S150="ㅁ", "son", $S150="ㅇ", "son" )),"obs")</f>
        <v/>
      </c>
      <c r="AC150" t="str" cm="1">
        <f t="array" ref="AC150" xml:space="preserve"> SUBSTITUTE( _xlfn.TEXTSPLIT(C150," "), ",","")</f>
        <v>HL</v>
      </c>
      <c r="AE150" t="str" cm="1">
        <f t="array" ref="AE150">SUBSTITUTE(_xlfn.TEXTSPLIT(D150," "), ",","")</f>
        <v>HL</v>
      </c>
    </row>
    <row r="151" spans="1:32" x14ac:dyDescent="0.3">
      <c r="A151" t="str">
        <v>고유어2</v>
      </c>
      <c r="B151" t="str">
        <v>오줌</v>
      </c>
      <c r="C151" s="3" t="str">
        <v>LH1</v>
      </c>
      <c r="D151" s="3" t="str">
        <v>LH1</v>
      </c>
      <c r="E151" s="3" t="str" cm="1">
        <f t="array" ref="E151">_xlfn.IFS(MID(A151,1,1)="고", "K", MID(A151,1,1)="외", "F", MID(A151,1,1)="가", "V")</f>
        <v>K</v>
      </c>
      <c r="F151" s="3" t="str">
        <f t="shared" si="10"/>
        <v>2</v>
      </c>
      <c r="G151" s="3" t="str">
        <f t="shared" si="11"/>
        <v>K2</v>
      </c>
      <c r="H151" s="3" t="str">
        <f t="shared" si="12"/>
        <v>오</v>
      </c>
      <c r="I151" s="3" t="str">
        <f t="shared" si="13"/>
        <v>줌</v>
      </c>
      <c r="J151" s="3" t="str">
        <f t="shared" si="14"/>
        <v/>
      </c>
      <c r="K151" s="3" t="str" cm="1">
        <f t="array" ref="K151">INDEX(초성,  INT( (_xlfn.UNICODE($H151)-44032)/588)+1)</f>
        <v>ㅇ</v>
      </c>
      <c r="L151" s="3" t="str" cm="1">
        <f t="array" ref="L151">INDEX( 중성, INT(MOD( ( _xlfn.UNICODE( RIGHT($H151, 1) ) - 44032), 588)/28)+1,1)</f>
        <v>ㅗ</v>
      </c>
      <c r="M151" t="str" cm="1">
        <f t="array" ref="M151">IF(MOD((_xlfn.UNICODE(RIGHT($H151,1))-44032),28)=0,"",INDEX(종성,MOD((_xlfn.UNICODE(RIGHT($H151,1))-44032),28),1))</f>
        <v/>
      </c>
      <c r="N151" s="3" t="str" cm="1">
        <f t="array" ref="N151">INDEX(초성,  INT( (_xlfn.UNICODE($I151)-44032)/588)+1)</f>
        <v>ㅈ</v>
      </c>
      <c r="O151" s="3" t="str" cm="1">
        <f t="array" ref="O151">INDEX( 중성, INT(MOD( ( _xlfn.UNICODE( RIGHT($I151, 1) ) - 44032), 588)/28)+1,1)</f>
        <v>ㅜ</v>
      </c>
      <c r="P151" t="str" cm="1">
        <f t="array" ref="P151">IF(MOD( (_xlfn.UNICODE( RIGHT($I151, 1) ) - 44032), 28)=0, "",
    INDEX(종성, MOD( (_xlfn.UNICODE( RIGHT($I151, 1) ) - 44032), 28),1) )</f>
        <v>ㅁ</v>
      </c>
      <c r="Q151" s="3" t="str" cm="1">
        <f t="array" ref="Q151">IF(LEN(B151)=2, "", INDEX(초성,  INT( (_xlfn.UNICODE($J151)-44032)/588)+1) )</f>
        <v/>
      </c>
      <c r="R151" s="3" t="str" cm="1">
        <f t="array" ref="R151">IF(LEN(B151)=2, "",INDEX( 중성, INT(MOD( ( _xlfn.UNICODE( RIGHT($J151, 1) ) - 44032), 588)/28)+1,1) )</f>
        <v/>
      </c>
      <c r="S151" t="str" cm="1">
        <f t="array" ref="S151">IF(LEN(B151)=2, "", IF(MOD( (_xlfn.UNICODE( RIGHT($J151, 1) ) - 44032), 28)=0, "",
    INDEX(종성, MOD( (_xlfn.UNICODE( RIGHT($J151, 1) ) - 44032), 28),1) ) )</f>
        <v/>
      </c>
      <c r="T151" t="str">
        <f>IFERROR(VLOOKUP($K151, 환경설정!$B$3:$C$23, 2,0), "")</f>
        <v>null</v>
      </c>
      <c r="V151" s="3" t="str" cm="1">
        <f t="array" ref="V151">IFERROR(_xlfn.IFS($M151="", "light", $M151="ㄴ", "son", $M151="ㄹ", "son", $M151="ㅁ", "son", $M151="ㅇ", "son" ),"obs")</f>
        <v>light</v>
      </c>
      <c r="W151" t="str">
        <f>IFERROR(VLOOKUP($N151, 환경설정!$B$3:$C$23, 2,0), "")</f>
        <v>lax</v>
      </c>
      <c r="Y151" s="3" t="str" cm="1">
        <f t="array" ref="Y151">IFERROR(_xlfn.IFS($P151="", "light", $P151="ㄴ", "son", $P151="ㄹ", "son", $P151="ㅁ", "son", $P151="ㅇ", "son" ),"obs")</f>
        <v>son</v>
      </c>
      <c r="Z151" t="str">
        <f>IFERROR(VLOOKUP($Q151, 환경설정!$B$3:$C$23, 2), "")</f>
        <v/>
      </c>
      <c r="AB151" s="3" t="str" cm="1">
        <f t="array" ref="AB151">IFERROR( IF(LEN(B151)=2,"", _xlfn.IFS($S151="", "light", $S151="ㄴ", "son", $S151="ㄹ", "son", $S151="ㅁ", "son", $S151="ㅇ", "son" )),"obs")</f>
        <v/>
      </c>
      <c r="AC151" t="str" cm="1">
        <f t="array" ref="AC151" xml:space="preserve"> SUBSTITUTE( _xlfn.TEXTSPLIT(C151," "), ",","")</f>
        <v>LH1</v>
      </c>
      <c r="AE151" t="str" cm="1">
        <f t="array" ref="AE151">SUBSTITUTE(_xlfn.TEXTSPLIT(D151," "), ",","")</f>
        <v>LH1</v>
      </c>
    </row>
    <row r="152" spans="1:32" x14ac:dyDescent="0.3">
      <c r="A152" t="str">
        <v>고유어2</v>
      </c>
      <c r="B152" t="str">
        <v>단추</v>
      </c>
      <c r="C152" s="3" t="str">
        <v>LH1</v>
      </c>
      <c r="D152" s="3" t="str">
        <v>LH1</v>
      </c>
      <c r="E152" s="3" t="str" cm="1">
        <f t="array" ref="E152">_xlfn.IFS(MID(A152,1,1)="고", "K", MID(A152,1,1)="외", "F", MID(A152,1,1)="가", "V")</f>
        <v>K</v>
      </c>
      <c r="F152" s="3" t="str">
        <f t="shared" si="10"/>
        <v>2</v>
      </c>
      <c r="G152" s="3" t="str">
        <f t="shared" si="11"/>
        <v>K2</v>
      </c>
      <c r="H152" s="3" t="str">
        <f t="shared" si="12"/>
        <v>단</v>
      </c>
      <c r="I152" s="3" t="str">
        <f t="shared" si="13"/>
        <v>추</v>
      </c>
      <c r="J152" s="3" t="str">
        <f t="shared" si="14"/>
        <v/>
      </c>
      <c r="K152" s="3" t="str" cm="1">
        <f t="array" ref="K152">INDEX(초성,  INT( (_xlfn.UNICODE($H152)-44032)/588)+1)</f>
        <v>ㄷ</v>
      </c>
      <c r="L152" s="3" t="str" cm="1">
        <f t="array" ref="L152">INDEX( 중성, INT(MOD( ( _xlfn.UNICODE( RIGHT($H152, 1) ) - 44032), 588)/28)+1,1)</f>
        <v>ㅏ</v>
      </c>
      <c r="M152" t="str" cm="1">
        <f t="array" ref="M152">IF(MOD((_xlfn.UNICODE(RIGHT($H152,1))-44032),28)=0,"",INDEX(종성,MOD((_xlfn.UNICODE(RIGHT($H152,1))-44032),28),1))</f>
        <v>ㄴ</v>
      </c>
      <c r="N152" s="3" t="str" cm="1">
        <f t="array" ref="N152">INDEX(초성,  INT( (_xlfn.UNICODE($I152)-44032)/588)+1)</f>
        <v>ㅊ</v>
      </c>
      <c r="O152" s="3" t="str" cm="1">
        <f t="array" ref="O152">INDEX( 중성, INT(MOD( ( _xlfn.UNICODE( RIGHT($I152, 1) ) - 44032), 588)/28)+1,1)</f>
        <v>ㅜ</v>
      </c>
      <c r="P152" t="str" cm="1">
        <f t="array" ref="P152">IF(MOD( (_xlfn.UNICODE( RIGHT($I152, 1) ) - 44032), 28)=0, "",
    INDEX(종성, MOD( (_xlfn.UNICODE( RIGHT($I152, 1) ) - 44032), 28),1) )</f>
        <v/>
      </c>
      <c r="Q152" s="3" t="str" cm="1">
        <f t="array" ref="Q152">IF(LEN(B152)=2, "", INDEX(초성,  INT( (_xlfn.UNICODE($J152)-44032)/588)+1) )</f>
        <v/>
      </c>
      <c r="R152" s="3" t="str" cm="1">
        <f t="array" ref="R152">IF(LEN(B152)=2, "",INDEX( 중성, INT(MOD( ( _xlfn.UNICODE( RIGHT($J152, 1) ) - 44032), 588)/28)+1,1) )</f>
        <v/>
      </c>
      <c r="S152" t="str" cm="1">
        <f t="array" ref="S152">IF(LEN(B152)=2, "", IF(MOD( (_xlfn.UNICODE( RIGHT($J152, 1) ) - 44032), 28)=0, "",
    INDEX(종성, MOD( (_xlfn.UNICODE( RIGHT($J152, 1) ) - 44032), 28),1) ) )</f>
        <v/>
      </c>
      <c r="T152" t="str">
        <f>IFERROR(VLOOKUP($K152, 환경설정!$B$3:$C$23, 2,0), "")</f>
        <v>lax</v>
      </c>
      <c r="V152" s="3" t="str" cm="1">
        <f t="array" ref="V152">IFERROR(_xlfn.IFS($M152="", "light", $M152="ㄴ", "son", $M152="ㄹ", "son", $M152="ㅁ", "son", $M152="ㅇ", "son" ),"obs")</f>
        <v>son</v>
      </c>
      <c r="W152" t="str">
        <f>IFERROR(VLOOKUP($N152, 환경설정!$B$3:$C$23, 2,0), "")</f>
        <v>tsasp</v>
      </c>
      <c r="Y152" s="3" t="str" cm="1">
        <f t="array" ref="Y152">IFERROR(_xlfn.IFS($P152="", "light", $P152="ㄴ", "son", $P152="ㄹ", "son", $P152="ㅁ", "son", $P152="ㅇ", "son" ),"obs")</f>
        <v>light</v>
      </c>
      <c r="Z152" t="str">
        <f>IFERROR(VLOOKUP($Q152, 환경설정!$B$3:$C$23, 2), "")</f>
        <v/>
      </c>
      <c r="AB152" s="3" t="str" cm="1">
        <f t="array" ref="AB152">IFERROR( IF(LEN(B152)=2,"", _xlfn.IFS($S152="", "light", $S152="ㄴ", "son", $S152="ㄹ", "son", $S152="ㅁ", "son", $S152="ㅇ", "son" )),"obs")</f>
        <v/>
      </c>
      <c r="AC152" t="str" cm="1">
        <f t="array" ref="AC152" xml:space="preserve"> SUBSTITUTE( _xlfn.TEXTSPLIT(C152," "), ",","")</f>
        <v>LH1</v>
      </c>
      <c r="AE152" t="str" cm="1">
        <f t="array" ref="AE152">SUBSTITUTE(_xlfn.TEXTSPLIT(D152," "), ",","")</f>
        <v>LH1</v>
      </c>
    </row>
    <row r="153" spans="1:32" x14ac:dyDescent="0.3">
      <c r="A153" t="str">
        <v>고유어2</v>
      </c>
      <c r="B153" t="str">
        <v>나이</v>
      </c>
      <c r="C153" s="3" t="str">
        <v>HH</v>
      </c>
      <c r="D153" s="3" t="str">
        <v>HH</v>
      </c>
      <c r="E153" s="3" t="str" cm="1">
        <f t="array" ref="E153">_xlfn.IFS(MID(A153,1,1)="고", "K", MID(A153,1,1)="외", "F", MID(A153,1,1)="가", "V")</f>
        <v>K</v>
      </c>
      <c r="F153" s="3" t="str">
        <f t="shared" si="10"/>
        <v>2</v>
      </c>
      <c r="G153" s="3" t="str">
        <f t="shared" si="11"/>
        <v>K2</v>
      </c>
      <c r="H153" s="3" t="str">
        <f t="shared" si="12"/>
        <v>나</v>
      </c>
      <c r="I153" s="3" t="str">
        <f t="shared" si="13"/>
        <v>이</v>
      </c>
      <c r="J153" s="3" t="str">
        <f t="shared" si="14"/>
        <v/>
      </c>
      <c r="K153" s="3" t="str" cm="1">
        <f t="array" ref="K153">INDEX(초성,  INT( (_xlfn.UNICODE($H153)-44032)/588)+1)</f>
        <v>ㄴ</v>
      </c>
      <c r="L153" s="3" t="str" cm="1">
        <f t="array" ref="L153">INDEX( 중성, INT(MOD( ( _xlfn.UNICODE( RIGHT($H153, 1) ) - 44032), 588)/28)+1,1)</f>
        <v>ㅏ</v>
      </c>
      <c r="M153" t="str" cm="1">
        <f t="array" ref="M153">IF(MOD((_xlfn.UNICODE(RIGHT($H153,1))-44032),28)=0,"",INDEX(종성,MOD((_xlfn.UNICODE(RIGHT($H153,1))-44032),28),1))</f>
        <v/>
      </c>
      <c r="N153" s="3" t="str" cm="1">
        <f t="array" ref="N153">INDEX(초성,  INT( (_xlfn.UNICODE($I153)-44032)/588)+1)</f>
        <v>ㅇ</v>
      </c>
      <c r="O153" s="3" t="str" cm="1">
        <f t="array" ref="O153">INDEX( 중성, INT(MOD( ( _xlfn.UNICODE( RIGHT($I153, 1) ) - 44032), 588)/28)+1,1)</f>
        <v>ㅣ</v>
      </c>
      <c r="P153" t="str" cm="1">
        <f t="array" ref="P153">IF(MOD( (_xlfn.UNICODE( RIGHT($I153, 1) ) - 44032), 28)=0, "",
    INDEX(종성, MOD( (_xlfn.UNICODE( RIGHT($I153, 1) ) - 44032), 28),1) )</f>
        <v/>
      </c>
      <c r="Q153" s="3" t="str" cm="1">
        <f t="array" ref="Q153">IF(LEN(B153)=2, "", INDEX(초성,  INT( (_xlfn.UNICODE($J153)-44032)/588)+1) )</f>
        <v/>
      </c>
      <c r="R153" s="3" t="str" cm="1">
        <f t="array" ref="R153">IF(LEN(B153)=2, "",INDEX( 중성, INT(MOD( ( _xlfn.UNICODE( RIGHT($J153, 1) ) - 44032), 588)/28)+1,1) )</f>
        <v/>
      </c>
      <c r="S153" t="str" cm="1">
        <f t="array" ref="S153">IF(LEN(B153)=2, "", IF(MOD( (_xlfn.UNICODE( RIGHT($J153, 1) ) - 44032), 28)=0, "",
    INDEX(종성, MOD( (_xlfn.UNICODE( RIGHT($J153, 1) ) - 44032), 28),1) ) )</f>
        <v/>
      </c>
      <c r="T153" t="str">
        <f>IFERROR(VLOOKUP($K153, 환경설정!$B$3:$C$23, 2,0), "")</f>
        <v>son</v>
      </c>
      <c r="V153" s="3" t="str" cm="1">
        <f t="array" ref="V153">IFERROR(_xlfn.IFS($M153="", "light", $M153="ㄴ", "son", $M153="ㄹ", "son", $M153="ㅁ", "son", $M153="ㅇ", "son" ),"obs")</f>
        <v>light</v>
      </c>
      <c r="W153" t="str">
        <f>IFERROR(VLOOKUP($N153, 환경설정!$B$3:$C$23, 2,0), "")</f>
        <v>null</v>
      </c>
      <c r="Y153" s="3" t="str" cm="1">
        <f t="array" ref="Y153">IFERROR(_xlfn.IFS($P153="", "light", $P153="ㄴ", "son", $P153="ㄹ", "son", $P153="ㅁ", "son", $P153="ㅇ", "son" ),"obs")</f>
        <v>light</v>
      </c>
      <c r="Z153" t="str">
        <f>IFERROR(VLOOKUP($Q153, 환경설정!$B$3:$C$23, 2), "")</f>
        <v/>
      </c>
      <c r="AB153" s="3" t="str" cm="1">
        <f t="array" ref="AB153">IFERROR( IF(LEN(B153)=2,"", _xlfn.IFS($S153="", "light", $S153="ㄴ", "son", $S153="ㄹ", "son", $S153="ㅁ", "son", $S153="ㅇ", "son" )),"obs")</f>
        <v/>
      </c>
      <c r="AC153" t="str" cm="1">
        <f t="array" ref="AC153" xml:space="preserve"> SUBSTITUTE( _xlfn.TEXTSPLIT(C153," "), ",","")</f>
        <v>HH</v>
      </c>
      <c r="AE153" t="str" cm="1">
        <f t="array" ref="AE153">SUBSTITUTE(_xlfn.TEXTSPLIT(D153," "), ",","")</f>
        <v>HH</v>
      </c>
    </row>
    <row r="154" spans="1:32" x14ac:dyDescent="0.3">
      <c r="A154" t="str">
        <v>고유어2</v>
      </c>
      <c r="B154" t="str">
        <v>마늘</v>
      </c>
      <c r="C154" s="3" t="str">
        <v>HL</v>
      </c>
      <c r="D154" s="3" t="str">
        <v>HL</v>
      </c>
      <c r="E154" s="3" t="str" cm="1">
        <f t="array" ref="E154">_xlfn.IFS(MID(A154,1,1)="고", "K", MID(A154,1,1)="외", "F", MID(A154,1,1)="가", "V")</f>
        <v>K</v>
      </c>
      <c r="F154" s="3" t="str">
        <f t="shared" si="10"/>
        <v>2</v>
      </c>
      <c r="G154" s="3" t="str">
        <f t="shared" si="11"/>
        <v>K2</v>
      </c>
      <c r="H154" s="3" t="str">
        <f t="shared" si="12"/>
        <v>마</v>
      </c>
      <c r="I154" s="3" t="str">
        <f t="shared" si="13"/>
        <v>늘</v>
      </c>
      <c r="J154" s="3" t="str">
        <f t="shared" si="14"/>
        <v/>
      </c>
      <c r="K154" s="3" t="str" cm="1">
        <f t="array" ref="K154">INDEX(초성,  INT( (_xlfn.UNICODE($H154)-44032)/588)+1)</f>
        <v>ㅁ</v>
      </c>
      <c r="L154" s="3" t="str" cm="1">
        <f t="array" ref="L154">INDEX( 중성, INT(MOD( ( _xlfn.UNICODE( RIGHT($H154, 1) ) - 44032), 588)/28)+1,1)</f>
        <v>ㅏ</v>
      </c>
      <c r="M154" t="str" cm="1">
        <f t="array" ref="M154">IF(MOD((_xlfn.UNICODE(RIGHT($H154,1))-44032),28)=0,"",INDEX(종성,MOD((_xlfn.UNICODE(RIGHT($H154,1))-44032),28),1))</f>
        <v/>
      </c>
      <c r="N154" s="3" t="str" cm="1">
        <f t="array" ref="N154">INDEX(초성,  INT( (_xlfn.UNICODE($I154)-44032)/588)+1)</f>
        <v>ㄴ</v>
      </c>
      <c r="O154" s="3" t="str" cm="1">
        <f t="array" ref="O154">INDEX( 중성, INT(MOD( ( _xlfn.UNICODE( RIGHT($I154, 1) ) - 44032), 588)/28)+1,1)</f>
        <v>ㅡ</v>
      </c>
      <c r="P154" t="str" cm="1">
        <f t="array" ref="P154">IF(MOD( (_xlfn.UNICODE( RIGHT($I154, 1) ) - 44032), 28)=0, "",
    INDEX(종성, MOD( (_xlfn.UNICODE( RIGHT($I154, 1) ) - 44032), 28),1) )</f>
        <v>ㄹ</v>
      </c>
      <c r="Q154" s="3" t="str" cm="1">
        <f t="array" ref="Q154">IF(LEN(B154)=2, "", INDEX(초성,  INT( (_xlfn.UNICODE($J154)-44032)/588)+1) )</f>
        <v/>
      </c>
      <c r="R154" s="3" t="str" cm="1">
        <f t="array" ref="R154">IF(LEN(B154)=2, "",INDEX( 중성, INT(MOD( ( _xlfn.UNICODE( RIGHT($J154, 1) ) - 44032), 588)/28)+1,1) )</f>
        <v/>
      </c>
      <c r="S154" t="str" cm="1">
        <f t="array" ref="S154">IF(LEN(B154)=2, "", IF(MOD( (_xlfn.UNICODE( RIGHT($J154, 1) ) - 44032), 28)=0, "",
    INDEX(종성, MOD( (_xlfn.UNICODE( RIGHT($J154, 1) ) - 44032), 28),1) ) )</f>
        <v/>
      </c>
      <c r="T154" t="str">
        <f>IFERROR(VLOOKUP($K154, 환경설정!$B$3:$C$23, 2,0), "")</f>
        <v>son</v>
      </c>
      <c r="V154" s="3" t="str" cm="1">
        <f t="array" ref="V154">IFERROR(_xlfn.IFS($M154="", "light", $M154="ㄴ", "son", $M154="ㄹ", "son", $M154="ㅁ", "son", $M154="ㅇ", "son" ),"obs")</f>
        <v>light</v>
      </c>
      <c r="W154" t="str">
        <f>IFERROR(VLOOKUP($N154, 환경설정!$B$3:$C$23, 2,0), "")</f>
        <v>son</v>
      </c>
      <c r="Y154" s="3" t="str" cm="1">
        <f t="array" ref="Y154">IFERROR(_xlfn.IFS($P154="", "light", $P154="ㄴ", "son", $P154="ㄹ", "son", $P154="ㅁ", "son", $P154="ㅇ", "son" ),"obs")</f>
        <v>son</v>
      </c>
      <c r="Z154" t="str">
        <f>IFERROR(VLOOKUP($Q154, 환경설정!$B$3:$C$23, 2), "")</f>
        <v/>
      </c>
      <c r="AB154" s="3" t="str" cm="1">
        <f t="array" ref="AB154">IFERROR( IF(LEN(B154)=2,"", _xlfn.IFS($S154="", "light", $S154="ㄴ", "son", $S154="ㄹ", "son", $S154="ㅁ", "son", $S154="ㅇ", "son" )),"obs")</f>
        <v/>
      </c>
      <c r="AC154" t="str" cm="1">
        <f t="array" ref="AC154" xml:space="preserve"> SUBSTITUTE( _xlfn.TEXTSPLIT(C154," "), ",","")</f>
        <v>HL</v>
      </c>
      <c r="AE154" t="str" cm="1">
        <f t="array" ref="AE154">SUBSTITUTE(_xlfn.TEXTSPLIT(D154," "), ",","")</f>
        <v>HL</v>
      </c>
    </row>
    <row r="155" spans="1:32" x14ac:dyDescent="0.3">
      <c r="A155" t="str">
        <v>고유어2</v>
      </c>
      <c r="B155" t="str">
        <v>쓸개</v>
      </c>
      <c r="C155" s="3" t="str">
        <v>LH1</v>
      </c>
      <c r="D155" s="3" t="str">
        <v>LH1</v>
      </c>
      <c r="E155" s="3" t="str" cm="1">
        <f t="array" ref="E155">_xlfn.IFS(MID(A155,1,1)="고", "K", MID(A155,1,1)="외", "F", MID(A155,1,1)="가", "V")</f>
        <v>K</v>
      </c>
      <c r="F155" s="3" t="str">
        <f t="shared" si="10"/>
        <v>2</v>
      </c>
      <c r="G155" s="3" t="str">
        <f t="shared" si="11"/>
        <v>K2</v>
      </c>
      <c r="H155" s="3" t="str">
        <f t="shared" si="12"/>
        <v>쓸</v>
      </c>
      <c r="I155" s="3" t="str">
        <f t="shared" si="13"/>
        <v>개</v>
      </c>
      <c r="J155" s="3" t="str">
        <f t="shared" si="14"/>
        <v/>
      </c>
      <c r="K155" s="3" t="str" cm="1">
        <f t="array" ref="K155">INDEX(초성,  INT( (_xlfn.UNICODE($H155)-44032)/588)+1)</f>
        <v>ㅆ</v>
      </c>
      <c r="L155" s="3" t="str" cm="1">
        <f t="array" ref="L155">INDEX( 중성, INT(MOD( ( _xlfn.UNICODE( RIGHT($H155, 1) ) - 44032), 588)/28)+1,1)</f>
        <v>ㅡ</v>
      </c>
      <c r="M155" t="str" cm="1">
        <f t="array" ref="M155">IF(MOD((_xlfn.UNICODE(RIGHT($H155,1))-44032),28)=0,"",INDEX(종성,MOD((_xlfn.UNICODE(RIGHT($H155,1))-44032),28),1))</f>
        <v>ㄹ</v>
      </c>
      <c r="N155" s="3" t="str" cm="1">
        <f t="array" ref="N155">INDEX(초성,  INT( (_xlfn.UNICODE($I155)-44032)/588)+1)</f>
        <v>ㄱ</v>
      </c>
      <c r="O155" s="3" t="str" cm="1">
        <f t="array" ref="O155">INDEX( 중성, INT(MOD( ( _xlfn.UNICODE( RIGHT($I155, 1) ) - 44032), 588)/28)+1,1)</f>
        <v>ㅐ</v>
      </c>
      <c r="P155" t="str" cm="1">
        <f t="array" ref="P155">IF(MOD( (_xlfn.UNICODE( RIGHT($I155, 1) ) - 44032), 28)=0, "",
    INDEX(종성, MOD( (_xlfn.UNICODE( RIGHT($I155, 1) ) - 44032), 28),1) )</f>
        <v/>
      </c>
      <c r="Q155" s="3" t="str" cm="1">
        <f t="array" ref="Q155">IF(LEN(B155)=2, "", INDEX(초성,  INT( (_xlfn.UNICODE($J155)-44032)/588)+1) )</f>
        <v/>
      </c>
      <c r="R155" s="3" t="str" cm="1">
        <f t="array" ref="R155">IF(LEN(B155)=2, "",INDEX( 중성, INT(MOD( ( _xlfn.UNICODE( RIGHT($J155, 1) ) - 44032), 588)/28)+1,1) )</f>
        <v/>
      </c>
      <c r="S155" t="str" cm="1">
        <f t="array" ref="S155">IF(LEN(B155)=2, "", IF(MOD( (_xlfn.UNICODE( RIGHT($J155, 1) ) - 44032), 28)=0, "",
    INDEX(종성, MOD( (_xlfn.UNICODE( RIGHT($J155, 1) ) - 44032), 28),1) ) )</f>
        <v/>
      </c>
      <c r="T155" t="str">
        <f>IFERROR(VLOOKUP($K155, 환경설정!$B$3:$C$23, 2,0), "")</f>
        <v>que</v>
      </c>
      <c r="V155" s="3" t="str" cm="1">
        <f t="array" ref="V155">IFERROR(_xlfn.IFS($M155="", "light", $M155="ㄴ", "son", $M155="ㄹ", "son", $M155="ㅁ", "son", $M155="ㅇ", "son" ),"obs")</f>
        <v>son</v>
      </c>
      <c r="W155" t="str">
        <f>IFERROR(VLOOKUP($N155, 환경설정!$B$3:$C$23, 2,0), "")</f>
        <v>lax</v>
      </c>
      <c r="Y155" s="3" t="str" cm="1">
        <f t="array" ref="Y155">IFERROR(_xlfn.IFS($P155="", "light", $P155="ㄴ", "son", $P155="ㄹ", "son", $P155="ㅁ", "son", $P155="ㅇ", "son" ),"obs")</f>
        <v>light</v>
      </c>
      <c r="Z155" t="str">
        <f>IFERROR(VLOOKUP($Q155, 환경설정!$B$3:$C$23, 2), "")</f>
        <v/>
      </c>
      <c r="AB155" s="3" t="str" cm="1">
        <f t="array" ref="AB155">IFERROR( IF(LEN(B155)=2,"", _xlfn.IFS($S155="", "light", $S155="ㄴ", "son", $S155="ㄹ", "son", $S155="ㅁ", "son", $S155="ㅇ", "son" )),"obs")</f>
        <v/>
      </c>
      <c r="AC155" t="str" cm="1">
        <f t="array" ref="AC155" xml:space="preserve"> SUBSTITUTE( _xlfn.TEXTSPLIT(C155," "), ",","")</f>
        <v>LH1</v>
      </c>
      <c r="AE155" t="str" cm="1">
        <f t="array" ref="AE155">SUBSTITUTE(_xlfn.TEXTSPLIT(D155," "), ",","")</f>
        <v>LH1</v>
      </c>
    </row>
    <row r="156" spans="1:32" x14ac:dyDescent="0.3">
      <c r="A156" t="str">
        <v>고유어2</v>
      </c>
      <c r="B156" t="str">
        <v>무당</v>
      </c>
      <c r="C156" s="3" t="str">
        <v>LH1, LH2</v>
      </c>
      <c r="D156" s="3" t="str">
        <v>LH2</v>
      </c>
      <c r="E156" s="3" t="str" cm="1">
        <f t="array" ref="E156">_xlfn.IFS(MID(A156,1,1)="고", "K", MID(A156,1,1)="외", "F", MID(A156,1,1)="가", "V")</f>
        <v>K</v>
      </c>
      <c r="F156" s="3" t="str">
        <f t="shared" si="10"/>
        <v>2</v>
      </c>
      <c r="G156" s="3" t="str">
        <f t="shared" si="11"/>
        <v>K2</v>
      </c>
      <c r="H156" s="3" t="str">
        <f t="shared" si="12"/>
        <v>무</v>
      </c>
      <c r="I156" s="3" t="str">
        <f t="shared" si="13"/>
        <v>당</v>
      </c>
      <c r="J156" s="3" t="str">
        <f t="shared" si="14"/>
        <v/>
      </c>
      <c r="K156" s="3" t="str" cm="1">
        <f t="array" ref="K156">INDEX(초성,  INT( (_xlfn.UNICODE($H156)-44032)/588)+1)</f>
        <v>ㅁ</v>
      </c>
      <c r="L156" s="3" t="str" cm="1">
        <f t="array" ref="L156">INDEX( 중성, INT(MOD( ( _xlfn.UNICODE( RIGHT($H156, 1) ) - 44032), 588)/28)+1,1)</f>
        <v>ㅜ</v>
      </c>
      <c r="M156" t="str" cm="1">
        <f t="array" ref="M156">IF(MOD((_xlfn.UNICODE(RIGHT($H156,1))-44032),28)=0,"",INDEX(종성,MOD((_xlfn.UNICODE(RIGHT($H156,1))-44032),28),1))</f>
        <v/>
      </c>
      <c r="N156" s="3" t="str" cm="1">
        <f t="array" ref="N156">INDEX(초성,  INT( (_xlfn.UNICODE($I156)-44032)/588)+1)</f>
        <v>ㄷ</v>
      </c>
      <c r="O156" s="3" t="str" cm="1">
        <f t="array" ref="O156">INDEX( 중성, INT(MOD( ( _xlfn.UNICODE( RIGHT($I156, 1) ) - 44032), 588)/28)+1,1)</f>
        <v>ㅏ</v>
      </c>
      <c r="P156" t="str" cm="1">
        <f t="array" ref="P156">IF(MOD( (_xlfn.UNICODE( RIGHT($I156, 1) ) - 44032), 28)=0, "",
    INDEX(종성, MOD( (_xlfn.UNICODE( RIGHT($I156, 1) ) - 44032), 28),1) )</f>
        <v>ㅇ</v>
      </c>
      <c r="Q156" s="3" t="str" cm="1">
        <f t="array" ref="Q156">IF(LEN(B156)=2, "", INDEX(초성,  INT( (_xlfn.UNICODE($J156)-44032)/588)+1) )</f>
        <v/>
      </c>
      <c r="R156" s="3" t="str" cm="1">
        <f t="array" ref="R156">IF(LEN(B156)=2, "",INDEX( 중성, INT(MOD( ( _xlfn.UNICODE( RIGHT($J156, 1) ) - 44032), 588)/28)+1,1) )</f>
        <v/>
      </c>
      <c r="S156" t="str" cm="1">
        <f t="array" ref="S156">IF(LEN(B156)=2, "", IF(MOD( (_xlfn.UNICODE( RIGHT($J156, 1) ) - 44032), 28)=0, "",
    INDEX(종성, MOD( (_xlfn.UNICODE( RIGHT($J156, 1) ) - 44032), 28),1) ) )</f>
        <v/>
      </c>
      <c r="T156" t="str">
        <f>IFERROR(VLOOKUP($K156, 환경설정!$B$3:$C$23, 2,0), "")</f>
        <v>son</v>
      </c>
      <c r="V156" s="3" t="str" cm="1">
        <f t="array" ref="V156">IFERROR(_xlfn.IFS($M156="", "light", $M156="ㄴ", "son", $M156="ㄹ", "son", $M156="ㅁ", "son", $M156="ㅇ", "son" ),"obs")</f>
        <v>light</v>
      </c>
      <c r="W156" t="str">
        <f>IFERROR(VLOOKUP($N156, 환경설정!$B$3:$C$23, 2,0), "")</f>
        <v>lax</v>
      </c>
      <c r="Y156" s="3" t="str" cm="1">
        <f t="array" ref="Y156">IFERROR(_xlfn.IFS($P156="", "light", $P156="ㄴ", "son", $P156="ㄹ", "son", $P156="ㅁ", "son", $P156="ㅇ", "son" ),"obs")</f>
        <v>son</v>
      </c>
      <c r="Z156" t="str">
        <f>IFERROR(VLOOKUP($Q156, 환경설정!$B$3:$C$23, 2), "")</f>
        <v/>
      </c>
      <c r="AB156" s="3" t="str" cm="1">
        <f t="array" ref="AB156">IFERROR( IF(LEN(B156)=2,"", _xlfn.IFS($S156="", "light", $S156="ㄴ", "son", $S156="ㄹ", "son", $S156="ㅁ", "son", $S156="ㅇ", "son" )),"obs")</f>
        <v/>
      </c>
      <c r="AC156" t="str" cm="1">
        <f t="array" ref="AC156:AD156" xml:space="preserve"> SUBSTITUTE( _xlfn.TEXTSPLIT(C156," "), ",","")</f>
        <v>LH1</v>
      </c>
      <c r="AD156" t="str">
        <v>LH2</v>
      </c>
      <c r="AE156" t="str" cm="1">
        <f t="array" ref="AE156">SUBSTITUTE(_xlfn.TEXTSPLIT(D156," "), ",","")</f>
        <v>LH2</v>
      </c>
    </row>
    <row r="157" spans="1:32" x14ac:dyDescent="0.3">
      <c r="A157" t="str">
        <v>고유어2</v>
      </c>
      <c r="B157" t="str">
        <v>사냥</v>
      </c>
      <c r="C157" s="3" t="str">
        <v>LH1</v>
      </c>
      <c r="D157" s="3" t="str">
        <v>LH2</v>
      </c>
      <c r="E157" s="3" t="str" cm="1">
        <f t="array" ref="E157">_xlfn.IFS(MID(A157,1,1)="고", "K", MID(A157,1,1)="외", "F", MID(A157,1,1)="가", "V")</f>
        <v>K</v>
      </c>
      <c r="F157" s="3" t="str">
        <f t="shared" si="10"/>
        <v>2</v>
      </c>
      <c r="G157" s="3" t="str">
        <f t="shared" si="11"/>
        <v>K2</v>
      </c>
      <c r="H157" s="3" t="str">
        <f t="shared" si="12"/>
        <v>사</v>
      </c>
      <c r="I157" s="3" t="str">
        <f t="shared" si="13"/>
        <v>냥</v>
      </c>
      <c r="J157" s="3" t="str">
        <f t="shared" si="14"/>
        <v/>
      </c>
      <c r="K157" s="3" t="str" cm="1">
        <f t="array" ref="K157">INDEX(초성,  INT( (_xlfn.UNICODE($H157)-44032)/588)+1)</f>
        <v>ㅅ</v>
      </c>
      <c r="L157" s="3" t="str" cm="1">
        <f t="array" ref="L157">INDEX( 중성, INT(MOD( ( _xlfn.UNICODE( RIGHT($H157, 1) ) - 44032), 588)/28)+1,1)</f>
        <v>ㅏ</v>
      </c>
      <c r="M157" t="str" cm="1">
        <f t="array" ref="M157">IF(MOD((_xlfn.UNICODE(RIGHT($H157,1))-44032),28)=0,"",INDEX(종성,MOD((_xlfn.UNICODE(RIGHT($H157,1))-44032),28),1))</f>
        <v/>
      </c>
      <c r="N157" s="3" t="str" cm="1">
        <f t="array" ref="N157">INDEX(초성,  INT( (_xlfn.UNICODE($I157)-44032)/588)+1)</f>
        <v>ㄴ</v>
      </c>
      <c r="O157" s="3" t="str" cm="1">
        <f t="array" ref="O157">INDEX( 중성, INT(MOD( ( _xlfn.UNICODE( RIGHT($I157, 1) ) - 44032), 588)/28)+1,1)</f>
        <v>ㅑ</v>
      </c>
      <c r="P157" t="str" cm="1">
        <f t="array" ref="P157">IF(MOD( (_xlfn.UNICODE( RIGHT($I157, 1) ) - 44032), 28)=0, "",
    INDEX(종성, MOD( (_xlfn.UNICODE( RIGHT($I157, 1) ) - 44032), 28),1) )</f>
        <v>ㅇ</v>
      </c>
      <c r="Q157" s="3" t="str" cm="1">
        <f t="array" ref="Q157">IF(LEN(B157)=2, "", INDEX(초성,  INT( (_xlfn.UNICODE($J157)-44032)/588)+1) )</f>
        <v/>
      </c>
      <c r="R157" s="3" t="str" cm="1">
        <f t="array" ref="R157">IF(LEN(B157)=2, "",INDEX( 중성, INT(MOD( ( _xlfn.UNICODE( RIGHT($J157, 1) ) - 44032), 588)/28)+1,1) )</f>
        <v/>
      </c>
      <c r="S157" t="str" cm="1">
        <f t="array" ref="S157">IF(LEN(B157)=2, "", IF(MOD( (_xlfn.UNICODE( RIGHT($J157, 1) ) - 44032), 28)=0, "",
    INDEX(종성, MOD( (_xlfn.UNICODE( RIGHT($J157, 1) ) - 44032), 28),1) ) )</f>
        <v/>
      </c>
      <c r="T157" t="str">
        <f>IFERROR(VLOOKUP($K157, 환경설정!$B$3:$C$23, 2,0), "")</f>
        <v>que</v>
      </c>
      <c r="V157" s="3" t="str" cm="1">
        <f t="array" ref="V157">IFERROR(_xlfn.IFS($M157="", "light", $M157="ㄴ", "son", $M157="ㄹ", "son", $M157="ㅁ", "son", $M157="ㅇ", "son" ),"obs")</f>
        <v>light</v>
      </c>
      <c r="W157" t="str">
        <f>IFERROR(VLOOKUP($N157, 환경설정!$B$3:$C$23, 2,0), "")</f>
        <v>son</v>
      </c>
      <c r="Y157" s="3" t="str" cm="1">
        <f t="array" ref="Y157">IFERROR(_xlfn.IFS($P157="", "light", $P157="ㄴ", "son", $P157="ㄹ", "son", $P157="ㅁ", "son", $P157="ㅇ", "son" ),"obs")</f>
        <v>son</v>
      </c>
      <c r="Z157" t="str">
        <f>IFERROR(VLOOKUP($Q157, 환경설정!$B$3:$C$23, 2), "")</f>
        <v/>
      </c>
      <c r="AB157" s="3" t="str" cm="1">
        <f t="array" ref="AB157">IFERROR( IF(LEN(B157)=2,"", _xlfn.IFS($S157="", "light", $S157="ㄴ", "son", $S157="ㄹ", "son", $S157="ㅁ", "son", $S157="ㅇ", "son" )),"obs")</f>
        <v/>
      </c>
      <c r="AC157" t="str" cm="1">
        <f t="array" ref="AC157" xml:space="preserve"> SUBSTITUTE( _xlfn.TEXTSPLIT(C157," "), ",","")</f>
        <v>LH1</v>
      </c>
      <c r="AE157" t="str" cm="1">
        <f t="array" ref="AE157">SUBSTITUTE(_xlfn.TEXTSPLIT(D157," "), ",","")</f>
        <v>LH2</v>
      </c>
    </row>
    <row r="158" spans="1:32" x14ac:dyDescent="0.3">
      <c r="A158" t="str">
        <v>고유어2</v>
      </c>
      <c r="B158" t="str">
        <v>달걀</v>
      </c>
      <c r="C158" s="3" t="str">
        <v>HH</v>
      </c>
      <c r="D158" s="3" t="str">
        <v>LH1</v>
      </c>
      <c r="E158" s="3" t="str" cm="1">
        <f t="array" ref="E158">_xlfn.IFS(MID(A158,1,1)="고", "K", MID(A158,1,1)="외", "F", MID(A158,1,1)="가", "V")</f>
        <v>K</v>
      </c>
      <c r="F158" s="3" t="str">
        <f t="shared" si="10"/>
        <v>2</v>
      </c>
      <c r="G158" s="3" t="str">
        <f t="shared" si="11"/>
        <v>K2</v>
      </c>
      <c r="H158" s="3" t="str">
        <f t="shared" si="12"/>
        <v>달</v>
      </c>
      <c r="I158" s="3" t="str">
        <f t="shared" si="13"/>
        <v>걀</v>
      </c>
      <c r="J158" s="3" t="str">
        <f t="shared" si="14"/>
        <v/>
      </c>
      <c r="K158" s="3" t="str" cm="1">
        <f t="array" ref="K158">INDEX(초성,  INT( (_xlfn.UNICODE($H158)-44032)/588)+1)</f>
        <v>ㄷ</v>
      </c>
      <c r="L158" s="3" t="str" cm="1">
        <f t="array" ref="L158">INDEX( 중성, INT(MOD( ( _xlfn.UNICODE( RIGHT($H158, 1) ) - 44032), 588)/28)+1,1)</f>
        <v>ㅏ</v>
      </c>
      <c r="M158" t="str" cm="1">
        <f t="array" ref="M158">IF(MOD((_xlfn.UNICODE(RIGHT($H158,1))-44032),28)=0,"",INDEX(종성,MOD((_xlfn.UNICODE(RIGHT($H158,1))-44032),28),1))</f>
        <v>ㄹ</v>
      </c>
      <c r="N158" s="3" t="str" cm="1">
        <f t="array" ref="N158">INDEX(초성,  INT( (_xlfn.UNICODE($I158)-44032)/588)+1)</f>
        <v>ㄱ</v>
      </c>
      <c r="O158" s="3" t="str" cm="1">
        <f t="array" ref="O158">INDEX( 중성, INT(MOD( ( _xlfn.UNICODE( RIGHT($I158, 1) ) - 44032), 588)/28)+1,1)</f>
        <v>ㅑ</v>
      </c>
      <c r="P158" t="str" cm="1">
        <f t="array" ref="P158">IF(MOD( (_xlfn.UNICODE( RIGHT($I158, 1) ) - 44032), 28)=0, "",
    INDEX(종성, MOD( (_xlfn.UNICODE( RIGHT($I158, 1) ) - 44032), 28),1) )</f>
        <v>ㄹ</v>
      </c>
      <c r="Q158" s="3" t="str" cm="1">
        <f t="array" ref="Q158">IF(LEN(B158)=2, "", INDEX(초성,  INT( (_xlfn.UNICODE($J158)-44032)/588)+1) )</f>
        <v/>
      </c>
      <c r="R158" s="3" t="str" cm="1">
        <f t="array" ref="R158">IF(LEN(B158)=2, "",INDEX( 중성, INT(MOD( ( _xlfn.UNICODE( RIGHT($J158, 1) ) - 44032), 588)/28)+1,1) )</f>
        <v/>
      </c>
      <c r="S158" t="str" cm="1">
        <f t="array" ref="S158">IF(LEN(B158)=2, "", IF(MOD( (_xlfn.UNICODE( RIGHT($J158, 1) ) - 44032), 28)=0, "",
    INDEX(종성, MOD( (_xlfn.UNICODE( RIGHT($J158, 1) ) - 44032), 28),1) ) )</f>
        <v/>
      </c>
      <c r="T158" t="str">
        <f>IFERROR(VLOOKUP($K158, 환경설정!$B$3:$C$23, 2,0), "")</f>
        <v>lax</v>
      </c>
      <c r="V158" s="3" t="str" cm="1">
        <f t="array" ref="V158">IFERROR(_xlfn.IFS($M158="", "light", $M158="ㄴ", "son", $M158="ㄹ", "son", $M158="ㅁ", "son", $M158="ㅇ", "son" ),"obs")</f>
        <v>son</v>
      </c>
      <c r="W158" t="str">
        <f>IFERROR(VLOOKUP($N158, 환경설정!$B$3:$C$23, 2,0), "")</f>
        <v>lax</v>
      </c>
      <c r="Y158" s="3" t="str" cm="1">
        <f t="array" ref="Y158">IFERROR(_xlfn.IFS($P158="", "light", $P158="ㄴ", "son", $P158="ㄹ", "son", $P158="ㅁ", "son", $P158="ㅇ", "son" ),"obs")</f>
        <v>son</v>
      </c>
      <c r="Z158" t="str">
        <f>IFERROR(VLOOKUP($Q158, 환경설정!$B$3:$C$23, 2), "")</f>
        <v/>
      </c>
      <c r="AB158" s="3" t="str" cm="1">
        <f t="array" ref="AB158">IFERROR( IF(LEN(B158)=2,"", _xlfn.IFS($S158="", "light", $S158="ㄴ", "son", $S158="ㄹ", "son", $S158="ㅁ", "son", $S158="ㅇ", "son" )),"obs")</f>
        <v/>
      </c>
      <c r="AC158" t="str" cm="1">
        <f t="array" ref="AC158" xml:space="preserve"> SUBSTITUTE( _xlfn.TEXTSPLIT(C158," "), ",","")</f>
        <v>HH</v>
      </c>
      <c r="AE158" t="str" cm="1">
        <f t="array" ref="AE158">SUBSTITUTE(_xlfn.TEXTSPLIT(D158," "), ",","")</f>
        <v>LH1</v>
      </c>
    </row>
    <row r="159" spans="1:32" x14ac:dyDescent="0.3">
      <c r="A159" t="str">
        <v>고유어2</v>
      </c>
      <c r="B159" t="str">
        <v>종이</v>
      </c>
      <c r="C159" s="3" t="str">
        <v>HL</v>
      </c>
      <c r="D159" s="3" t="str">
        <v>HL</v>
      </c>
      <c r="E159" s="3" t="str" cm="1">
        <f t="array" ref="E159">_xlfn.IFS(MID(A159,1,1)="고", "K", MID(A159,1,1)="외", "F", MID(A159,1,1)="가", "V")</f>
        <v>K</v>
      </c>
      <c r="F159" s="3" t="str">
        <f t="shared" si="10"/>
        <v>2</v>
      </c>
      <c r="G159" s="3" t="str">
        <f t="shared" si="11"/>
        <v>K2</v>
      </c>
      <c r="H159" s="3" t="str">
        <f t="shared" si="12"/>
        <v>종</v>
      </c>
      <c r="I159" s="3" t="str">
        <f t="shared" si="13"/>
        <v>이</v>
      </c>
      <c r="J159" s="3" t="str">
        <f t="shared" si="14"/>
        <v/>
      </c>
      <c r="K159" s="3" t="str" cm="1">
        <f t="array" ref="K159">INDEX(초성,  INT( (_xlfn.UNICODE($H159)-44032)/588)+1)</f>
        <v>ㅈ</v>
      </c>
      <c r="L159" s="3" t="str" cm="1">
        <f t="array" ref="L159">INDEX( 중성, INT(MOD( ( _xlfn.UNICODE( RIGHT($H159, 1) ) - 44032), 588)/28)+1,1)</f>
        <v>ㅗ</v>
      </c>
      <c r="M159" t="str" cm="1">
        <f t="array" ref="M159">IF(MOD((_xlfn.UNICODE(RIGHT($H159,1))-44032),28)=0,"",INDEX(종성,MOD((_xlfn.UNICODE(RIGHT($H159,1))-44032),28),1))</f>
        <v>ㅇ</v>
      </c>
      <c r="N159" s="3" t="str" cm="1">
        <f t="array" ref="N159">INDEX(초성,  INT( (_xlfn.UNICODE($I159)-44032)/588)+1)</f>
        <v>ㅇ</v>
      </c>
      <c r="O159" s="3" t="str" cm="1">
        <f t="array" ref="O159">INDEX( 중성, INT(MOD( ( _xlfn.UNICODE( RIGHT($I159, 1) ) - 44032), 588)/28)+1,1)</f>
        <v>ㅣ</v>
      </c>
      <c r="P159" t="str" cm="1">
        <f t="array" ref="P159">IF(MOD( (_xlfn.UNICODE( RIGHT($I159, 1) ) - 44032), 28)=0, "",
    INDEX(종성, MOD( (_xlfn.UNICODE( RIGHT($I159, 1) ) - 44032), 28),1) )</f>
        <v/>
      </c>
      <c r="Q159" s="3" t="str" cm="1">
        <f t="array" ref="Q159">IF(LEN(B159)=2, "", INDEX(초성,  INT( (_xlfn.UNICODE($J159)-44032)/588)+1) )</f>
        <v/>
      </c>
      <c r="R159" s="3" t="str" cm="1">
        <f t="array" ref="R159">IF(LEN(B159)=2, "",INDEX( 중성, INT(MOD( ( _xlfn.UNICODE( RIGHT($J159, 1) ) - 44032), 588)/28)+1,1) )</f>
        <v/>
      </c>
      <c r="S159" t="str" cm="1">
        <f t="array" ref="S159">IF(LEN(B159)=2, "", IF(MOD( (_xlfn.UNICODE( RIGHT($J159, 1) ) - 44032), 28)=0, "",
    INDEX(종성, MOD( (_xlfn.UNICODE( RIGHT($J159, 1) ) - 44032), 28),1) ) )</f>
        <v/>
      </c>
      <c r="T159" t="str">
        <f>IFERROR(VLOOKUP($K159, 환경설정!$B$3:$C$23, 2,0), "")</f>
        <v>lax</v>
      </c>
      <c r="V159" s="3" t="str" cm="1">
        <f t="array" ref="V159">IFERROR(_xlfn.IFS($M159="", "light", $M159="ㄴ", "son", $M159="ㄹ", "son", $M159="ㅁ", "son", $M159="ㅇ", "son" ),"obs")</f>
        <v>son</v>
      </c>
      <c r="W159" t="str">
        <f>IFERROR(VLOOKUP($N159, 환경설정!$B$3:$C$23, 2,0), "")</f>
        <v>null</v>
      </c>
      <c r="Y159" s="3" t="str" cm="1">
        <f t="array" ref="Y159">IFERROR(_xlfn.IFS($P159="", "light", $P159="ㄴ", "son", $P159="ㄹ", "son", $P159="ㅁ", "son", $P159="ㅇ", "son" ),"obs")</f>
        <v>light</v>
      </c>
      <c r="Z159" t="str">
        <f>IFERROR(VLOOKUP($Q159, 환경설정!$B$3:$C$23, 2), "")</f>
        <v/>
      </c>
      <c r="AB159" s="3" t="str" cm="1">
        <f t="array" ref="AB159">IFERROR( IF(LEN(B159)=2,"", _xlfn.IFS($S159="", "light", $S159="ㄴ", "son", $S159="ㄹ", "son", $S159="ㅁ", "son", $S159="ㅇ", "son" )),"obs")</f>
        <v/>
      </c>
      <c r="AC159" t="str" cm="1">
        <f t="array" ref="AC159" xml:space="preserve"> SUBSTITUTE( _xlfn.TEXTSPLIT(C159," "), ",","")</f>
        <v>HL</v>
      </c>
      <c r="AE159" t="str" cm="1">
        <f t="array" ref="AE159">SUBSTITUTE(_xlfn.TEXTSPLIT(D159," "), ",","")</f>
        <v>HL</v>
      </c>
    </row>
    <row r="160" spans="1:32" x14ac:dyDescent="0.3">
      <c r="A160" t="str">
        <v>고유어2</v>
      </c>
      <c r="B160" t="str">
        <v>새벽</v>
      </c>
      <c r="C160" s="3" t="str">
        <v>LH1</v>
      </c>
      <c r="D160" s="3" t="str">
        <v>LH1</v>
      </c>
      <c r="E160" s="3" t="str" cm="1">
        <f t="array" ref="E160">_xlfn.IFS(MID(A160,1,1)="고", "K", MID(A160,1,1)="외", "F", MID(A160,1,1)="가", "V")</f>
        <v>K</v>
      </c>
      <c r="F160" s="3" t="str">
        <f t="shared" si="10"/>
        <v>2</v>
      </c>
      <c r="G160" s="3" t="str">
        <f t="shared" si="11"/>
        <v>K2</v>
      </c>
      <c r="H160" s="3" t="str">
        <f t="shared" si="12"/>
        <v>새</v>
      </c>
      <c r="I160" s="3" t="str">
        <f t="shared" si="13"/>
        <v>벽</v>
      </c>
      <c r="J160" s="3" t="str">
        <f t="shared" si="14"/>
        <v/>
      </c>
      <c r="K160" s="3" t="str" cm="1">
        <f t="array" ref="K160">INDEX(초성,  INT( (_xlfn.UNICODE($H160)-44032)/588)+1)</f>
        <v>ㅅ</v>
      </c>
      <c r="L160" s="3" t="str" cm="1">
        <f t="array" ref="L160">INDEX( 중성, INT(MOD( ( _xlfn.UNICODE( RIGHT($H160, 1) ) - 44032), 588)/28)+1,1)</f>
        <v>ㅐ</v>
      </c>
      <c r="M160" t="str" cm="1">
        <f t="array" ref="M160">IF(MOD((_xlfn.UNICODE(RIGHT($H160,1))-44032),28)=0,"",INDEX(종성,MOD((_xlfn.UNICODE(RIGHT($H160,1))-44032),28),1))</f>
        <v/>
      </c>
      <c r="N160" s="3" t="str" cm="1">
        <f t="array" ref="N160">INDEX(초성,  INT( (_xlfn.UNICODE($I160)-44032)/588)+1)</f>
        <v>ㅂ</v>
      </c>
      <c r="O160" s="3" t="str" cm="1">
        <f t="array" ref="O160">INDEX( 중성, INT(MOD( ( _xlfn.UNICODE( RIGHT($I160, 1) ) - 44032), 588)/28)+1,1)</f>
        <v>ㅕ</v>
      </c>
      <c r="P160" t="str" cm="1">
        <f t="array" ref="P160">IF(MOD( (_xlfn.UNICODE( RIGHT($I160, 1) ) - 44032), 28)=0, "",
    INDEX(종성, MOD( (_xlfn.UNICODE( RIGHT($I160, 1) ) - 44032), 28),1) )</f>
        <v>ㄱ</v>
      </c>
      <c r="Q160" s="3" t="str" cm="1">
        <f t="array" ref="Q160">IF(LEN(B160)=2, "", INDEX(초성,  INT( (_xlfn.UNICODE($J160)-44032)/588)+1) )</f>
        <v/>
      </c>
      <c r="R160" s="3" t="str" cm="1">
        <f t="array" ref="R160">IF(LEN(B160)=2, "",INDEX( 중성, INT(MOD( ( _xlfn.UNICODE( RIGHT($J160, 1) ) - 44032), 588)/28)+1,1) )</f>
        <v/>
      </c>
      <c r="S160" t="str" cm="1">
        <f t="array" ref="S160">IF(LEN(B160)=2, "", IF(MOD( (_xlfn.UNICODE( RIGHT($J160, 1) ) - 44032), 28)=0, "",
    INDEX(종성, MOD( (_xlfn.UNICODE( RIGHT($J160, 1) ) - 44032), 28),1) ) )</f>
        <v/>
      </c>
      <c r="T160" t="str">
        <f>IFERROR(VLOOKUP($K160, 환경설정!$B$3:$C$23, 2,0), "")</f>
        <v>que</v>
      </c>
      <c r="V160" s="3" t="str" cm="1">
        <f t="array" ref="V160">IFERROR(_xlfn.IFS($M160="", "light", $M160="ㄴ", "son", $M160="ㄹ", "son", $M160="ㅁ", "son", $M160="ㅇ", "son" ),"obs")</f>
        <v>light</v>
      </c>
      <c r="W160" t="str">
        <f>IFERROR(VLOOKUP($N160, 환경설정!$B$3:$C$23, 2,0), "")</f>
        <v>lax</v>
      </c>
      <c r="Y160" s="3" t="str" cm="1">
        <f t="array" ref="Y160">IFERROR(_xlfn.IFS($P160="", "light", $P160="ㄴ", "son", $P160="ㄹ", "son", $P160="ㅁ", "son", $P160="ㅇ", "son" ),"obs")</f>
        <v>obs</v>
      </c>
      <c r="Z160" t="str">
        <f>IFERROR(VLOOKUP($Q160, 환경설정!$B$3:$C$23, 2), "")</f>
        <v/>
      </c>
      <c r="AB160" s="3" t="str" cm="1">
        <f t="array" ref="AB160">IFERROR( IF(LEN(B160)=2,"", _xlfn.IFS($S160="", "light", $S160="ㄴ", "son", $S160="ㄹ", "son", $S160="ㅁ", "son", $S160="ㅇ", "son" )),"obs")</f>
        <v/>
      </c>
      <c r="AC160" t="str" cm="1">
        <f t="array" ref="AC160" xml:space="preserve"> SUBSTITUTE( _xlfn.TEXTSPLIT(C160," "), ",","")</f>
        <v>LH1</v>
      </c>
      <c r="AE160" t="str" cm="1">
        <f t="array" ref="AE160">SUBSTITUTE(_xlfn.TEXTSPLIT(D160," "), ",","")</f>
        <v>LH1</v>
      </c>
    </row>
    <row r="161" spans="1:32" x14ac:dyDescent="0.3">
      <c r="A161" t="str">
        <v>고유어2</v>
      </c>
      <c r="B161" t="str">
        <v>여물</v>
      </c>
      <c r="C161" s="3" t="str">
        <v>HH</v>
      </c>
      <c r="D161" s="3" t="str">
        <v>HH</v>
      </c>
      <c r="E161" s="3" t="str" cm="1">
        <f t="array" ref="E161">_xlfn.IFS(MID(A161,1,1)="고", "K", MID(A161,1,1)="외", "F", MID(A161,1,1)="가", "V")</f>
        <v>K</v>
      </c>
      <c r="F161" s="3" t="str">
        <f t="shared" si="10"/>
        <v>2</v>
      </c>
      <c r="G161" s="3" t="str">
        <f t="shared" si="11"/>
        <v>K2</v>
      </c>
      <c r="H161" s="3" t="str">
        <f t="shared" si="12"/>
        <v>여</v>
      </c>
      <c r="I161" s="3" t="str">
        <f t="shared" si="13"/>
        <v>물</v>
      </c>
      <c r="J161" s="3" t="str">
        <f t="shared" si="14"/>
        <v/>
      </c>
      <c r="K161" s="3" t="str" cm="1">
        <f t="array" ref="K161">INDEX(초성,  INT( (_xlfn.UNICODE($H161)-44032)/588)+1)</f>
        <v>ㅇ</v>
      </c>
      <c r="L161" s="3" t="str" cm="1">
        <f t="array" ref="L161">INDEX( 중성, INT(MOD( ( _xlfn.UNICODE( RIGHT($H161, 1) ) - 44032), 588)/28)+1,1)</f>
        <v>ㅕ</v>
      </c>
      <c r="M161" t="str" cm="1">
        <f t="array" ref="M161">IF(MOD((_xlfn.UNICODE(RIGHT($H161,1))-44032),28)=0,"",INDEX(종성,MOD((_xlfn.UNICODE(RIGHT($H161,1))-44032),28),1))</f>
        <v/>
      </c>
      <c r="N161" s="3" t="str" cm="1">
        <f t="array" ref="N161">INDEX(초성,  INT( (_xlfn.UNICODE($I161)-44032)/588)+1)</f>
        <v>ㅁ</v>
      </c>
      <c r="O161" s="3" t="str" cm="1">
        <f t="array" ref="O161">INDEX( 중성, INT(MOD( ( _xlfn.UNICODE( RIGHT($I161, 1) ) - 44032), 588)/28)+1,1)</f>
        <v>ㅜ</v>
      </c>
      <c r="P161" t="str" cm="1">
        <f t="array" ref="P161">IF(MOD( (_xlfn.UNICODE( RIGHT($I161, 1) ) - 44032), 28)=0, "",
    INDEX(종성, MOD( (_xlfn.UNICODE( RIGHT($I161, 1) ) - 44032), 28),1) )</f>
        <v>ㄹ</v>
      </c>
      <c r="Q161" s="3" t="str" cm="1">
        <f t="array" ref="Q161">IF(LEN(B161)=2, "", INDEX(초성,  INT( (_xlfn.UNICODE($J161)-44032)/588)+1) )</f>
        <v/>
      </c>
      <c r="R161" s="3" t="str" cm="1">
        <f t="array" ref="R161">IF(LEN(B161)=2, "",INDEX( 중성, INT(MOD( ( _xlfn.UNICODE( RIGHT($J161, 1) ) - 44032), 588)/28)+1,1) )</f>
        <v/>
      </c>
      <c r="S161" t="str" cm="1">
        <f t="array" ref="S161">IF(LEN(B161)=2, "", IF(MOD( (_xlfn.UNICODE( RIGHT($J161, 1) ) - 44032), 28)=0, "",
    INDEX(종성, MOD( (_xlfn.UNICODE( RIGHT($J161, 1) ) - 44032), 28),1) ) )</f>
        <v/>
      </c>
      <c r="T161" t="str">
        <f>IFERROR(VLOOKUP($K161, 환경설정!$B$3:$C$23, 2,0), "")</f>
        <v>null</v>
      </c>
      <c r="V161" s="3" t="str" cm="1">
        <f t="array" ref="V161">IFERROR(_xlfn.IFS($M161="", "light", $M161="ㄴ", "son", $M161="ㄹ", "son", $M161="ㅁ", "son", $M161="ㅇ", "son" ),"obs")</f>
        <v>light</v>
      </c>
      <c r="W161" t="str">
        <f>IFERROR(VLOOKUP($N161, 환경설정!$B$3:$C$23, 2,0), "")</f>
        <v>son</v>
      </c>
      <c r="Y161" s="3" t="str" cm="1">
        <f t="array" ref="Y161">IFERROR(_xlfn.IFS($P161="", "light", $P161="ㄴ", "son", $P161="ㄹ", "son", $P161="ㅁ", "son", $P161="ㅇ", "son" ),"obs")</f>
        <v>son</v>
      </c>
      <c r="Z161" t="str">
        <f>IFERROR(VLOOKUP($Q161, 환경설정!$B$3:$C$23, 2), "")</f>
        <v/>
      </c>
      <c r="AB161" s="3" t="str" cm="1">
        <f t="array" ref="AB161">IFERROR( IF(LEN(B161)=2,"", _xlfn.IFS($S161="", "light", $S161="ㄴ", "son", $S161="ㄹ", "son", $S161="ㅁ", "son", $S161="ㅇ", "son" )),"obs")</f>
        <v/>
      </c>
      <c r="AC161" t="str" cm="1">
        <f t="array" ref="AC161" xml:space="preserve"> SUBSTITUTE( _xlfn.TEXTSPLIT(C161," "), ",","")</f>
        <v>HH</v>
      </c>
      <c r="AE161" t="str" cm="1">
        <f t="array" ref="AE161">SUBSTITUTE(_xlfn.TEXTSPLIT(D161," "), ",","")</f>
        <v>HH</v>
      </c>
    </row>
    <row r="162" spans="1:32" x14ac:dyDescent="0.3">
      <c r="A162" t="str">
        <v>고유어2</v>
      </c>
      <c r="B162" t="str">
        <v>도끼</v>
      </c>
      <c r="C162" s="3" t="str">
        <v>HL</v>
      </c>
      <c r="D162" s="3" t="str">
        <v>LH1</v>
      </c>
      <c r="E162" s="3" t="str" cm="1">
        <f t="array" ref="E162">_xlfn.IFS(MID(A162,1,1)="고", "K", MID(A162,1,1)="외", "F", MID(A162,1,1)="가", "V")</f>
        <v>K</v>
      </c>
      <c r="F162" s="3" t="str">
        <f t="shared" si="10"/>
        <v>2</v>
      </c>
      <c r="G162" s="3" t="str">
        <f t="shared" si="11"/>
        <v>K2</v>
      </c>
      <c r="H162" s="3" t="str">
        <f t="shared" si="12"/>
        <v>도</v>
      </c>
      <c r="I162" s="3" t="str">
        <f t="shared" si="13"/>
        <v>끼</v>
      </c>
      <c r="J162" s="3" t="str">
        <f t="shared" si="14"/>
        <v/>
      </c>
      <c r="K162" s="3" t="str" cm="1">
        <f t="array" ref="K162">INDEX(초성,  INT( (_xlfn.UNICODE($H162)-44032)/588)+1)</f>
        <v>ㄷ</v>
      </c>
      <c r="L162" s="3" t="str" cm="1">
        <f t="array" ref="L162">INDEX( 중성, INT(MOD( ( _xlfn.UNICODE( RIGHT($H162, 1) ) - 44032), 588)/28)+1,1)</f>
        <v>ㅗ</v>
      </c>
      <c r="M162" t="str" cm="1">
        <f t="array" ref="M162">IF(MOD((_xlfn.UNICODE(RIGHT($H162,1))-44032),28)=0,"",INDEX(종성,MOD((_xlfn.UNICODE(RIGHT($H162,1))-44032),28),1))</f>
        <v/>
      </c>
      <c r="N162" s="3" t="str" cm="1">
        <f t="array" ref="N162">INDEX(초성,  INT( (_xlfn.UNICODE($I162)-44032)/588)+1)</f>
        <v>ㄲ</v>
      </c>
      <c r="O162" s="3" t="str" cm="1">
        <f t="array" ref="O162">INDEX( 중성, INT(MOD( ( _xlfn.UNICODE( RIGHT($I162, 1) ) - 44032), 588)/28)+1,1)</f>
        <v>ㅣ</v>
      </c>
      <c r="P162" t="str" cm="1">
        <f t="array" ref="P162">IF(MOD( (_xlfn.UNICODE( RIGHT($I162, 1) ) - 44032), 28)=0, "",
    INDEX(종성, MOD( (_xlfn.UNICODE( RIGHT($I162, 1) ) - 44032), 28),1) )</f>
        <v/>
      </c>
      <c r="Q162" s="3" t="str" cm="1">
        <f t="array" ref="Q162">IF(LEN(B162)=2, "", INDEX(초성,  INT( (_xlfn.UNICODE($J162)-44032)/588)+1) )</f>
        <v/>
      </c>
      <c r="R162" s="3" t="str" cm="1">
        <f t="array" ref="R162">IF(LEN(B162)=2, "",INDEX( 중성, INT(MOD( ( _xlfn.UNICODE( RIGHT($J162, 1) ) - 44032), 588)/28)+1,1) )</f>
        <v/>
      </c>
      <c r="S162" t="str" cm="1">
        <f t="array" ref="S162">IF(LEN(B162)=2, "", IF(MOD( (_xlfn.UNICODE( RIGHT($J162, 1) ) - 44032), 28)=0, "",
    INDEX(종성, MOD( (_xlfn.UNICODE( RIGHT($J162, 1) ) - 44032), 28),1) ) )</f>
        <v/>
      </c>
      <c r="T162" t="str">
        <f>IFERROR(VLOOKUP($K162, 환경설정!$B$3:$C$23, 2,0), "")</f>
        <v>lax</v>
      </c>
      <c r="V162" s="3" t="str" cm="1">
        <f t="array" ref="V162">IFERROR(_xlfn.IFS($M162="", "light", $M162="ㄴ", "son", $M162="ㄹ", "son", $M162="ㅁ", "son", $M162="ㅇ", "son" ),"obs")</f>
        <v>light</v>
      </c>
      <c r="W162" t="str">
        <f>IFERROR(VLOOKUP($N162, 환경설정!$B$3:$C$23, 2,0), "")</f>
        <v>tsasp</v>
      </c>
      <c r="Y162" s="3" t="str" cm="1">
        <f t="array" ref="Y162">IFERROR(_xlfn.IFS($P162="", "light", $P162="ㄴ", "son", $P162="ㄹ", "son", $P162="ㅁ", "son", $P162="ㅇ", "son" ),"obs")</f>
        <v>light</v>
      </c>
      <c r="Z162" t="str">
        <f>IFERROR(VLOOKUP($Q162, 환경설정!$B$3:$C$23, 2), "")</f>
        <v/>
      </c>
      <c r="AB162" s="3" t="str" cm="1">
        <f t="array" ref="AB162">IFERROR( IF(LEN(B162)=2,"", _xlfn.IFS($S162="", "light", $S162="ㄴ", "son", $S162="ㄹ", "son", $S162="ㅁ", "son", $S162="ㅇ", "son" )),"obs")</f>
        <v/>
      </c>
      <c r="AC162" t="str" cm="1">
        <f t="array" ref="AC162" xml:space="preserve"> SUBSTITUTE( _xlfn.TEXTSPLIT(C162," "), ",","")</f>
        <v>HL</v>
      </c>
      <c r="AE162" t="str" cm="1">
        <f t="array" ref="AE162">SUBSTITUTE(_xlfn.TEXTSPLIT(D162," "), ",","")</f>
        <v>LH1</v>
      </c>
    </row>
    <row r="163" spans="1:32" x14ac:dyDescent="0.3">
      <c r="A163" t="str">
        <v>고유어2</v>
      </c>
      <c r="B163" t="str">
        <v>조개</v>
      </c>
      <c r="C163" s="3" t="str">
        <v>LH1</v>
      </c>
      <c r="D163" s="3" t="str">
        <v>LH1</v>
      </c>
      <c r="E163" s="3" t="str" cm="1">
        <f t="array" ref="E163">_xlfn.IFS(MID(A163,1,1)="고", "K", MID(A163,1,1)="외", "F", MID(A163,1,1)="가", "V")</f>
        <v>K</v>
      </c>
      <c r="F163" s="3" t="str">
        <f t="shared" si="10"/>
        <v>2</v>
      </c>
      <c r="G163" s="3" t="str">
        <f t="shared" si="11"/>
        <v>K2</v>
      </c>
      <c r="H163" s="3" t="str">
        <f t="shared" si="12"/>
        <v>조</v>
      </c>
      <c r="I163" s="3" t="str">
        <f t="shared" si="13"/>
        <v>개</v>
      </c>
      <c r="J163" s="3" t="str">
        <f t="shared" si="14"/>
        <v/>
      </c>
      <c r="K163" s="3" t="str" cm="1">
        <f t="array" ref="K163">INDEX(초성,  INT( (_xlfn.UNICODE($H163)-44032)/588)+1)</f>
        <v>ㅈ</v>
      </c>
      <c r="L163" s="3" t="str" cm="1">
        <f t="array" ref="L163">INDEX( 중성, INT(MOD( ( _xlfn.UNICODE( RIGHT($H163, 1) ) - 44032), 588)/28)+1,1)</f>
        <v>ㅗ</v>
      </c>
      <c r="M163" t="str" cm="1">
        <f t="array" ref="M163">IF(MOD((_xlfn.UNICODE(RIGHT($H163,1))-44032),28)=0,"",INDEX(종성,MOD((_xlfn.UNICODE(RIGHT($H163,1))-44032),28),1))</f>
        <v/>
      </c>
      <c r="N163" s="3" t="str" cm="1">
        <f t="array" ref="N163">INDEX(초성,  INT( (_xlfn.UNICODE($I163)-44032)/588)+1)</f>
        <v>ㄱ</v>
      </c>
      <c r="O163" s="3" t="str" cm="1">
        <f t="array" ref="O163">INDEX( 중성, INT(MOD( ( _xlfn.UNICODE( RIGHT($I163, 1) ) - 44032), 588)/28)+1,1)</f>
        <v>ㅐ</v>
      </c>
      <c r="P163" t="str" cm="1">
        <f t="array" ref="P163">IF(MOD( (_xlfn.UNICODE( RIGHT($I163, 1) ) - 44032), 28)=0, "",
    INDEX(종성, MOD( (_xlfn.UNICODE( RIGHT($I163, 1) ) - 44032), 28),1) )</f>
        <v/>
      </c>
      <c r="Q163" s="3" t="str" cm="1">
        <f t="array" ref="Q163">IF(LEN(B163)=2, "", INDEX(초성,  INT( (_xlfn.UNICODE($J163)-44032)/588)+1) )</f>
        <v/>
      </c>
      <c r="R163" s="3" t="str" cm="1">
        <f t="array" ref="R163">IF(LEN(B163)=2, "",INDEX( 중성, INT(MOD( ( _xlfn.UNICODE( RIGHT($J163, 1) ) - 44032), 588)/28)+1,1) )</f>
        <v/>
      </c>
      <c r="S163" t="str" cm="1">
        <f t="array" ref="S163">IF(LEN(B163)=2, "", IF(MOD( (_xlfn.UNICODE( RIGHT($J163, 1) ) - 44032), 28)=0, "",
    INDEX(종성, MOD( (_xlfn.UNICODE( RIGHT($J163, 1) ) - 44032), 28),1) ) )</f>
        <v/>
      </c>
      <c r="T163" t="str">
        <f>IFERROR(VLOOKUP($K163, 환경설정!$B$3:$C$23, 2,0), "")</f>
        <v>lax</v>
      </c>
      <c r="V163" s="3" t="str" cm="1">
        <f t="array" ref="V163">IFERROR(_xlfn.IFS($M163="", "light", $M163="ㄴ", "son", $M163="ㄹ", "son", $M163="ㅁ", "son", $M163="ㅇ", "son" ),"obs")</f>
        <v>light</v>
      </c>
      <c r="W163" t="str">
        <f>IFERROR(VLOOKUP($N163, 환경설정!$B$3:$C$23, 2,0), "")</f>
        <v>lax</v>
      </c>
      <c r="Y163" s="3" t="str" cm="1">
        <f t="array" ref="Y163">IFERROR(_xlfn.IFS($P163="", "light", $P163="ㄴ", "son", $P163="ㄹ", "son", $P163="ㅁ", "son", $P163="ㅇ", "son" ),"obs")</f>
        <v>light</v>
      </c>
      <c r="Z163" t="str">
        <f>IFERROR(VLOOKUP($Q163, 환경설정!$B$3:$C$23, 2), "")</f>
        <v/>
      </c>
      <c r="AB163" s="3" t="str" cm="1">
        <f t="array" ref="AB163">IFERROR( IF(LEN(B163)=2,"", _xlfn.IFS($S163="", "light", $S163="ㄴ", "son", $S163="ㄹ", "son", $S163="ㅁ", "son", $S163="ㅇ", "son" )),"obs")</f>
        <v/>
      </c>
      <c r="AC163" t="str" cm="1">
        <f t="array" ref="AC163" xml:space="preserve"> SUBSTITUTE( _xlfn.TEXTSPLIT(C163," "), ",","")</f>
        <v>LH1</v>
      </c>
      <c r="AE163" t="str" cm="1">
        <f t="array" ref="AE163">SUBSTITUTE(_xlfn.TEXTSPLIT(D163," "), ",","")</f>
        <v>LH1</v>
      </c>
    </row>
    <row r="164" spans="1:32" x14ac:dyDescent="0.3">
      <c r="A164" t="str">
        <v>고유어2</v>
      </c>
      <c r="B164" t="str">
        <v>벼룩</v>
      </c>
      <c r="C164" s="3" t="str">
        <v>HL1</v>
      </c>
      <c r="D164" s="3" t="str">
        <v>HL1</v>
      </c>
      <c r="E164" s="3" t="str" cm="1">
        <f t="array" ref="E164">_xlfn.IFS(MID(A164,1,1)="고", "K", MID(A164,1,1)="외", "F", MID(A164,1,1)="가", "V")</f>
        <v>K</v>
      </c>
      <c r="F164" s="3" t="str">
        <f t="shared" si="10"/>
        <v>2</v>
      </c>
      <c r="G164" s="3" t="str">
        <f t="shared" si="11"/>
        <v>K2</v>
      </c>
      <c r="H164" s="3" t="str">
        <f t="shared" si="12"/>
        <v>벼</v>
      </c>
      <c r="I164" s="3" t="str">
        <f t="shared" si="13"/>
        <v>룩</v>
      </c>
      <c r="J164" s="3" t="str">
        <f t="shared" si="14"/>
        <v/>
      </c>
      <c r="K164" s="3" t="str" cm="1">
        <f t="array" ref="K164">INDEX(초성,  INT( (_xlfn.UNICODE($H164)-44032)/588)+1)</f>
        <v>ㅂ</v>
      </c>
      <c r="L164" s="3" t="str" cm="1">
        <f t="array" ref="L164">INDEX( 중성, INT(MOD( ( _xlfn.UNICODE( RIGHT($H164, 1) ) - 44032), 588)/28)+1,1)</f>
        <v>ㅕ</v>
      </c>
      <c r="M164" t="str" cm="1">
        <f t="array" ref="M164">IF(MOD((_xlfn.UNICODE(RIGHT($H164,1))-44032),28)=0,"",INDEX(종성,MOD((_xlfn.UNICODE(RIGHT($H164,1))-44032),28),1))</f>
        <v/>
      </c>
      <c r="N164" s="3" t="str" cm="1">
        <f t="array" ref="N164">INDEX(초성,  INT( (_xlfn.UNICODE($I164)-44032)/588)+1)</f>
        <v>ㄹ</v>
      </c>
      <c r="O164" s="3" t="str" cm="1">
        <f t="array" ref="O164">INDEX( 중성, INT(MOD( ( _xlfn.UNICODE( RIGHT($I164, 1) ) - 44032), 588)/28)+1,1)</f>
        <v>ㅜ</v>
      </c>
      <c r="P164" t="str" cm="1">
        <f t="array" ref="P164">IF(MOD( (_xlfn.UNICODE( RIGHT($I164, 1) ) - 44032), 28)=0, "",
    INDEX(종성, MOD( (_xlfn.UNICODE( RIGHT($I164, 1) ) - 44032), 28),1) )</f>
        <v>ㄱ</v>
      </c>
      <c r="Q164" s="3" t="str" cm="1">
        <f t="array" ref="Q164">IF(LEN(B164)=2, "", INDEX(초성,  INT( (_xlfn.UNICODE($J164)-44032)/588)+1) )</f>
        <v/>
      </c>
      <c r="R164" s="3" t="str" cm="1">
        <f t="array" ref="R164">IF(LEN(B164)=2, "",INDEX( 중성, INT(MOD( ( _xlfn.UNICODE( RIGHT($J164, 1) ) - 44032), 588)/28)+1,1) )</f>
        <v/>
      </c>
      <c r="S164" t="str" cm="1">
        <f t="array" ref="S164">IF(LEN(B164)=2, "", IF(MOD( (_xlfn.UNICODE( RIGHT($J164, 1) ) - 44032), 28)=0, "",
    INDEX(종성, MOD( (_xlfn.UNICODE( RIGHT($J164, 1) ) - 44032), 28),1) ) )</f>
        <v/>
      </c>
      <c r="T164" t="str">
        <f>IFERROR(VLOOKUP($K164, 환경설정!$B$3:$C$23, 2,0), "")</f>
        <v>lax</v>
      </c>
      <c r="V164" s="3" t="str" cm="1">
        <f t="array" ref="V164">IFERROR(_xlfn.IFS($M164="", "light", $M164="ㄴ", "son", $M164="ㄹ", "son", $M164="ㅁ", "son", $M164="ㅇ", "son" ),"obs")</f>
        <v>light</v>
      </c>
      <c r="W164" t="str">
        <f>IFERROR(VLOOKUP($N164, 환경설정!$B$3:$C$23, 2,0), "")</f>
        <v>son</v>
      </c>
      <c r="Y164" s="3" t="str" cm="1">
        <f t="array" ref="Y164">IFERROR(_xlfn.IFS($P164="", "light", $P164="ㄴ", "son", $P164="ㄹ", "son", $P164="ㅁ", "son", $P164="ㅇ", "son" ),"obs")</f>
        <v>obs</v>
      </c>
      <c r="Z164" t="str">
        <f>IFERROR(VLOOKUP($Q164, 환경설정!$B$3:$C$23, 2), "")</f>
        <v/>
      </c>
      <c r="AB164" s="3" t="str" cm="1">
        <f t="array" ref="AB164">IFERROR( IF(LEN(B164)=2,"", _xlfn.IFS($S164="", "light", $S164="ㄴ", "son", $S164="ㄹ", "son", $S164="ㅁ", "son", $S164="ㅇ", "son" )),"obs")</f>
        <v/>
      </c>
      <c r="AC164" t="str" cm="1">
        <f t="array" ref="AC164" xml:space="preserve"> SUBSTITUTE( _xlfn.TEXTSPLIT(C164," "), ",","")</f>
        <v>HL1</v>
      </c>
      <c r="AE164" t="str" cm="1">
        <f t="array" ref="AE164">SUBSTITUTE(_xlfn.TEXTSPLIT(D164," "), ",","")</f>
        <v>HL1</v>
      </c>
    </row>
    <row r="165" spans="1:32" x14ac:dyDescent="0.3">
      <c r="A165" t="str">
        <v>고유어2</v>
      </c>
      <c r="B165" t="str">
        <v>수염</v>
      </c>
      <c r="C165" s="3" t="str">
        <v>LH1</v>
      </c>
      <c r="D165" s="3" t="str">
        <v>LH1</v>
      </c>
      <c r="E165" s="3" t="str" cm="1">
        <f t="array" ref="E165">_xlfn.IFS(MID(A165,1,1)="고", "K", MID(A165,1,1)="외", "F", MID(A165,1,1)="가", "V")</f>
        <v>K</v>
      </c>
      <c r="F165" s="3" t="str">
        <f t="shared" si="10"/>
        <v>2</v>
      </c>
      <c r="G165" s="3" t="str">
        <f t="shared" si="11"/>
        <v>K2</v>
      </c>
      <c r="H165" s="3" t="str">
        <f t="shared" si="12"/>
        <v>수</v>
      </c>
      <c r="I165" s="3" t="str">
        <f t="shared" si="13"/>
        <v>염</v>
      </c>
      <c r="J165" s="3" t="str">
        <f t="shared" si="14"/>
        <v/>
      </c>
      <c r="K165" s="3" t="str" cm="1">
        <f t="array" ref="K165">INDEX(초성,  INT( (_xlfn.UNICODE($H165)-44032)/588)+1)</f>
        <v>ㅅ</v>
      </c>
      <c r="L165" s="3" t="str" cm="1">
        <f t="array" ref="L165">INDEX( 중성, INT(MOD( ( _xlfn.UNICODE( RIGHT($H165, 1) ) - 44032), 588)/28)+1,1)</f>
        <v>ㅜ</v>
      </c>
      <c r="M165" t="str" cm="1">
        <f t="array" ref="M165">IF(MOD((_xlfn.UNICODE(RIGHT($H165,1))-44032),28)=0,"",INDEX(종성,MOD((_xlfn.UNICODE(RIGHT($H165,1))-44032),28),1))</f>
        <v/>
      </c>
      <c r="N165" s="3" t="str" cm="1">
        <f t="array" ref="N165">INDEX(초성,  INT( (_xlfn.UNICODE($I165)-44032)/588)+1)</f>
        <v>ㅇ</v>
      </c>
      <c r="O165" s="3" t="str" cm="1">
        <f t="array" ref="O165">INDEX( 중성, INT(MOD( ( _xlfn.UNICODE( RIGHT($I165, 1) ) - 44032), 588)/28)+1,1)</f>
        <v>ㅕ</v>
      </c>
      <c r="P165" t="str" cm="1">
        <f t="array" ref="P165">IF(MOD( (_xlfn.UNICODE( RIGHT($I165, 1) ) - 44032), 28)=0, "",
    INDEX(종성, MOD( (_xlfn.UNICODE( RIGHT($I165, 1) ) - 44032), 28),1) )</f>
        <v>ㅁ</v>
      </c>
      <c r="Q165" s="3" t="str" cm="1">
        <f t="array" ref="Q165">IF(LEN(B165)=2, "", INDEX(초성,  INT( (_xlfn.UNICODE($J165)-44032)/588)+1) )</f>
        <v/>
      </c>
      <c r="R165" s="3" t="str" cm="1">
        <f t="array" ref="R165">IF(LEN(B165)=2, "",INDEX( 중성, INT(MOD( ( _xlfn.UNICODE( RIGHT($J165, 1) ) - 44032), 588)/28)+1,1) )</f>
        <v/>
      </c>
      <c r="S165" t="str" cm="1">
        <f t="array" ref="S165">IF(LEN(B165)=2, "", IF(MOD( (_xlfn.UNICODE( RIGHT($J165, 1) ) - 44032), 28)=0, "",
    INDEX(종성, MOD( (_xlfn.UNICODE( RIGHT($J165, 1) ) - 44032), 28),1) ) )</f>
        <v/>
      </c>
      <c r="T165" t="str">
        <f>IFERROR(VLOOKUP($K165, 환경설정!$B$3:$C$23, 2,0), "")</f>
        <v>que</v>
      </c>
      <c r="V165" s="3" t="str" cm="1">
        <f t="array" ref="V165">IFERROR(_xlfn.IFS($M165="", "light", $M165="ㄴ", "son", $M165="ㄹ", "son", $M165="ㅁ", "son", $M165="ㅇ", "son" ),"obs")</f>
        <v>light</v>
      </c>
      <c r="W165" t="str">
        <f>IFERROR(VLOOKUP($N165, 환경설정!$B$3:$C$23, 2,0), "")</f>
        <v>null</v>
      </c>
      <c r="Y165" s="3" t="str" cm="1">
        <f t="array" ref="Y165">IFERROR(_xlfn.IFS($P165="", "light", $P165="ㄴ", "son", $P165="ㄹ", "son", $P165="ㅁ", "son", $P165="ㅇ", "son" ),"obs")</f>
        <v>son</v>
      </c>
      <c r="Z165" t="str">
        <f>IFERROR(VLOOKUP($Q165, 환경설정!$B$3:$C$23, 2), "")</f>
        <v/>
      </c>
      <c r="AB165" s="3" t="str" cm="1">
        <f t="array" ref="AB165">IFERROR( IF(LEN(B165)=2,"", _xlfn.IFS($S165="", "light", $S165="ㄴ", "son", $S165="ㄹ", "son", $S165="ㅁ", "son", $S165="ㅇ", "son" )),"obs")</f>
        <v/>
      </c>
      <c r="AC165" t="str" cm="1">
        <f t="array" ref="AC165" xml:space="preserve"> SUBSTITUTE( _xlfn.TEXTSPLIT(C165," "), ",","")</f>
        <v>LH1</v>
      </c>
      <c r="AE165" t="str" cm="1">
        <f t="array" ref="AE165">SUBSTITUTE(_xlfn.TEXTSPLIT(D165," "), ",","")</f>
        <v>LH1</v>
      </c>
    </row>
    <row r="166" spans="1:32" x14ac:dyDescent="0.3">
      <c r="A166" t="str">
        <v>고유어2</v>
      </c>
      <c r="B166" t="str">
        <v>굴뚝</v>
      </c>
      <c r="C166" s="3" t="str">
        <v>LH1</v>
      </c>
      <c r="D166" s="3" t="str">
        <v>LH1</v>
      </c>
      <c r="E166" s="3" t="str" cm="1">
        <f t="array" ref="E166">_xlfn.IFS(MID(A166,1,1)="고", "K", MID(A166,1,1)="외", "F", MID(A166,1,1)="가", "V")</f>
        <v>K</v>
      </c>
      <c r="F166" s="3" t="str">
        <f t="shared" si="10"/>
        <v>2</v>
      </c>
      <c r="G166" s="3" t="str">
        <f t="shared" si="11"/>
        <v>K2</v>
      </c>
      <c r="H166" s="3" t="str">
        <f t="shared" si="12"/>
        <v>굴</v>
      </c>
      <c r="I166" s="3" t="str">
        <f t="shared" si="13"/>
        <v>뚝</v>
      </c>
      <c r="J166" s="3" t="str">
        <f t="shared" si="14"/>
        <v/>
      </c>
      <c r="K166" s="3" t="str" cm="1">
        <f t="array" ref="K166">INDEX(초성,  INT( (_xlfn.UNICODE($H166)-44032)/588)+1)</f>
        <v>ㄱ</v>
      </c>
      <c r="L166" s="3" t="str" cm="1">
        <f t="array" ref="L166">INDEX( 중성, INT(MOD( ( _xlfn.UNICODE( RIGHT($H166, 1) ) - 44032), 588)/28)+1,1)</f>
        <v>ㅜ</v>
      </c>
      <c r="M166" t="str" cm="1">
        <f t="array" ref="M166">IF(MOD((_xlfn.UNICODE(RIGHT($H166,1))-44032),28)=0,"",INDEX(종성,MOD((_xlfn.UNICODE(RIGHT($H166,1))-44032),28),1))</f>
        <v>ㄹ</v>
      </c>
      <c r="N166" s="3" t="str" cm="1">
        <f t="array" ref="N166">INDEX(초성,  INT( (_xlfn.UNICODE($I166)-44032)/588)+1)</f>
        <v>ㄸ</v>
      </c>
      <c r="O166" s="3" t="str" cm="1">
        <f t="array" ref="O166">INDEX( 중성, INT(MOD( ( _xlfn.UNICODE( RIGHT($I166, 1) ) - 44032), 588)/28)+1,1)</f>
        <v>ㅜ</v>
      </c>
      <c r="P166" t="str" cm="1">
        <f t="array" ref="P166">IF(MOD( (_xlfn.UNICODE( RIGHT($I166, 1) ) - 44032), 28)=0, "",
    INDEX(종성, MOD( (_xlfn.UNICODE( RIGHT($I166, 1) ) - 44032), 28),1) )</f>
        <v>ㄱ</v>
      </c>
      <c r="Q166" s="3" t="str" cm="1">
        <f t="array" ref="Q166">IF(LEN(B166)=2, "", INDEX(초성,  INT( (_xlfn.UNICODE($J166)-44032)/588)+1) )</f>
        <v/>
      </c>
      <c r="R166" s="3" t="str" cm="1">
        <f t="array" ref="R166">IF(LEN(B166)=2, "",INDEX( 중성, INT(MOD( ( _xlfn.UNICODE( RIGHT($J166, 1) ) - 44032), 588)/28)+1,1) )</f>
        <v/>
      </c>
      <c r="S166" t="str" cm="1">
        <f t="array" ref="S166">IF(LEN(B166)=2, "", IF(MOD( (_xlfn.UNICODE( RIGHT($J166, 1) ) - 44032), 28)=0, "",
    INDEX(종성, MOD( (_xlfn.UNICODE( RIGHT($J166, 1) ) - 44032), 28),1) ) )</f>
        <v/>
      </c>
      <c r="T166" t="str">
        <f>IFERROR(VLOOKUP($K166, 환경설정!$B$3:$C$23, 2,0), "")</f>
        <v>lax</v>
      </c>
      <c r="V166" s="3" t="str" cm="1">
        <f t="array" ref="V166">IFERROR(_xlfn.IFS($M166="", "light", $M166="ㄴ", "son", $M166="ㄹ", "son", $M166="ㅁ", "son", $M166="ㅇ", "son" ),"obs")</f>
        <v>son</v>
      </c>
      <c r="W166" t="str">
        <f>IFERROR(VLOOKUP($N166, 환경설정!$B$3:$C$23, 2,0), "")</f>
        <v>tsasp</v>
      </c>
      <c r="Y166" s="3" t="str" cm="1">
        <f t="array" ref="Y166">IFERROR(_xlfn.IFS($P166="", "light", $P166="ㄴ", "son", $P166="ㄹ", "son", $P166="ㅁ", "son", $P166="ㅇ", "son" ),"obs")</f>
        <v>obs</v>
      </c>
      <c r="Z166" t="str">
        <f>IFERROR(VLOOKUP($Q166, 환경설정!$B$3:$C$23, 2), "")</f>
        <v/>
      </c>
      <c r="AB166" s="3" t="str" cm="1">
        <f t="array" ref="AB166">IFERROR( IF(LEN(B166)=2,"", _xlfn.IFS($S166="", "light", $S166="ㄴ", "son", $S166="ㄹ", "son", $S166="ㅁ", "son", $S166="ㅇ", "son" )),"obs")</f>
        <v/>
      </c>
      <c r="AC166" t="str" cm="1">
        <f t="array" ref="AC166" xml:space="preserve"> SUBSTITUTE( _xlfn.TEXTSPLIT(C166," "), ",","")</f>
        <v>LH1</v>
      </c>
      <c r="AE166" t="str" cm="1">
        <f t="array" ref="AE166">SUBSTITUTE(_xlfn.TEXTSPLIT(D166," "), ",","")</f>
        <v>LH1</v>
      </c>
    </row>
    <row r="167" spans="1:32" x14ac:dyDescent="0.3">
      <c r="A167" t="str">
        <v>고유어2</v>
      </c>
      <c r="B167" t="str">
        <v>매미</v>
      </c>
      <c r="C167" s="3" t="str">
        <v>HL</v>
      </c>
      <c r="D167" s="3" t="str">
        <v>HL</v>
      </c>
      <c r="E167" s="3" t="str" cm="1">
        <f t="array" ref="E167">_xlfn.IFS(MID(A167,1,1)="고", "K", MID(A167,1,1)="외", "F", MID(A167,1,1)="가", "V")</f>
        <v>K</v>
      </c>
      <c r="F167" s="3" t="str">
        <f t="shared" si="10"/>
        <v>2</v>
      </c>
      <c r="G167" s="3" t="str">
        <f t="shared" si="11"/>
        <v>K2</v>
      </c>
      <c r="H167" s="3" t="str">
        <f t="shared" si="12"/>
        <v>매</v>
      </c>
      <c r="I167" s="3" t="str">
        <f t="shared" si="13"/>
        <v>미</v>
      </c>
      <c r="J167" s="3" t="str">
        <f t="shared" si="14"/>
        <v/>
      </c>
      <c r="K167" s="3" t="str" cm="1">
        <f t="array" ref="K167">INDEX(초성,  INT( (_xlfn.UNICODE($H167)-44032)/588)+1)</f>
        <v>ㅁ</v>
      </c>
      <c r="L167" s="3" t="str" cm="1">
        <f t="array" ref="L167">INDEX( 중성, INT(MOD( ( _xlfn.UNICODE( RIGHT($H167, 1) ) - 44032), 588)/28)+1,1)</f>
        <v>ㅐ</v>
      </c>
      <c r="M167" t="str" cm="1">
        <f t="array" ref="M167">IF(MOD((_xlfn.UNICODE(RIGHT($H167,1))-44032),28)=0,"",INDEX(종성,MOD((_xlfn.UNICODE(RIGHT($H167,1))-44032),28),1))</f>
        <v/>
      </c>
      <c r="N167" s="3" t="str" cm="1">
        <f t="array" ref="N167">INDEX(초성,  INT( (_xlfn.UNICODE($I167)-44032)/588)+1)</f>
        <v>ㅁ</v>
      </c>
      <c r="O167" s="3" t="str" cm="1">
        <f t="array" ref="O167">INDEX( 중성, INT(MOD( ( _xlfn.UNICODE( RIGHT($I167, 1) ) - 44032), 588)/28)+1,1)</f>
        <v>ㅣ</v>
      </c>
      <c r="P167" t="str" cm="1">
        <f t="array" ref="P167">IF(MOD( (_xlfn.UNICODE( RIGHT($I167, 1) ) - 44032), 28)=0, "",
    INDEX(종성, MOD( (_xlfn.UNICODE( RIGHT($I167, 1) ) - 44032), 28),1) )</f>
        <v/>
      </c>
      <c r="Q167" s="3" t="str" cm="1">
        <f t="array" ref="Q167">IF(LEN(B167)=2, "", INDEX(초성,  INT( (_xlfn.UNICODE($J167)-44032)/588)+1) )</f>
        <v/>
      </c>
      <c r="R167" s="3" t="str" cm="1">
        <f t="array" ref="R167">IF(LEN(B167)=2, "",INDEX( 중성, INT(MOD( ( _xlfn.UNICODE( RIGHT($J167, 1) ) - 44032), 588)/28)+1,1) )</f>
        <v/>
      </c>
      <c r="S167" t="str" cm="1">
        <f t="array" ref="S167">IF(LEN(B167)=2, "", IF(MOD( (_xlfn.UNICODE( RIGHT($J167, 1) ) - 44032), 28)=0, "",
    INDEX(종성, MOD( (_xlfn.UNICODE( RIGHT($J167, 1) ) - 44032), 28),1) ) )</f>
        <v/>
      </c>
      <c r="T167" t="str">
        <f>IFERROR(VLOOKUP($K167, 환경설정!$B$3:$C$23, 2,0), "")</f>
        <v>son</v>
      </c>
      <c r="V167" s="3" t="str" cm="1">
        <f t="array" ref="V167">IFERROR(_xlfn.IFS($M167="", "light", $M167="ㄴ", "son", $M167="ㄹ", "son", $M167="ㅁ", "son", $M167="ㅇ", "son" ),"obs")</f>
        <v>light</v>
      </c>
      <c r="W167" t="str">
        <f>IFERROR(VLOOKUP($N167, 환경설정!$B$3:$C$23, 2,0), "")</f>
        <v>son</v>
      </c>
      <c r="Y167" s="3" t="str" cm="1">
        <f t="array" ref="Y167">IFERROR(_xlfn.IFS($P167="", "light", $P167="ㄴ", "son", $P167="ㄹ", "son", $P167="ㅁ", "son", $P167="ㅇ", "son" ),"obs")</f>
        <v>light</v>
      </c>
      <c r="Z167" t="str">
        <f>IFERROR(VLOOKUP($Q167, 환경설정!$B$3:$C$23, 2), "")</f>
        <v/>
      </c>
      <c r="AB167" s="3" t="str" cm="1">
        <f t="array" ref="AB167">IFERROR( IF(LEN(B167)=2,"", _xlfn.IFS($S167="", "light", $S167="ㄴ", "son", $S167="ㄹ", "son", $S167="ㅁ", "son", $S167="ㅇ", "son" )),"obs")</f>
        <v/>
      </c>
      <c r="AC167" t="str" cm="1">
        <f t="array" ref="AC167" xml:space="preserve"> SUBSTITUTE( _xlfn.TEXTSPLIT(C167," "), ",","")</f>
        <v>HL</v>
      </c>
      <c r="AE167" t="str" cm="1">
        <f t="array" ref="AE167">SUBSTITUTE(_xlfn.TEXTSPLIT(D167," "), ",","")</f>
        <v>HL</v>
      </c>
    </row>
    <row r="168" spans="1:32" x14ac:dyDescent="0.3">
      <c r="A168" t="str">
        <v>고유어2</v>
      </c>
      <c r="B168" t="str">
        <v>소리</v>
      </c>
      <c r="C168" s="3" t="str">
        <v>HL</v>
      </c>
      <c r="D168" s="3" t="str">
        <v>HL</v>
      </c>
      <c r="E168" s="3" t="str" cm="1">
        <f t="array" ref="E168">_xlfn.IFS(MID(A168,1,1)="고", "K", MID(A168,1,1)="외", "F", MID(A168,1,1)="가", "V")</f>
        <v>K</v>
      </c>
      <c r="F168" s="3" t="str">
        <f t="shared" si="10"/>
        <v>2</v>
      </c>
      <c r="G168" s="3" t="str">
        <f t="shared" si="11"/>
        <v>K2</v>
      </c>
      <c r="H168" s="3" t="str">
        <f t="shared" si="12"/>
        <v>소</v>
      </c>
      <c r="I168" s="3" t="str">
        <f t="shared" si="13"/>
        <v>리</v>
      </c>
      <c r="J168" s="3" t="str">
        <f t="shared" si="14"/>
        <v/>
      </c>
      <c r="K168" s="3" t="str" cm="1">
        <f t="array" ref="K168">INDEX(초성,  INT( (_xlfn.UNICODE($H168)-44032)/588)+1)</f>
        <v>ㅅ</v>
      </c>
      <c r="L168" s="3" t="str" cm="1">
        <f t="array" ref="L168">INDEX( 중성, INT(MOD( ( _xlfn.UNICODE( RIGHT($H168, 1) ) - 44032), 588)/28)+1,1)</f>
        <v>ㅗ</v>
      </c>
      <c r="M168" t="str" cm="1">
        <f t="array" ref="M168">IF(MOD((_xlfn.UNICODE(RIGHT($H168,1))-44032),28)=0,"",INDEX(종성,MOD((_xlfn.UNICODE(RIGHT($H168,1))-44032),28),1))</f>
        <v/>
      </c>
      <c r="N168" s="3" t="str" cm="1">
        <f t="array" ref="N168">INDEX(초성,  INT( (_xlfn.UNICODE($I168)-44032)/588)+1)</f>
        <v>ㄹ</v>
      </c>
      <c r="O168" s="3" t="str" cm="1">
        <f t="array" ref="O168">INDEX( 중성, INT(MOD( ( _xlfn.UNICODE( RIGHT($I168, 1) ) - 44032), 588)/28)+1,1)</f>
        <v>ㅣ</v>
      </c>
      <c r="P168" t="str" cm="1">
        <f t="array" ref="P168">IF(MOD( (_xlfn.UNICODE( RIGHT($I168, 1) ) - 44032), 28)=0, "",
    INDEX(종성, MOD( (_xlfn.UNICODE( RIGHT($I168, 1) ) - 44032), 28),1) )</f>
        <v/>
      </c>
      <c r="Q168" s="3" t="str" cm="1">
        <f t="array" ref="Q168">IF(LEN(B168)=2, "", INDEX(초성,  INT( (_xlfn.UNICODE($J168)-44032)/588)+1) )</f>
        <v/>
      </c>
      <c r="R168" s="3" t="str" cm="1">
        <f t="array" ref="R168">IF(LEN(B168)=2, "",INDEX( 중성, INT(MOD( ( _xlfn.UNICODE( RIGHT($J168, 1) ) - 44032), 588)/28)+1,1) )</f>
        <v/>
      </c>
      <c r="S168" t="str" cm="1">
        <f t="array" ref="S168">IF(LEN(B168)=2, "", IF(MOD( (_xlfn.UNICODE( RIGHT($J168, 1) ) - 44032), 28)=0, "",
    INDEX(종성, MOD( (_xlfn.UNICODE( RIGHT($J168, 1) ) - 44032), 28),1) ) )</f>
        <v/>
      </c>
      <c r="T168" t="str">
        <f>IFERROR(VLOOKUP($K168, 환경설정!$B$3:$C$23, 2,0), "")</f>
        <v>que</v>
      </c>
      <c r="V168" s="3" t="str" cm="1">
        <f t="array" ref="V168">IFERROR(_xlfn.IFS($M168="", "light", $M168="ㄴ", "son", $M168="ㄹ", "son", $M168="ㅁ", "son", $M168="ㅇ", "son" ),"obs")</f>
        <v>light</v>
      </c>
      <c r="W168" t="str">
        <f>IFERROR(VLOOKUP($N168, 환경설정!$B$3:$C$23, 2,0), "")</f>
        <v>son</v>
      </c>
      <c r="Y168" s="3" t="str" cm="1">
        <f t="array" ref="Y168">IFERROR(_xlfn.IFS($P168="", "light", $P168="ㄴ", "son", $P168="ㄹ", "son", $P168="ㅁ", "son", $P168="ㅇ", "son" ),"obs")</f>
        <v>light</v>
      </c>
      <c r="Z168" t="str">
        <f>IFERROR(VLOOKUP($Q168, 환경설정!$B$3:$C$23, 2), "")</f>
        <v/>
      </c>
      <c r="AB168" s="3" t="str" cm="1">
        <f t="array" ref="AB168">IFERROR( IF(LEN(B168)=2,"", _xlfn.IFS($S168="", "light", $S168="ㄴ", "son", $S168="ㄹ", "son", $S168="ㅁ", "son", $S168="ㅇ", "son" )),"obs")</f>
        <v/>
      </c>
      <c r="AC168" t="str" cm="1">
        <f t="array" ref="AC168" xml:space="preserve"> SUBSTITUTE( _xlfn.TEXTSPLIT(C168," "), ",","")</f>
        <v>HL</v>
      </c>
      <c r="AE168" t="str" cm="1">
        <f t="array" ref="AE168">SUBSTITUTE(_xlfn.TEXTSPLIT(D168," "), ",","")</f>
        <v>HL</v>
      </c>
    </row>
    <row r="169" spans="1:32" x14ac:dyDescent="0.3">
      <c r="A169" t="str">
        <v>고유어2</v>
      </c>
      <c r="B169" t="str">
        <v>여우</v>
      </c>
      <c r="C169" s="3" t="str">
        <v>LH1</v>
      </c>
      <c r="D169" s="3" t="str">
        <v>LH1</v>
      </c>
      <c r="E169" s="3" t="str" cm="1">
        <f t="array" ref="E169">_xlfn.IFS(MID(A169,1,1)="고", "K", MID(A169,1,1)="외", "F", MID(A169,1,1)="가", "V")</f>
        <v>K</v>
      </c>
      <c r="F169" s="3" t="str">
        <f t="shared" si="10"/>
        <v>2</v>
      </c>
      <c r="G169" s="3" t="str">
        <f t="shared" si="11"/>
        <v>K2</v>
      </c>
      <c r="H169" s="3" t="str">
        <f t="shared" si="12"/>
        <v>여</v>
      </c>
      <c r="I169" s="3" t="str">
        <f t="shared" si="13"/>
        <v>우</v>
      </c>
      <c r="J169" s="3" t="str">
        <f t="shared" si="14"/>
        <v/>
      </c>
      <c r="K169" s="3" t="str" cm="1">
        <f t="array" ref="K169">INDEX(초성,  INT( (_xlfn.UNICODE($H169)-44032)/588)+1)</f>
        <v>ㅇ</v>
      </c>
      <c r="L169" s="3" t="str" cm="1">
        <f t="array" ref="L169">INDEX( 중성, INT(MOD( ( _xlfn.UNICODE( RIGHT($H169, 1) ) - 44032), 588)/28)+1,1)</f>
        <v>ㅕ</v>
      </c>
      <c r="M169" t="str" cm="1">
        <f t="array" ref="M169">IF(MOD((_xlfn.UNICODE(RIGHT($H169,1))-44032),28)=0,"",INDEX(종성,MOD((_xlfn.UNICODE(RIGHT($H169,1))-44032),28),1))</f>
        <v/>
      </c>
      <c r="N169" s="3" t="str" cm="1">
        <f t="array" ref="N169">INDEX(초성,  INT( (_xlfn.UNICODE($I169)-44032)/588)+1)</f>
        <v>ㅇ</v>
      </c>
      <c r="O169" s="3" t="str" cm="1">
        <f t="array" ref="O169">INDEX( 중성, INT(MOD( ( _xlfn.UNICODE( RIGHT($I169, 1) ) - 44032), 588)/28)+1,1)</f>
        <v>ㅜ</v>
      </c>
      <c r="P169" t="str" cm="1">
        <f t="array" ref="P169">IF(MOD( (_xlfn.UNICODE( RIGHT($I169, 1) ) - 44032), 28)=0, "",
    INDEX(종성, MOD( (_xlfn.UNICODE( RIGHT($I169, 1) ) - 44032), 28),1) )</f>
        <v/>
      </c>
      <c r="Q169" s="3" t="str" cm="1">
        <f t="array" ref="Q169">IF(LEN(B169)=2, "", INDEX(초성,  INT( (_xlfn.UNICODE($J169)-44032)/588)+1) )</f>
        <v/>
      </c>
      <c r="R169" s="3" t="str" cm="1">
        <f t="array" ref="R169">IF(LEN(B169)=2, "",INDEX( 중성, INT(MOD( ( _xlfn.UNICODE( RIGHT($J169, 1) ) - 44032), 588)/28)+1,1) )</f>
        <v/>
      </c>
      <c r="S169" t="str" cm="1">
        <f t="array" ref="S169">IF(LEN(B169)=2, "", IF(MOD( (_xlfn.UNICODE( RIGHT($J169, 1) ) - 44032), 28)=0, "",
    INDEX(종성, MOD( (_xlfn.UNICODE( RIGHT($J169, 1) ) - 44032), 28),1) ) )</f>
        <v/>
      </c>
      <c r="T169" t="str">
        <f>IFERROR(VLOOKUP($K169, 환경설정!$B$3:$C$23, 2,0), "")</f>
        <v>null</v>
      </c>
      <c r="V169" s="3" t="str" cm="1">
        <f t="array" ref="V169">IFERROR(_xlfn.IFS($M169="", "light", $M169="ㄴ", "son", $M169="ㄹ", "son", $M169="ㅁ", "son", $M169="ㅇ", "son" ),"obs")</f>
        <v>light</v>
      </c>
      <c r="W169" t="str">
        <f>IFERROR(VLOOKUP($N169, 환경설정!$B$3:$C$23, 2,0), "")</f>
        <v>null</v>
      </c>
      <c r="Y169" s="3" t="str" cm="1">
        <f t="array" ref="Y169">IFERROR(_xlfn.IFS($P169="", "light", $P169="ㄴ", "son", $P169="ㄹ", "son", $P169="ㅁ", "son", $P169="ㅇ", "son" ),"obs")</f>
        <v>light</v>
      </c>
      <c r="Z169" t="str">
        <f>IFERROR(VLOOKUP($Q169, 환경설정!$B$3:$C$23, 2), "")</f>
        <v/>
      </c>
      <c r="AB169" s="3" t="str" cm="1">
        <f t="array" ref="AB169">IFERROR( IF(LEN(B169)=2,"", _xlfn.IFS($S169="", "light", $S169="ㄴ", "son", $S169="ㄹ", "son", $S169="ㅁ", "son", $S169="ㅇ", "son" )),"obs")</f>
        <v/>
      </c>
      <c r="AC169" t="str" cm="1">
        <f t="array" ref="AC169" xml:space="preserve"> SUBSTITUTE( _xlfn.TEXTSPLIT(C169," "), ",","")</f>
        <v>LH1</v>
      </c>
      <c r="AE169" t="str" cm="1">
        <f t="array" ref="AE169">SUBSTITUTE(_xlfn.TEXTSPLIT(D169," "), ",","")</f>
        <v>LH1</v>
      </c>
    </row>
    <row r="170" spans="1:32" x14ac:dyDescent="0.3">
      <c r="A170" t="str">
        <v>고유어2</v>
      </c>
      <c r="B170" t="str">
        <v>행주</v>
      </c>
      <c r="C170" s="3" t="str">
        <v>HL</v>
      </c>
      <c r="D170" s="3" t="str">
        <v>HL</v>
      </c>
      <c r="E170" s="3" t="str" cm="1">
        <f t="array" ref="E170">_xlfn.IFS(MID(A170,1,1)="고", "K", MID(A170,1,1)="외", "F", MID(A170,1,1)="가", "V")</f>
        <v>K</v>
      </c>
      <c r="F170" s="3" t="str">
        <f t="shared" si="10"/>
        <v>2</v>
      </c>
      <c r="G170" s="3" t="str">
        <f t="shared" si="11"/>
        <v>K2</v>
      </c>
      <c r="H170" s="3" t="str">
        <f t="shared" si="12"/>
        <v>행</v>
      </c>
      <c r="I170" s="3" t="str">
        <f t="shared" si="13"/>
        <v>주</v>
      </c>
      <c r="J170" s="3" t="str">
        <f t="shared" si="14"/>
        <v/>
      </c>
      <c r="K170" s="3" t="str" cm="1">
        <f t="array" ref="K170">INDEX(초성,  INT( (_xlfn.UNICODE($H170)-44032)/588)+1)</f>
        <v>ㅎ</v>
      </c>
      <c r="L170" s="3" t="str" cm="1">
        <f t="array" ref="L170">INDEX( 중성, INT(MOD( ( _xlfn.UNICODE( RIGHT($H170, 1) ) - 44032), 588)/28)+1,1)</f>
        <v>ㅐ</v>
      </c>
      <c r="M170" t="str" cm="1">
        <f t="array" ref="M170">IF(MOD((_xlfn.UNICODE(RIGHT($H170,1))-44032),28)=0,"",INDEX(종성,MOD((_xlfn.UNICODE(RIGHT($H170,1))-44032),28),1))</f>
        <v>ㅇ</v>
      </c>
      <c r="N170" s="3" t="str" cm="1">
        <f t="array" ref="N170">INDEX(초성,  INT( (_xlfn.UNICODE($I170)-44032)/588)+1)</f>
        <v>ㅈ</v>
      </c>
      <c r="O170" s="3" t="str" cm="1">
        <f t="array" ref="O170">INDEX( 중성, INT(MOD( ( _xlfn.UNICODE( RIGHT($I170, 1) ) - 44032), 588)/28)+1,1)</f>
        <v>ㅜ</v>
      </c>
      <c r="P170" t="str" cm="1">
        <f t="array" ref="P170">IF(MOD( (_xlfn.UNICODE( RIGHT($I170, 1) ) - 44032), 28)=0, "",
    INDEX(종성, MOD( (_xlfn.UNICODE( RIGHT($I170, 1) ) - 44032), 28),1) )</f>
        <v/>
      </c>
      <c r="Q170" s="3" t="str" cm="1">
        <f t="array" ref="Q170">IF(LEN(B170)=2, "", INDEX(초성,  INT( (_xlfn.UNICODE($J170)-44032)/588)+1) )</f>
        <v/>
      </c>
      <c r="R170" s="3" t="str" cm="1">
        <f t="array" ref="R170">IF(LEN(B170)=2, "",INDEX( 중성, INT(MOD( ( _xlfn.UNICODE( RIGHT($J170, 1) ) - 44032), 588)/28)+1,1) )</f>
        <v/>
      </c>
      <c r="S170" t="str" cm="1">
        <f t="array" ref="S170">IF(LEN(B170)=2, "", IF(MOD( (_xlfn.UNICODE( RIGHT($J170, 1) ) - 44032), 28)=0, "",
    INDEX(종성, MOD( (_xlfn.UNICODE( RIGHT($J170, 1) ) - 44032), 28),1) ) )</f>
        <v/>
      </c>
      <c r="T170" t="str">
        <f>IFERROR(VLOOKUP($K170, 환경설정!$B$3:$C$23, 2,0), "")</f>
        <v>que</v>
      </c>
      <c r="V170" s="3" t="str" cm="1">
        <f t="array" ref="V170">IFERROR(_xlfn.IFS($M170="", "light", $M170="ㄴ", "son", $M170="ㄹ", "son", $M170="ㅁ", "son", $M170="ㅇ", "son" ),"obs")</f>
        <v>son</v>
      </c>
      <c r="W170" t="str">
        <f>IFERROR(VLOOKUP($N170, 환경설정!$B$3:$C$23, 2,0), "")</f>
        <v>lax</v>
      </c>
      <c r="Y170" s="3" t="str" cm="1">
        <f t="array" ref="Y170">IFERROR(_xlfn.IFS($P170="", "light", $P170="ㄴ", "son", $P170="ㄹ", "son", $P170="ㅁ", "son", $P170="ㅇ", "son" ),"obs")</f>
        <v>light</v>
      </c>
      <c r="Z170" t="str">
        <f>IFERROR(VLOOKUP($Q170, 환경설정!$B$3:$C$23, 2), "")</f>
        <v/>
      </c>
      <c r="AB170" s="3" t="str" cm="1">
        <f t="array" ref="AB170">IFERROR( IF(LEN(B170)=2,"", _xlfn.IFS($S170="", "light", $S170="ㄴ", "son", $S170="ㄹ", "son", $S170="ㅁ", "son", $S170="ㅇ", "son" )),"obs")</f>
        <v/>
      </c>
      <c r="AC170" t="str" cm="1">
        <f t="array" ref="AC170" xml:space="preserve"> SUBSTITUTE( _xlfn.TEXTSPLIT(C170," "), ",","")</f>
        <v>HL</v>
      </c>
      <c r="AE170" t="str" cm="1">
        <f t="array" ref="AE170">SUBSTITUTE(_xlfn.TEXTSPLIT(D170," "), ",","")</f>
        <v>HL</v>
      </c>
    </row>
    <row r="171" spans="1:32" x14ac:dyDescent="0.3">
      <c r="A171" t="str">
        <v>고유어2</v>
      </c>
      <c r="B171" t="str">
        <v>그릇</v>
      </c>
      <c r="C171" s="3" t="str">
        <v>HL 그륵</v>
      </c>
      <c r="D171" s="3" t="str">
        <v>HL 그륵</v>
      </c>
      <c r="E171" s="3" t="str" cm="1">
        <f t="array" ref="E171">_xlfn.IFS(MID(A171,1,1)="고", "K", MID(A171,1,1)="외", "F", MID(A171,1,1)="가", "V")</f>
        <v>K</v>
      </c>
      <c r="F171" s="3" t="str">
        <f t="shared" si="10"/>
        <v>2</v>
      </c>
      <c r="G171" s="3" t="str">
        <f t="shared" si="11"/>
        <v>K2</v>
      </c>
      <c r="H171" s="3" t="str">
        <f t="shared" si="12"/>
        <v>그</v>
      </c>
      <c r="I171" s="3" t="str">
        <f t="shared" si="13"/>
        <v>릇</v>
      </c>
      <c r="J171" s="3" t="str">
        <f t="shared" si="14"/>
        <v/>
      </c>
      <c r="K171" s="3" t="str" cm="1">
        <f t="array" ref="K171">INDEX(초성,  INT( (_xlfn.UNICODE($H171)-44032)/588)+1)</f>
        <v>ㄱ</v>
      </c>
      <c r="L171" s="3" t="str" cm="1">
        <f t="array" ref="L171">INDEX( 중성, INT(MOD( ( _xlfn.UNICODE( RIGHT($H171, 1) ) - 44032), 588)/28)+1,1)</f>
        <v>ㅡ</v>
      </c>
      <c r="M171" t="str" cm="1">
        <f t="array" ref="M171">IF(MOD((_xlfn.UNICODE(RIGHT($H171,1))-44032),28)=0,"",INDEX(종성,MOD((_xlfn.UNICODE(RIGHT($H171,1))-44032),28),1))</f>
        <v/>
      </c>
      <c r="N171" s="3" t="str" cm="1">
        <f t="array" ref="N171">INDEX(초성,  INT( (_xlfn.UNICODE($I171)-44032)/588)+1)</f>
        <v>ㄹ</v>
      </c>
      <c r="O171" s="3" t="str" cm="1">
        <f t="array" ref="O171">INDEX( 중성, INT(MOD( ( _xlfn.UNICODE( RIGHT($I171, 1) ) - 44032), 588)/28)+1,1)</f>
        <v>ㅡ</v>
      </c>
      <c r="P171" t="str" cm="1">
        <f t="array" ref="P171">IF(MOD( (_xlfn.UNICODE( RIGHT($I171, 1) ) - 44032), 28)=0, "",
    INDEX(종성, MOD( (_xlfn.UNICODE( RIGHT($I171, 1) ) - 44032), 28),1) )</f>
        <v>ㅅ</v>
      </c>
      <c r="Q171" s="3" t="str" cm="1">
        <f t="array" ref="Q171">IF(LEN(B171)=2, "", INDEX(초성,  INT( (_xlfn.UNICODE($J171)-44032)/588)+1) )</f>
        <v/>
      </c>
      <c r="R171" s="3" t="str" cm="1">
        <f t="array" ref="R171">IF(LEN(B171)=2, "",INDEX( 중성, INT(MOD( ( _xlfn.UNICODE( RIGHT($J171, 1) ) - 44032), 588)/28)+1,1) )</f>
        <v/>
      </c>
      <c r="S171" t="str" cm="1">
        <f t="array" ref="S171">IF(LEN(B171)=2, "", IF(MOD( (_xlfn.UNICODE( RIGHT($J171, 1) ) - 44032), 28)=0, "",
    INDEX(종성, MOD( (_xlfn.UNICODE( RIGHT($J171, 1) ) - 44032), 28),1) ) )</f>
        <v/>
      </c>
      <c r="T171" t="str">
        <f>IFERROR(VLOOKUP($K171, 환경설정!$B$3:$C$23, 2,0), "")</f>
        <v>lax</v>
      </c>
      <c r="V171" s="3" t="str" cm="1">
        <f t="array" ref="V171">IFERROR(_xlfn.IFS($M171="", "light", $M171="ㄴ", "son", $M171="ㄹ", "son", $M171="ㅁ", "son", $M171="ㅇ", "son" ),"obs")</f>
        <v>light</v>
      </c>
      <c r="W171" t="str">
        <f>IFERROR(VLOOKUP($N171, 환경설정!$B$3:$C$23, 2,0), "")</f>
        <v>son</v>
      </c>
      <c r="Y171" s="3" t="str" cm="1">
        <f t="array" ref="Y171">IFERROR(_xlfn.IFS($P171="", "light", $P171="ㄴ", "son", $P171="ㄹ", "son", $P171="ㅁ", "son", $P171="ㅇ", "son" ),"obs")</f>
        <v>obs</v>
      </c>
      <c r="Z171" t="str">
        <f>IFERROR(VLOOKUP($Q171, 환경설정!$B$3:$C$23, 2), "")</f>
        <v/>
      </c>
      <c r="AB171" s="3" t="str" cm="1">
        <f t="array" ref="AB171">IFERROR( IF(LEN(B171)=2,"", _xlfn.IFS($S171="", "light", $S171="ㄴ", "son", $S171="ㄹ", "son", $S171="ㅁ", "son", $S171="ㅇ", "son" )),"obs")</f>
        <v/>
      </c>
      <c r="AC171" t="str" cm="1">
        <f t="array" ref="AC171:AD171" xml:space="preserve"> SUBSTITUTE( _xlfn.TEXTSPLIT(C171," "), ",","")</f>
        <v>HL</v>
      </c>
      <c r="AD171" t="str">
        <v>그륵</v>
      </c>
      <c r="AE171" t="str" cm="1">
        <f t="array" ref="AE171:AF171">SUBSTITUTE(_xlfn.TEXTSPLIT(D171," "), ",","")</f>
        <v>HL</v>
      </c>
      <c r="AF171" t="str">
        <v>그륵</v>
      </c>
    </row>
    <row r="172" spans="1:32" x14ac:dyDescent="0.3">
      <c r="A172" t="str">
        <v>고유어2</v>
      </c>
      <c r="B172" t="str">
        <v>거름</v>
      </c>
      <c r="C172" s="3" t="str">
        <v>LH1</v>
      </c>
      <c r="D172" s="3" t="str">
        <v>LH1</v>
      </c>
      <c r="E172" s="3" t="str" cm="1">
        <f t="array" ref="E172">_xlfn.IFS(MID(A172,1,1)="고", "K", MID(A172,1,1)="외", "F", MID(A172,1,1)="가", "V")</f>
        <v>K</v>
      </c>
      <c r="F172" s="3" t="str">
        <f t="shared" si="10"/>
        <v>2</v>
      </c>
      <c r="G172" s="3" t="str">
        <f t="shared" si="11"/>
        <v>K2</v>
      </c>
      <c r="H172" s="3" t="str">
        <f t="shared" si="12"/>
        <v>거</v>
      </c>
      <c r="I172" s="3" t="str">
        <f t="shared" si="13"/>
        <v>름</v>
      </c>
      <c r="J172" s="3" t="str">
        <f t="shared" si="14"/>
        <v/>
      </c>
      <c r="K172" s="3" t="str" cm="1">
        <f t="array" ref="K172">INDEX(초성,  INT( (_xlfn.UNICODE($H172)-44032)/588)+1)</f>
        <v>ㄱ</v>
      </c>
      <c r="L172" s="3" t="str" cm="1">
        <f t="array" ref="L172">INDEX( 중성, INT(MOD( ( _xlfn.UNICODE( RIGHT($H172, 1) ) - 44032), 588)/28)+1,1)</f>
        <v>ㅓ</v>
      </c>
      <c r="M172" t="str" cm="1">
        <f t="array" ref="M172">IF(MOD((_xlfn.UNICODE(RIGHT($H172,1))-44032),28)=0,"",INDEX(종성,MOD((_xlfn.UNICODE(RIGHT($H172,1))-44032),28),1))</f>
        <v/>
      </c>
      <c r="N172" s="3" t="str" cm="1">
        <f t="array" ref="N172">INDEX(초성,  INT( (_xlfn.UNICODE($I172)-44032)/588)+1)</f>
        <v>ㄹ</v>
      </c>
      <c r="O172" s="3" t="str" cm="1">
        <f t="array" ref="O172">INDEX( 중성, INT(MOD( ( _xlfn.UNICODE( RIGHT($I172, 1) ) - 44032), 588)/28)+1,1)</f>
        <v>ㅡ</v>
      </c>
      <c r="P172" t="str" cm="1">
        <f t="array" ref="P172">IF(MOD( (_xlfn.UNICODE( RIGHT($I172, 1) ) - 44032), 28)=0, "",
    INDEX(종성, MOD( (_xlfn.UNICODE( RIGHT($I172, 1) ) - 44032), 28),1) )</f>
        <v>ㅁ</v>
      </c>
      <c r="Q172" s="3" t="str" cm="1">
        <f t="array" ref="Q172">IF(LEN(B172)=2, "", INDEX(초성,  INT( (_xlfn.UNICODE($J172)-44032)/588)+1) )</f>
        <v/>
      </c>
      <c r="R172" s="3" t="str" cm="1">
        <f t="array" ref="R172">IF(LEN(B172)=2, "",INDEX( 중성, INT(MOD( ( _xlfn.UNICODE( RIGHT($J172, 1) ) - 44032), 588)/28)+1,1) )</f>
        <v/>
      </c>
      <c r="S172" t="str" cm="1">
        <f t="array" ref="S172">IF(LEN(B172)=2, "", IF(MOD( (_xlfn.UNICODE( RIGHT($J172, 1) ) - 44032), 28)=0, "",
    INDEX(종성, MOD( (_xlfn.UNICODE( RIGHT($J172, 1) ) - 44032), 28),1) ) )</f>
        <v/>
      </c>
      <c r="T172" t="str">
        <f>IFERROR(VLOOKUP($K172, 환경설정!$B$3:$C$23, 2,0), "")</f>
        <v>lax</v>
      </c>
      <c r="V172" s="3" t="str" cm="1">
        <f t="array" ref="V172">IFERROR(_xlfn.IFS($M172="", "light", $M172="ㄴ", "son", $M172="ㄹ", "son", $M172="ㅁ", "son", $M172="ㅇ", "son" ),"obs")</f>
        <v>light</v>
      </c>
      <c r="W172" t="str">
        <f>IFERROR(VLOOKUP($N172, 환경설정!$B$3:$C$23, 2,0), "")</f>
        <v>son</v>
      </c>
      <c r="Y172" s="3" t="str" cm="1">
        <f t="array" ref="Y172">IFERROR(_xlfn.IFS($P172="", "light", $P172="ㄴ", "son", $P172="ㄹ", "son", $P172="ㅁ", "son", $P172="ㅇ", "son" ),"obs")</f>
        <v>son</v>
      </c>
      <c r="Z172" t="str">
        <f>IFERROR(VLOOKUP($Q172, 환경설정!$B$3:$C$23, 2), "")</f>
        <v/>
      </c>
      <c r="AB172" s="3" t="str" cm="1">
        <f t="array" ref="AB172">IFERROR( IF(LEN(B172)=2,"", _xlfn.IFS($S172="", "light", $S172="ㄴ", "son", $S172="ㄹ", "son", $S172="ㅁ", "son", $S172="ㅇ", "son" )),"obs")</f>
        <v/>
      </c>
      <c r="AC172" t="str" cm="1">
        <f t="array" ref="AC172" xml:space="preserve"> SUBSTITUTE( _xlfn.TEXTSPLIT(C172," "), ",","")</f>
        <v>LH1</v>
      </c>
      <c r="AE172" t="str" cm="1">
        <f t="array" ref="AE172">SUBSTITUTE(_xlfn.TEXTSPLIT(D172," "), ",","")</f>
        <v>LH1</v>
      </c>
    </row>
    <row r="173" spans="1:32" x14ac:dyDescent="0.3">
      <c r="A173" t="str">
        <v>고유어2</v>
      </c>
      <c r="B173" t="str">
        <v>먼지</v>
      </c>
      <c r="C173" s="3" t="str">
        <v>LH1</v>
      </c>
      <c r="D173" s="3" t="str">
        <v>LH1</v>
      </c>
      <c r="E173" s="3" t="str" cm="1">
        <f t="array" ref="E173">_xlfn.IFS(MID(A173,1,1)="고", "K", MID(A173,1,1)="외", "F", MID(A173,1,1)="가", "V")</f>
        <v>K</v>
      </c>
      <c r="F173" s="3" t="str">
        <f t="shared" si="10"/>
        <v>2</v>
      </c>
      <c r="G173" s="3" t="str">
        <f t="shared" si="11"/>
        <v>K2</v>
      </c>
      <c r="H173" s="3" t="str">
        <f t="shared" si="12"/>
        <v>먼</v>
      </c>
      <c r="I173" s="3" t="str">
        <f t="shared" si="13"/>
        <v>지</v>
      </c>
      <c r="J173" s="3" t="str">
        <f t="shared" si="14"/>
        <v/>
      </c>
      <c r="K173" s="3" t="str" cm="1">
        <f t="array" ref="K173">INDEX(초성,  INT( (_xlfn.UNICODE($H173)-44032)/588)+1)</f>
        <v>ㅁ</v>
      </c>
      <c r="L173" s="3" t="str" cm="1">
        <f t="array" ref="L173">INDEX( 중성, INT(MOD( ( _xlfn.UNICODE( RIGHT($H173, 1) ) - 44032), 588)/28)+1,1)</f>
        <v>ㅓ</v>
      </c>
      <c r="M173" t="str" cm="1">
        <f t="array" ref="M173">IF(MOD((_xlfn.UNICODE(RIGHT($H173,1))-44032),28)=0,"",INDEX(종성,MOD((_xlfn.UNICODE(RIGHT($H173,1))-44032),28),1))</f>
        <v>ㄴ</v>
      </c>
      <c r="N173" s="3" t="str" cm="1">
        <f t="array" ref="N173">INDEX(초성,  INT( (_xlfn.UNICODE($I173)-44032)/588)+1)</f>
        <v>ㅈ</v>
      </c>
      <c r="O173" s="3" t="str" cm="1">
        <f t="array" ref="O173">INDEX( 중성, INT(MOD( ( _xlfn.UNICODE( RIGHT($I173, 1) ) - 44032), 588)/28)+1,1)</f>
        <v>ㅣ</v>
      </c>
      <c r="P173" t="str" cm="1">
        <f t="array" ref="P173">IF(MOD( (_xlfn.UNICODE( RIGHT($I173, 1) ) - 44032), 28)=0, "",
    INDEX(종성, MOD( (_xlfn.UNICODE( RIGHT($I173, 1) ) - 44032), 28),1) )</f>
        <v/>
      </c>
      <c r="Q173" s="3" t="str" cm="1">
        <f t="array" ref="Q173">IF(LEN(B173)=2, "", INDEX(초성,  INT( (_xlfn.UNICODE($J173)-44032)/588)+1) )</f>
        <v/>
      </c>
      <c r="R173" s="3" t="str" cm="1">
        <f t="array" ref="R173">IF(LEN(B173)=2, "",INDEX( 중성, INT(MOD( ( _xlfn.UNICODE( RIGHT($J173, 1) ) - 44032), 588)/28)+1,1) )</f>
        <v/>
      </c>
      <c r="S173" t="str" cm="1">
        <f t="array" ref="S173">IF(LEN(B173)=2, "", IF(MOD( (_xlfn.UNICODE( RIGHT($J173, 1) ) - 44032), 28)=0, "",
    INDEX(종성, MOD( (_xlfn.UNICODE( RIGHT($J173, 1) ) - 44032), 28),1) ) )</f>
        <v/>
      </c>
      <c r="T173" t="str">
        <f>IFERROR(VLOOKUP($K173, 환경설정!$B$3:$C$23, 2,0), "")</f>
        <v>son</v>
      </c>
      <c r="V173" s="3" t="str" cm="1">
        <f t="array" ref="V173">IFERROR(_xlfn.IFS($M173="", "light", $M173="ㄴ", "son", $M173="ㄹ", "son", $M173="ㅁ", "son", $M173="ㅇ", "son" ),"obs")</f>
        <v>son</v>
      </c>
      <c r="W173" t="str">
        <f>IFERROR(VLOOKUP($N173, 환경설정!$B$3:$C$23, 2,0), "")</f>
        <v>lax</v>
      </c>
      <c r="Y173" s="3" t="str" cm="1">
        <f t="array" ref="Y173">IFERROR(_xlfn.IFS($P173="", "light", $P173="ㄴ", "son", $P173="ㄹ", "son", $P173="ㅁ", "son", $P173="ㅇ", "son" ),"obs")</f>
        <v>light</v>
      </c>
      <c r="Z173" t="str">
        <f>IFERROR(VLOOKUP($Q173, 환경설정!$B$3:$C$23, 2), "")</f>
        <v/>
      </c>
      <c r="AB173" s="3" t="str" cm="1">
        <f t="array" ref="AB173">IFERROR( IF(LEN(B173)=2,"", _xlfn.IFS($S173="", "light", $S173="ㄴ", "son", $S173="ㄹ", "son", $S173="ㅁ", "son", $S173="ㅇ", "son" )),"obs")</f>
        <v/>
      </c>
      <c r="AC173" t="str" cm="1">
        <f t="array" ref="AC173" xml:space="preserve"> SUBSTITUTE( _xlfn.TEXTSPLIT(C173," "), ",","")</f>
        <v>LH1</v>
      </c>
      <c r="AE173" t="str" cm="1">
        <f t="array" ref="AE173">SUBSTITUTE(_xlfn.TEXTSPLIT(D173," "), ",","")</f>
        <v>LH1</v>
      </c>
    </row>
    <row r="174" spans="1:32" x14ac:dyDescent="0.3">
      <c r="A174" t="str">
        <v>고유어2</v>
      </c>
      <c r="B174" t="str">
        <v>바다</v>
      </c>
      <c r="C174" s="3" t="str">
        <v>HL</v>
      </c>
      <c r="D174" s="3" t="str">
        <v>HL</v>
      </c>
      <c r="E174" s="3" t="str" cm="1">
        <f t="array" ref="E174">_xlfn.IFS(MID(A174,1,1)="고", "K", MID(A174,1,1)="외", "F", MID(A174,1,1)="가", "V")</f>
        <v>K</v>
      </c>
      <c r="F174" s="3" t="str">
        <f t="shared" si="10"/>
        <v>2</v>
      </c>
      <c r="G174" s="3" t="str">
        <f t="shared" si="11"/>
        <v>K2</v>
      </c>
      <c r="H174" s="3" t="str">
        <f t="shared" si="12"/>
        <v>바</v>
      </c>
      <c r="I174" s="3" t="str">
        <f t="shared" si="13"/>
        <v>다</v>
      </c>
      <c r="J174" s="3" t="str">
        <f t="shared" si="14"/>
        <v/>
      </c>
      <c r="K174" s="3" t="str" cm="1">
        <f t="array" ref="K174">INDEX(초성,  INT( (_xlfn.UNICODE($H174)-44032)/588)+1)</f>
        <v>ㅂ</v>
      </c>
      <c r="L174" s="3" t="str" cm="1">
        <f t="array" ref="L174">INDEX( 중성, INT(MOD( ( _xlfn.UNICODE( RIGHT($H174, 1) ) - 44032), 588)/28)+1,1)</f>
        <v>ㅏ</v>
      </c>
      <c r="M174" t="str" cm="1">
        <f t="array" ref="M174">IF(MOD((_xlfn.UNICODE(RIGHT($H174,1))-44032),28)=0,"",INDEX(종성,MOD((_xlfn.UNICODE(RIGHT($H174,1))-44032),28),1))</f>
        <v/>
      </c>
      <c r="N174" s="3" t="str" cm="1">
        <f t="array" ref="N174">INDEX(초성,  INT( (_xlfn.UNICODE($I174)-44032)/588)+1)</f>
        <v>ㄷ</v>
      </c>
      <c r="O174" s="3" t="str" cm="1">
        <f t="array" ref="O174">INDEX( 중성, INT(MOD( ( _xlfn.UNICODE( RIGHT($I174, 1) ) - 44032), 588)/28)+1,1)</f>
        <v>ㅏ</v>
      </c>
      <c r="P174" t="str" cm="1">
        <f t="array" ref="P174">IF(MOD( (_xlfn.UNICODE( RIGHT($I174, 1) ) - 44032), 28)=0, "",
    INDEX(종성, MOD( (_xlfn.UNICODE( RIGHT($I174, 1) ) - 44032), 28),1) )</f>
        <v/>
      </c>
      <c r="Q174" s="3" t="str" cm="1">
        <f t="array" ref="Q174">IF(LEN(B174)=2, "", INDEX(초성,  INT( (_xlfn.UNICODE($J174)-44032)/588)+1) )</f>
        <v/>
      </c>
      <c r="R174" s="3" t="str" cm="1">
        <f t="array" ref="R174">IF(LEN(B174)=2, "",INDEX( 중성, INT(MOD( ( _xlfn.UNICODE( RIGHT($J174, 1) ) - 44032), 588)/28)+1,1) )</f>
        <v/>
      </c>
      <c r="S174" t="str" cm="1">
        <f t="array" ref="S174">IF(LEN(B174)=2, "", IF(MOD( (_xlfn.UNICODE( RIGHT($J174, 1) ) - 44032), 28)=0, "",
    INDEX(종성, MOD( (_xlfn.UNICODE( RIGHT($J174, 1) ) - 44032), 28),1) ) )</f>
        <v/>
      </c>
      <c r="T174" t="str">
        <f>IFERROR(VLOOKUP($K174, 환경설정!$B$3:$C$23, 2,0), "")</f>
        <v>lax</v>
      </c>
      <c r="V174" s="3" t="str" cm="1">
        <f t="array" ref="V174">IFERROR(_xlfn.IFS($M174="", "light", $M174="ㄴ", "son", $M174="ㄹ", "son", $M174="ㅁ", "son", $M174="ㅇ", "son" ),"obs")</f>
        <v>light</v>
      </c>
      <c r="W174" t="str">
        <f>IFERROR(VLOOKUP($N174, 환경설정!$B$3:$C$23, 2,0), "")</f>
        <v>lax</v>
      </c>
      <c r="Y174" s="3" t="str" cm="1">
        <f t="array" ref="Y174">IFERROR(_xlfn.IFS($P174="", "light", $P174="ㄴ", "son", $P174="ㄹ", "son", $P174="ㅁ", "son", $P174="ㅇ", "son" ),"obs")</f>
        <v>light</v>
      </c>
      <c r="Z174" t="str">
        <f>IFERROR(VLOOKUP($Q174, 환경설정!$B$3:$C$23, 2), "")</f>
        <v/>
      </c>
      <c r="AB174" s="3" t="str" cm="1">
        <f t="array" ref="AB174">IFERROR( IF(LEN(B174)=2,"", _xlfn.IFS($S174="", "light", $S174="ㄴ", "son", $S174="ㄹ", "son", $S174="ㅁ", "son", $S174="ㅇ", "son" )),"obs")</f>
        <v/>
      </c>
      <c r="AC174" t="str" cm="1">
        <f t="array" ref="AC174" xml:space="preserve"> SUBSTITUTE( _xlfn.TEXTSPLIT(C174," "), ",","")</f>
        <v>HL</v>
      </c>
      <c r="AE174" t="str" cm="1">
        <f t="array" ref="AE174">SUBSTITUTE(_xlfn.TEXTSPLIT(D174," "), ",","")</f>
        <v>HL</v>
      </c>
    </row>
    <row r="175" spans="1:32" x14ac:dyDescent="0.3">
      <c r="A175" t="str">
        <v>고유어2</v>
      </c>
      <c r="B175" t="str">
        <v>다리</v>
      </c>
      <c r="C175" s="3" t="str">
        <v>LH1</v>
      </c>
      <c r="D175" s="3" t="str">
        <v>LH1</v>
      </c>
      <c r="E175" s="3" t="str" cm="1">
        <f t="array" ref="E175">_xlfn.IFS(MID(A175,1,1)="고", "K", MID(A175,1,1)="외", "F", MID(A175,1,1)="가", "V")</f>
        <v>K</v>
      </c>
      <c r="F175" s="3" t="str">
        <f t="shared" si="10"/>
        <v>2</v>
      </c>
      <c r="G175" s="3" t="str">
        <f t="shared" si="11"/>
        <v>K2</v>
      </c>
      <c r="H175" s="3" t="str">
        <f t="shared" si="12"/>
        <v>다</v>
      </c>
      <c r="I175" s="3" t="str">
        <f t="shared" si="13"/>
        <v>리</v>
      </c>
      <c r="J175" s="3" t="str">
        <f t="shared" si="14"/>
        <v/>
      </c>
      <c r="K175" s="3" t="str" cm="1">
        <f t="array" ref="K175">INDEX(초성,  INT( (_xlfn.UNICODE($H175)-44032)/588)+1)</f>
        <v>ㄷ</v>
      </c>
      <c r="L175" s="3" t="str" cm="1">
        <f t="array" ref="L175">INDEX( 중성, INT(MOD( ( _xlfn.UNICODE( RIGHT($H175, 1) ) - 44032), 588)/28)+1,1)</f>
        <v>ㅏ</v>
      </c>
      <c r="M175" t="str" cm="1">
        <f t="array" ref="M175">IF(MOD((_xlfn.UNICODE(RIGHT($H175,1))-44032),28)=0,"",INDEX(종성,MOD((_xlfn.UNICODE(RIGHT($H175,1))-44032),28),1))</f>
        <v/>
      </c>
      <c r="N175" s="3" t="str" cm="1">
        <f t="array" ref="N175">INDEX(초성,  INT( (_xlfn.UNICODE($I175)-44032)/588)+1)</f>
        <v>ㄹ</v>
      </c>
      <c r="O175" s="3" t="str" cm="1">
        <f t="array" ref="O175">INDEX( 중성, INT(MOD( ( _xlfn.UNICODE( RIGHT($I175, 1) ) - 44032), 588)/28)+1,1)</f>
        <v>ㅣ</v>
      </c>
      <c r="P175" t="str" cm="1">
        <f t="array" ref="P175">IF(MOD( (_xlfn.UNICODE( RIGHT($I175, 1) ) - 44032), 28)=0, "",
    INDEX(종성, MOD( (_xlfn.UNICODE( RIGHT($I175, 1) ) - 44032), 28),1) )</f>
        <v/>
      </c>
      <c r="Q175" s="3" t="str" cm="1">
        <f t="array" ref="Q175">IF(LEN(B175)=2, "", INDEX(초성,  INT( (_xlfn.UNICODE($J175)-44032)/588)+1) )</f>
        <v/>
      </c>
      <c r="R175" s="3" t="str" cm="1">
        <f t="array" ref="R175">IF(LEN(B175)=2, "",INDEX( 중성, INT(MOD( ( _xlfn.UNICODE( RIGHT($J175, 1) ) - 44032), 588)/28)+1,1) )</f>
        <v/>
      </c>
      <c r="S175" t="str" cm="1">
        <f t="array" ref="S175">IF(LEN(B175)=2, "", IF(MOD( (_xlfn.UNICODE( RIGHT($J175, 1) ) - 44032), 28)=0, "",
    INDEX(종성, MOD( (_xlfn.UNICODE( RIGHT($J175, 1) ) - 44032), 28),1) ) )</f>
        <v/>
      </c>
      <c r="T175" t="str">
        <f>IFERROR(VLOOKUP($K175, 환경설정!$B$3:$C$23, 2,0), "")</f>
        <v>lax</v>
      </c>
      <c r="V175" s="3" t="str" cm="1">
        <f t="array" ref="V175">IFERROR(_xlfn.IFS($M175="", "light", $M175="ㄴ", "son", $M175="ㄹ", "son", $M175="ㅁ", "son", $M175="ㅇ", "son" ),"obs")</f>
        <v>light</v>
      </c>
      <c r="W175" t="str">
        <f>IFERROR(VLOOKUP($N175, 환경설정!$B$3:$C$23, 2,0), "")</f>
        <v>son</v>
      </c>
      <c r="Y175" s="3" t="str" cm="1">
        <f t="array" ref="Y175">IFERROR(_xlfn.IFS($P175="", "light", $P175="ㄴ", "son", $P175="ㄹ", "son", $P175="ㅁ", "son", $P175="ㅇ", "son" ),"obs")</f>
        <v>light</v>
      </c>
      <c r="Z175" t="str">
        <f>IFERROR(VLOOKUP($Q175, 환경설정!$B$3:$C$23, 2), "")</f>
        <v/>
      </c>
      <c r="AB175" s="3" t="str" cm="1">
        <f t="array" ref="AB175">IFERROR( IF(LEN(B175)=2,"", _xlfn.IFS($S175="", "light", $S175="ㄴ", "son", $S175="ㄹ", "son", $S175="ㅁ", "son", $S175="ㅇ", "son" )),"obs")</f>
        <v/>
      </c>
      <c r="AC175" t="str" cm="1">
        <f t="array" ref="AC175" xml:space="preserve"> SUBSTITUTE( _xlfn.TEXTSPLIT(C175," "), ",","")</f>
        <v>LH1</v>
      </c>
      <c r="AE175" t="str" cm="1">
        <f t="array" ref="AE175">SUBSTITUTE(_xlfn.TEXTSPLIT(D175," "), ",","")</f>
        <v>LH1</v>
      </c>
    </row>
    <row r="176" spans="1:32" x14ac:dyDescent="0.3">
      <c r="A176" t="str">
        <v>고유어2</v>
      </c>
      <c r="B176" t="str">
        <v>바위</v>
      </c>
      <c r="C176" s="3" t="str">
        <v>HL</v>
      </c>
      <c r="D176" s="3" t="str">
        <v>HL</v>
      </c>
      <c r="E176" s="3" t="str" cm="1">
        <f t="array" ref="E176">_xlfn.IFS(MID(A176,1,1)="고", "K", MID(A176,1,1)="외", "F", MID(A176,1,1)="가", "V")</f>
        <v>K</v>
      </c>
      <c r="F176" s="3" t="str">
        <f t="shared" si="10"/>
        <v>2</v>
      </c>
      <c r="G176" s="3" t="str">
        <f t="shared" si="11"/>
        <v>K2</v>
      </c>
      <c r="H176" s="3" t="str">
        <f t="shared" si="12"/>
        <v>바</v>
      </c>
      <c r="I176" s="3" t="str">
        <f t="shared" si="13"/>
        <v>위</v>
      </c>
      <c r="J176" s="3" t="str">
        <f t="shared" si="14"/>
        <v/>
      </c>
      <c r="K176" s="3" t="str" cm="1">
        <f t="array" ref="K176">INDEX(초성,  INT( (_xlfn.UNICODE($H176)-44032)/588)+1)</f>
        <v>ㅂ</v>
      </c>
      <c r="L176" s="3" t="str" cm="1">
        <f t="array" ref="L176">INDEX( 중성, INT(MOD( ( _xlfn.UNICODE( RIGHT($H176, 1) ) - 44032), 588)/28)+1,1)</f>
        <v>ㅏ</v>
      </c>
      <c r="M176" t="str" cm="1">
        <f t="array" ref="M176">IF(MOD((_xlfn.UNICODE(RIGHT($H176,1))-44032),28)=0,"",INDEX(종성,MOD((_xlfn.UNICODE(RIGHT($H176,1))-44032),28),1))</f>
        <v/>
      </c>
      <c r="N176" s="3" t="str" cm="1">
        <f t="array" ref="N176">INDEX(초성,  INT( (_xlfn.UNICODE($I176)-44032)/588)+1)</f>
        <v>ㅇ</v>
      </c>
      <c r="O176" s="3" t="str" cm="1">
        <f t="array" ref="O176">INDEX( 중성, INT(MOD( ( _xlfn.UNICODE( RIGHT($I176, 1) ) - 44032), 588)/28)+1,1)</f>
        <v>ㅟ</v>
      </c>
      <c r="P176" t="str" cm="1">
        <f t="array" ref="P176">IF(MOD( (_xlfn.UNICODE( RIGHT($I176, 1) ) - 44032), 28)=0, "",
    INDEX(종성, MOD( (_xlfn.UNICODE( RIGHT($I176, 1) ) - 44032), 28),1) )</f>
        <v/>
      </c>
      <c r="Q176" s="3" t="str" cm="1">
        <f t="array" ref="Q176">IF(LEN(B176)=2, "", INDEX(초성,  INT( (_xlfn.UNICODE($J176)-44032)/588)+1) )</f>
        <v/>
      </c>
      <c r="R176" s="3" t="str" cm="1">
        <f t="array" ref="R176">IF(LEN(B176)=2, "",INDEX( 중성, INT(MOD( ( _xlfn.UNICODE( RIGHT($J176, 1) ) - 44032), 588)/28)+1,1) )</f>
        <v/>
      </c>
      <c r="S176" t="str" cm="1">
        <f t="array" ref="S176">IF(LEN(B176)=2, "", IF(MOD( (_xlfn.UNICODE( RIGHT($J176, 1) ) - 44032), 28)=0, "",
    INDEX(종성, MOD( (_xlfn.UNICODE( RIGHT($J176, 1) ) - 44032), 28),1) ) )</f>
        <v/>
      </c>
      <c r="T176" t="str">
        <f>IFERROR(VLOOKUP($K176, 환경설정!$B$3:$C$23, 2,0), "")</f>
        <v>lax</v>
      </c>
      <c r="V176" s="3" t="str" cm="1">
        <f t="array" ref="V176">IFERROR(_xlfn.IFS($M176="", "light", $M176="ㄴ", "son", $M176="ㄹ", "son", $M176="ㅁ", "son", $M176="ㅇ", "son" ),"obs")</f>
        <v>light</v>
      </c>
      <c r="W176" t="str">
        <f>IFERROR(VLOOKUP($N176, 환경설정!$B$3:$C$23, 2,0), "")</f>
        <v>null</v>
      </c>
      <c r="Y176" s="3" t="str" cm="1">
        <f t="array" ref="Y176">IFERROR(_xlfn.IFS($P176="", "light", $P176="ㄴ", "son", $P176="ㄹ", "son", $P176="ㅁ", "son", $P176="ㅇ", "son" ),"obs")</f>
        <v>light</v>
      </c>
      <c r="Z176" t="str">
        <f>IFERROR(VLOOKUP($Q176, 환경설정!$B$3:$C$23, 2), "")</f>
        <v/>
      </c>
      <c r="AB176" s="3" t="str" cm="1">
        <f t="array" ref="AB176">IFERROR( IF(LEN(B176)=2,"", _xlfn.IFS($S176="", "light", $S176="ㄴ", "son", $S176="ㄹ", "son", $S176="ㅁ", "son", $S176="ㅇ", "son" )),"obs")</f>
        <v/>
      </c>
      <c r="AC176" t="str" cm="1">
        <f t="array" ref="AC176" xml:space="preserve"> SUBSTITUTE( _xlfn.TEXTSPLIT(C176," "), ",","")</f>
        <v>HL</v>
      </c>
      <c r="AE176" t="str" cm="1">
        <f t="array" ref="AE176">SUBSTITUTE(_xlfn.TEXTSPLIT(D176," "), ",","")</f>
        <v>HL</v>
      </c>
    </row>
    <row r="177" spans="1:31" x14ac:dyDescent="0.3">
      <c r="A177" t="str">
        <v>고유어2</v>
      </c>
      <c r="B177" t="str">
        <v>머리</v>
      </c>
      <c r="C177" s="3" t="str">
        <v>HL</v>
      </c>
      <c r="D177" s="3" t="str">
        <v>HL</v>
      </c>
      <c r="E177" s="3" t="str" cm="1">
        <f t="array" ref="E177">_xlfn.IFS(MID(A177,1,1)="고", "K", MID(A177,1,1)="외", "F", MID(A177,1,1)="가", "V")</f>
        <v>K</v>
      </c>
      <c r="F177" s="3" t="str">
        <f t="shared" si="10"/>
        <v>2</v>
      </c>
      <c r="G177" s="3" t="str">
        <f t="shared" si="11"/>
        <v>K2</v>
      </c>
      <c r="H177" s="3" t="str">
        <f t="shared" si="12"/>
        <v>머</v>
      </c>
      <c r="I177" s="3" t="str">
        <f t="shared" si="13"/>
        <v>리</v>
      </c>
      <c r="J177" s="3" t="str">
        <f t="shared" si="14"/>
        <v/>
      </c>
      <c r="K177" s="3" t="str" cm="1">
        <f t="array" ref="K177">INDEX(초성,  INT( (_xlfn.UNICODE($H177)-44032)/588)+1)</f>
        <v>ㅁ</v>
      </c>
      <c r="L177" s="3" t="str" cm="1">
        <f t="array" ref="L177">INDEX( 중성, INT(MOD( ( _xlfn.UNICODE( RIGHT($H177, 1) ) - 44032), 588)/28)+1,1)</f>
        <v>ㅓ</v>
      </c>
      <c r="M177" t="str" cm="1">
        <f t="array" ref="M177">IF(MOD((_xlfn.UNICODE(RIGHT($H177,1))-44032),28)=0,"",INDEX(종성,MOD((_xlfn.UNICODE(RIGHT($H177,1))-44032),28),1))</f>
        <v/>
      </c>
      <c r="N177" s="3" t="str" cm="1">
        <f t="array" ref="N177">INDEX(초성,  INT( (_xlfn.UNICODE($I177)-44032)/588)+1)</f>
        <v>ㄹ</v>
      </c>
      <c r="O177" s="3" t="str" cm="1">
        <f t="array" ref="O177">INDEX( 중성, INT(MOD( ( _xlfn.UNICODE( RIGHT($I177, 1) ) - 44032), 588)/28)+1,1)</f>
        <v>ㅣ</v>
      </c>
      <c r="P177" t="str" cm="1">
        <f t="array" ref="P177">IF(MOD( (_xlfn.UNICODE( RIGHT($I177, 1) ) - 44032), 28)=0, "",
    INDEX(종성, MOD( (_xlfn.UNICODE( RIGHT($I177, 1) ) - 44032), 28),1) )</f>
        <v/>
      </c>
      <c r="Q177" s="3" t="str" cm="1">
        <f t="array" ref="Q177">IF(LEN(B177)=2, "", INDEX(초성,  INT( (_xlfn.UNICODE($J177)-44032)/588)+1) )</f>
        <v/>
      </c>
      <c r="R177" s="3" t="str" cm="1">
        <f t="array" ref="R177">IF(LEN(B177)=2, "",INDEX( 중성, INT(MOD( ( _xlfn.UNICODE( RIGHT($J177, 1) ) - 44032), 588)/28)+1,1) )</f>
        <v/>
      </c>
      <c r="S177" t="str" cm="1">
        <f t="array" ref="S177">IF(LEN(B177)=2, "", IF(MOD( (_xlfn.UNICODE( RIGHT($J177, 1) ) - 44032), 28)=0, "",
    INDEX(종성, MOD( (_xlfn.UNICODE( RIGHT($J177, 1) ) - 44032), 28),1) ) )</f>
        <v/>
      </c>
      <c r="T177" t="str">
        <f>IFERROR(VLOOKUP($K177, 환경설정!$B$3:$C$23, 2,0), "")</f>
        <v>son</v>
      </c>
      <c r="V177" s="3" t="str" cm="1">
        <f t="array" ref="V177">IFERROR(_xlfn.IFS($M177="", "light", $M177="ㄴ", "son", $M177="ㄹ", "son", $M177="ㅁ", "son", $M177="ㅇ", "son" ),"obs")</f>
        <v>light</v>
      </c>
      <c r="W177" t="str">
        <f>IFERROR(VLOOKUP($N177, 환경설정!$B$3:$C$23, 2,0), "")</f>
        <v>son</v>
      </c>
      <c r="Y177" s="3" t="str" cm="1">
        <f t="array" ref="Y177">IFERROR(_xlfn.IFS($P177="", "light", $P177="ㄴ", "son", $P177="ㄹ", "son", $P177="ㅁ", "son", $P177="ㅇ", "son" ),"obs")</f>
        <v>light</v>
      </c>
      <c r="Z177" t="str">
        <f>IFERROR(VLOOKUP($Q177, 환경설정!$B$3:$C$23, 2), "")</f>
        <v/>
      </c>
      <c r="AB177" s="3" t="str" cm="1">
        <f t="array" ref="AB177">IFERROR( IF(LEN(B177)=2,"", _xlfn.IFS($S177="", "light", $S177="ㄴ", "son", $S177="ㄹ", "son", $S177="ㅁ", "son", $S177="ㅇ", "son" )),"obs")</f>
        <v/>
      </c>
      <c r="AC177" t="str" cm="1">
        <f t="array" ref="AC177" xml:space="preserve"> SUBSTITUTE( _xlfn.TEXTSPLIT(C177," "), ",","")</f>
        <v>HL</v>
      </c>
      <c r="AE177" t="str" cm="1">
        <f t="array" ref="AE177">SUBSTITUTE(_xlfn.TEXTSPLIT(D177," "), ",","")</f>
        <v>HL</v>
      </c>
    </row>
    <row r="178" spans="1:31" x14ac:dyDescent="0.3">
      <c r="A178" t="str">
        <v>고유어2</v>
      </c>
      <c r="B178" t="str">
        <v>토시</v>
      </c>
      <c r="C178" s="3" t="str">
        <v>HH</v>
      </c>
      <c r="D178" s="3" t="str">
        <v>HH</v>
      </c>
      <c r="E178" s="3" t="str" cm="1">
        <f t="array" ref="E178">_xlfn.IFS(MID(A178,1,1)="고", "K", MID(A178,1,1)="외", "F", MID(A178,1,1)="가", "V")</f>
        <v>K</v>
      </c>
      <c r="F178" s="3" t="str">
        <f t="shared" si="10"/>
        <v>2</v>
      </c>
      <c r="G178" s="3" t="str">
        <f t="shared" si="11"/>
        <v>K2</v>
      </c>
      <c r="H178" s="3" t="str">
        <f t="shared" si="12"/>
        <v>토</v>
      </c>
      <c r="I178" s="3" t="str">
        <f t="shared" si="13"/>
        <v>시</v>
      </c>
      <c r="J178" s="3" t="str">
        <f t="shared" si="14"/>
        <v/>
      </c>
      <c r="K178" s="3" t="str" cm="1">
        <f t="array" ref="K178">INDEX(초성,  INT( (_xlfn.UNICODE($H178)-44032)/588)+1)</f>
        <v>ㅌ</v>
      </c>
      <c r="L178" s="3" t="str" cm="1">
        <f t="array" ref="L178">INDEX( 중성, INT(MOD( ( _xlfn.UNICODE( RIGHT($H178, 1) ) - 44032), 588)/28)+1,1)</f>
        <v>ㅗ</v>
      </c>
      <c r="M178" t="str" cm="1">
        <f t="array" ref="M178">IF(MOD((_xlfn.UNICODE(RIGHT($H178,1))-44032),28)=0,"",INDEX(종성,MOD((_xlfn.UNICODE(RIGHT($H178,1))-44032),28),1))</f>
        <v/>
      </c>
      <c r="N178" s="3" t="str" cm="1">
        <f t="array" ref="N178">INDEX(초성,  INT( (_xlfn.UNICODE($I178)-44032)/588)+1)</f>
        <v>ㅅ</v>
      </c>
      <c r="O178" s="3" t="str" cm="1">
        <f t="array" ref="O178">INDEX( 중성, INT(MOD( ( _xlfn.UNICODE( RIGHT($I178, 1) ) - 44032), 588)/28)+1,1)</f>
        <v>ㅣ</v>
      </c>
      <c r="P178" t="str" cm="1">
        <f t="array" ref="P178">IF(MOD( (_xlfn.UNICODE( RIGHT($I178, 1) ) - 44032), 28)=0, "",
    INDEX(종성, MOD( (_xlfn.UNICODE( RIGHT($I178, 1) ) - 44032), 28),1) )</f>
        <v/>
      </c>
      <c r="Q178" s="3" t="str" cm="1">
        <f t="array" ref="Q178">IF(LEN(B178)=2, "", INDEX(초성,  INT( (_xlfn.UNICODE($J178)-44032)/588)+1) )</f>
        <v/>
      </c>
      <c r="R178" s="3" t="str" cm="1">
        <f t="array" ref="R178">IF(LEN(B178)=2, "",INDEX( 중성, INT(MOD( ( _xlfn.UNICODE( RIGHT($J178, 1) ) - 44032), 588)/28)+1,1) )</f>
        <v/>
      </c>
      <c r="S178" t="str" cm="1">
        <f t="array" ref="S178">IF(LEN(B178)=2, "", IF(MOD( (_xlfn.UNICODE( RIGHT($J178, 1) ) - 44032), 28)=0, "",
    INDEX(종성, MOD( (_xlfn.UNICODE( RIGHT($J178, 1) ) - 44032), 28),1) ) )</f>
        <v/>
      </c>
      <c r="T178" t="str">
        <f>IFERROR(VLOOKUP($K178, 환경설정!$B$3:$C$23, 2,0), "")</f>
        <v>tsasp</v>
      </c>
      <c r="V178" s="3" t="str" cm="1">
        <f t="array" ref="V178">IFERROR(_xlfn.IFS($M178="", "light", $M178="ㄴ", "son", $M178="ㄹ", "son", $M178="ㅁ", "son", $M178="ㅇ", "son" ),"obs")</f>
        <v>light</v>
      </c>
      <c r="W178" t="str">
        <f>IFERROR(VLOOKUP($N178, 환경설정!$B$3:$C$23, 2,0), "")</f>
        <v>que</v>
      </c>
      <c r="Y178" s="3" t="str" cm="1">
        <f t="array" ref="Y178">IFERROR(_xlfn.IFS($P178="", "light", $P178="ㄴ", "son", $P178="ㄹ", "son", $P178="ㅁ", "son", $P178="ㅇ", "son" ),"obs")</f>
        <v>light</v>
      </c>
      <c r="Z178" t="str">
        <f>IFERROR(VLOOKUP($Q178, 환경설정!$B$3:$C$23, 2), "")</f>
        <v/>
      </c>
      <c r="AB178" s="3" t="str" cm="1">
        <f t="array" ref="AB178">IFERROR( IF(LEN(B178)=2,"", _xlfn.IFS($S178="", "light", $S178="ㄴ", "son", $S178="ㄹ", "son", $S178="ㅁ", "son", $S178="ㅇ", "son" )),"obs")</f>
        <v/>
      </c>
      <c r="AC178" t="str" cm="1">
        <f t="array" ref="AC178" xml:space="preserve"> SUBSTITUTE( _xlfn.TEXTSPLIT(C178," "), ",","")</f>
        <v>HH</v>
      </c>
      <c r="AE178" t="str" cm="1">
        <f t="array" ref="AE178">SUBSTITUTE(_xlfn.TEXTSPLIT(D178," "), ",","")</f>
        <v>HH</v>
      </c>
    </row>
    <row r="179" spans="1:31" x14ac:dyDescent="0.3">
      <c r="A179" t="str">
        <v>고유어2</v>
      </c>
      <c r="B179" t="str">
        <v>오이</v>
      </c>
      <c r="C179" s="3" t="str">
        <v>LH1</v>
      </c>
      <c r="D179" s="3" t="str">
        <v>LH1</v>
      </c>
      <c r="E179" s="3" t="str" cm="1">
        <f t="array" ref="E179">_xlfn.IFS(MID(A179,1,1)="고", "K", MID(A179,1,1)="외", "F", MID(A179,1,1)="가", "V")</f>
        <v>K</v>
      </c>
      <c r="F179" s="3" t="str">
        <f t="shared" si="10"/>
        <v>2</v>
      </c>
      <c r="G179" s="3" t="str">
        <f t="shared" si="11"/>
        <v>K2</v>
      </c>
      <c r="H179" s="3" t="str">
        <f t="shared" si="12"/>
        <v>오</v>
      </c>
      <c r="I179" s="3" t="str">
        <f t="shared" si="13"/>
        <v>이</v>
      </c>
      <c r="J179" s="3" t="str">
        <f t="shared" si="14"/>
        <v/>
      </c>
      <c r="K179" s="3" t="str" cm="1">
        <f t="array" ref="K179">INDEX(초성,  INT( (_xlfn.UNICODE($H179)-44032)/588)+1)</f>
        <v>ㅇ</v>
      </c>
      <c r="L179" s="3" t="str" cm="1">
        <f t="array" ref="L179">INDEX( 중성, INT(MOD( ( _xlfn.UNICODE( RIGHT($H179, 1) ) - 44032), 588)/28)+1,1)</f>
        <v>ㅗ</v>
      </c>
      <c r="M179" t="str" cm="1">
        <f t="array" ref="M179">IF(MOD((_xlfn.UNICODE(RIGHT($H179,1))-44032),28)=0,"",INDEX(종성,MOD((_xlfn.UNICODE(RIGHT($H179,1))-44032),28),1))</f>
        <v/>
      </c>
      <c r="N179" s="3" t="str" cm="1">
        <f t="array" ref="N179">INDEX(초성,  INT( (_xlfn.UNICODE($I179)-44032)/588)+1)</f>
        <v>ㅇ</v>
      </c>
      <c r="O179" s="3" t="str" cm="1">
        <f t="array" ref="O179">INDEX( 중성, INT(MOD( ( _xlfn.UNICODE( RIGHT($I179, 1) ) - 44032), 588)/28)+1,1)</f>
        <v>ㅣ</v>
      </c>
      <c r="P179" t="str" cm="1">
        <f t="array" ref="P179">IF(MOD( (_xlfn.UNICODE( RIGHT($I179, 1) ) - 44032), 28)=0, "",
    INDEX(종성, MOD( (_xlfn.UNICODE( RIGHT($I179, 1) ) - 44032), 28),1) )</f>
        <v/>
      </c>
      <c r="Q179" s="3" t="str" cm="1">
        <f t="array" ref="Q179">IF(LEN(B179)=2, "", INDEX(초성,  INT( (_xlfn.UNICODE($J179)-44032)/588)+1) )</f>
        <v/>
      </c>
      <c r="R179" s="3" t="str" cm="1">
        <f t="array" ref="R179">IF(LEN(B179)=2, "",INDEX( 중성, INT(MOD( ( _xlfn.UNICODE( RIGHT($J179, 1) ) - 44032), 588)/28)+1,1) )</f>
        <v/>
      </c>
      <c r="S179" t="str" cm="1">
        <f t="array" ref="S179">IF(LEN(B179)=2, "", IF(MOD( (_xlfn.UNICODE( RIGHT($J179, 1) ) - 44032), 28)=0, "",
    INDEX(종성, MOD( (_xlfn.UNICODE( RIGHT($J179, 1) ) - 44032), 28),1) ) )</f>
        <v/>
      </c>
      <c r="T179" t="str">
        <f>IFERROR(VLOOKUP($K179, 환경설정!$B$3:$C$23, 2,0), "")</f>
        <v>null</v>
      </c>
      <c r="V179" s="3" t="str" cm="1">
        <f t="array" ref="V179">IFERROR(_xlfn.IFS($M179="", "light", $M179="ㄴ", "son", $M179="ㄹ", "son", $M179="ㅁ", "son", $M179="ㅇ", "son" ),"obs")</f>
        <v>light</v>
      </c>
      <c r="W179" t="str">
        <f>IFERROR(VLOOKUP($N179, 환경설정!$B$3:$C$23, 2,0), "")</f>
        <v>null</v>
      </c>
      <c r="Y179" s="3" t="str" cm="1">
        <f t="array" ref="Y179">IFERROR(_xlfn.IFS($P179="", "light", $P179="ㄴ", "son", $P179="ㄹ", "son", $P179="ㅁ", "son", $P179="ㅇ", "son" ),"obs")</f>
        <v>light</v>
      </c>
      <c r="Z179" t="str">
        <f>IFERROR(VLOOKUP($Q179, 환경설정!$B$3:$C$23, 2), "")</f>
        <v/>
      </c>
      <c r="AB179" s="3" t="str" cm="1">
        <f t="array" ref="AB179">IFERROR( IF(LEN(B179)=2,"", _xlfn.IFS($S179="", "light", $S179="ㄴ", "son", $S179="ㄹ", "son", $S179="ㅁ", "son", $S179="ㅇ", "son" )),"obs")</f>
        <v/>
      </c>
      <c r="AC179" t="str" cm="1">
        <f t="array" ref="AC179" xml:space="preserve"> SUBSTITUTE( _xlfn.TEXTSPLIT(C179," "), ",","")</f>
        <v>LH1</v>
      </c>
      <c r="AE179" t="str" cm="1">
        <f t="array" ref="AE179">SUBSTITUTE(_xlfn.TEXTSPLIT(D179," "), ",","")</f>
        <v>LH1</v>
      </c>
    </row>
    <row r="180" spans="1:31" x14ac:dyDescent="0.3">
      <c r="A180" t="str">
        <v>고유어2</v>
      </c>
      <c r="B180" t="str">
        <v>고기</v>
      </c>
      <c r="C180" s="3" t="str">
        <v>HL</v>
      </c>
      <c r="D180" s="3" t="str">
        <v>HL</v>
      </c>
      <c r="E180" s="3" t="str" cm="1">
        <f t="array" ref="E180">_xlfn.IFS(MID(A180,1,1)="고", "K", MID(A180,1,1)="외", "F", MID(A180,1,1)="가", "V")</f>
        <v>K</v>
      </c>
      <c r="F180" s="3" t="str">
        <f t="shared" si="10"/>
        <v>2</v>
      </c>
      <c r="G180" s="3" t="str">
        <f t="shared" si="11"/>
        <v>K2</v>
      </c>
      <c r="H180" s="3" t="str">
        <f t="shared" si="12"/>
        <v>고</v>
      </c>
      <c r="I180" s="3" t="str">
        <f t="shared" si="13"/>
        <v>기</v>
      </c>
      <c r="J180" s="3" t="str">
        <f t="shared" si="14"/>
        <v/>
      </c>
      <c r="K180" s="3" t="str" cm="1">
        <f t="array" ref="K180">INDEX(초성,  INT( (_xlfn.UNICODE($H180)-44032)/588)+1)</f>
        <v>ㄱ</v>
      </c>
      <c r="L180" s="3" t="str" cm="1">
        <f t="array" ref="L180">INDEX( 중성, INT(MOD( ( _xlfn.UNICODE( RIGHT($H180, 1) ) - 44032), 588)/28)+1,1)</f>
        <v>ㅗ</v>
      </c>
      <c r="M180" t="str" cm="1">
        <f t="array" ref="M180">IF(MOD((_xlfn.UNICODE(RIGHT($H180,1))-44032),28)=0,"",INDEX(종성,MOD((_xlfn.UNICODE(RIGHT($H180,1))-44032),28),1))</f>
        <v/>
      </c>
      <c r="N180" s="3" t="str" cm="1">
        <f t="array" ref="N180">INDEX(초성,  INT( (_xlfn.UNICODE($I180)-44032)/588)+1)</f>
        <v>ㄱ</v>
      </c>
      <c r="O180" s="3" t="str" cm="1">
        <f t="array" ref="O180">INDEX( 중성, INT(MOD( ( _xlfn.UNICODE( RIGHT($I180, 1) ) - 44032), 588)/28)+1,1)</f>
        <v>ㅣ</v>
      </c>
      <c r="P180" t="str" cm="1">
        <f t="array" ref="P180">IF(MOD( (_xlfn.UNICODE( RIGHT($I180, 1) ) - 44032), 28)=0, "",
    INDEX(종성, MOD( (_xlfn.UNICODE( RIGHT($I180, 1) ) - 44032), 28),1) )</f>
        <v/>
      </c>
      <c r="Q180" s="3" t="str" cm="1">
        <f t="array" ref="Q180">IF(LEN(B180)=2, "", INDEX(초성,  INT( (_xlfn.UNICODE($J180)-44032)/588)+1) )</f>
        <v/>
      </c>
      <c r="R180" s="3" t="str" cm="1">
        <f t="array" ref="R180">IF(LEN(B180)=2, "",INDEX( 중성, INT(MOD( ( _xlfn.UNICODE( RIGHT($J180, 1) ) - 44032), 588)/28)+1,1) )</f>
        <v/>
      </c>
      <c r="S180" t="str" cm="1">
        <f t="array" ref="S180">IF(LEN(B180)=2, "", IF(MOD( (_xlfn.UNICODE( RIGHT($J180, 1) ) - 44032), 28)=0, "",
    INDEX(종성, MOD( (_xlfn.UNICODE( RIGHT($J180, 1) ) - 44032), 28),1) ) )</f>
        <v/>
      </c>
      <c r="T180" t="str">
        <f>IFERROR(VLOOKUP($K180, 환경설정!$B$3:$C$23, 2,0), "")</f>
        <v>lax</v>
      </c>
      <c r="V180" s="3" t="str" cm="1">
        <f t="array" ref="V180">IFERROR(_xlfn.IFS($M180="", "light", $M180="ㄴ", "son", $M180="ㄹ", "son", $M180="ㅁ", "son", $M180="ㅇ", "son" ),"obs")</f>
        <v>light</v>
      </c>
      <c r="W180" t="str">
        <f>IFERROR(VLOOKUP($N180, 환경설정!$B$3:$C$23, 2,0), "")</f>
        <v>lax</v>
      </c>
      <c r="Y180" s="3" t="str" cm="1">
        <f t="array" ref="Y180">IFERROR(_xlfn.IFS($P180="", "light", $P180="ㄴ", "son", $P180="ㄹ", "son", $P180="ㅁ", "son", $P180="ㅇ", "son" ),"obs")</f>
        <v>light</v>
      </c>
      <c r="Z180" t="str">
        <f>IFERROR(VLOOKUP($Q180, 환경설정!$B$3:$C$23, 2), "")</f>
        <v/>
      </c>
      <c r="AB180" s="3" t="str" cm="1">
        <f t="array" ref="AB180">IFERROR( IF(LEN(B180)=2,"", _xlfn.IFS($S180="", "light", $S180="ㄴ", "son", $S180="ㄹ", "son", $S180="ㅁ", "son", $S180="ㅇ", "son" )),"obs")</f>
        <v/>
      </c>
      <c r="AC180" t="str" cm="1">
        <f t="array" ref="AC180" xml:space="preserve"> SUBSTITUTE( _xlfn.TEXTSPLIT(C180," "), ",","")</f>
        <v>HL</v>
      </c>
      <c r="AE180" t="str" cm="1">
        <f t="array" ref="AE180">SUBSTITUTE(_xlfn.TEXTSPLIT(D180," "), ",","")</f>
        <v>HL</v>
      </c>
    </row>
    <row r="181" spans="1:31" x14ac:dyDescent="0.3">
      <c r="A181" t="str">
        <v>고유어2</v>
      </c>
      <c r="B181" t="str">
        <v>바람</v>
      </c>
      <c r="C181" s="3" t="str">
        <v>LH1</v>
      </c>
      <c r="D181" s="3" t="str">
        <v>LH1</v>
      </c>
      <c r="E181" s="3" t="str" cm="1">
        <f t="array" ref="E181">_xlfn.IFS(MID(A181,1,1)="고", "K", MID(A181,1,1)="외", "F", MID(A181,1,1)="가", "V")</f>
        <v>K</v>
      </c>
      <c r="F181" s="3" t="str">
        <f t="shared" si="10"/>
        <v>2</v>
      </c>
      <c r="G181" s="3" t="str">
        <f t="shared" si="11"/>
        <v>K2</v>
      </c>
      <c r="H181" s="3" t="str">
        <f t="shared" si="12"/>
        <v>바</v>
      </c>
      <c r="I181" s="3" t="str">
        <f t="shared" si="13"/>
        <v>람</v>
      </c>
      <c r="J181" s="3" t="str">
        <f t="shared" si="14"/>
        <v/>
      </c>
      <c r="K181" s="3" t="str" cm="1">
        <f t="array" ref="K181">INDEX(초성,  INT( (_xlfn.UNICODE($H181)-44032)/588)+1)</f>
        <v>ㅂ</v>
      </c>
      <c r="L181" s="3" t="str" cm="1">
        <f t="array" ref="L181">INDEX( 중성, INT(MOD( ( _xlfn.UNICODE( RIGHT($H181, 1) ) - 44032), 588)/28)+1,1)</f>
        <v>ㅏ</v>
      </c>
      <c r="M181" t="str" cm="1">
        <f t="array" ref="M181">IF(MOD((_xlfn.UNICODE(RIGHT($H181,1))-44032),28)=0,"",INDEX(종성,MOD((_xlfn.UNICODE(RIGHT($H181,1))-44032),28),1))</f>
        <v/>
      </c>
      <c r="N181" s="3" t="str" cm="1">
        <f t="array" ref="N181">INDEX(초성,  INT( (_xlfn.UNICODE($I181)-44032)/588)+1)</f>
        <v>ㄹ</v>
      </c>
      <c r="O181" s="3" t="str" cm="1">
        <f t="array" ref="O181">INDEX( 중성, INT(MOD( ( _xlfn.UNICODE( RIGHT($I181, 1) ) - 44032), 588)/28)+1,1)</f>
        <v>ㅏ</v>
      </c>
      <c r="P181" t="str" cm="1">
        <f t="array" ref="P181">IF(MOD( (_xlfn.UNICODE( RIGHT($I181, 1) ) - 44032), 28)=0, "",
    INDEX(종성, MOD( (_xlfn.UNICODE( RIGHT($I181, 1) ) - 44032), 28),1) )</f>
        <v>ㅁ</v>
      </c>
      <c r="Q181" s="3" t="str" cm="1">
        <f t="array" ref="Q181">IF(LEN(B181)=2, "", INDEX(초성,  INT( (_xlfn.UNICODE($J181)-44032)/588)+1) )</f>
        <v/>
      </c>
      <c r="R181" s="3" t="str" cm="1">
        <f t="array" ref="R181">IF(LEN(B181)=2, "",INDEX( 중성, INT(MOD( ( _xlfn.UNICODE( RIGHT($J181, 1) ) - 44032), 588)/28)+1,1) )</f>
        <v/>
      </c>
      <c r="S181" t="str" cm="1">
        <f t="array" ref="S181">IF(LEN(B181)=2, "", IF(MOD( (_xlfn.UNICODE( RIGHT($J181, 1) ) - 44032), 28)=0, "",
    INDEX(종성, MOD( (_xlfn.UNICODE( RIGHT($J181, 1) ) - 44032), 28),1) ) )</f>
        <v/>
      </c>
      <c r="T181" t="str">
        <f>IFERROR(VLOOKUP($K181, 환경설정!$B$3:$C$23, 2,0), "")</f>
        <v>lax</v>
      </c>
      <c r="V181" s="3" t="str" cm="1">
        <f t="array" ref="V181">IFERROR(_xlfn.IFS($M181="", "light", $M181="ㄴ", "son", $M181="ㄹ", "son", $M181="ㅁ", "son", $M181="ㅇ", "son" ),"obs")</f>
        <v>light</v>
      </c>
      <c r="W181" t="str">
        <f>IFERROR(VLOOKUP($N181, 환경설정!$B$3:$C$23, 2,0), "")</f>
        <v>son</v>
      </c>
      <c r="Y181" s="3" t="str" cm="1">
        <f t="array" ref="Y181">IFERROR(_xlfn.IFS($P181="", "light", $P181="ㄴ", "son", $P181="ㄹ", "son", $P181="ㅁ", "son", $P181="ㅇ", "son" ),"obs")</f>
        <v>son</v>
      </c>
      <c r="Z181" t="str">
        <f>IFERROR(VLOOKUP($Q181, 환경설정!$B$3:$C$23, 2), "")</f>
        <v/>
      </c>
      <c r="AB181" s="3" t="str" cm="1">
        <f t="array" ref="AB181">IFERROR( IF(LEN(B181)=2,"", _xlfn.IFS($S181="", "light", $S181="ㄴ", "son", $S181="ㄹ", "son", $S181="ㅁ", "son", $S181="ㅇ", "son" )),"obs")</f>
        <v/>
      </c>
      <c r="AC181" t="str" cm="1">
        <f t="array" ref="AC181" xml:space="preserve"> SUBSTITUTE( _xlfn.TEXTSPLIT(C181," "), ",","")</f>
        <v>LH1</v>
      </c>
      <c r="AE181" t="str" cm="1">
        <f t="array" ref="AE181">SUBSTITUTE(_xlfn.TEXTSPLIT(D181," "), ",","")</f>
        <v>LH1</v>
      </c>
    </row>
    <row r="182" spans="1:31" x14ac:dyDescent="0.3">
      <c r="A182" t="str">
        <v>고유어2</v>
      </c>
      <c r="B182" t="str">
        <v>허리</v>
      </c>
      <c r="C182" s="3" t="str">
        <v>HL</v>
      </c>
      <c r="D182" s="3" t="str">
        <v>HL</v>
      </c>
      <c r="E182" s="3" t="str" cm="1">
        <f t="array" ref="E182">_xlfn.IFS(MID(A182,1,1)="고", "K", MID(A182,1,1)="외", "F", MID(A182,1,1)="가", "V")</f>
        <v>K</v>
      </c>
      <c r="F182" s="3" t="str">
        <f t="shared" si="10"/>
        <v>2</v>
      </c>
      <c r="G182" s="3" t="str">
        <f t="shared" si="11"/>
        <v>K2</v>
      </c>
      <c r="H182" s="3" t="str">
        <f t="shared" si="12"/>
        <v>허</v>
      </c>
      <c r="I182" s="3" t="str">
        <f t="shared" si="13"/>
        <v>리</v>
      </c>
      <c r="J182" s="3" t="str">
        <f t="shared" si="14"/>
        <v/>
      </c>
      <c r="K182" s="3" t="str" cm="1">
        <f t="array" ref="K182">INDEX(초성,  INT( (_xlfn.UNICODE($H182)-44032)/588)+1)</f>
        <v>ㅎ</v>
      </c>
      <c r="L182" s="3" t="str" cm="1">
        <f t="array" ref="L182">INDEX( 중성, INT(MOD( ( _xlfn.UNICODE( RIGHT($H182, 1) ) - 44032), 588)/28)+1,1)</f>
        <v>ㅓ</v>
      </c>
      <c r="M182" t="str" cm="1">
        <f t="array" ref="M182">IF(MOD((_xlfn.UNICODE(RIGHT($H182,1))-44032),28)=0,"",INDEX(종성,MOD((_xlfn.UNICODE(RIGHT($H182,1))-44032),28),1))</f>
        <v/>
      </c>
      <c r="N182" s="3" t="str" cm="1">
        <f t="array" ref="N182">INDEX(초성,  INT( (_xlfn.UNICODE($I182)-44032)/588)+1)</f>
        <v>ㄹ</v>
      </c>
      <c r="O182" s="3" t="str" cm="1">
        <f t="array" ref="O182">INDEX( 중성, INT(MOD( ( _xlfn.UNICODE( RIGHT($I182, 1) ) - 44032), 588)/28)+1,1)</f>
        <v>ㅣ</v>
      </c>
      <c r="P182" t="str" cm="1">
        <f t="array" ref="P182">IF(MOD( (_xlfn.UNICODE( RIGHT($I182, 1) ) - 44032), 28)=0, "",
    INDEX(종성, MOD( (_xlfn.UNICODE( RIGHT($I182, 1) ) - 44032), 28),1) )</f>
        <v/>
      </c>
      <c r="Q182" s="3" t="str" cm="1">
        <f t="array" ref="Q182">IF(LEN(B182)=2, "", INDEX(초성,  INT( (_xlfn.UNICODE($J182)-44032)/588)+1) )</f>
        <v/>
      </c>
      <c r="R182" s="3" t="str" cm="1">
        <f t="array" ref="R182">IF(LEN(B182)=2, "",INDEX( 중성, INT(MOD( ( _xlfn.UNICODE( RIGHT($J182, 1) ) - 44032), 588)/28)+1,1) )</f>
        <v/>
      </c>
      <c r="S182" t="str" cm="1">
        <f t="array" ref="S182">IF(LEN(B182)=2, "", IF(MOD( (_xlfn.UNICODE( RIGHT($J182, 1) ) - 44032), 28)=0, "",
    INDEX(종성, MOD( (_xlfn.UNICODE( RIGHT($J182, 1) ) - 44032), 28),1) ) )</f>
        <v/>
      </c>
      <c r="T182" t="str">
        <f>IFERROR(VLOOKUP($K182, 환경설정!$B$3:$C$23, 2,0), "")</f>
        <v>que</v>
      </c>
      <c r="V182" s="3" t="str" cm="1">
        <f t="array" ref="V182">IFERROR(_xlfn.IFS($M182="", "light", $M182="ㄴ", "son", $M182="ㄹ", "son", $M182="ㅁ", "son", $M182="ㅇ", "son" ),"obs")</f>
        <v>light</v>
      </c>
      <c r="W182" t="str">
        <f>IFERROR(VLOOKUP($N182, 환경설정!$B$3:$C$23, 2,0), "")</f>
        <v>son</v>
      </c>
      <c r="Y182" s="3" t="str" cm="1">
        <f t="array" ref="Y182">IFERROR(_xlfn.IFS($P182="", "light", $P182="ㄴ", "son", $P182="ㄹ", "son", $P182="ㅁ", "son", $P182="ㅇ", "son" ),"obs")</f>
        <v>light</v>
      </c>
      <c r="Z182" t="str">
        <f>IFERROR(VLOOKUP($Q182, 환경설정!$B$3:$C$23, 2), "")</f>
        <v/>
      </c>
      <c r="AB182" s="3" t="str" cm="1">
        <f t="array" ref="AB182">IFERROR( IF(LEN(B182)=2,"", _xlfn.IFS($S182="", "light", $S182="ㄴ", "son", $S182="ㄹ", "son", $S182="ㅁ", "son", $S182="ㅇ", "son" )),"obs")</f>
        <v/>
      </c>
      <c r="AC182" t="str" cm="1">
        <f t="array" ref="AC182" xml:space="preserve"> SUBSTITUTE( _xlfn.TEXTSPLIT(C182," "), ",","")</f>
        <v>HL</v>
      </c>
      <c r="AE182" t="str" cm="1">
        <f t="array" ref="AE182">SUBSTITUTE(_xlfn.TEXTSPLIT(D182," "), ",","")</f>
        <v>HL</v>
      </c>
    </row>
    <row r="183" spans="1:31" x14ac:dyDescent="0.3">
      <c r="A183" t="str">
        <v>고유어2</v>
      </c>
      <c r="B183" t="str">
        <v>가슴</v>
      </c>
      <c r="C183" s="3" t="str">
        <v>HL</v>
      </c>
      <c r="D183" s="3" t="str">
        <v>HL</v>
      </c>
      <c r="E183" s="3" t="str" cm="1">
        <f t="array" ref="E183">_xlfn.IFS(MID(A183,1,1)="고", "K", MID(A183,1,1)="외", "F", MID(A183,1,1)="가", "V")</f>
        <v>K</v>
      </c>
      <c r="F183" s="3" t="str">
        <f t="shared" si="10"/>
        <v>2</v>
      </c>
      <c r="G183" s="3" t="str">
        <f t="shared" si="11"/>
        <v>K2</v>
      </c>
      <c r="H183" s="3" t="str">
        <f t="shared" si="12"/>
        <v>가</v>
      </c>
      <c r="I183" s="3" t="str">
        <f t="shared" si="13"/>
        <v>슴</v>
      </c>
      <c r="J183" s="3" t="str">
        <f t="shared" si="14"/>
        <v/>
      </c>
      <c r="K183" s="3" t="str" cm="1">
        <f t="array" ref="K183">INDEX(초성,  INT( (_xlfn.UNICODE($H183)-44032)/588)+1)</f>
        <v>ㄱ</v>
      </c>
      <c r="L183" s="3" t="str" cm="1">
        <f t="array" ref="L183">INDEX( 중성, INT(MOD( ( _xlfn.UNICODE( RIGHT($H183, 1) ) - 44032), 588)/28)+1,1)</f>
        <v>ㅏ</v>
      </c>
      <c r="M183" t="str" cm="1">
        <f t="array" ref="M183">IF(MOD((_xlfn.UNICODE(RIGHT($H183,1))-44032),28)=0,"",INDEX(종성,MOD((_xlfn.UNICODE(RIGHT($H183,1))-44032),28),1))</f>
        <v/>
      </c>
      <c r="N183" s="3" t="str" cm="1">
        <f t="array" ref="N183">INDEX(초성,  INT( (_xlfn.UNICODE($I183)-44032)/588)+1)</f>
        <v>ㅅ</v>
      </c>
      <c r="O183" s="3" t="str" cm="1">
        <f t="array" ref="O183">INDEX( 중성, INT(MOD( ( _xlfn.UNICODE( RIGHT($I183, 1) ) - 44032), 588)/28)+1,1)</f>
        <v>ㅡ</v>
      </c>
      <c r="P183" t="str" cm="1">
        <f t="array" ref="P183">IF(MOD( (_xlfn.UNICODE( RIGHT($I183, 1) ) - 44032), 28)=0, "",
    INDEX(종성, MOD( (_xlfn.UNICODE( RIGHT($I183, 1) ) - 44032), 28),1) )</f>
        <v>ㅁ</v>
      </c>
      <c r="Q183" s="3" t="str" cm="1">
        <f t="array" ref="Q183">IF(LEN(B183)=2, "", INDEX(초성,  INT( (_xlfn.UNICODE($J183)-44032)/588)+1) )</f>
        <v/>
      </c>
      <c r="R183" s="3" t="str" cm="1">
        <f t="array" ref="R183">IF(LEN(B183)=2, "",INDEX( 중성, INT(MOD( ( _xlfn.UNICODE( RIGHT($J183, 1) ) - 44032), 588)/28)+1,1) )</f>
        <v/>
      </c>
      <c r="S183" t="str" cm="1">
        <f t="array" ref="S183">IF(LEN(B183)=2, "", IF(MOD( (_xlfn.UNICODE( RIGHT($J183, 1) ) - 44032), 28)=0, "",
    INDEX(종성, MOD( (_xlfn.UNICODE( RIGHT($J183, 1) ) - 44032), 28),1) ) )</f>
        <v/>
      </c>
      <c r="T183" t="str">
        <f>IFERROR(VLOOKUP($K183, 환경설정!$B$3:$C$23, 2,0), "")</f>
        <v>lax</v>
      </c>
      <c r="V183" s="3" t="str" cm="1">
        <f t="array" ref="V183">IFERROR(_xlfn.IFS($M183="", "light", $M183="ㄴ", "son", $M183="ㄹ", "son", $M183="ㅁ", "son", $M183="ㅇ", "son" ),"obs")</f>
        <v>light</v>
      </c>
      <c r="W183" t="str">
        <f>IFERROR(VLOOKUP($N183, 환경설정!$B$3:$C$23, 2,0), "")</f>
        <v>que</v>
      </c>
      <c r="Y183" s="3" t="str" cm="1">
        <f t="array" ref="Y183">IFERROR(_xlfn.IFS($P183="", "light", $P183="ㄴ", "son", $P183="ㄹ", "son", $P183="ㅁ", "son", $P183="ㅇ", "son" ),"obs")</f>
        <v>son</v>
      </c>
      <c r="Z183" t="str">
        <f>IFERROR(VLOOKUP($Q183, 환경설정!$B$3:$C$23, 2), "")</f>
        <v/>
      </c>
      <c r="AB183" s="3" t="str" cm="1">
        <f t="array" ref="AB183">IFERROR( IF(LEN(B183)=2,"", _xlfn.IFS($S183="", "light", $S183="ㄴ", "son", $S183="ㄹ", "son", $S183="ㅁ", "son", $S183="ㅇ", "son" )),"obs")</f>
        <v/>
      </c>
      <c r="AC183" t="str" cm="1">
        <f t="array" ref="AC183" xml:space="preserve"> SUBSTITUTE( _xlfn.TEXTSPLIT(C183," "), ",","")</f>
        <v>HL</v>
      </c>
      <c r="AE183" t="str" cm="1">
        <f t="array" ref="AE183">SUBSTITUTE(_xlfn.TEXTSPLIT(D183," "), ",","")</f>
        <v>HL</v>
      </c>
    </row>
    <row r="184" spans="1:31" x14ac:dyDescent="0.3">
      <c r="A184" t="str">
        <v>고유어2</v>
      </c>
      <c r="B184" t="str">
        <v>지붕</v>
      </c>
      <c r="C184" s="3" t="str">
        <v>LH1</v>
      </c>
      <c r="D184" s="3" t="str">
        <v>LH1</v>
      </c>
      <c r="E184" s="3" t="str" cm="1">
        <f t="array" ref="E184">_xlfn.IFS(MID(A184,1,1)="고", "K", MID(A184,1,1)="외", "F", MID(A184,1,1)="가", "V")</f>
        <v>K</v>
      </c>
      <c r="F184" s="3" t="str">
        <f t="shared" si="10"/>
        <v>2</v>
      </c>
      <c r="G184" s="3" t="str">
        <f t="shared" si="11"/>
        <v>K2</v>
      </c>
      <c r="H184" s="3" t="str">
        <f t="shared" si="12"/>
        <v>지</v>
      </c>
      <c r="I184" s="3" t="str">
        <f t="shared" si="13"/>
        <v>붕</v>
      </c>
      <c r="J184" s="3" t="str">
        <f t="shared" si="14"/>
        <v/>
      </c>
      <c r="K184" s="3" t="str" cm="1">
        <f t="array" ref="K184">INDEX(초성,  INT( (_xlfn.UNICODE($H184)-44032)/588)+1)</f>
        <v>ㅈ</v>
      </c>
      <c r="L184" s="3" t="str" cm="1">
        <f t="array" ref="L184">INDEX( 중성, INT(MOD( ( _xlfn.UNICODE( RIGHT($H184, 1) ) - 44032), 588)/28)+1,1)</f>
        <v>ㅣ</v>
      </c>
      <c r="M184" t="str" cm="1">
        <f t="array" ref="M184">IF(MOD((_xlfn.UNICODE(RIGHT($H184,1))-44032),28)=0,"",INDEX(종성,MOD((_xlfn.UNICODE(RIGHT($H184,1))-44032),28),1))</f>
        <v/>
      </c>
      <c r="N184" s="3" t="str" cm="1">
        <f t="array" ref="N184">INDEX(초성,  INT( (_xlfn.UNICODE($I184)-44032)/588)+1)</f>
        <v>ㅂ</v>
      </c>
      <c r="O184" s="3" t="str" cm="1">
        <f t="array" ref="O184">INDEX( 중성, INT(MOD( ( _xlfn.UNICODE( RIGHT($I184, 1) ) - 44032), 588)/28)+1,1)</f>
        <v>ㅜ</v>
      </c>
      <c r="P184" t="str" cm="1">
        <f t="array" ref="P184">IF(MOD( (_xlfn.UNICODE( RIGHT($I184, 1) ) - 44032), 28)=0, "",
    INDEX(종성, MOD( (_xlfn.UNICODE( RIGHT($I184, 1) ) - 44032), 28),1) )</f>
        <v>ㅇ</v>
      </c>
      <c r="Q184" s="3" t="str" cm="1">
        <f t="array" ref="Q184">IF(LEN(B184)=2, "", INDEX(초성,  INT( (_xlfn.UNICODE($J184)-44032)/588)+1) )</f>
        <v/>
      </c>
      <c r="R184" s="3" t="str" cm="1">
        <f t="array" ref="R184">IF(LEN(B184)=2, "",INDEX( 중성, INT(MOD( ( _xlfn.UNICODE( RIGHT($J184, 1) ) - 44032), 588)/28)+1,1) )</f>
        <v/>
      </c>
      <c r="S184" t="str" cm="1">
        <f t="array" ref="S184">IF(LEN(B184)=2, "", IF(MOD( (_xlfn.UNICODE( RIGHT($J184, 1) ) - 44032), 28)=0, "",
    INDEX(종성, MOD( (_xlfn.UNICODE( RIGHT($J184, 1) ) - 44032), 28),1) ) )</f>
        <v/>
      </c>
      <c r="T184" t="str">
        <f>IFERROR(VLOOKUP($K184, 환경설정!$B$3:$C$23, 2,0), "")</f>
        <v>lax</v>
      </c>
      <c r="V184" s="3" t="str" cm="1">
        <f t="array" ref="V184">IFERROR(_xlfn.IFS($M184="", "light", $M184="ㄴ", "son", $M184="ㄹ", "son", $M184="ㅁ", "son", $M184="ㅇ", "son" ),"obs")</f>
        <v>light</v>
      </c>
      <c r="W184" t="str">
        <f>IFERROR(VLOOKUP($N184, 환경설정!$B$3:$C$23, 2,0), "")</f>
        <v>lax</v>
      </c>
      <c r="Y184" s="3" t="str" cm="1">
        <f t="array" ref="Y184">IFERROR(_xlfn.IFS($P184="", "light", $P184="ㄴ", "son", $P184="ㄹ", "son", $P184="ㅁ", "son", $P184="ㅇ", "son" ),"obs")</f>
        <v>son</v>
      </c>
      <c r="Z184" t="str">
        <f>IFERROR(VLOOKUP($Q184, 환경설정!$B$3:$C$23, 2), "")</f>
        <v/>
      </c>
      <c r="AB184" s="3" t="str" cm="1">
        <f t="array" ref="AB184">IFERROR( IF(LEN(B184)=2,"", _xlfn.IFS($S184="", "light", $S184="ㄴ", "son", $S184="ㄹ", "son", $S184="ㅁ", "son", $S184="ㅇ", "son" )),"obs")</f>
        <v/>
      </c>
      <c r="AC184" t="str" cm="1">
        <f t="array" ref="AC184" xml:space="preserve"> SUBSTITUTE( _xlfn.TEXTSPLIT(C184," "), ",","")</f>
        <v>LH1</v>
      </c>
      <c r="AE184" t="str" cm="1">
        <f t="array" ref="AE184">SUBSTITUTE(_xlfn.TEXTSPLIT(D184," "), ",","")</f>
        <v>LH1</v>
      </c>
    </row>
    <row r="185" spans="1:31" x14ac:dyDescent="0.3">
      <c r="A185" t="str">
        <v>고유어2</v>
      </c>
      <c r="B185" t="str">
        <v>가위</v>
      </c>
      <c r="C185" s="3" t="str">
        <v>HL1</v>
      </c>
      <c r="D185" s="3" t="str">
        <v>HL1</v>
      </c>
      <c r="E185" s="3" t="str" cm="1">
        <f t="array" ref="E185">_xlfn.IFS(MID(A185,1,1)="고", "K", MID(A185,1,1)="외", "F", MID(A185,1,1)="가", "V")</f>
        <v>K</v>
      </c>
      <c r="F185" s="3" t="str">
        <f t="shared" si="10"/>
        <v>2</v>
      </c>
      <c r="G185" s="3" t="str">
        <f t="shared" si="11"/>
        <v>K2</v>
      </c>
      <c r="H185" s="3" t="str">
        <f t="shared" si="12"/>
        <v>가</v>
      </c>
      <c r="I185" s="3" t="str">
        <f t="shared" si="13"/>
        <v>위</v>
      </c>
      <c r="J185" s="3" t="str">
        <f t="shared" si="14"/>
        <v/>
      </c>
      <c r="K185" s="3" t="str" cm="1">
        <f t="array" ref="K185">INDEX(초성,  INT( (_xlfn.UNICODE($H185)-44032)/588)+1)</f>
        <v>ㄱ</v>
      </c>
      <c r="L185" s="3" t="str" cm="1">
        <f t="array" ref="L185">INDEX( 중성, INT(MOD( ( _xlfn.UNICODE( RIGHT($H185, 1) ) - 44032), 588)/28)+1,1)</f>
        <v>ㅏ</v>
      </c>
      <c r="M185" t="str" cm="1">
        <f t="array" ref="M185">IF(MOD((_xlfn.UNICODE(RIGHT($H185,1))-44032),28)=0,"",INDEX(종성,MOD((_xlfn.UNICODE(RIGHT($H185,1))-44032),28),1))</f>
        <v/>
      </c>
      <c r="N185" s="3" t="str" cm="1">
        <f t="array" ref="N185">INDEX(초성,  INT( (_xlfn.UNICODE($I185)-44032)/588)+1)</f>
        <v>ㅇ</v>
      </c>
      <c r="O185" s="3" t="str" cm="1">
        <f t="array" ref="O185">INDEX( 중성, INT(MOD( ( _xlfn.UNICODE( RIGHT($I185, 1) ) - 44032), 588)/28)+1,1)</f>
        <v>ㅟ</v>
      </c>
      <c r="P185" t="str" cm="1">
        <f t="array" ref="P185">IF(MOD( (_xlfn.UNICODE( RIGHT($I185, 1) ) - 44032), 28)=0, "",
    INDEX(종성, MOD( (_xlfn.UNICODE( RIGHT($I185, 1) ) - 44032), 28),1) )</f>
        <v/>
      </c>
      <c r="Q185" s="3" t="str" cm="1">
        <f t="array" ref="Q185">IF(LEN(B185)=2, "", INDEX(초성,  INT( (_xlfn.UNICODE($J185)-44032)/588)+1) )</f>
        <v/>
      </c>
      <c r="R185" s="3" t="str" cm="1">
        <f t="array" ref="R185">IF(LEN(B185)=2, "",INDEX( 중성, INT(MOD( ( _xlfn.UNICODE( RIGHT($J185, 1) ) - 44032), 588)/28)+1,1) )</f>
        <v/>
      </c>
      <c r="S185" t="str" cm="1">
        <f t="array" ref="S185">IF(LEN(B185)=2, "", IF(MOD( (_xlfn.UNICODE( RIGHT($J185, 1) ) - 44032), 28)=0, "",
    INDEX(종성, MOD( (_xlfn.UNICODE( RIGHT($J185, 1) ) - 44032), 28),1) ) )</f>
        <v/>
      </c>
      <c r="T185" t="str">
        <f>IFERROR(VLOOKUP($K185, 환경설정!$B$3:$C$23, 2,0), "")</f>
        <v>lax</v>
      </c>
      <c r="V185" s="3" t="str" cm="1">
        <f t="array" ref="V185">IFERROR(_xlfn.IFS($M185="", "light", $M185="ㄴ", "son", $M185="ㄹ", "son", $M185="ㅁ", "son", $M185="ㅇ", "son" ),"obs")</f>
        <v>light</v>
      </c>
      <c r="W185" t="str">
        <f>IFERROR(VLOOKUP($N185, 환경설정!$B$3:$C$23, 2,0), "")</f>
        <v>null</v>
      </c>
      <c r="Y185" s="3" t="str" cm="1">
        <f t="array" ref="Y185">IFERROR(_xlfn.IFS($P185="", "light", $P185="ㄴ", "son", $P185="ㄹ", "son", $P185="ㅁ", "son", $P185="ㅇ", "son" ),"obs")</f>
        <v>light</v>
      </c>
      <c r="Z185" t="str">
        <f>IFERROR(VLOOKUP($Q185, 환경설정!$B$3:$C$23, 2), "")</f>
        <v/>
      </c>
      <c r="AB185" s="3" t="str" cm="1">
        <f t="array" ref="AB185">IFERROR( IF(LEN(B185)=2,"", _xlfn.IFS($S185="", "light", $S185="ㄴ", "son", $S185="ㄹ", "son", $S185="ㅁ", "son", $S185="ㅇ", "son" )),"obs")</f>
        <v/>
      </c>
      <c r="AC185" t="str" cm="1">
        <f t="array" ref="AC185" xml:space="preserve"> SUBSTITUTE( _xlfn.TEXTSPLIT(C185," "), ",","")</f>
        <v>HL1</v>
      </c>
      <c r="AE185" t="str" cm="1">
        <f t="array" ref="AE185">SUBSTITUTE(_xlfn.TEXTSPLIT(D185," "), ",","")</f>
        <v>HL1</v>
      </c>
    </row>
    <row r="186" spans="1:31" x14ac:dyDescent="0.3">
      <c r="A186" t="str">
        <v>고유어2</v>
      </c>
      <c r="B186" t="str">
        <v>두릅</v>
      </c>
      <c r="C186" s="3" t="str">
        <v>LH1</v>
      </c>
      <c r="D186" s="3" t="str">
        <v>LH1</v>
      </c>
      <c r="E186" s="3" t="str" cm="1">
        <f t="array" ref="E186">_xlfn.IFS(MID(A186,1,1)="고", "K", MID(A186,1,1)="외", "F", MID(A186,1,1)="가", "V")</f>
        <v>K</v>
      </c>
      <c r="F186" s="3" t="str">
        <f t="shared" si="10"/>
        <v>2</v>
      </c>
      <c r="G186" s="3" t="str">
        <f t="shared" si="11"/>
        <v>K2</v>
      </c>
      <c r="H186" s="3" t="str">
        <f t="shared" si="12"/>
        <v>두</v>
      </c>
      <c r="I186" s="3" t="str">
        <f t="shared" si="13"/>
        <v>릅</v>
      </c>
      <c r="J186" s="3" t="str">
        <f t="shared" si="14"/>
        <v/>
      </c>
      <c r="K186" s="3" t="str" cm="1">
        <f t="array" ref="K186">INDEX(초성,  INT( (_xlfn.UNICODE($H186)-44032)/588)+1)</f>
        <v>ㄷ</v>
      </c>
      <c r="L186" s="3" t="str" cm="1">
        <f t="array" ref="L186">INDEX( 중성, INT(MOD( ( _xlfn.UNICODE( RIGHT($H186, 1) ) - 44032), 588)/28)+1,1)</f>
        <v>ㅜ</v>
      </c>
      <c r="M186" t="str" cm="1">
        <f t="array" ref="M186">IF(MOD((_xlfn.UNICODE(RIGHT($H186,1))-44032),28)=0,"",INDEX(종성,MOD((_xlfn.UNICODE(RIGHT($H186,1))-44032),28),1))</f>
        <v/>
      </c>
      <c r="N186" s="3" t="str" cm="1">
        <f t="array" ref="N186">INDEX(초성,  INT( (_xlfn.UNICODE($I186)-44032)/588)+1)</f>
        <v>ㄹ</v>
      </c>
      <c r="O186" s="3" t="str" cm="1">
        <f t="array" ref="O186">INDEX( 중성, INT(MOD( ( _xlfn.UNICODE( RIGHT($I186, 1) ) - 44032), 588)/28)+1,1)</f>
        <v>ㅡ</v>
      </c>
      <c r="P186" t="str" cm="1">
        <f t="array" ref="P186">IF(MOD( (_xlfn.UNICODE( RIGHT($I186, 1) ) - 44032), 28)=0, "",
    INDEX(종성, MOD( (_xlfn.UNICODE( RIGHT($I186, 1) ) - 44032), 28),1) )</f>
        <v>ㅂ</v>
      </c>
      <c r="Q186" s="3" t="str" cm="1">
        <f t="array" ref="Q186">IF(LEN(B186)=2, "", INDEX(초성,  INT( (_xlfn.UNICODE($J186)-44032)/588)+1) )</f>
        <v/>
      </c>
      <c r="R186" s="3" t="str" cm="1">
        <f t="array" ref="R186">IF(LEN(B186)=2, "",INDEX( 중성, INT(MOD( ( _xlfn.UNICODE( RIGHT($J186, 1) ) - 44032), 588)/28)+1,1) )</f>
        <v/>
      </c>
      <c r="S186" t="str" cm="1">
        <f t="array" ref="S186">IF(LEN(B186)=2, "", IF(MOD( (_xlfn.UNICODE( RIGHT($J186, 1) ) - 44032), 28)=0, "",
    INDEX(종성, MOD( (_xlfn.UNICODE( RIGHT($J186, 1) ) - 44032), 28),1) ) )</f>
        <v/>
      </c>
      <c r="T186" t="str">
        <f>IFERROR(VLOOKUP($K186, 환경설정!$B$3:$C$23, 2,0), "")</f>
        <v>lax</v>
      </c>
      <c r="V186" s="3" t="str" cm="1">
        <f t="array" ref="V186">IFERROR(_xlfn.IFS($M186="", "light", $M186="ㄴ", "son", $M186="ㄹ", "son", $M186="ㅁ", "son", $M186="ㅇ", "son" ),"obs")</f>
        <v>light</v>
      </c>
      <c r="W186" t="str">
        <f>IFERROR(VLOOKUP($N186, 환경설정!$B$3:$C$23, 2,0), "")</f>
        <v>son</v>
      </c>
      <c r="Y186" s="3" t="str" cm="1">
        <f t="array" ref="Y186">IFERROR(_xlfn.IFS($P186="", "light", $P186="ㄴ", "son", $P186="ㄹ", "son", $P186="ㅁ", "son", $P186="ㅇ", "son" ),"obs")</f>
        <v>obs</v>
      </c>
      <c r="Z186" t="str">
        <f>IFERROR(VLOOKUP($Q186, 환경설정!$B$3:$C$23, 2), "")</f>
        <v/>
      </c>
      <c r="AB186" s="3" t="str" cm="1">
        <f t="array" ref="AB186">IFERROR( IF(LEN(B186)=2,"", _xlfn.IFS($S186="", "light", $S186="ㄴ", "son", $S186="ㄹ", "son", $S186="ㅁ", "son", $S186="ㅇ", "son" )),"obs")</f>
        <v/>
      </c>
      <c r="AC186" t="str" cm="1">
        <f t="array" ref="AC186" xml:space="preserve"> SUBSTITUTE( _xlfn.TEXTSPLIT(C186," "), ",","")</f>
        <v>LH1</v>
      </c>
      <c r="AE186" t="str" cm="1">
        <f t="array" ref="AE186">SUBSTITUTE(_xlfn.TEXTSPLIT(D186," "), ",","")</f>
        <v>LH1</v>
      </c>
    </row>
    <row r="187" spans="1:31" x14ac:dyDescent="0.3">
      <c r="A187" t="str">
        <v>고유어2</v>
      </c>
      <c r="B187" t="str">
        <v>제비</v>
      </c>
      <c r="C187" s="3">
        <v>0</v>
      </c>
      <c r="D187" s="3">
        <v>0</v>
      </c>
      <c r="E187" s="3" t="str" cm="1">
        <f t="array" ref="E187">_xlfn.IFS(MID(A187,1,1)="고", "K", MID(A187,1,1)="외", "F", MID(A187,1,1)="가", "V")</f>
        <v>K</v>
      </c>
      <c r="F187" s="3" t="str">
        <f t="shared" si="10"/>
        <v>2</v>
      </c>
      <c r="G187" s="3" t="str">
        <f t="shared" si="11"/>
        <v>K2</v>
      </c>
      <c r="H187" s="3" t="str">
        <f t="shared" si="12"/>
        <v>제</v>
      </c>
      <c r="I187" s="3" t="str">
        <f t="shared" si="13"/>
        <v>비</v>
      </c>
      <c r="J187" s="3" t="str">
        <f t="shared" si="14"/>
        <v/>
      </c>
      <c r="K187" s="3" t="str" cm="1">
        <f t="array" ref="K187">INDEX(초성,  INT( (_xlfn.UNICODE($H187)-44032)/588)+1)</f>
        <v>ㅈ</v>
      </c>
      <c r="L187" s="3" t="str" cm="1">
        <f t="array" ref="L187">INDEX( 중성, INT(MOD( ( _xlfn.UNICODE( RIGHT($H187, 1) ) - 44032), 588)/28)+1,1)</f>
        <v>ㅔ</v>
      </c>
      <c r="M187" t="str" cm="1">
        <f t="array" ref="M187">IF(MOD((_xlfn.UNICODE(RIGHT($H187,1))-44032),28)=0,"",INDEX(종성,MOD((_xlfn.UNICODE(RIGHT($H187,1))-44032),28),1))</f>
        <v/>
      </c>
      <c r="N187" s="3" t="str" cm="1">
        <f t="array" ref="N187">INDEX(초성,  INT( (_xlfn.UNICODE($I187)-44032)/588)+1)</f>
        <v>ㅂ</v>
      </c>
      <c r="O187" s="3" t="str" cm="1">
        <f t="array" ref="O187">INDEX( 중성, INT(MOD( ( _xlfn.UNICODE( RIGHT($I187, 1) ) - 44032), 588)/28)+1,1)</f>
        <v>ㅣ</v>
      </c>
      <c r="P187" t="str" cm="1">
        <f t="array" ref="P187">IF(MOD( (_xlfn.UNICODE( RIGHT($I187, 1) ) - 44032), 28)=0, "",
    INDEX(종성, MOD( (_xlfn.UNICODE( RIGHT($I187, 1) ) - 44032), 28),1) )</f>
        <v/>
      </c>
      <c r="Q187" s="3" t="str" cm="1">
        <f t="array" ref="Q187">IF(LEN(B187)=2, "", INDEX(초성,  INT( (_xlfn.UNICODE($J187)-44032)/588)+1) )</f>
        <v/>
      </c>
      <c r="R187" s="3" t="str" cm="1">
        <f t="array" ref="R187">IF(LEN(B187)=2, "",INDEX( 중성, INT(MOD( ( _xlfn.UNICODE( RIGHT($J187, 1) ) - 44032), 588)/28)+1,1) )</f>
        <v/>
      </c>
      <c r="S187" t="str" cm="1">
        <f t="array" ref="S187">IF(LEN(B187)=2, "", IF(MOD( (_xlfn.UNICODE( RIGHT($J187, 1) ) - 44032), 28)=0, "",
    INDEX(종성, MOD( (_xlfn.UNICODE( RIGHT($J187, 1) ) - 44032), 28),1) ) )</f>
        <v/>
      </c>
      <c r="T187" t="str">
        <f>IFERROR(VLOOKUP($K187, 환경설정!$B$3:$C$23, 2,0), "")</f>
        <v>lax</v>
      </c>
      <c r="V187" s="3" t="str" cm="1">
        <f t="array" ref="V187">IFERROR(_xlfn.IFS($M187="", "light", $M187="ㄴ", "son", $M187="ㄹ", "son", $M187="ㅁ", "son", $M187="ㅇ", "son" ),"obs")</f>
        <v>light</v>
      </c>
      <c r="W187" t="str">
        <f>IFERROR(VLOOKUP($N187, 환경설정!$B$3:$C$23, 2,0), "")</f>
        <v>lax</v>
      </c>
      <c r="Y187" s="3" t="str" cm="1">
        <f t="array" ref="Y187">IFERROR(_xlfn.IFS($P187="", "light", $P187="ㄴ", "son", $P187="ㄹ", "son", $P187="ㅁ", "son", $P187="ㅇ", "son" ),"obs")</f>
        <v>light</v>
      </c>
      <c r="Z187" t="str">
        <f>IFERROR(VLOOKUP($Q187, 환경설정!$B$3:$C$23, 2), "")</f>
        <v/>
      </c>
      <c r="AB187" s="3" t="str" cm="1">
        <f t="array" ref="AB187">IFERROR( IF(LEN(B187)=2,"", _xlfn.IFS($S187="", "light", $S187="ㄴ", "son", $S187="ㄹ", "son", $S187="ㅁ", "son", $S187="ㅇ", "son" )),"obs")</f>
        <v/>
      </c>
      <c r="AC187" t="str" cm="1">
        <f t="array" ref="AC187" xml:space="preserve"> SUBSTITUTE( _xlfn.TEXTSPLIT(C187," "), ",","")</f>
        <v>0</v>
      </c>
      <c r="AE187" t="str" cm="1">
        <f t="array" ref="AE187">SUBSTITUTE(_xlfn.TEXTSPLIT(D187," "), ",","")</f>
        <v>0</v>
      </c>
    </row>
    <row r="188" spans="1:31" x14ac:dyDescent="0.3">
      <c r="A188" t="str">
        <v>고유어2</v>
      </c>
      <c r="B188" t="str">
        <v>처마</v>
      </c>
      <c r="C188" s="3" t="str">
        <v>LH1</v>
      </c>
      <c r="D188" s="3" t="str">
        <v>LH1</v>
      </c>
      <c r="E188" s="3" t="str" cm="1">
        <f t="array" ref="E188">_xlfn.IFS(MID(A188,1,1)="고", "K", MID(A188,1,1)="외", "F", MID(A188,1,1)="가", "V")</f>
        <v>K</v>
      </c>
      <c r="F188" s="3" t="str">
        <f t="shared" si="10"/>
        <v>2</v>
      </c>
      <c r="G188" s="3" t="str">
        <f t="shared" si="11"/>
        <v>K2</v>
      </c>
      <c r="H188" s="3" t="str">
        <f t="shared" si="12"/>
        <v>처</v>
      </c>
      <c r="I188" s="3" t="str">
        <f t="shared" si="13"/>
        <v>마</v>
      </c>
      <c r="J188" s="3" t="str">
        <f t="shared" si="14"/>
        <v/>
      </c>
      <c r="K188" s="3" t="str" cm="1">
        <f t="array" ref="K188">INDEX(초성,  INT( (_xlfn.UNICODE($H188)-44032)/588)+1)</f>
        <v>ㅊ</v>
      </c>
      <c r="L188" s="3" t="str" cm="1">
        <f t="array" ref="L188">INDEX( 중성, INT(MOD( ( _xlfn.UNICODE( RIGHT($H188, 1) ) - 44032), 588)/28)+1,1)</f>
        <v>ㅓ</v>
      </c>
      <c r="M188" t="str" cm="1">
        <f t="array" ref="M188">IF(MOD((_xlfn.UNICODE(RIGHT($H188,1))-44032),28)=0,"",INDEX(종성,MOD((_xlfn.UNICODE(RIGHT($H188,1))-44032),28),1))</f>
        <v/>
      </c>
      <c r="N188" s="3" t="str" cm="1">
        <f t="array" ref="N188">INDEX(초성,  INT( (_xlfn.UNICODE($I188)-44032)/588)+1)</f>
        <v>ㅁ</v>
      </c>
      <c r="O188" s="3" t="str" cm="1">
        <f t="array" ref="O188">INDEX( 중성, INT(MOD( ( _xlfn.UNICODE( RIGHT($I188, 1) ) - 44032), 588)/28)+1,1)</f>
        <v>ㅏ</v>
      </c>
      <c r="P188" t="str" cm="1">
        <f t="array" ref="P188">IF(MOD( (_xlfn.UNICODE( RIGHT($I188, 1) ) - 44032), 28)=0, "",
    INDEX(종성, MOD( (_xlfn.UNICODE( RIGHT($I188, 1) ) - 44032), 28),1) )</f>
        <v/>
      </c>
      <c r="Q188" s="3" t="str" cm="1">
        <f t="array" ref="Q188">IF(LEN(B188)=2, "", INDEX(초성,  INT( (_xlfn.UNICODE($J188)-44032)/588)+1) )</f>
        <v/>
      </c>
      <c r="R188" s="3" t="str" cm="1">
        <f t="array" ref="R188">IF(LEN(B188)=2, "",INDEX( 중성, INT(MOD( ( _xlfn.UNICODE( RIGHT($J188, 1) ) - 44032), 588)/28)+1,1) )</f>
        <v/>
      </c>
      <c r="S188" t="str" cm="1">
        <f t="array" ref="S188">IF(LEN(B188)=2, "", IF(MOD( (_xlfn.UNICODE( RIGHT($J188, 1) ) - 44032), 28)=0, "",
    INDEX(종성, MOD( (_xlfn.UNICODE( RIGHT($J188, 1) ) - 44032), 28),1) ) )</f>
        <v/>
      </c>
      <c r="T188" t="str">
        <f>IFERROR(VLOOKUP($K188, 환경설정!$B$3:$C$23, 2,0), "")</f>
        <v>tsasp</v>
      </c>
      <c r="V188" s="3" t="str" cm="1">
        <f t="array" ref="V188">IFERROR(_xlfn.IFS($M188="", "light", $M188="ㄴ", "son", $M188="ㄹ", "son", $M188="ㅁ", "son", $M188="ㅇ", "son" ),"obs")</f>
        <v>light</v>
      </c>
      <c r="W188" t="str">
        <f>IFERROR(VLOOKUP($N188, 환경설정!$B$3:$C$23, 2,0), "")</f>
        <v>son</v>
      </c>
      <c r="Y188" s="3" t="str" cm="1">
        <f t="array" ref="Y188">IFERROR(_xlfn.IFS($P188="", "light", $P188="ㄴ", "son", $P188="ㄹ", "son", $P188="ㅁ", "son", $P188="ㅇ", "son" ),"obs")</f>
        <v>light</v>
      </c>
      <c r="Z188" t="str">
        <f>IFERROR(VLOOKUP($Q188, 환경설정!$B$3:$C$23, 2), "")</f>
        <v/>
      </c>
      <c r="AB188" s="3" t="str" cm="1">
        <f t="array" ref="AB188">IFERROR( IF(LEN(B188)=2,"", _xlfn.IFS($S188="", "light", $S188="ㄴ", "son", $S188="ㄹ", "son", $S188="ㅁ", "son", $S188="ㅇ", "son" )),"obs")</f>
        <v/>
      </c>
      <c r="AC188" t="str" cm="1">
        <f t="array" ref="AC188" xml:space="preserve"> SUBSTITUTE( _xlfn.TEXTSPLIT(C188," "), ",","")</f>
        <v>LH1</v>
      </c>
      <c r="AE188" t="str" cm="1">
        <f t="array" ref="AE188">SUBSTITUTE(_xlfn.TEXTSPLIT(D188," "), ",","")</f>
        <v>LH1</v>
      </c>
    </row>
    <row r="189" spans="1:31" x14ac:dyDescent="0.3">
      <c r="A189" t="str">
        <v>고유어2</v>
      </c>
      <c r="B189" t="str">
        <v>하늘</v>
      </c>
      <c r="C189" s="3" t="str">
        <v>HL</v>
      </c>
      <c r="D189" s="3" t="str">
        <v>HL</v>
      </c>
      <c r="E189" s="3" t="str" cm="1">
        <f t="array" ref="E189">_xlfn.IFS(MID(A189,1,1)="고", "K", MID(A189,1,1)="외", "F", MID(A189,1,1)="가", "V")</f>
        <v>K</v>
      </c>
      <c r="F189" s="3" t="str">
        <f t="shared" si="10"/>
        <v>2</v>
      </c>
      <c r="G189" s="3" t="str">
        <f t="shared" si="11"/>
        <v>K2</v>
      </c>
      <c r="H189" s="3" t="str">
        <f t="shared" si="12"/>
        <v>하</v>
      </c>
      <c r="I189" s="3" t="str">
        <f t="shared" si="13"/>
        <v>늘</v>
      </c>
      <c r="J189" s="3" t="str">
        <f t="shared" si="14"/>
        <v/>
      </c>
      <c r="K189" s="3" t="str" cm="1">
        <f t="array" ref="K189">INDEX(초성,  INT( (_xlfn.UNICODE($H189)-44032)/588)+1)</f>
        <v>ㅎ</v>
      </c>
      <c r="L189" s="3" t="str" cm="1">
        <f t="array" ref="L189">INDEX( 중성, INT(MOD( ( _xlfn.UNICODE( RIGHT($H189, 1) ) - 44032), 588)/28)+1,1)</f>
        <v>ㅏ</v>
      </c>
      <c r="M189" t="str" cm="1">
        <f t="array" ref="M189">IF(MOD((_xlfn.UNICODE(RIGHT($H189,1))-44032),28)=0,"",INDEX(종성,MOD((_xlfn.UNICODE(RIGHT($H189,1))-44032),28),1))</f>
        <v/>
      </c>
      <c r="N189" s="3" t="str" cm="1">
        <f t="array" ref="N189">INDEX(초성,  INT( (_xlfn.UNICODE($I189)-44032)/588)+1)</f>
        <v>ㄴ</v>
      </c>
      <c r="O189" s="3" t="str" cm="1">
        <f t="array" ref="O189">INDEX( 중성, INT(MOD( ( _xlfn.UNICODE( RIGHT($I189, 1) ) - 44032), 588)/28)+1,1)</f>
        <v>ㅡ</v>
      </c>
      <c r="P189" t="str" cm="1">
        <f t="array" ref="P189">IF(MOD( (_xlfn.UNICODE( RIGHT($I189, 1) ) - 44032), 28)=0, "",
    INDEX(종성, MOD( (_xlfn.UNICODE( RIGHT($I189, 1) ) - 44032), 28),1) )</f>
        <v>ㄹ</v>
      </c>
      <c r="Q189" s="3" t="str" cm="1">
        <f t="array" ref="Q189">IF(LEN(B189)=2, "", INDEX(초성,  INT( (_xlfn.UNICODE($J189)-44032)/588)+1) )</f>
        <v/>
      </c>
      <c r="R189" s="3" t="str" cm="1">
        <f t="array" ref="R189">IF(LEN(B189)=2, "",INDEX( 중성, INT(MOD( ( _xlfn.UNICODE( RIGHT($J189, 1) ) - 44032), 588)/28)+1,1) )</f>
        <v/>
      </c>
      <c r="S189" t="str" cm="1">
        <f t="array" ref="S189">IF(LEN(B189)=2, "", IF(MOD( (_xlfn.UNICODE( RIGHT($J189, 1) ) - 44032), 28)=0, "",
    INDEX(종성, MOD( (_xlfn.UNICODE( RIGHT($J189, 1) ) - 44032), 28),1) ) )</f>
        <v/>
      </c>
      <c r="T189" t="str">
        <f>IFERROR(VLOOKUP($K189, 환경설정!$B$3:$C$23, 2,0), "")</f>
        <v>que</v>
      </c>
      <c r="V189" s="3" t="str" cm="1">
        <f t="array" ref="V189">IFERROR(_xlfn.IFS($M189="", "light", $M189="ㄴ", "son", $M189="ㄹ", "son", $M189="ㅁ", "son", $M189="ㅇ", "son" ),"obs")</f>
        <v>light</v>
      </c>
      <c r="W189" t="str">
        <f>IFERROR(VLOOKUP($N189, 환경설정!$B$3:$C$23, 2,0), "")</f>
        <v>son</v>
      </c>
      <c r="Y189" s="3" t="str" cm="1">
        <f t="array" ref="Y189">IFERROR(_xlfn.IFS($P189="", "light", $P189="ㄴ", "son", $P189="ㄹ", "son", $P189="ㅁ", "son", $P189="ㅇ", "son" ),"obs")</f>
        <v>son</v>
      </c>
      <c r="Z189" t="str">
        <f>IFERROR(VLOOKUP($Q189, 환경설정!$B$3:$C$23, 2), "")</f>
        <v/>
      </c>
      <c r="AB189" s="3" t="str" cm="1">
        <f t="array" ref="AB189">IFERROR( IF(LEN(B189)=2,"", _xlfn.IFS($S189="", "light", $S189="ㄴ", "son", $S189="ㄹ", "son", $S189="ㅁ", "son", $S189="ㅇ", "son" )),"obs")</f>
        <v/>
      </c>
      <c r="AC189" t="str" cm="1">
        <f t="array" ref="AC189" xml:space="preserve"> SUBSTITUTE( _xlfn.TEXTSPLIT(C189," "), ",","")</f>
        <v>HL</v>
      </c>
      <c r="AE189" t="str" cm="1">
        <f t="array" ref="AE189">SUBSTITUTE(_xlfn.TEXTSPLIT(D189," "), ",","")</f>
        <v>HL</v>
      </c>
    </row>
    <row r="190" spans="1:31" x14ac:dyDescent="0.3">
      <c r="A190" t="str">
        <v>고유어2</v>
      </c>
      <c r="B190" t="str">
        <v>어깨</v>
      </c>
      <c r="C190" s="3" t="str">
        <v>HL</v>
      </c>
      <c r="D190" s="3" t="str">
        <v>HL</v>
      </c>
      <c r="E190" s="3" t="str" cm="1">
        <f t="array" ref="E190">_xlfn.IFS(MID(A190,1,1)="고", "K", MID(A190,1,1)="외", "F", MID(A190,1,1)="가", "V")</f>
        <v>K</v>
      </c>
      <c r="F190" s="3" t="str">
        <f t="shared" si="10"/>
        <v>2</v>
      </c>
      <c r="G190" s="3" t="str">
        <f t="shared" si="11"/>
        <v>K2</v>
      </c>
      <c r="H190" s="3" t="str">
        <f t="shared" si="12"/>
        <v>어</v>
      </c>
      <c r="I190" s="3" t="str">
        <f t="shared" si="13"/>
        <v>깨</v>
      </c>
      <c r="J190" s="3" t="str">
        <f t="shared" si="14"/>
        <v/>
      </c>
      <c r="K190" s="3" t="str" cm="1">
        <f t="array" ref="K190">INDEX(초성,  INT( (_xlfn.UNICODE($H190)-44032)/588)+1)</f>
        <v>ㅇ</v>
      </c>
      <c r="L190" s="3" t="str" cm="1">
        <f t="array" ref="L190">INDEX( 중성, INT(MOD( ( _xlfn.UNICODE( RIGHT($H190, 1) ) - 44032), 588)/28)+1,1)</f>
        <v>ㅓ</v>
      </c>
      <c r="M190" t="str" cm="1">
        <f t="array" ref="M190">IF(MOD((_xlfn.UNICODE(RIGHT($H190,1))-44032),28)=0,"",INDEX(종성,MOD((_xlfn.UNICODE(RIGHT($H190,1))-44032),28),1))</f>
        <v/>
      </c>
      <c r="N190" s="3" t="str" cm="1">
        <f t="array" ref="N190">INDEX(초성,  INT( (_xlfn.UNICODE($I190)-44032)/588)+1)</f>
        <v>ㄲ</v>
      </c>
      <c r="O190" s="3" t="str" cm="1">
        <f t="array" ref="O190">INDEX( 중성, INT(MOD( ( _xlfn.UNICODE( RIGHT($I190, 1) ) - 44032), 588)/28)+1,1)</f>
        <v>ㅐ</v>
      </c>
      <c r="P190" t="str" cm="1">
        <f t="array" ref="P190">IF(MOD( (_xlfn.UNICODE( RIGHT($I190, 1) ) - 44032), 28)=0, "",
    INDEX(종성, MOD( (_xlfn.UNICODE( RIGHT($I190, 1) ) - 44032), 28),1) )</f>
        <v/>
      </c>
      <c r="Q190" s="3" t="str" cm="1">
        <f t="array" ref="Q190">IF(LEN(B190)=2, "", INDEX(초성,  INT( (_xlfn.UNICODE($J190)-44032)/588)+1) )</f>
        <v/>
      </c>
      <c r="R190" s="3" t="str" cm="1">
        <f t="array" ref="R190">IF(LEN(B190)=2, "",INDEX( 중성, INT(MOD( ( _xlfn.UNICODE( RIGHT($J190, 1) ) - 44032), 588)/28)+1,1) )</f>
        <v/>
      </c>
      <c r="S190" t="str" cm="1">
        <f t="array" ref="S190">IF(LEN(B190)=2, "", IF(MOD( (_xlfn.UNICODE( RIGHT($J190, 1) ) - 44032), 28)=0, "",
    INDEX(종성, MOD( (_xlfn.UNICODE( RIGHT($J190, 1) ) - 44032), 28),1) ) )</f>
        <v/>
      </c>
      <c r="T190" t="str">
        <f>IFERROR(VLOOKUP($K190, 환경설정!$B$3:$C$23, 2,0), "")</f>
        <v>null</v>
      </c>
      <c r="V190" s="3" t="str" cm="1">
        <f t="array" ref="V190">IFERROR(_xlfn.IFS($M190="", "light", $M190="ㄴ", "son", $M190="ㄹ", "son", $M190="ㅁ", "son", $M190="ㅇ", "son" ),"obs")</f>
        <v>light</v>
      </c>
      <c r="W190" t="str">
        <f>IFERROR(VLOOKUP($N190, 환경설정!$B$3:$C$23, 2,0), "")</f>
        <v>tsasp</v>
      </c>
      <c r="Y190" s="3" t="str" cm="1">
        <f t="array" ref="Y190">IFERROR(_xlfn.IFS($P190="", "light", $P190="ㄴ", "son", $P190="ㄹ", "son", $P190="ㅁ", "son", $P190="ㅇ", "son" ),"obs")</f>
        <v>light</v>
      </c>
      <c r="Z190" t="str">
        <f>IFERROR(VLOOKUP($Q190, 환경설정!$B$3:$C$23, 2), "")</f>
        <v/>
      </c>
      <c r="AB190" s="3" t="str" cm="1">
        <f t="array" ref="AB190">IFERROR( IF(LEN(B190)=2,"", _xlfn.IFS($S190="", "light", $S190="ㄴ", "son", $S190="ㄹ", "son", $S190="ㅁ", "son", $S190="ㅇ", "son" )),"obs")</f>
        <v/>
      </c>
      <c r="AC190" t="str" cm="1">
        <f t="array" ref="AC190" xml:space="preserve"> SUBSTITUTE( _xlfn.TEXTSPLIT(C190," "), ",","")</f>
        <v>HL</v>
      </c>
      <c r="AE190" t="str" cm="1">
        <f t="array" ref="AE190">SUBSTITUTE(_xlfn.TEXTSPLIT(D190," "), ",","")</f>
        <v>HL</v>
      </c>
    </row>
    <row r="191" spans="1:31" x14ac:dyDescent="0.3">
      <c r="A191" t="str">
        <v>고유어2</v>
      </c>
      <c r="B191" t="str">
        <v>거미</v>
      </c>
      <c r="C191" s="3" t="str">
        <v>HL</v>
      </c>
      <c r="D191" s="3" t="str">
        <v>HL</v>
      </c>
      <c r="E191" s="3" t="str" cm="1">
        <f t="array" ref="E191">_xlfn.IFS(MID(A191,1,1)="고", "K", MID(A191,1,1)="외", "F", MID(A191,1,1)="가", "V")</f>
        <v>K</v>
      </c>
      <c r="F191" s="3" t="str">
        <f t="shared" si="10"/>
        <v>2</v>
      </c>
      <c r="G191" s="3" t="str">
        <f t="shared" si="11"/>
        <v>K2</v>
      </c>
      <c r="H191" s="3" t="str">
        <f t="shared" si="12"/>
        <v>거</v>
      </c>
      <c r="I191" s="3" t="str">
        <f t="shared" si="13"/>
        <v>미</v>
      </c>
      <c r="J191" s="3" t="str">
        <f t="shared" si="14"/>
        <v/>
      </c>
      <c r="K191" s="3" t="str" cm="1">
        <f t="array" ref="K191">INDEX(초성,  INT( (_xlfn.UNICODE($H191)-44032)/588)+1)</f>
        <v>ㄱ</v>
      </c>
      <c r="L191" s="3" t="str" cm="1">
        <f t="array" ref="L191">INDEX( 중성, INT(MOD( ( _xlfn.UNICODE( RIGHT($H191, 1) ) - 44032), 588)/28)+1,1)</f>
        <v>ㅓ</v>
      </c>
      <c r="M191" t="str" cm="1">
        <f t="array" ref="M191">IF(MOD((_xlfn.UNICODE(RIGHT($H191,1))-44032),28)=0,"",INDEX(종성,MOD((_xlfn.UNICODE(RIGHT($H191,1))-44032),28),1))</f>
        <v/>
      </c>
      <c r="N191" s="3" t="str" cm="1">
        <f t="array" ref="N191">INDEX(초성,  INT( (_xlfn.UNICODE($I191)-44032)/588)+1)</f>
        <v>ㅁ</v>
      </c>
      <c r="O191" s="3" t="str" cm="1">
        <f t="array" ref="O191">INDEX( 중성, INT(MOD( ( _xlfn.UNICODE( RIGHT($I191, 1) ) - 44032), 588)/28)+1,1)</f>
        <v>ㅣ</v>
      </c>
      <c r="P191" t="str" cm="1">
        <f t="array" ref="P191">IF(MOD( (_xlfn.UNICODE( RIGHT($I191, 1) ) - 44032), 28)=0, "",
    INDEX(종성, MOD( (_xlfn.UNICODE( RIGHT($I191, 1) ) - 44032), 28),1) )</f>
        <v/>
      </c>
      <c r="Q191" s="3" t="str" cm="1">
        <f t="array" ref="Q191">IF(LEN(B191)=2, "", INDEX(초성,  INT( (_xlfn.UNICODE($J191)-44032)/588)+1) )</f>
        <v/>
      </c>
      <c r="R191" s="3" t="str" cm="1">
        <f t="array" ref="R191">IF(LEN(B191)=2, "",INDEX( 중성, INT(MOD( ( _xlfn.UNICODE( RIGHT($J191, 1) ) - 44032), 588)/28)+1,1) )</f>
        <v/>
      </c>
      <c r="S191" t="str" cm="1">
        <f t="array" ref="S191">IF(LEN(B191)=2, "", IF(MOD( (_xlfn.UNICODE( RIGHT($J191, 1) ) - 44032), 28)=0, "",
    INDEX(종성, MOD( (_xlfn.UNICODE( RIGHT($J191, 1) ) - 44032), 28),1) ) )</f>
        <v/>
      </c>
      <c r="T191" t="str">
        <f>IFERROR(VLOOKUP($K191, 환경설정!$B$3:$C$23, 2,0), "")</f>
        <v>lax</v>
      </c>
      <c r="V191" s="3" t="str" cm="1">
        <f t="array" ref="V191">IFERROR(_xlfn.IFS($M191="", "light", $M191="ㄴ", "son", $M191="ㄹ", "son", $M191="ㅁ", "son", $M191="ㅇ", "son" ),"obs")</f>
        <v>light</v>
      </c>
      <c r="W191" t="str">
        <f>IFERROR(VLOOKUP($N191, 환경설정!$B$3:$C$23, 2,0), "")</f>
        <v>son</v>
      </c>
      <c r="Y191" s="3" t="str" cm="1">
        <f t="array" ref="Y191">IFERROR(_xlfn.IFS($P191="", "light", $P191="ㄴ", "son", $P191="ㄹ", "son", $P191="ㅁ", "son", $P191="ㅇ", "son" ),"obs")</f>
        <v>light</v>
      </c>
      <c r="Z191" t="str">
        <f>IFERROR(VLOOKUP($Q191, 환경설정!$B$3:$C$23, 2), "")</f>
        <v/>
      </c>
      <c r="AB191" s="3" t="str" cm="1">
        <f t="array" ref="AB191">IFERROR( IF(LEN(B191)=2,"", _xlfn.IFS($S191="", "light", $S191="ㄴ", "son", $S191="ㄹ", "son", $S191="ㅁ", "son", $S191="ㅇ", "son" )),"obs")</f>
        <v/>
      </c>
      <c r="AC191" t="str" cm="1">
        <f t="array" ref="AC191" xml:space="preserve"> SUBSTITUTE( _xlfn.TEXTSPLIT(C191," "), ",","")</f>
        <v>HL</v>
      </c>
      <c r="AE191" t="str" cm="1">
        <f t="array" ref="AE191">SUBSTITUTE(_xlfn.TEXTSPLIT(D191," "), ",","")</f>
        <v>HL</v>
      </c>
    </row>
    <row r="192" spans="1:31" x14ac:dyDescent="0.3">
      <c r="A192" t="str">
        <v>고유어2</v>
      </c>
      <c r="B192" t="str">
        <v>마루</v>
      </c>
      <c r="C192" s="3" t="str">
        <v>LH1</v>
      </c>
      <c r="D192" s="3" t="str">
        <v>LH1</v>
      </c>
      <c r="E192" s="3" t="str" cm="1">
        <f t="array" ref="E192">_xlfn.IFS(MID(A192,1,1)="고", "K", MID(A192,1,1)="외", "F", MID(A192,1,1)="가", "V")</f>
        <v>K</v>
      </c>
      <c r="F192" s="3" t="str">
        <f t="shared" si="10"/>
        <v>2</v>
      </c>
      <c r="G192" s="3" t="str">
        <f t="shared" si="11"/>
        <v>K2</v>
      </c>
      <c r="H192" s="3" t="str">
        <f t="shared" si="12"/>
        <v>마</v>
      </c>
      <c r="I192" s="3" t="str">
        <f t="shared" si="13"/>
        <v>루</v>
      </c>
      <c r="J192" s="3" t="str">
        <f t="shared" si="14"/>
        <v/>
      </c>
      <c r="K192" s="3" t="str" cm="1">
        <f t="array" ref="K192">INDEX(초성,  INT( (_xlfn.UNICODE($H192)-44032)/588)+1)</f>
        <v>ㅁ</v>
      </c>
      <c r="L192" s="3" t="str" cm="1">
        <f t="array" ref="L192">INDEX( 중성, INT(MOD( ( _xlfn.UNICODE( RIGHT($H192, 1) ) - 44032), 588)/28)+1,1)</f>
        <v>ㅏ</v>
      </c>
      <c r="M192" t="str" cm="1">
        <f t="array" ref="M192">IF(MOD((_xlfn.UNICODE(RIGHT($H192,1))-44032),28)=0,"",INDEX(종성,MOD((_xlfn.UNICODE(RIGHT($H192,1))-44032),28),1))</f>
        <v/>
      </c>
      <c r="N192" s="3" t="str" cm="1">
        <f t="array" ref="N192">INDEX(초성,  INT( (_xlfn.UNICODE($I192)-44032)/588)+1)</f>
        <v>ㄹ</v>
      </c>
      <c r="O192" s="3" t="str" cm="1">
        <f t="array" ref="O192">INDEX( 중성, INT(MOD( ( _xlfn.UNICODE( RIGHT($I192, 1) ) - 44032), 588)/28)+1,1)</f>
        <v>ㅜ</v>
      </c>
      <c r="P192" t="str" cm="1">
        <f t="array" ref="P192">IF(MOD( (_xlfn.UNICODE( RIGHT($I192, 1) ) - 44032), 28)=0, "",
    INDEX(종성, MOD( (_xlfn.UNICODE( RIGHT($I192, 1) ) - 44032), 28),1) )</f>
        <v/>
      </c>
      <c r="Q192" s="3" t="str" cm="1">
        <f t="array" ref="Q192">IF(LEN(B192)=2, "", INDEX(초성,  INT( (_xlfn.UNICODE($J192)-44032)/588)+1) )</f>
        <v/>
      </c>
      <c r="R192" s="3" t="str" cm="1">
        <f t="array" ref="R192">IF(LEN(B192)=2, "",INDEX( 중성, INT(MOD( ( _xlfn.UNICODE( RIGHT($J192, 1) ) - 44032), 588)/28)+1,1) )</f>
        <v/>
      </c>
      <c r="S192" t="str" cm="1">
        <f t="array" ref="S192">IF(LEN(B192)=2, "", IF(MOD( (_xlfn.UNICODE( RIGHT($J192, 1) ) - 44032), 28)=0, "",
    INDEX(종성, MOD( (_xlfn.UNICODE( RIGHT($J192, 1) ) - 44032), 28),1) ) )</f>
        <v/>
      </c>
      <c r="T192" t="str">
        <f>IFERROR(VLOOKUP($K192, 환경설정!$B$3:$C$23, 2,0), "")</f>
        <v>son</v>
      </c>
      <c r="V192" s="3" t="str" cm="1">
        <f t="array" ref="V192">IFERROR(_xlfn.IFS($M192="", "light", $M192="ㄴ", "son", $M192="ㄹ", "son", $M192="ㅁ", "son", $M192="ㅇ", "son" ),"obs")</f>
        <v>light</v>
      </c>
      <c r="W192" t="str">
        <f>IFERROR(VLOOKUP($N192, 환경설정!$B$3:$C$23, 2,0), "")</f>
        <v>son</v>
      </c>
      <c r="Y192" s="3" t="str" cm="1">
        <f t="array" ref="Y192">IFERROR(_xlfn.IFS($P192="", "light", $P192="ㄴ", "son", $P192="ㄹ", "son", $P192="ㅁ", "son", $P192="ㅇ", "son" ),"obs")</f>
        <v>light</v>
      </c>
      <c r="Z192" t="str">
        <f>IFERROR(VLOOKUP($Q192, 환경설정!$B$3:$C$23, 2), "")</f>
        <v/>
      </c>
      <c r="AB192" s="3" t="str" cm="1">
        <f t="array" ref="AB192">IFERROR( IF(LEN(B192)=2,"", _xlfn.IFS($S192="", "light", $S192="ㄴ", "son", $S192="ㄹ", "son", $S192="ㅁ", "son", $S192="ㅇ", "son" )),"obs")</f>
        <v/>
      </c>
      <c r="AC192" t="str" cm="1">
        <f t="array" ref="AC192" xml:space="preserve"> SUBSTITUTE( _xlfn.TEXTSPLIT(C192," "), ",","")</f>
        <v>LH1</v>
      </c>
      <c r="AE192" t="str" cm="1">
        <f t="array" ref="AE192">SUBSTITUTE(_xlfn.TEXTSPLIT(D192," "), ",","")</f>
        <v>LH1</v>
      </c>
    </row>
    <row r="193" spans="1:31" x14ac:dyDescent="0.3">
      <c r="A193" t="str">
        <v>고유어2</v>
      </c>
      <c r="B193" t="str">
        <v>까치</v>
      </c>
      <c r="C193" s="3" t="str">
        <v>LH1</v>
      </c>
      <c r="D193" s="3" t="str">
        <v>LH1</v>
      </c>
      <c r="E193" s="3" t="str" cm="1">
        <f t="array" ref="E193">_xlfn.IFS(MID(A193,1,1)="고", "K", MID(A193,1,1)="외", "F", MID(A193,1,1)="가", "V")</f>
        <v>K</v>
      </c>
      <c r="F193" s="3" t="str">
        <f t="shared" si="10"/>
        <v>2</v>
      </c>
      <c r="G193" s="3" t="str">
        <f t="shared" si="11"/>
        <v>K2</v>
      </c>
      <c r="H193" s="3" t="str">
        <f t="shared" si="12"/>
        <v>까</v>
      </c>
      <c r="I193" s="3" t="str">
        <f t="shared" si="13"/>
        <v>치</v>
      </c>
      <c r="J193" s="3" t="str">
        <f t="shared" si="14"/>
        <v/>
      </c>
      <c r="K193" s="3" t="str" cm="1">
        <f t="array" ref="K193">INDEX(초성,  INT( (_xlfn.UNICODE($H193)-44032)/588)+1)</f>
        <v>ㄲ</v>
      </c>
      <c r="L193" s="3" t="str" cm="1">
        <f t="array" ref="L193">INDEX( 중성, INT(MOD( ( _xlfn.UNICODE( RIGHT($H193, 1) ) - 44032), 588)/28)+1,1)</f>
        <v>ㅏ</v>
      </c>
      <c r="M193" t="str" cm="1">
        <f t="array" ref="M193">IF(MOD((_xlfn.UNICODE(RIGHT($H193,1))-44032),28)=0,"",INDEX(종성,MOD((_xlfn.UNICODE(RIGHT($H193,1))-44032),28),1))</f>
        <v/>
      </c>
      <c r="N193" s="3" t="str" cm="1">
        <f t="array" ref="N193">INDEX(초성,  INT( (_xlfn.UNICODE($I193)-44032)/588)+1)</f>
        <v>ㅊ</v>
      </c>
      <c r="O193" s="3" t="str" cm="1">
        <f t="array" ref="O193">INDEX( 중성, INT(MOD( ( _xlfn.UNICODE( RIGHT($I193, 1) ) - 44032), 588)/28)+1,1)</f>
        <v>ㅣ</v>
      </c>
      <c r="P193" t="str" cm="1">
        <f t="array" ref="P193">IF(MOD( (_xlfn.UNICODE( RIGHT($I193, 1) ) - 44032), 28)=0, "",
    INDEX(종성, MOD( (_xlfn.UNICODE( RIGHT($I193, 1) ) - 44032), 28),1) )</f>
        <v/>
      </c>
      <c r="Q193" s="3" t="str" cm="1">
        <f t="array" ref="Q193">IF(LEN(B193)=2, "", INDEX(초성,  INT( (_xlfn.UNICODE($J193)-44032)/588)+1) )</f>
        <v/>
      </c>
      <c r="R193" s="3" t="str" cm="1">
        <f t="array" ref="R193">IF(LEN(B193)=2, "",INDEX( 중성, INT(MOD( ( _xlfn.UNICODE( RIGHT($J193, 1) ) - 44032), 588)/28)+1,1) )</f>
        <v/>
      </c>
      <c r="S193" t="str" cm="1">
        <f t="array" ref="S193">IF(LEN(B193)=2, "", IF(MOD( (_xlfn.UNICODE( RIGHT($J193, 1) ) - 44032), 28)=0, "",
    INDEX(종성, MOD( (_xlfn.UNICODE( RIGHT($J193, 1) ) - 44032), 28),1) ) )</f>
        <v/>
      </c>
      <c r="T193" t="str">
        <f>IFERROR(VLOOKUP($K193, 환경설정!$B$3:$C$23, 2,0), "")</f>
        <v>tsasp</v>
      </c>
      <c r="V193" s="3" t="str" cm="1">
        <f t="array" ref="V193">IFERROR(_xlfn.IFS($M193="", "light", $M193="ㄴ", "son", $M193="ㄹ", "son", $M193="ㅁ", "son", $M193="ㅇ", "son" ),"obs")</f>
        <v>light</v>
      </c>
      <c r="W193" t="str">
        <f>IFERROR(VLOOKUP($N193, 환경설정!$B$3:$C$23, 2,0), "")</f>
        <v>tsasp</v>
      </c>
      <c r="Y193" s="3" t="str" cm="1">
        <f t="array" ref="Y193">IFERROR(_xlfn.IFS($P193="", "light", $P193="ㄴ", "son", $P193="ㄹ", "son", $P193="ㅁ", "son", $P193="ㅇ", "son" ),"obs")</f>
        <v>light</v>
      </c>
      <c r="Z193" t="str">
        <f>IFERROR(VLOOKUP($Q193, 환경설정!$B$3:$C$23, 2), "")</f>
        <v/>
      </c>
      <c r="AB193" s="3" t="str" cm="1">
        <f t="array" ref="AB193">IFERROR( IF(LEN(B193)=2,"", _xlfn.IFS($S193="", "light", $S193="ㄴ", "son", $S193="ㄹ", "son", $S193="ㅁ", "son", $S193="ㅇ", "son" )),"obs")</f>
        <v/>
      </c>
      <c r="AC193" t="str" cm="1">
        <f t="array" ref="AC193" xml:space="preserve"> SUBSTITUTE( _xlfn.TEXTSPLIT(C193," "), ",","")</f>
        <v>LH1</v>
      </c>
      <c r="AE193" t="str" cm="1">
        <f t="array" ref="AE193">SUBSTITUTE(_xlfn.TEXTSPLIT(D193," "), ",","")</f>
        <v>LH1</v>
      </c>
    </row>
    <row r="194" spans="1:31" x14ac:dyDescent="0.3">
      <c r="A194" t="str">
        <v>고유어2</v>
      </c>
      <c r="B194" t="str">
        <v>담배</v>
      </c>
      <c r="C194" s="3" t="str">
        <v>LH1</v>
      </c>
      <c r="D194" s="3" t="str">
        <v>LH1</v>
      </c>
      <c r="E194" s="3" t="str" cm="1">
        <f t="array" ref="E194">_xlfn.IFS(MID(A194,1,1)="고", "K", MID(A194,1,1)="외", "F", MID(A194,1,1)="가", "V")</f>
        <v>K</v>
      </c>
      <c r="F194" s="3" t="str">
        <f t="shared" si="10"/>
        <v>2</v>
      </c>
      <c r="G194" s="3" t="str">
        <f t="shared" si="11"/>
        <v>K2</v>
      </c>
      <c r="H194" s="3" t="str">
        <f t="shared" si="12"/>
        <v>담</v>
      </c>
      <c r="I194" s="3" t="str">
        <f t="shared" si="13"/>
        <v>배</v>
      </c>
      <c r="J194" s="3" t="str">
        <f t="shared" si="14"/>
        <v/>
      </c>
      <c r="K194" s="3" t="str" cm="1">
        <f t="array" ref="K194">INDEX(초성,  INT( (_xlfn.UNICODE($H194)-44032)/588)+1)</f>
        <v>ㄷ</v>
      </c>
      <c r="L194" s="3" t="str" cm="1">
        <f t="array" ref="L194">INDEX( 중성, INT(MOD( ( _xlfn.UNICODE( RIGHT($H194, 1) ) - 44032), 588)/28)+1,1)</f>
        <v>ㅏ</v>
      </c>
      <c r="M194" t="str" cm="1">
        <f t="array" ref="M194">IF(MOD((_xlfn.UNICODE(RIGHT($H194,1))-44032),28)=0,"",INDEX(종성,MOD((_xlfn.UNICODE(RIGHT($H194,1))-44032),28),1))</f>
        <v>ㅁ</v>
      </c>
      <c r="N194" s="3" t="str" cm="1">
        <f t="array" ref="N194">INDEX(초성,  INT( (_xlfn.UNICODE($I194)-44032)/588)+1)</f>
        <v>ㅂ</v>
      </c>
      <c r="O194" s="3" t="str" cm="1">
        <f t="array" ref="O194">INDEX( 중성, INT(MOD( ( _xlfn.UNICODE( RIGHT($I194, 1) ) - 44032), 588)/28)+1,1)</f>
        <v>ㅐ</v>
      </c>
      <c r="P194" t="str" cm="1">
        <f t="array" ref="P194">IF(MOD( (_xlfn.UNICODE( RIGHT($I194, 1) ) - 44032), 28)=0, "",
    INDEX(종성, MOD( (_xlfn.UNICODE( RIGHT($I194, 1) ) - 44032), 28),1) )</f>
        <v/>
      </c>
      <c r="Q194" s="3" t="str" cm="1">
        <f t="array" ref="Q194">IF(LEN(B194)=2, "", INDEX(초성,  INT( (_xlfn.UNICODE($J194)-44032)/588)+1) )</f>
        <v/>
      </c>
      <c r="R194" s="3" t="str" cm="1">
        <f t="array" ref="R194">IF(LEN(B194)=2, "",INDEX( 중성, INT(MOD( ( _xlfn.UNICODE( RIGHT($J194, 1) ) - 44032), 588)/28)+1,1) )</f>
        <v/>
      </c>
      <c r="S194" t="str" cm="1">
        <f t="array" ref="S194">IF(LEN(B194)=2, "", IF(MOD( (_xlfn.UNICODE( RIGHT($J194, 1) ) - 44032), 28)=0, "",
    INDEX(종성, MOD( (_xlfn.UNICODE( RIGHT($J194, 1) ) - 44032), 28),1) ) )</f>
        <v/>
      </c>
      <c r="T194" t="str">
        <f>IFERROR(VLOOKUP($K194, 환경설정!$B$3:$C$23, 2,0), "")</f>
        <v>lax</v>
      </c>
      <c r="V194" s="3" t="str" cm="1">
        <f t="array" ref="V194">IFERROR(_xlfn.IFS($M194="", "light", $M194="ㄴ", "son", $M194="ㄹ", "son", $M194="ㅁ", "son", $M194="ㅇ", "son" ),"obs")</f>
        <v>son</v>
      </c>
      <c r="W194" t="str">
        <f>IFERROR(VLOOKUP($N194, 환경설정!$B$3:$C$23, 2,0), "")</f>
        <v>lax</v>
      </c>
      <c r="Y194" s="3" t="str" cm="1">
        <f t="array" ref="Y194">IFERROR(_xlfn.IFS($P194="", "light", $P194="ㄴ", "son", $P194="ㄹ", "son", $P194="ㅁ", "son", $P194="ㅇ", "son" ),"obs")</f>
        <v>light</v>
      </c>
      <c r="Z194" t="str">
        <f>IFERROR(VLOOKUP($Q194, 환경설정!$B$3:$C$23, 2), "")</f>
        <v/>
      </c>
      <c r="AB194" s="3" t="str" cm="1">
        <f t="array" ref="AB194">IFERROR( IF(LEN(B194)=2,"", _xlfn.IFS($S194="", "light", $S194="ㄴ", "son", $S194="ㄹ", "son", $S194="ㅁ", "son", $S194="ㅇ", "son" )),"obs")</f>
        <v/>
      </c>
      <c r="AC194" t="str" cm="1">
        <f t="array" ref="AC194" xml:space="preserve"> SUBSTITUTE( _xlfn.TEXTSPLIT(C194," "), ",","")</f>
        <v>LH1</v>
      </c>
      <c r="AE194" t="str" cm="1">
        <f t="array" ref="AE194">SUBSTITUTE(_xlfn.TEXTSPLIT(D194," "), ",","")</f>
        <v>LH1</v>
      </c>
    </row>
    <row r="195" spans="1:31" x14ac:dyDescent="0.3">
      <c r="A195" t="str">
        <v>고유어2</v>
      </c>
      <c r="B195" t="str">
        <v>주걱</v>
      </c>
      <c r="C195" s="3" t="str">
        <v>LH1</v>
      </c>
      <c r="D195" s="3" t="str">
        <v>LH1</v>
      </c>
      <c r="E195" s="3" t="str" cm="1">
        <f t="array" ref="E195">_xlfn.IFS(MID(A195,1,1)="고", "K", MID(A195,1,1)="외", "F", MID(A195,1,1)="가", "V")</f>
        <v>K</v>
      </c>
      <c r="F195" s="3" t="str">
        <f t="shared" ref="F195:F258" si="15">RIGHT(A195,1)</f>
        <v>2</v>
      </c>
      <c r="G195" s="3" t="str">
        <f t="shared" ref="G195:G258" si="16">E195&amp;F195</f>
        <v>K2</v>
      </c>
      <c r="H195" s="3" t="str">
        <f t="shared" ref="H195:H258" si="17">LEFT(B195)</f>
        <v>주</v>
      </c>
      <c r="I195" s="3" t="str">
        <f t="shared" ref="I195:I258" si="18" xml:space="preserve"> MID(B195,2,1)</f>
        <v>걱</v>
      </c>
      <c r="J195" s="3" t="str">
        <f t="shared" ref="J195:J258" si="19">IF(LEN(B195)= 3,   RIGHT(B195,1),"")</f>
        <v/>
      </c>
      <c r="K195" s="3" t="str" cm="1">
        <f t="array" ref="K195">INDEX(초성,  INT( (_xlfn.UNICODE($H195)-44032)/588)+1)</f>
        <v>ㅈ</v>
      </c>
      <c r="L195" s="3" t="str" cm="1">
        <f t="array" ref="L195">INDEX( 중성, INT(MOD( ( _xlfn.UNICODE( RIGHT($H195, 1) ) - 44032), 588)/28)+1,1)</f>
        <v>ㅜ</v>
      </c>
      <c r="M195" t="str" cm="1">
        <f t="array" ref="M195">IF(MOD((_xlfn.UNICODE(RIGHT($H195,1))-44032),28)=0,"",INDEX(종성,MOD((_xlfn.UNICODE(RIGHT($H195,1))-44032),28),1))</f>
        <v/>
      </c>
      <c r="N195" s="3" t="str" cm="1">
        <f t="array" ref="N195">INDEX(초성,  INT( (_xlfn.UNICODE($I195)-44032)/588)+1)</f>
        <v>ㄱ</v>
      </c>
      <c r="O195" s="3" t="str" cm="1">
        <f t="array" ref="O195">INDEX( 중성, INT(MOD( ( _xlfn.UNICODE( RIGHT($I195, 1) ) - 44032), 588)/28)+1,1)</f>
        <v>ㅓ</v>
      </c>
      <c r="P195" t="str" cm="1">
        <f t="array" ref="P195">IF(MOD( (_xlfn.UNICODE( RIGHT($I195, 1) ) - 44032), 28)=0, "",
    INDEX(종성, MOD( (_xlfn.UNICODE( RIGHT($I195, 1) ) - 44032), 28),1) )</f>
        <v>ㄱ</v>
      </c>
      <c r="Q195" s="3" t="str" cm="1">
        <f t="array" ref="Q195">IF(LEN(B195)=2, "", INDEX(초성,  INT( (_xlfn.UNICODE($J195)-44032)/588)+1) )</f>
        <v/>
      </c>
      <c r="R195" s="3" t="str" cm="1">
        <f t="array" ref="R195">IF(LEN(B195)=2, "",INDEX( 중성, INT(MOD( ( _xlfn.UNICODE( RIGHT($J195, 1) ) - 44032), 588)/28)+1,1) )</f>
        <v/>
      </c>
      <c r="S195" t="str" cm="1">
        <f t="array" ref="S195">IF(LEN(B195)=2, "", IF(MOD( (_xlfn.UNICODE( RIGHT($J195, 1) ) - 44032), 28)=0, "",
    INDEX(종성, MOD( (_xlfn.UNICODE( RIGHT($J195, 1) ) - 44032), 28),1) ) )</f>
        <v/>
      </c>
      <c r="T195" t="str">
        <f>IFERROR(VLOOKUP($K195, 환경설정!$B$3:$C$23, 2,0), "")</f>
        <v>lax</v>
      </c>
      <c r="V195" s="3" t="str" cm="1">
        <f t="array" ref="V195">IFERROR(_xlfn.IFS($M195="", "light", $M195="ㄴ", "son", $M195="ㄹ", "son", $M195="ㅁ", "son", $M195="ㅇ", "son" ),"obs")</f>
        <v>light</v>
      </c>
      <c r="W195" t="str">
        <f>IFERROR(VLOOKUP($N195, 환경설정!$B$3:$C$23, 2,0), "")</f>
        <v>lax</v>
      </c>
      <c r="Y195" s="3" t="str" cm="1">
        <f t="array" ref="Y195">IFERROR(_xlfn.IFS($P195="", "light", $P195="ㄴ", "son", $P195="ㄹ", "son", $P195="ㅁ", "son", $P195="ㅇ", "son" ),"obs")</f>
        <v>obs</v>
      </c>
      <c r="Z195" t="str">
        <f>IFERROR(VLOOKUP($Q195, 환경설정!$B$3:$C$23, 2), "")</f>
        <v/>
      </c>
      <c r="AB195" s="3" t="str" cm="1">
        <f t="array" ref="AB195">IFERROR( IF(LEN(B195)=2,"", _xlfn.IFS($S195="", "light", $S195="ㄴ", "son", $S195="ㄹ", "son", $S195="ㅁ", "son", $S195="ㅇ", "son" )),"obs")</f>
        <v/>
      </c>
      <c r="AC195" t="str" cm="1">
        <f t="array" ref="AC195" xml:space="preserve"> SUBSTITUTE( _xlfn.TEXTSPLIT(C195," "), ",","")</f>
        <v>LH1</v>
      </c>
      <c r="AE195" t="str" cm="1">
        <f t="array" ref="AE195">SUBSTITUTE(_xlfn.TEXTSPLIT(D195," "), ",","")</f>
        <v>LH1</v>
      </c>
    </row>
    <row r="196" spans="1:31" x14ac:dyDescent="0.3">
      <c r="A196" t="str">
        <v>고유어2</v>
      </c>
      <c r="B196" t="str">
        <v>노을</v>
      </c>
      <c r="C196" s="3" t="str">
        <v>LH1</v>
      </c>
      <c r="D196" s="3" t="str">
        <v>LH1</v>
      </c>
      <c r="E196" s="3" t="str" cm="1">
        <f t="array" ref="E196">_xlfn.IFS(MID(A196,1,1)="고", "K", MID(A196,1,1)="외", "F", MID(A196,1,1)="가", "V")</f>
        <v>K</v>
      </c>
      <c r="F196" s="3" t="str">
        <f t="shared" si="15"/>
        <v>2</v>
      </c>
      <c r="G196" s="3" t="str">
        <f t="shared" si="16"/>
        <v>K2</v>
      </c>
      <c r="H196" s="3" t="str">
        <f t="shared" si="17"/>
        <v>노</v>
      </c>
      <c r="I196" s="3" t="str">
        <f t="shared" si="18"/>
        <v>을</v>
      </c>
      <c r="J196" s="3" t="str">
        <f t="shared" si="19"/>
        <v/>
      </c>
      <c r="K196" s="3" t="str" cm="1">
        <f t="array" ref="K196">INDEX(초성,  INT( (_xlfn.UNICODE($H196)-44032)/588)+1)</f>
        <v>ㄴ</v>
      </c>
      <c r="L196" s="3" t="str" cm="1">
        <f t="array" ref="L196">INDEX( 중성, INT(MOD( ( _xlfn.UNICODE( RIGHT($H196, 1) ) - 44032), 588)/28)+1,1)</f>
        <v>ㅗ</v>
      </c>
      <c r="M196" t="str" cm="1">
        <f t="array" ref="M196">IF(MOD((_xlfn.UNICODE(RIGHT($H196,1))-44032),28)=0,"",INDEX(종성,MOD((_xlfn.UNICODE(RIGHT($H196,1))-44032),28),1))</f>
        <v/>
      </c>
      <c r="N196" s="3" t="str" cm="1">
        <f t="array" ref="N196">INDEX(초성,  INT( (_xlfn.UNICODE($I196)-44032)/588)+1)</f>
        <v>ㅇ</v>
      </c>
      <c r="O196" s="3" t="str" cm="1">
        <f t="array" ref="O196">INDEX( 중성, INT(MOD( ( _xlfn.UNICODE( RIGHT($I196, 1) ) - 44032), 588)/28)+1,1)</f>
        <v>ㅡ</v>
      </c>
      <c r="P196" t="str" cm="1">
        <f t="array" ref="P196">IF(MOD( (_xlfn.UNICODE( RIGHT($I196, 1) ) - 44032), 28)=0, "",
    INDEX(종성, MOD( (_xlfn.UNICODE( RIGHT($I196, 1) ) - 44032), 28),1) )</f>
        <v>ㄹ</v>
      </c>
      <c r="Q196" s="3" t="str" cm="1">
        <f t="array" ref="Q196">IF(LEN(B196)=2, "", INDEX(초성,  INT( (_xlfn.UNICODE($J196)-44032)/588)+1) )</f>
        <v/>
      </c>
      <c r="R196" s="3" t="str" cm="1">
        <f t="array" ref="R196">IF(LEN(B196)=2, "",INDEX( 중성, INT(MOD( ( _xlfn.UNICODE( RIGHT($J196, 1) ) - 44032), 588)/28)+1,1) )</f>
        <v/>
      </c>
      <c r="S196" t="str" cm="1">
        <f t="array" ref="S196">IF(LEN(B196)=2, "", IF(MOD( (_xlfn.UNICODE( RIGHT($J196, 1) ) - 44032), 28)=0, "",
    INDEX(종성, MOD( (_xlfn.UNICODE( RIGHT($J196, 1) ) - 44032), 28),1) ) )</f>
        <v/>
      </c>
      <c r="T196" t="str">
        <f>IFERROR(VLOOKUP($K196, 환경설정!$B$3:$C$23, 2,0), "")</f>
        <v>son</v>
      </c>
      <c r="V196" s="3" t="str" cm="1">
        <f t="array" ref="V196">IFERROR(_xlfn.IFS($M196="", "light", $M196="ㄴ", "son", $M196="ㄹ", "son", $M196="ㅁ", "son", $M196="ㅇ", "son" ),"obs")</f>
        <v>light</v>
      </c>
      <c r="W196" t="str">
        <f>IFERROR(VLOOKUP($N196, 환경설정!$B$3:$C$23, 2,0), "")</f>
        <v>null</v>
      </c>
      <c r="Y196" s="3" t="str" cm="1">
        <f t="array" ref="Y196">IFERROR(_xlfn.IFS($P196="", "light", $P196="ㄴ", "son", $P196="ㄹ", "son", $P196="ㅁ", "son", $P196="ㅇ", "son" ),"obs")</f>
        <v>son</v>
      </c>
      <c r="Z196" t="str">
        <f>IFERROR(VLOOKUP($Q196, 환경설정!$B$3:$C$23, 2), "")</f>
        <v/>
      </c>
      <c r="AB196" s="3" t="str" cm="1">
        <f t="array" ref="AB196">IFERROR( IF(LEN(B196)=2,"", _xlfn.IFS($S196="", "light", $S196="ㄴ", "son", $S196="ㄹ", "son", $S196="ㅁ", "son", $S196="ㅇ", "son" )),"obs")</f>
        <v/>
      </c>
      <c r="AC196" t="str" cm="1">
        <f t="array" ref="AC196" xml:space="preserve"> SUBSTITUTE( _xlfn.TEXTSPLIT(C196," "), ",","")</f>
        <v>LH1</v>
      </c>
      <c r="AE196" t="str" cm="1">
        <f t="array" ref="AE196">SUBSTITUTE(_xlfn.TEXTSPLIT(D196," "), ",","")</f>
        <v>LH1</v>
      </c>
    </row>
    <row r="197" spans="1:31" x14ac:dyDescent="0.3">
      <c r="A197" t="str">
        <v>고유어2</v>
      </c>
      <c r="B197" t="str">
        <v>버릇</v>
      </c>
      <c r="C197" s="3" t="str">
        <v>HL</v>
      </c>
      <c r="D197" s="3" t="str">
        <v>HL</v>
      </c>
      <c r="E197" s="3" t="str" cm="1">
        <f t="array" ref="E197">_xlfn.IFS(MID(A197,1,1)="고", "K", MID(A197,1,1)="외", "F", MID(A197,1,1)="가", "V")</f>
        <v>K</v>
      </c>
      <c r="F197" s="3" t="str">
        <f t="shared" si="15"/>
        <v>2</v>
      </c>
      <c r="G197" s="3" t="str">
        <f t="shared" si="16"/>
        <v>K2</v>
      </c>
      <c r="H197" s="3" t="str">
        <f t="shared" si="17"/>
        <v>버</v>
      </c>
      <c r="I197" s="3" t="str">
        <f t="shared" si="18"/>
        <v>릇</v>
      </c>
      <c r="J197" s="3" t="str">
        <f t="shared" si="19"/>
        <v/>
      </c>
      <c r="K197" s="3" t="str" cm="1">
        <f t="array" ref="K197">INDEX(초성,  INT( (_xlfn.UNICODE($H197)-44032)/588)+1)</f>
        <v>ㅂ</v>
      </c>
      <c r="L197" s="3" t="str" cm="1">
        <f t="array" ref="L197">INDEX( 중성, INT(MOD( ( _xlfn.UNICODE( RIGHT($H197, 1) ) - 44032), 588)/28)+1,1)</f>
        <v>ㅓ</v>
      </c>
      <c r="M197" t="str" cm="1">
        <f t="array" ref="M197">IF(MOD((_xlfn.UNICODE(RIGHT($H197,1))-44032),28)=0,"",INDEX(종성,MOD((_xlfn.UNICODE(RIGHT($H197,1))-44032),28),1))</f>
        <v/>
      </c>
      <c r="N197" s="3" t="str" cm="1">
        <f t="array" ref="N197">INDEX(초성,  INT( (_xlfn.UNICODE($I197)-44032)/588)+1)</f>
        <v>ㄹ</v>
      </c>
      <c r="O197" s="3" t="str" cm="1">
        <f t="array" ref="O197">INDEX( 중성, INT(MOD( ( _xlfn.UNICODE( RIGHT($I197, 1) ) - 44032), 588)/28)+1,1)</f>
        <v>ㅡ</v>
      </c>
      <c r="P197" t="str" cm="1">
        <f t="array" ref="P197">IF(MOD( (_xlfn.UNICODE( RIGHT($I197, 1) ) - 44032), 28)=0, "",
    INDEX(종성, MOD( (_xlfn.UNICODE( RIGHT($I197, 1) ) - 44032), 28),1) )</f>
        <v>ㅅ</v>
      </c>
      <c r="Q197" s="3" t="str" cm="1">
        <f t="array" ref="Q197">IF(LEN(B197)=2, "", INDEX(초성,  INT( (_xlfn.UNICODE($J197)-44032)/588)+1) )</f>
        <v/>
      </c>
      <c r="R197" s="3" t="str" cm="1">
        <f t="array" ref="R197">IF(LEN(B197)=2, "",INDEX( 중성, INT(MOD( ( _xlfn.UNICODE( RIGHT($J197, 1) ) - 44032), 588)/28)+1,1) )</f>
        <v/>
      </c>
      <c r="S197" t="str" cm="1">
        <f t="array" ref="S197">IF(LEN(B197)=2, "", IF(MOD( (_xlfn.UNICODE( RIGHT($J197, 1) ) - 44032), 28)=0, "",
    INDEX(종성, MOD( (_xlfn.UNICODE( RIGHT($J197, 1) ) - 44032), 28),1) ) )</f>
        <v/>
      </c>
      <c r="T197" t="str">
        <f>IFERROR(VLOOKUP($K197, 환경설정!$B$3:$C$23, 2,0), "")</f>
        <v>lax</v>
      </c>
      <c r="V197" s="3" t="str" cm="1">
        <f t="array" ref="V197">IFERROR(_xlfn.IFS($M197="", "light", $M197="ㄴ", "son", $M197="ㄹ", "son", $M197="ㅁ", "son", $M197="ㅇ", "son" ),"obs")</f>
        <v>light</v>
      </c>
      <c r="W197" t="str">
        <f>IFERROR(VLOOKUP($N197, 환경설정!$B$3:$C$23, 2,0), "")</f>
        <v>son</v>
      </c>
      <c r="Y197" s="3" t="str" cm="1">
        <f t="array" ref="Y197">IFERROR(_xlfn.IFS($P197="", "light", $P197="ㄴ", "son", $P197="ㄹ", "son", $P197="ㅁ", "son", $P197="ㅇ", "son" ),"obs")</f>
        <v>obs</v>
      </c>
      <c r="Z197" t="str">
        <f>IFERROR(VLOOKUP($Q197, 환경설정!$B$3:$C$23, 2), "")</f>
        <v/>
      </c>
      <c r="AB197" s="3" t="str" cm="1">
        <f t="array" ref="AB197">IFERROR( IF(LEN(B197)=2,"", _xlfn.IFS($S197="", "light", $S197="ㄴ", "son", $S197="ㄹ", "son", $S197="ㅁ", "son", $S197="ㅇ", "son" )),"obs")</f>
        <v/>
      </c>
      <c r="AC197" t="str" cm="1">
        <f t="array" ref="AC197" xml:space="preserve"> SUBSTITUTE( _xlfn.TEXTSPLIT(C197," "), ",","")</f>
        <v>HL</v>
      </c>
      <c r="AE197" t="str" cm="1">
        <f t="array" ref="AE197">SUBSTITUTE(_xlfn.TEXTSPLIT(D197," "), ",","")</f>
        <v>HL</v>
      </c>
    </row>
    <row r="198" spans="1:31" x14ac:dyDescent="0.3">
      <c r="A198" t="str">
        <v>고유어2</v>
      </c>
      <c r="B198" t="str">
        <v>감자</v>
      </c>
      <c r="C198" s="3" t="str">
        <v>LH1</v>
      </c>
      <c r="D198" s="3" t="str">
        <v>LH1</v>
      </c>
      <c r="E198" s="3" t="str" cm="1">
        <f t="array" ref="E198">_xlfn.IFS(MID(A198,1,1)="고", "K", MID(A198,1,1)="외", "F", MID(A198,1,1)="가", "V")</f>
        <v>K</v>
      </c>
      <c r="F198" s="3" t="str">
        <f t="shared" si="15"/>
        <v>2</v>
      </c>
      <c r="G198" s="3" t="str">
        <f t="shared" si="16"/>
        <v>K2</v>
      </c>
      <c r="H198" s="3" t="str">
        <f t="shared" si="17"/>
        <v>감</v>
      </c>
      <c r="I198" s="3" t="str">
        <f t="shared" si="18"/>
        <v>자</v>
      </c>
      <c r="J198" s="3" t="str">
        <f t="shared" si="19"/>
        <v/>
      </c>
      <c r="K198" s="3" t="str" cm="1">
        <f t="array" ref="K198">INDEX(초성,  INT( (_xlfn.UNICODE($H198)-44032)/588)+1)</f>
        <v>ㄱ</v>
      </c>
      <c r="L198" s="3" t="str" cm="1">
        <f t="array" ref="L198">INDEX( 중성, INT(MOD( ( _xlfn.UNICODE( RIGHT($H198, 1) ) - 44032), 588)/28)+1,1)</f>
        <v>ㅏ</v>
      </c>
      <c r="M198" t="str" cm="1">
        <f t="array" ref="M198">IF(MOD((_xlfn.UNICODE(RIGHT($H198,1))-44032),28)=0,"",INDEX(종성,MOD((_xlfn.UNICODE(RIGHT($H198,1))-44032),28),1))</f>
        <v>ㅁ</v>
      </c>
      <c r="N198" s="3" t="str" cm="1">
        <f t="array" ref="N198">INDEX(초성,  INT( (_xlfn.UNICODE($I198)-44032)/588)+1)</f>
        <v>ㅈ</v>
      </c>
      <c r="O198" s="3" t="str" cm="1">
        <f t="array" ref="O198">INDEX( 중성, INT(MOD( ( _xlfn.UNICODE( RIGHT($I198, 1) ) - 44032), 588)/28)+1,1)</f>
        <v>ㅏ</v>
      </c>
      <c r="P198" t="str" cm="1">
        <f t="array" ref="P198">IF(MOD( (_xlfn.UNICODE( RIGHT($I198, 1) ) - 44032), 28)=0, "",
    INDEX(종성, MOD( (_xlfn.UNICODE( RIGHT($I198, 1) ) - 44032), 28),1) )</f>
        <v/>
      </c>
      <c r="Q198" s="3" t="str" cm="1">
        <f t="array" ref="Q198">IF(LEN(B198)=2, "", INDEX(초성,  INT( (_xlfn.UNICODE($J198)-44032)/588)+1) )</f>
        <v/>
      </c>
      <c r="R198" s="3" t="str" cm="1">
        <f t="array" ref="R198">IF(LEN(B198)=2, "",INDEX( 중성, INT(MOD( ( _xlfn.UNICODE( RIGHT($J198, 1) ) - 44032), 588)/28)+1,1) )</f>
        <v/>
      </c>
      <c r="S198" t="str" cm="1">
        <f t="array" ref="S198">IF(LEN(B198)=2, "", IF(MOD( (_xlfn.UNICODE( RIGHT($J198, 1) ) - 44032), 28)=0, "",
    INDEX(종성, MOD( (_xlfn.UNICODE( RIGHT($J198, 1) ) - 44032), 28),1) ) )</f>
        <v/>
      </c>
      <c r="T198" t="str">
        <f>IFERROR(VLOOKUP($K198, 환경설정!$B$3:$C$23, 2,0), "")</f>
        <v>lax</v>
      </c>
      <c r="V198" s="3" t="str" cm="1">
        <f t="array" ref="V198">IFERROR(_xlfn.IFS($M198="", "light", $M198="ㄴ", "son", $M198="ㄹ", "son", $M198="ㅁ", "son", $M198="ㅇ", "son" ),"obs")</f>
        <v>son</v>
      </c>
      <c r="W198" t="str">
        <f>IFERROR(VLOOKUP($N198, 환경설정!$B$3:$C$23, 2,0), "")</f>
        <v>lax</v>
      </c>
      <c r="Y198" s="3" t="str" cm="1">
        <f t="array" ref="Y198">IFERROR(_xlfn.IFS($P198="", "light", $P198="ㄴ", "son", $P198="ㄹ", "son", $P198="ㅁ", "son", $P198="ㅇ", "son" ),"obs")</f>
        <v>light</v>
      </c>
      <c r="Z198" t="str">
        <f>IFERROR(VLOOKUP($Q198, 환경설정!$B$3:$C$23, 2), "")</f>
        <v/>
      </c>
      <c r="AB198" s="3" t="str" cm="1">
        <f t="array" ref="AB198">IFERROR( IF(LEN(B198)=2,"", _xlfn.IFS($S198="", "light", $S198="ㄴ", "son", $S198="ㄹ", "son", $S198="ㅁ", "son", $S198="ㅇ", "son" )),"obs")</f>
        <v/>
      </c>
      <c r="AC198" t="str" cm="1">
        <f t="array" ref="AC198" xml:space="preserve"> SUBSTITUTE( _xlfn.TEXTSPLIT(C198," "), ",","")</f>
        <v>LH1</v>
      </c>
      <c r="AE198" t="str" cm="1">
        <f t="array" ref="AE198">SUBSTITUTE(_xlfn.TEXTSPLIT(D198," "), ",","")</f>
        <v>LH1</v>
      </c>
    </row>
    <row r="199" spans="1:31" x14ac:dyDescent="0.3">
      <c r="A199" t="str">
        <v>고유어2</v>
      </c>
      <c r="B199" t="str">
        <v>단골</v>
      </c>
      <c r="C199" s="3" t="str">
        <v>HL</v>
      </c>
      <c r="D199" s="3" t="str">
        <v>HL</v>
      </c>
      <c r="E199" s="3" t="str" cm="1">
        <f t="array" ref="E199">_xlfn.IFS(MID(A199,1,1)="고", "K", MID(A199,1,1)="외", "F", MID(A199,1,1)="가", "V")</f>
        <v>K</v>
      </c>
      <c r="F199" s="3" t="str">
        <f t="shared" si="15"/>
        <v>2</v>
      </c>
      <c r="G199" s="3" t="str">
        <f t="shared" si="16"/>
        <v>K2</v>
      </c>
      <c r="H199" s="3" t="str">
        <f t="shared" si="17"/>
        <v>단</v>
      </c>
      <c r="I199" s="3" t="str">
        <f t="shared" si="18"/>
        <v>골</v>
      </c>
      <c r="J199" s="3" t="str">
        <f t="shared" si="19"/>
        <v/>
      </c>
      <c r="K199" s="3" t="str" cm="1">
        <f t="array" ref="K199">INDEX(초성,  INT( (_xlfn.UNICODE($H199)-44032)/588)+1)</f>
        <v>ㄷ</v>
      </c>
      <c r="L199" s="3" t="str" cm="1">
        <f t="array" ref="L199">INDEX( 중성, INT(MOD( ( _xlfn.UNICODE( RIGHT($H199, 1) ) - 44032), 588)/28)+1,1)</f>
        <v>ㅏ</v>
      </c>
      <c r="M199" t="str" cm="1">
        <f t="array" ref="M199">IF(MOD((_xlfn.UNICODE(RIGHT($H199,1))-44032),28)=0,"",INDEX(종성,MOD((_xlfn.UNICODE(RIGHT($H199,1))-44032),28),1))</f>
        <v>ㄴ</v>
      </c>
      <c r="N199" s="3" t="str" cm="1">
        <f t="array" ref="N199">INDEX(초성,  INT( (_xlfn.UNICODE($I199)-44032)/588)+1)</f>
        <v>ㄱ</v>
      </c>
      <c r="O199" s="3" t="str" cm="1">
        <f t="array" ref="O199">INDEX( 중성, INT(MOD( ( _xlfn.UNICODE( RIGHT($I199, 1) ) - 44032), 588)/28)+1,1)</f>
        <v>ㅗ</v>
      </c>
      <c r="P199" t="str" cm="1">
        <f t="array" ref="P199">IF(MOD( (_xlfn.UNICODE( RIGHT($I199, 1) ) - 44032), 28)=0, "",
    INDEX(종성, MOD( (_xlfn.UNICODE( RIGHT($I199, 1) ) - 44032), 28),1) )</f>
        <v>ㄹ</v>
      </c>
      <c r="Q199" s="3" t="str" cm="1">
        <f t="array" ref="Q199">IF(LEN(B199)=2, "", INDEX(초성,  INT( (_xlfn.UNICODE($J199)-44032)/588)+1) )</f>
        <v/>
      </c>
      <c r="R199" s="3" t="str" cm="1">
        <f t="array" ref="R199">IF(LEN(B199)=2, "",INDEX( 중성, INT(MOD( ( _xlfn.UNICODE( RIGHT($J199, 1) ) - 44032), 588)/28)+1,1) )</f>
        <v/>
      </c>
      <c r="S199" t="str" cm="1">
        <f t="array" ref="S199">IF(LEN(B199)=2, "", IF(MOD( (_xlfn.UNICODE( RIGHT($J199, 1) ) - 44032), 28)=0, "",
    INDEX(종성, MOD( (_xlfn.UNICODE( RIGHT($J199, 1) ) - 44032), 28),1) ) )</f>
        <v/>
      </c>
      <c r="T199" t="str">
        <f>IFERROR(VLOOKUP($K199, 환경설정!$B$3:$C$23, 2,0), "")</f>
        <v>lax</v>
      </c>
      <c r="V199" s="3" t="str" cm="1">
        <f t="array" ref="V199">IFERROR(_xlfn.IFS($M199="", "light", $M199="ㄴ", "son", $M199="ㄹ", "son", $M199="ㅁ", "son", $M199="ㅇ", "son" ),"obs")</f>
        <v>son</v>
      </c>
      <c r="W199" t="str">
        <f>IFERROR(VLOOKUP($N199, 환경설정!$B$3:$C$23, 2,0), "")</f>
        <v>lax</v>
      </c>
      <c r="Y199" s="3" t="str" cm="1">
        <f t="array" ref="Y199">IFERROR(_xlfn.IFS($P199="", "light", $P199="ㄴ", "son", $P199="ㄹ", "son", $P199="ㅁ", "son", $P199="ㅇ", "son" ),"obs")</f>
        <v>son</v>
      </c>
      <c r="Z199" t="str">
        <f>IFERROR(VLOOKUP($Q199, 환경설정!$B$3:$C$23, 2), "")</f>
        <v/>
      </c>
      <c r="AB199" s="3" t="str" cm="1">
        <f t="array" ref="AB199">IFERROR( IF(LEN(B199)=2,"", _xlfn.IFS($S199="", "light", $S199="ㄴ", "son", $S199="ㄹ", "son", $S199="ㅁ", "son", $S199="ㅇ", "son" )),"obs")</f>
        <v/>
      </c>
      <c r="AC199" t="str" cm="1">
        <f t="array" ref="AC199" xml:space="preserve"> SUBSTITUTE( _xlfn.TEXTSPLIT(C199," "), ",","")</f>
        <v>HL</v>
      </c>
      <c r="AE199" t="str" cm="1">
        <f t="array" ref="AE199">SUBSTITUTE(_xlfn.TEXTSPLIT(D199," "), ",","")</f>
        <v>HL</v>
      </c>
    </row>
    <row r="200" spans="1:31" x14ac:dyDescent="0.3">
      <c r="A200" t="str">
        <v>고유어2</v>
      </c>
      <c r="B200" t="str">
        <v>기름</v>
      </c>
      <c r="C200" s="3" t="str">
        <v>HL</v>
      </c>
      <c r="D200" s="3" t="str">
        <v>HL</v>
      </c>
      <c r="E200" s="3" t="str" cm="1">
        <f t="array" ref="E200">_xlfn.IFS(MID(A200,1,1)="고", "K", MID(A200,1,1)="외", "F", MID(A200,1,1)="가", "V")</f>
        <v>K</v>
      </c>
      <c r="F200" s="3" t="str">
        <f t="shared" si="15"/>
        <v>2</v>
      </c>
      <c r="G200" s="3" t="str">
        <f t="shared" si="16"/>
        <v>K2</v>
      </c>
      <c r="H200" s="3" t="str">
        <f t="shared" si="17"/>
        <v>기</v>
      </c>
      <c r="I200" s="3" t="str">
        <f t="shared" si="18"/>
        <v>름</v>
      </c>
      <c r="J200" s="3" t="str">
        <f t="shared" si="19"/>
        <v/>
      </c>
      <c r="K200" s="3" t="str" cm="1">
        <f t="array" ref="K200">INDEX(초성,  INT( (_xlfn.UNICODE($H200)-44032)/588)+1)</f>
        <v>ㄱ</v>
      </c>
      <c r="L200" s="3" t="str" cm="1">
        <f t="array" ref="L200">INDEX( 중성, INT(MOD( ( _xlfn.UNICODE( RIGHT($H200, 1) ) - 44032), 588)/28)+1,1)</f>
        <v>ㅣ</v>
      </c>
      <c r="M200" t="str" cm="1">
        <f t="array" ref="M200">IF(MOD((_xlfn.UNICODE(RIGHT($H200,1))-44032),28)=0,"",INDEX(종성,MOD((_xlfn.UNICODE(RIGHT($H200,1))-44032),28),1))</f>
        <v/>
      </c>
      <c r="N200" s="3" t="str" cm="1">
        <f t="array" ref="N200">INDEX(초성,  INT( (_xlfn.UNICODE($I200)-44032)/588)+1)</f>
        <v>ㄹ</v>
      </c>
      <c r="O200" s="3" t="str" cm="1">
        <f t="array" ref="O200">INDEX( 중성, INT(MOD( ( _xlfn.UNICODE( RIGHT($I200, 1) ) - 44032), 588)/28)+1,1)</f>
        <v>ㅡ</v>
      </c>
      <c r="P200" t="str" cm="1">
        <f t="array" ref="P200">IF(MOD( (_xlfn.UNICODE( RIGHT($I200, 1) ) - 44032), 28)=0, "",
    INDEX(종성, MOD( (_xlfn.UNICODE( RIGHT($I200, 1) ) - 44032), 28),1) )</f>
        <v>ㅁ</v>
      </c>
      <c r="Q200" s="3" t="str" cm="1">
        <f t="array" ref="Q200">IF(LEN(B200)=2, "", INDEX(초성,  INT( (_xlfn.UNICODE($J200)-44032)/588)+1) )</f>
        <v/>
      </c>
      <c r="R200" s="3" t="str" cm="1">
        <f t="array" ref="R200">IF(LEN(B200)=2, "",INDEX( 중성, INT(MOD( ( _xlfn.UNICODE( RIGHT($J200, 1) ) - 44032), 588)/28)+1,1) )</f>
        <v/>
      </c>
      <c r="S200" t="str" cm="1">
        <f t="array" ref="S200">IF(LEN(B200)=2, "", IF(MOD( (_xlfn.UNICODE( RIGHT($J200, 1) ) - 44032), 28)=0, "",
    INDEX(종성, MOD( (_xlfn.UNICODE( RIGHT($J200, 1) ) - 44032), 28),1) ) )</f>
        <v/>
      </c>
      <c r="T200" t="str">
        <f>IFERROR(VLOOKUP($K200, 환경설정!$B$3:$C$23, 2,0), "")</f>
        <v>lax</v>
      </c>
      <c r="V200" s="3" t="str" cm="1">
        <f t="array" ref="V200">IFERROR(_xlfn.IFS($M200="", "light", $M200="ㄴ", "son", $M200="ㄹ", "son", $M200="ㅁ", "son", $M200="ㅇ", "son" ),"obs")</f>
        <v>light</v>
      </c>
      <c r="W200" t="str">
        <f>IFERROR(VLOOKUP($N200, 환경설정!$B$3:$C$23, 2,0), "")</f>
        <v>son</v>
      </c>
      <c r="Y200" s="3" t="str" cm="1">
        <f t="array" ref="Y200">IFERROR(_xlfn.IFS($P200="", "light", $P200="ㄴ", "son", $P200="ㄹ", "son", $P200="ㅁ", "son", $P200="ㅇ", "son" ),"obs")</f>
        <v>son</v>
      </c>
      <c r="Z200" t="str">
        <f>IFERROR(VLOOKUP($Q200, 환경설정!$B$3:$C$23, 2), "")</f>
        <v/>
      </c>
      <c r="AB200" s="3" t="str" cm="1">
        <f t="array" ref="AB200">IFERROR( IF(LEN(B200)=2,"", _xlfn.IFS($S200="", "light", $S200="ㄴ", "son", $S200="ㄹ", "son", $S200="ㅁ", "son", $S200="ㅇ", "son" )),"obs")</f>
        <v/>
      </c>
      <c r="AC200" t="str" cm="1">
        <f t="array" ref="AC200" xml:space="preserve"> SUBSTITUTE( _xlfn.TEXTSPLIT(C200," "), ",","")</f>
        <v>HL</v>
      </c>
      <c r="AE200" t="str" cm="1">
        <f t="array" ref="AE200">SUBSTITUTE(_xlfn.TEXTSPLIT(D200," "), ",","")</f>
        <v>HL</v>
      </c>
    </row>
    <row r="201" spans="1:31" x14ac:dyDescent="0.3">
      <c r="A201" t="str">
        <v>고유어2</v>
      </c>
      <c r="B201" t="str">
        <v>가로</v>
      </c>
      <c r="C201" s="3" t="str">
        <v>LH1</v>
      </c>
      <c r="D201" s="3" t="str">
        <v>LH1</v>
      </c>
      <c r="E201" s="3" t="str" cm="1">
        <f t="array" ref="E201">_xlfn.IFS(MID(A201,1,1)="고", "K", MID(A201,1,1)="외", "F", MID(A201,1,1)="가", "V")</f>
        <v>K</v>
      </c>
      <c r="F201" s="3" t="str">
        <f t="shared" si="15"/>
        <v>2</v>
      </c>
      <c r="G201" s="3" t="str">
        <f t="shared" si="16"/>
        <v>K2</v>
      </c>
      <c r="H201" s="3" t="str">
        <f t="shared" si="17"/>
        <v>가</v>
      </c>
      <c r="I201" s="3" t="str">
        <f t="shared" si="18"/>
        <v>로</v>
      </c>
      <c r="J201" s="3" t="str">
        <f t="shared" si="19"/>
        <v/>
      </c>
      <c r="K201" s="3" t="str" cm="1">
        <f t="array" ref="K201">INDEX(초성,  INT( (_xlfn.UNICODE($H201)-44032)/588)+1)</f>
        <v>ㄱ</v>
      </c>
      <c r="L201" s="3" t="str" cm="1">
        <f t="array" ref="L201">INDEX( 중성, INT(MOD( ( _xlfn.UNICODE( RIGHT($H201, 1) ) - 44032), 588)/28)+1,1)</f>
        <v>ㅏ</v>
      </c>
      <c r="M201" t="str" cm="1">
        <f t="array" ref="M201">IF(MOD((_xlfn.UNICODE(RIGHT($H201,1))-44032),28)=0,"",INDEX(종성,MOD((_xlfn.UNICODE(RIGHT($H201,1))-44032),28),1))</f>
        <v/>
      </c>
      <c r="N201" s="3" t="str" cm="1">
        <f t="array" ref="N201">INDEX(초성,  INT( (_xlfn.UNICODE($I201)-44032)/588)+1)</f>
        <v>ㄹ</v>
      </c>
      <c r="O201" s="3" t="str" cm="1">
        <f t="array" ref="O201">INDEX( 중성, INT(MOD( ( _xlfn.UNICODE( RIGHT($I201, 1) ) - 44032), 588)/28)+1,1)</f>
        <v>ㅗ</v>
      </c>
      <c r="P201" t="str" cm="1">
        <f t="array" ref="P201">IF(MOD( (_xlfn.UNICODE( RIGHT($I201, 1) ) - 44032), 28)=0, "",
    INDEX(종성, MOD( (_xlfn.UNICODE( RIGHT($I201, 1) ) - 44032), 28),1) )</f>
        <v/>
      </c>
      <c r="Q201" s="3" t="str" cm="1">
        <f t="array" ref="Q201">IF(LEN(B201)=2, "", INDEX(초성,  INT( (_xlfn.UNICODE($J201)-44032)/588)+1) )</f>
        <v/>
      </c>
      <c r="R201" s="3" t="str" cm="1">
        <f t="array" ref="R201">IF(LEN(B201)=2, "",INDEX( 중성, INT(MOD( ( _xlfn.UNICODE( RIGHT($J201, 1) ) - 44032), 588)/28)+1,1) )</f>
        <v/>
      </c>
      <c r="S201" t="str" cm="1">
        <f t="array" ref="S201">IF(LEN(B201)=2, "", IF(MOD( (_xlfn.UNICODE( RIGHT($J201, 1) ) - 44032), 28)=0, "",
    INDEX(종성, MOD( (_xlfn.UNICODE( RIGHT($J201, 1) ) - 44032), 28),1) ) )</f>
        <v/>
      </c>
      <c r="T201" t="str">
        <f>IFERROR(VLOOKUP($K201, 환경설정!$B$3:$C$23, 2,0), "")</f>
        <v>lax</v>
      </c>
      <c r="V201" s="3" t="str" cm="1">
        <f t="array" ref="V201">IFERROR(_xlfn.IFS($M201="", "light", $M201="ㄴ", "son", $M201="ㄹ", "son", $M201="ㅁ", "son", $M201="ㅇ", "son" ),"obs")</f>
        <v>light</v>
      </c>
      <c r="W201" t="str">
        <f>IFERROR(VLOOKUP($N201, 환경설정!$B$3:$C$23, 2,0), "")</f>
        <v>son</v>
      </c>
      <c r="Y201" s="3" t="str" cm="1">
        <f t="array" ref="Y201">IFERROR(_xlfn.IFS($P201="", "light", $P201="ㄴ", "son", $P201="ㄹ", "son", $P201="ㅁ", "son", $P201="ㅇ", "son" ),"obs")</f>
        <v>light</v>
      </c>
      <c r="Z201" t="str">
        <f>IFERROR(VLOOKUP($Q201, 환경설정!$B$3:$C$23, 2), "")</f>
        <v/>
      </c>
      <c r="AB201" s="3" t="str" cm="1">
        <f t="array" ref="AB201">IFERROR( IF(LEN(B201)=2,"", _xlfn.IFS($S201="", "light", $S201="ㄴ", "son", $S201="ㄹ", "son", $S201="ㅁ", "son", $S201="ㅇ", "son" )),"obs")</f>
        <v/>
      </c>
      <c r="AC201" t="str" cm="1">
        <f t="array" ref="AC201" xml:space="preserve"> SUBSTITUTE( _xlfn.TEXTSPLIT(C201," "), ",","")</f>
        <v>LH1</v>
      </c>
      <c r="AE201" t="str" cm="1">
        <f t="array" ref="AE201">SUBSTITUTE(_xlfn.TEXTSPLIT(D201," "), ",","")</f>
        <v>LH1</v>
      </c>
    </row>
    <row r="202" spans="1:31" x14ac:dyDescent="0.3">
      <c r="A202" t="str">
        <v>고유어2</v>
      </c>
      <c r="B202" t="str">
        <v>마음</v>
      </c>
      <c r="C202" s="3" t="str">
        <v>LH1</v>
      </c>
      <c r="D202" s="3" t="str">
        <v>LH1</v>
      </c>
      <c r="E202" s="3" t="str" cm="1">
        <f t="array" ref="E202">_xlfn.IFS(MID(A202,1,1)="고", "K", MID(A202,1,1)="외", "F", MID(A202,1,1)="가", "V")</f>
        <v>K</v>
      </c>
      <c r="F202" s="3" t="str">
        <f t="shared" si="15"/>
        <v>2</v>
      </c>
      <c r="G202" s="3" t="str">
        <f t="shared" si="16"/>
        <v>K2</v>
      </c>
      <c r="H202" s="3" t="str">
        <f t="shared" si="17"/>
        <v>마</v>
      </c>
      <c r="I202" s="3" t="str">
        <f t="shared" si="18"/>
        <v>음</v>
      </c>
      <c r="J202" s="3" t="str">
        <f t="shared" si="19"/>
        <v/>
      </c>
      <c r="K202" s="3" t="str" cm="1">
        <f t="array" ref="K202">INDEX(초성,  INT( (_xlfn.UNICODE($H202)-44032)/588)+1)</f>
        <v>ㅁ</v>
      </c>
      <c r="L202" s="3" t="str" cm="1">
        <f t="array" ref="L202">INDEX( 중성, INT(MOD( ( _xlfn.UNICODE( RIGHT($H202, 1) ) - 44032), 588)/28)+1,1)</f>
        <v>ㅏ</v>
      </c>
      <c r="M202" t="str" cm="1">
        <f t="array" ref="M202">IF(MOD((_xlfn.UNICODE(RIGHT($H202,1))-44032),28)=0,"",INDEX(종성,MOD((_xlfn.UNICODE(RIGHT($H202,1))-44032),28),1))</f>
        <v/>
      </c>
      <c r="N202" s="3" t="str" cm="1">
        <f t="array" ref="N202">INDEX(초성,  INT( (_xlfn.UNICODE($I202)-44032)/588)+1)</f>
        <v>ㅇ</v>
      </c>
      <c r="O202" s="3" t="str" cm="1">
        <f t="array" ref="O202">INDEX( 중성, INT(MOD( ( _xlfn.UNICODE( RIGHT($I202, 1) ) - 44032), 588)/28)+1,1)</f>
        <v>ㅡ</v>
      </c>
      <c r="P202" t="str" cm="1">
        <f t="array" ref="P202">IF(MOD( (_xlfn.UNICODE( RIGHT($I202, 1) ) - 44032), 28)=0, "",
    INDEX(종성, MOD( (_xlfn.UNICODE( RIGHT($I202, 1) ) - 44032), 28),1) )</f>
        <v>ㅁ</v>
      </c>
      <c r="Q202" s="3" t="str" cm="1">
        <f t="array" ref="Q202">IF(LEN(B202)=2, "", INDEX(초성,  INT( (_xlfn.UNICODE($J202)-44032)/588)+1) )</f>
        <v/>
      </c>
      <c r="R202" s="3" t="str" cm="1">
        <f t="array" ref="R202">IF(LEN(B202)=2, "",INDEX( 중성, INT(MOD( ( _xlfn.UNICODE( RIGHT($J202, 1) ) - 44032), 588)/28)+1,1) )</f>
        <v/>
      </c>
      <c r="S202" t="str" cm="1">
        <f t="array" ref="S202">IF(LEN(B202)=2, "", IF(MOD( (_xlfn.UNICODE( RIGHT($J202, 1) ) - 44032), 28)=0, "",
    INDEX(종성, MOD( (_xlfn.UNICODE( RIGHT($J202, 1) ) - 44032), 28),1) ) )</f>
        <v/>
      </c>
      <c r="T202" t="str">
        <f>IFERROR(VLOOKUP($K202, 환경설정!$B$3:$C$23, 2,0), "")</f>
        <v>son</v>
      </c>
      <c r="V202" s="3" t="str" cm="1">
        <f t="array" ref="V202">IFERROR(_xlfn.IFS($M202="", "light", $M202="ㄴ", "son", $M202="ㄹ", "son", $M202="ㅁ", "son", $M202="ㅇ", "son" ),"obs")</f>
        <v>light</v>
      </c>
      <c r="W202" t="str">
        <f>IFERROR(VLOOKUP($N202, 환경설정!$B$3:$C$23, 2,0), "")</f>
        <v>null</v>
      </c>
      <c r="Y202" s="3" t="str" cm="1">
        <f t="array" ref="Y202">IFERROR(_xlfn.IFS($P202="", "light", $P202="ㄴ", "son", $P202="ㄹ", "son", $P202="ㅁ", "son", $P202="ㅇ", "son" ),"obs")</f>
        <v>son</v>
      </c>
      <c r="Z202" t="str">
        <f>IFERROR(VLOOKUP($Q202, 환경설정!$B$3:$C$23, 2), "")</f>
        <v/>
      </c>
      <c r="AB202" s="3" t="str" cm="1">
        <f t="array" ref="AB202">IFERROR( IF(LEN(B202)=2,"", _xlfn.IFS($S202="", "light", $S202="ㄴ", "son", $S202="ㄹ", "son", $S202="ㅁ", "son", $S202="ㅇ", "son" )),"obs")</f>
        <v/>
      </c>
      <c r="AC202" t="str" cm="1">
        <f t="array" ref="AC202" xml:space="preserve"> SUBSTITUTE( _xlfn.TEXTSPLIT(C202," "), ",","")</f>
        <v>LH1</v>
      </c>
      <c r="AE202" t="str" cm="1">
        <f t="array" ref="AE202">SUBSTITUTE(_xlfn.TEXTSPLIT(D202," "), ",","")</f>
        <v>LH1</v>
      </c>
    </row>
    <row r="203" spans="1:31" x14ac:dyDescent="0.3">
      <c r="A203" t="str">
        <v>고유어2</v>
      </c>
      <c r="B203" t="str">
        <v>껍질</v>
      </c>
      <c r="C203" s="3" t="str">
        <v>HL</v>
      </c>
      <c r="D203" s="3" t="str">
        <v>HL</v>
      </c>
      <c r="E203" s="3" t="str" cm="1">
        <f t="array" ref="E203">_xlfn.IFS(MID(A203,1,1)="고", "K", MID(A203,1,1)="외", "F", MID(A203,1,1)="가", "V")</f>
        <v>K</v>
      </c>
      <c r="F203" s="3" t="str">
        <f t="shared" si="15"/>
        <v>2</v>
      </c>
      <c r="G203" s="3" t="str">
        <f t="shared" si="16"/>
        <v>K2</v>
      </c>
      <c r="H203" s="3" t="str">
        <f t="shared" si="17"/>
        <v>껍</v>
      </c>
      <c r="I203" s="3" t="str">
        <f t="shared" si="18"/>
        <v>질</v>
      </c>
      <c r="J203" s="3" t="str">
        <f t="shared" si="19"/>
        <v/>
      </c>
      <c r="K203" s="3" t="str" cm="1">
        <f t="array" ref="K203">INDEX(초성,  INT( (_xlfn.UNICODE($H203)-44032)/588)+1)</f>
        <v>ㄲ</v>
      </c>
      <c r="L203" s="3" t="str" cm="1">
        <f t="array" ref="L203">INDEX( 중성, INT(MOD( ( _xlfn.UNICODE( RIGHT($H203, 1) ) - 44032), 588)/28)+1,1)</f>
        <v>ㅓ</v>
      </c>
      <c r="M203" t="str" cm="1">
        <f t="array" ref="M203">IF(MOD((_xlfn.UNICODE(RIGHT($H203,1))-44032),28)=0,"",INDEX(종성,MOD((_xlfn.UNICODE(RIGHT($H203,1))-44032),28),1))</f>
        <v>ㅂ</v>
      </c>
      <c r="N203" s="3" t="str" cm="1">
        <f t="array" ref="N203">INDEX(초성,  INT( (_xlfn.UNICODE($I203)-44032)/588)+1)</f>
        <v>ㅈ</v>
      </c>
      <c r="O203" s="3" t="str" cm="1">
        <f t="array" ref="O203">INDEX( 중성, INT(MOD( ( _xlfn.UNICODE( RIGHT($I203, 1) ) - 44032), 588)/28)+1,1)</f>
        <v>ㅣ</v>
      </c>
      <c r="P203" t="str" cm="1">
        <f t="array" ref="P203">IF(MOD( (_xlfn.UNICODE( RIGHT($I203, 1) ) - 44032), 28)=0, "",
    INDEX(종성, MOD( (_xlfn.UNICODE( RIGHT($I203, 1) ) - 44032), 28),1) )</f>
        <v>ㄹ</v>
      </c>
      <c r="Q203" s="3" t="str" cm="1">
        <f t="array" ref="Q203">IF(LEN(B203)=2, "", INDEX(초성,  INT( (_xlfn.UNICODE($J203)-44032)/588)+1) )</f>
        <v/>
      </c>
      <c r="R203" s="3" t="str" cm="1">
        <f t="array" ref="R203">IF(LEN(B203)=2, "",INDEX( 중성, INT(MOD( ( _xlfn.UNICODE( RIGHT($J203, 1) ) - 44032), 588)/28)+1,1) )</f>
        <v/>
      </c>
      <c r="S203" t="str" cm="1">
        <f t="array" ref="S203">IF(LEN(B203)=2, "", IF(MOD( (_xlfn.UNICODE( RIGHT($J203, 1) ) - 44032), 28)=0, "",
    INDEX(종성, MOD( (_xlfn.UNICODE( RIGHT($J203, 1) ) - 44032), 28),1) ) )</f>
        <v/>
      </c>
      <c r="T203" t="str">
        <f>IFERROR(VLOOKUP($K203, 환경설정!$B$3:$C$23, 2,0), "")</f>
        <v>tsasp</v>
      </c>
      <c r="V203" s="3" t="str" cm="1">
        <f t="array" ref="V203">IFERROR(_xlfn.IFS($M203="", "light", $M203="ㄴ", "son", $M203="ㄹ", "son", $M203="ㅁ", "son", $M203="ㅇ", "son" ),"obs")</f>
        <v>obs</v>
      </c>
      <c r="W203" t="str">
        <f>IFERROR(VLOOKUP($N203, 환경설정!$B$3:$C$23, 2,0), "")</f>
        <v>lax</v>
      </c>
      <c r="Y203" s="3" t="str" cm="1">
        <f t="array" ref="Y203">IFERROR(_xlfn.IFS($P203="", "light", $P203="ㄴ", "son", $P203="ㄹ", "son", $P203="ㅁ", "son", $P203="ㅇ", "son" ),"obs")</f>
        <v>son</v>
      </c>
      <c r="Z203" t="str">
        <f>IFERROR(VLOOKUP($Q203, 환경설정!$B$3:$C$23, 2), "")</f>
        <v/>
      </c>
      <c r="AB203" s="3" t="str" cm="1">
        <f t="array" ref="AB203">IFERROR( IF(LEN(B203)=2,"", _xlfn.IFS($S203="", "light", $S203="ㄴ", "son", $S203="ㄹ", "son", $S203="ㅁ", "son", $S203="ㅇ", "son" )),"obs")</f>
        <v/>
      </c>
      <c r="AC203" t="str" cm="1">
        <f t="array" ref="AC203" xml:space="preserve"> SUBSTITUTE( _xlfn.TEXTSPLIT(C203," "), ",","")</f>
        <v>HL</v>
      </c>
      <c r="AE203" t="str" cm="1">
        <f t="array" ref="AE203">SUBSTITUTE(_xlfn.TEXTSPLIT(D203," "), ",","")</f>
        <v>HL</v>
      </c>
    </row>
    <row r="204" spans="1:31" x14ac:dyDescent="0.3">
      <c r="A204" t="str">
        <v>고유어2</v>
      </c>
      <c r="B204" t="str">
        <v>고래</v>
      </c>
      <c r="C204" s="3" t="str">
        <v>LH1</v>
      </c>
      <c r="D204" s="3" t="str">
        <v>LH1</v>
      </c>
      <c r="E204" s="3" t="str" cm="1">
        <f t="array" ref="E204">_xlfn.IFS(MID(A204,1,1)="고", "K", MID(A204,1,1)="외", "F", MID(A204,1,1)="가", "V")</f>
        <v>K</v>
      </c>
      <c r="F204" s="3" t="str">
        <f t="shared" si="15"/>
        <v>2</v>
      </c>
      <c r="G204" s="3" t="str">
        <f t="shared" si="16"/>
        <v>K2</v>
      </c>
      <c r="H204" s="3" t="str">
        <f t="shared" si="17"/>
        <v>고</v>
      </c>
      <c r="I204" s="3" t="str">
        <f t="shared" si="18"/>
        <v>래</v>
      </c>
      <c r="J204" s="3" t="str">
        <f t="shared" si="19"/>
        <v/>
      </c>
      <c r="K204" s="3" t="str" cm="1">
        <f t="array" ref="K204">INDEX(초성,  INT( (_xlfn.UNICODE($H204)-44032)/588)+1)</f>
        <v>ㄱ</v>
      </c>
      <c r="L204" s="3" t="str" cm="1">
        <f t="array" ref="L204">INDEX( 중성, INT(MOD( ( _xlfn.UNICODE( RIGHT($H204, 1) ) - 44032), 588)/28)+1,1)</f>
        <v>ㅗ</v>
      </c>
      <c r="M204" t="str" cm="1">
        <f t="array" ref="M204">IF(MOD((_xlfn.UNICODE(RIGHT($H204,1))-44032),28)=0,"",INDEX(종성,MOD((_xlfn.UNICODE(RIGHT($H204,1))-44032),28),1))</f>
        <v/>
      </c>
      <c r="N204" s="3" t="str" cm="1">
        <f t="array" ref="N204">INDEX(초성,  INT( (_xlfn.UNICODE($I204)-44032)/588)+1)</f>
        <v>ㄹ</v>
      </c>
      <c r="O204" s="3" t="str" cm="1">
        <f t="array" ref="O204">INDEX( 중성, INT(MOD( ( _xlfn.UNICODE( RIGHT($I204, 1) ) - 44032), 588)/28)+1,1)</f>
        <v>ㅐ</v>
      </c>
      <c r="P204" t="str" cm="1">
        <f t="array" ref="P204">IF(MOD( (_xlfn.UNICODE( RIGHT($I204, 1) ) - 44032), 28)=0, "",
    INDEX(종성, MOD( (_xlfn.UNICODE( RIGHT($I204, 1) ) - 44032), 28),1) )</f>
        <v/>
      </c>
      <c r="Q204" s="3" t="str" cm="1">
        <f t="array" ref="Q204">IF(LEN(B204)=2, "", INDEX(초성,  INT( (_xlfn.UNICODE($J204)-44032)/588)+1) )</f>
        <v/>
      </c>
      <c r="R204" s="3" t="str" cm="1">
        <f t="array" ref="R204">IF(LEN(B204)=2, "",INDEX( 중성, INT(MOD( ( _xlfn.UNICODE( RIGHT($J204, 1) ) - 44032), 588)/28)+1,1) )</f>
        <v/>
      </c>
      <c r="S204" t="str" cm="1">
        <f t="array" ref="S204">IF(LEN(B204)=2, "", IF(MOD( (_xlfn.UNICODE( RIGHT($J204, 1) ) - 44032), 28)=0, "",
    INDEX(종성, MOD( (_xlfn.UNICODE( RIGHT($J204, 1) ) - 44032), 28),1) ) )</f>
        <v/>
      </c>
      <c r="T204" t="str">
        <f>IFERROR(VLOOKUP($K204, 환경설정!$B$3:$C$23, 2,0), "")</f>
        <v>lax</v>
      </c>
      <c r="V204" s="3" t="str" cm="1">
        <f t="array" ref="V204">IFERROR(_xlfn.IFS($M204="", "light", $M204="ㄴ", "son", $M204="ㄹ", "son", $M204="ㅁ", "son", $M204="ㅇ", "son" ),"obs")</f>
        <v>light</v>
      </c>
      <c r="W204" t="str">
        <f>IFERROR(VLOOKUP($N204, 환경설정!$B$3:$C$23, 2,0), "")</f>
        <v>son</v>
      </c>
      <c r="Y204" s="3" t="str" cm="1">
        <f t="array" ref="Y204">IFERROR(_xlfn.IFS($P204="", "light", $P204="ㄴ", "son", $P204="ㄹ", "son", $P204="ㅁ", "son", $P204="ㅇ", "son" ),"obs")</f>
        <v>light</v>
      </c>
      <c r="Z204" t="str">
        <f>IFERROR(VLOOKUP($Q204, 환경설정!$B$3:$C$23, 2), "")</f>
        <v/>
      </c>
      <c r="AB204" s="3" t="str" cm="1">
        <f t="array" ref="AB204">IFERROR( IF(LEN(B204)=2,"", _xlfn.IFS($S204="", "light", $S204="ㄴ", "son", $S204="ㄹ", "son", $S204="ㅁ", "son", $S204="ㅇ", "son" )),"obs")</f>
        <v/>
      </c>
      <c r="AC204" t="str" cm="1">
        <f t="array" ref="AC204" xml:space="preserve"> SUBSTITUTE( _xlfn.TEXTSPLIT(C204," "), ",","")</f>
        <v>LH1</v>
      </c>
      <c r="AE204" t="str" cm="1">
        <f t="array" ref="AE204">SUBSTITUTE(_xlfn.TEXTSPLIT(D204," "), ",","")</f>
        <v>LH1</v>
      </c>
    </row>
    <row r="205" spans="1:31" x14ac:dyDescent="0.3">
      <c r="A205" t="str">
        <v>고유어2</v>
      </c>
      <c r="B205" t="str">
        <v>단지</v>
      </c>
      <c r="C205" s="3">
        <v>0</v>
      </c>
      <c r="D205" s="3">
        <v>0</v>
      </c>
      <c r="E205" s="3" t="str" cm="1">
        <f t="array" ref="E205">_xlfn.IFS(MID(A205,1,1)="고", "K", MID(A205,1,1)="외", "F", MID(A205,1,1)="가", "V")</f>
        <v>K</v>
      </c>
      <c r="F205" s="3" t="str">
        <f t="shared" si="15"/>
        <v>2</v>
      </c>
      <c r="G205" s="3" t="str">
        <f t="shared" si="16"/>
        <v>K2</v>
      </c>
      <c r="H205" s="3" t="str">
        <f t="shared" si="17"/>
        <v>단</v>
      </c>
      <c r="I205" s="3" t="str">
        <f t="shared" si="18"/>
        <v>지</v>
      </c>
      <c r="J205" s="3" t="str">
        <f t="shared" si="19"/>
        <v/>
      </c>
      <c r="K205" s="3" t="str" cm="1">
        <f t="array" ref="K205">INDEX(초성,  INT( (_xlfn.UNICODE($H205)-44032)/588)+1)</f>
        <v>ㄷ</v>
      </c>
      <c r="L205" s="3" t="str" cm="1">
        <f t="array" ref="L205">INDEX( 중성, INT(MOD( ( _xlfn.UNICODE( RIGHT($H205, 1) ) - 44032), 588)/28)+1,1)</f>
        <v>ㅏ</v>
      </c>
      <c r="M205" t="str" cm="1">
        <f t="array" ref="M205">IF(MOD((_xlfn.UNICODE(RIGHT($H205,1))-44032),28)=0,"",INDEX(종성,MOD((_xlfn.UNICODE(RIGHT($H205,1))-44032),28),1))</f>
        <v>ㄴ</v>
      </c>
      <c r="N205" s="3" t="str" cm="1">
        <f t="array" ref="N205">INDEX(초성,  INT( (_xlfn.UNICODE($I205)-44032)/588)+1)</f>
        <v>ㅈ</v>
      </c>
      <c r="O205" s="3" t="str" cm="1">
        <f t="array" ref="O205">INDEX( 중성, INT(MOD( ( _xlfn.UNICODE( RIGHT($I205, 1) ) - 44032), 588)/28)+1,1)</f>
        <v>ㅣ</v>
      </c>
      <c r="P205" t="str" cm="1">
        <f t="array" ref="P205">IF(MOD( (_xlfn.UNICODE( RIGHT($I205, 1) ) - 44032), 28)=0, "",
    INDEX(종성, MOD( (_xlfn.UNICODE( RIGHT($I205, 1) ) - 44032), 28),1) )</f>
        <v/>
      </c>
      <c r="Q205" s="3" t="str" cm="1">
        <f t="array" ref="Q205">IF(LEN(B205)=2, "", INDEX(초성,  INT( (_xlfn.UNICODE($J205)-44032)/588)+1) )</f>
        <v/>
      </c>
      <c r="R205" s="3" t="str" cm="1">
        <f t="array" ref="R205">IF(LEN(B205)=2, "",INDEX( 중성, INT(MOD( ( _xlfn.UNICODE( RIGHT($J205, 1) ) - 44032), 588)/28)+1,1) )</f>
        <v/>
      </c>
      <c r="S205" t="str" cm="1">
        <f t="array" ref="S205">IF(LEN(B205)=2, "", IF(MOD( (_xlfn.UNICODE( RIGHT($J205, 1) ) - 44032), 28)=0, "",
    INDEX(종성, MOD( (_xlfn.UNICODE( RIGHT($J205, 1) ) - 44032), 28),1) ) )</f>
        <v/>
      </c>
      <c r="T205" t="str">
        <f>IFERROR(VLOOKUP($K205, 환경설정!$B$3:$C$23, 2,0), "")</f>
        <v>lax</v>
      </c>
      <c r="V205" s="3" t="str" cm="1">
        <f t="array" ref="V205">IFERROR(_xlfn.IFS($M205="", "light", $M205="ㄴ", "son", $M205="ㄹ", "son", $M205="ㅁ", "son", $M205="ㅇ", "son" ),"obs")</f>
        <v>son</v>
      </c>
      <c r="W205" t="str">
        <f>IFERROR(VLOOKUP($N205, 환경설정!$B$3:$C$23, 2,0), "")</f>
        <v>lax</v>
      </c>
      <c r="Y205" s="3" t="str" cm="1">
        <f t="array" ref="Y205">IFERROR(_xlfn.IFS($P205="", "light", $P205="ㄴ", "son", $P205="ㄹ", "son", $P205="ㅁ", "son", $P205="ㅇ", "son" ),"obs")</f>
        <v>light</v>
      </c>
      <c r="Z205" t="str">
        <f>IFERROR(VLOOKUP($Q205, 환경설정!$B$3:$C$23, 2), "")</f>
        <v/>
      </c>
      <c r="AB205" s="3" t="str" cm="1">
        <f t="array" ref="AB205">IFERROR( IF(LEN(B205)=2,"", _xlfn.IFS($S205="", "light", $S205="ㄴ", "son", $S205="ㄹ", "son", $S205="ㅁ", "son", $S205="ㅇ", "son" )),"obs")</f>
        <v/>
      </c>
      <c r="AC205" t="str" cm="1">
        <f t="array" ref="AC205" xml:space="preserve"> SUBSTITUTE( _xlfn.TEXTSPLIT(C205," "), ",","")</f>
        <v>0</v>
      </c>
      <c r="AE205" t="str" cm="1">
        <f t="array" ref="AE205">SUBSTITUTE(_xlfn.TEXTSPLIT(D205," "), ",","")</f>
        <v>0</v>
      </c>
    </row>
    <row r="206" spans="1:31" x14ac:dyDescent="0.3">
      <c r="A206" t="str">
        <v>고유어2</v>
      </c>
      <c r="B206" t="str">
        <v>가지</v>
      </c>
      <c r="C206" s="3">
        <v>0</v>
      </c>
      <c r="D206" s="3">
        <v>0</v>
      </c>
      <c r="E206" s="3" t="str" cm="1">
        <f t="array" ref="E206">_xlfn.IFS(MID(A206,1,1)="고", "K", MID(A206,1,1)="외", "F", MID(A206,1,1)="가", "V")</f>
        <v>K</v>
      </c>
      <c r="F206" s="3" t="str">
        <f t="shared" si="15"/>
        <v>2</v>
      </c>
      <c r="G206" s="3" t="str">
        <f t="shared" si="16"/>
        <v>K2</v>
      </c>
      <c r="H206" s="3" t="str">
        <f t="shared" si="17"/>
        <v>가</v>
      </c>
      <c r="I206" s="3" t="str">
        <f t="shared" si="18"/>
        <v>지</v>
      </c>
      <c r="J206" s="3" t="str">
        <f t="shared" si="19"/>
        <v/>
      </c>
      <c r="K206" s="3" t="str" cm="1">
        <f t="array" ref="K206">INDEX(초성,  INT( (_xlfn.UNICODE($H206)-44032)/588)+1)</f>
        <v>ㄱ</v>
      </c>
      <c r="L206" s="3" t="str" cm="1">
        <f t="array" ref="L206">INDEX( 중성, INT(MOD( ( _xlfn.UNICODE( RIGHT($H206, 1) ) - 44032), 588)/28)+1,1)</f>
        <v>ㅏ</v>
      </c>
      <c r="M206" t="str" cm="1">
        <f t="array" ref="M206">IF(MOD((_xlfn.UNICODE(RIGHT($H206,1))-44032),28)=0,"",INDEX(종성,MOD((_xlfn.UNICODE(RIGHT($H206,1))-44032),28),1))</f>
        <v/>
      </c>
      <c r="N206" s="3" t="str" cm="1">
        <f t="array" ref="N206">INDEX(초성,  INT( (_xlfn.UNICODE($I206)-44032)/588)+1)</f>
        <v>ㅈ</v>
      </c>
      <c r="O206" s="3" t="str" cm="1">
        <f t="array" ref="O206">INDEX( 중성, INT(MOD( ( _xlfn.UNICODE( RIGHT($I206, 1) ) - 44032), 588)/28)+1,1)</f>
        <v>ㅣ</v>
      </c>
      <c r="P206" t="str" cm="1">
        <f t="array" ref="P206">IF(MOD( (_xlfn.UNICODE( RIGHT($I206, 1) ) - 44032), 28)=0, "",
    INDEX(종성, MOD( (_xlfn.UNICODE( RIGHT($I206, 1) ) - 44032), 28),1) )</f>
        <v/>
      </c>
      <c r="Q206" s="3" t="str" cm="1">
        <f t="array" ref="Q206">IF(LEN(B206)=2, "", INDEX(초성,  INT( (_xlfn.UNICODE($J206)-44032)/588)+1) )</f>
        <v/>
      </c>
      <c r="R206" s="3" t="str" cm="1">
        <f t="array" ref="R206">IF(LEN(B206)=2, "",INDEX( 중성, INT(MOD( ( _xlfn.UNICODE( RIGHT($J206, 1) ) - 44032), 588)/28)+1,1) )</f>
        <v/>
      </c>
      <c r="S206" t="str" cm="1">
        <f t="array" ref="S206">IF(LEN(B206)=2, "", IF(MOD( (_xlfn.UNICODE( RIGHT($J206, 1) ) - 44032), 28)=0, "",
    INDEX(종성, MOD( (_xlfn.UNICODE( RIGHT($J206, 1) ) - 44032), 28),1) ) )</f>
        <v/>
      </c>
      <c r="T206" t="str">
        <f>IFERROR(VLOOKUP($K206, 환경설정!$B$3:$C$23, 2,0), "")</f>
        <v>lax</v>
      </c>
      <c r="V206" s="3" t="str" cm="1">
        <f t="array" ref="V206">IFERROR(_xlfn.IFS($M206="", "light", $M206="ㄴ", "son", $M206="ㄹ", "son", $M206="ㅁ", "son", $M206="ㅇ", "son" ),"obs")</f>
        <v>light</v>
      </c>
      <c r="W206" t="str">
        <f>IFERROR(VLOOKUP($N206, 환경설정!$B$3:$C$23, 2,0), "")</f>
        <v>lax</v>
      </c>
      <c r="Y206" s="3" t="str" cm="1">
        <f t="array" ref="Y206">IFERROR(_xlfn.IFS($P206="", "light", $P206="ㄴ", "son", $P206="ㄹ", "son", $P206="ㅁ", "son", $P206="ㅇ", "son" ),"obs")</f>
        <v>light</v>
      </c>
      <c r="Z206" t="str">
        <f>IFERROR(VLOOKUP($Q206, 환경설정!$B$3:$C$23, 2), "")</f>
        <v/>
      </c>
      <c r="AB206" s="3" t="str" cm="1">
        <f t="array" ref="AB206">IFERROR( IF(LEN(B206)=2,"", _xlfn.IFS($S206="", "light", $S206="ㄴ", "son", $S206="ㄹ", "son", $S206="ㅁ", "son", $S206="ㅇ", "son" )),"obs")</f>
        <v/>
      </c>
      <c r="AC206" t="str" cm="1">
        <f t="array" ref="AC206" xml:space="preserve"> SUBSTITUTE( _xlfn.TEXTSPLIT(C206," "), ",","")</f>
        <v>0</v>
      </c>
      <c r="AE206" t="str" cm="1">
        <f t="array" ref="AE206">SUBSTITUTE(_xlfn.TEXTSPLIT(D206," "), ",","")</f>
        <v>0</v>
      </c>
    </row>
    <row r="207" spans="1:31" x14ac:dyDescent="0.3">
      <c r="A207" t="str">
        <v>고유어2</v>
      </c>
      <c r="B207" t="str">
        <v>대추</v>
      </c>
      <c r="C207" s="3" t="str">
        <v>LH1, LH2</v>
      </c>
      <c r="D207" s="3" t="str">
        <v>LH1</v>
      </c>
      <c r="E207" s="3" t="str" cm="1">
        <f t="array" ref="E207">_xlfn.IFS(MID(A207,1,1)="고", "K", MID(A207,1,1)="외", "F", MID(A207,1,1)="가", "V")</f>
        <v>K</v>
      </c>
      <c r="F207" s="3" t="str">
        <f t="shared" si="15"/>
        <v>2</v>
      </c>
      <c r="G207" s="3" t="str">
        <f t="shared" si="16"/>
        <v>K2</v>
      </c>
      <c r="H207" s="3" t="str">
        <f t="shared" si="17"/>
        <v>대</v>
      </c>
      <c r="I207" s="3" t="str">
        <f t="shared" si="18"/>
        <v>추</v>
      </c>
      <c r="J207" s="3" t="str">
        <f t="shared" si="19"/>
        <v/>
      </c>
      <c r="K207" s="3" t="str" cm="1">
        <f t="array" ref="K207">INDEX(초성,  INT( (_xlfn.UNICODE($H207)-44032)/588)+1)</f>
        <v>ㄷ</v>
      </c>
      <c r="L207" s="3" t="str" cm="1">
        <f t="array" ref="L207">INDEX( 중성, INT(MOD( ( _xlfn.UNICODE( RIGHT($H207, 1) ) - 44032), 588)/28)+1,1)</f>
        <v>ㅐ</v>
      </c>
      <c r="M207" t="str" cm="1">
        <f t="array" ref="M207">IF(MOD((_xlfn.UNICODE(RIGHT($H207,1))-44032),28)=0,"",INDEX(종성,MOD((_xlfn.UNICODE(RIGHT($H207,1))-44032),28),1))</f>
        <v/>
      </c>
      <c r="N207" s="3" t="str" cm="1">
        <f t="array" ref="N207">INDEX(초성,  INT( (_xlfn.UNICODE($I207)-44032)/588)+1)</f>
        <v>ㅊ</v>
      </c>
      <c r="O207" s="3" t="str" cm="1">
        <f t="array" ref="O207">INDEX( 중성, INT(MOD( ( _xlfn.UNICODE( RIGHT($I207, 1) ) - 44032), 588)/28)+1,1)</f>
        <v>ㅜ</v>
      </c>
      <c r="P207" t="str" cm="1">
        <f t="array" ref="P207">IF(MOD( (_xlfn.UNICODE( RIGHT($I207, 1) ) - 44032), 28)=0, "",
    INDEX(종성, MOD( (_xlfn.UNICODE( RIGHT($I207, 1) ) - 44032), 28),1) )</f>
        <v/>
      </c>
      <c r="Q207" s="3" t="str" cm="1">
        <f t="array" ref="Q207">IF(LEN(B207)=2, "", INDEX(초성,  INT( (_xlfn.UNICODE($J207)-44032)/588)+1) )</f>
        <v/>
      </c>
      <c r="R207" s="3" t="str" cm="1">
        <f t="array" ref="R207">IF(LEN(B207)=2, "",INDEX( 중성, INT(MOD( ( _xlfn.UNICODE( RIGHT($J207, 1) ) - 44032), 588)/28)+1,1) )</f>
        <v/>
      </c>
      <c r="S207" t="str" cm="1">
        <f t="array" ref="S207">IF(LEN(B207)=2, "", IF(MOD( (_xlfn.UNICODE( RIGHT($J207, 1) ) - 44032), 28)=0, "",
    INDEX(종성, MOD( (_xlfn.UNICODE( RIGHT($J207, 1) ) - 44032), 28),1) ) )</f>
        <v/>
      </c>
      <c r="T207" t="str">
        <f>IFERROR(VLOOKUP($K207, 환경설정!$B$3:$C$23, 2,0), "")</f>
        <v>lax</v>
      </c>
      <c r="V207" s="3" t="str" cm="1">
        <f t="array" ref="V207">IFERROR(_xlfn.IFS($M207="", "light", $M207="ㄴ", "son", $M207="ㄹ", "son", $M207="ㅁ", "son", $M207="ㅇ", "son" ),"obs")</f>
        <v>light</v>
      </c>
      <c r="W207" t="str">
        <f>IFERROR(VLOOKUP($N207, 환경설정!$B$3:$C$23, 2,0), "")</f>
        <v>tsasp</v>
      </c>
      <c r="Y207" s="3" t="str" cm="1">
        <f t="array" ref="Y207">IFERROR(_xlfn.IFS($P207="", "light", $P207="ㄴ", "son", $P207="ㄹ", "son", $P207="ㅁ", "son", $P207="ㅇ", "son" ),"obs")</f>
        <v>light</v>
      </c>
      <c r="Z207" t="str">
        <f>IFERROR(VLOOKUP($Q207, 환경설정!$B$3:$C$23, 2), "")</f>
        <v/>
      </c>
      <c r="AB207" s="3" t="str" cm="1">
        <f t="array" ref="AB207">IFERROR( IF(LEN(B207)=2,"", _xlfn.IFS($S207="", "light", $S207="ㄴ", "son", $S207="ㄹ", "son", $S207="ㅁ", "son", $S207="ㅇ", "son" )),"obs")</f>
        <v/>
      </c>
      <c r="AC207" t="str" cm="1">
        <f t="array" ref="AC207:AD207" xml:space="preserve"> SUBSTITUTE( _xlfn.TEXTSPLIT(C207," "), ",","")</f>
        <v>LH1</v>
      </c>
      <c r="AD207" t="str">
        <v>LH2</v>
      </c>
      <c r="AE207" t="str" cm="1">
        <f t="array" ref="AE207">SUBSTITUTE(_xlfn.TEXTSPLIT(D207," "), ",","")</f>
        <v>LH1</v>
      </c>
    </row>
    <row r="208" spans="1:31" x14ac:dyDescent="0.3">
      <c r="A208" t="str">
        <v>고유어2</v>
      </c>
      <c r="B208" t="str">
        <v>벼슬</v>
      </c>
      <c r="C208" s="3" t="str">
        <v>HL</v>
      </c>
      <c r="D208" s="3" t="str">
        <v>HL</v>
      </c>
      <c r="E208" s="3" t="str" cm="1">
        <f t="array" ref="E208">_xlfn.IFS(MID(A208,1,1)="고", "K", MID(A208,1,1)="외", "F", MID(A208,1,1)="가", "V")</f>
        <v>K</v>
      </c>
      <c r="F208" s="3" t="str">
        <f t="shared" si="15"/>
        <v>2</v>
      </c>
      <c r="G208" s="3" t="str">
        <f t="shared" si="16"/>
        <v>K2</v>
      </c>
      <c r="H208" s="3" t="str">
        <f t="shared" si="17"/>
        <v>벼</v>
      </c>
      <c r="I208" s="3" t="str">
        <f t="shared" si="18"/>
        <v>슬</v>
      </c>
      <c r="J208" s="3" t="str">
        <f t="shared" si="19"/>
        <v/>
      </c>
      <c r="K208" s="3" t="str" cm="1">
        <f t="array" ref="K208">INDEX(초성,  INT( (_xlfn.UNICODE($H208)-44032)/588)+1)</f>
        <v>ㅂ</v>
      </c>
      <c r="L208" s="3" t="str" cm="1">
        <f t="array" ref="L208">INDEX( 중성, INT(MOD( ( _xlfn.UNICODE( RIGHT($H208, 1) ) - 44032), 588)/28)+1,1)</f>
        <v>ㅕ</v>
      </c>
      <c r="M208" t="str" cm="1">
        <f t="array" ref="M208">IF(MOD((_xlfn.UNICODE(RIGHT($H208,1))-44032),28)=0,"",INDEX(종성,MOD((_xlfn.UNICODE(RIGHT($H208,1))-44032),28),1))</f>
        <v/>
      </c>
      <c r="N208" s="3" t="str" cm="1">
        <f t="array" ref="N208">INDEX(초성,  INT( (_xlfn.UNICODE($I208)-44032)/588)+1)</f>
        <v>ㅅ</v>
      </c>
      <c r="O208" s="3" t="str" cm="1">
        <f t="array" ref="O208">INDEX( 중성, INT(MOD( ( _xlfn.UNICODE( RIGHT($I208, 1) ) - 44032), 588)/28)+1,1)</f>
        <v>ㅡ</v>
      </c>
      <c r="P208" t="str" cm="1">
        <f t="array" ref="P208">IF(MOD( (_xlfn.UNICODE( RIGHT($I208, 1) ) - 44032), 28)=0, "",
    INDEX(종성, MOD( (_xlfn.UNICODE( RIGHT($I208, 1) ) - 44032), 28),1) )</f>
        <v>ㄹ</v>
      </c>
      <c r="Q208" s="3" t="str" cm="1">
        <f t="array" ref="Q208">IF(LEN(B208)=2, "", INDEX(초성,  INT( (_xlfn.UNICODE($J208)-44032)/588)+1) )</f>
        <v/>
      </c>
      <c r="R208" s="3" t="str" cm="1">
        <f t="array" ref="R208">IF(LEN(B208)=2, "",INDEX( 중성, INT(MOD( ( _xlfn.UNICODE( RIGHT($J208, 1) ) - 44032), 588)/28)+1,1) )</f>
        <v/>
      </c>
      <c r="S208" t="str" cm="1">
        <f t="array" ref="S208">IF(LEN(B208)=2, "", IF(MOD( (_xlfn.UNICODE( RIGHT($J208, 1) ) - 44032), 28)=0, "",
    INDEX(종성, MOD( (_xlfn.UNICODE( RIGHT($J208, 1) ) - 44032), 28),1) ) )</f>
        <v/>
      </c>
      <c r="T208" t="str">
        <f>IFERROR(VLOOKUP($K208, 환경설정!$B$3:$C$23, 2,0), "")</f>
        <v>lax</v>
      </c>
      <c r="V208" s="3" t="str" cm="1">
        <f t="array" ref="V208">IFERROR(_xlfn.IFS($M208="", "light", $M208="ㄴ", "son", $M208="ㄹ", "son", $M208="ㅁ", "son", $M208="ㅇ", "son" ),"obs")</f>
        <v>light</v>
      </c>
      <c r="W208" t="str">
        <f>IFERROR(VLOOKUP($N208, 환경설정!$B$3:$C$23, 2,0), "")</f>
        <v>que</v>
      </c>
      <c r="Y208" s="3" t="str" cm="1">
        <f t="array" ref="Y208">IFERROR(_xlfn.IFS($P208="", "light", $P208="ㄴ", "son", $P208="ㄹ", "son", $P208="ㅁ", "son", $P208="ㅇ", "son" ),"obs")</f>
        <v>son</v>
      </c>
      <c r="Z208" t="str">
        <f>IFERROR(VLOOKUP($Q208, 환경설정!$B$3:$C$23, 2), "")</f>
        <v/>
      </c>
      <c r="AB208" s="3" t="str" cm="1">
        <f t="array" ref="AB208">IFERROR( IF(LEN(B208)=2,"", _xlfn.IFS($S208="", "light", $S208="ㄴ", "son", $S208="ㄹ", "son", $S208="ㅁ", "son", $S208="ㅇ", "son" )),"obs")</f>
        <v/>
      </c>
      <c r="AC208" t="str" cm="1">
        <f t="array" ref="AC208" xml:space="preserve"> SUBSTITUTE( _xlfn.TEXTSPLIT(C208," "), ",","")</f>
        <v>HL</v>
      </c>
      <c r="AE208" t="str" cm="1">
        <f t="array" ref="AE208">SUBSTITUTE(_xlfn.TEXTSPLIT(D208," "), ",","")</f>
        <v>HL</v>
      </c>
    </row>
    <row r="209" spans="1:32" x14ac:dyDescent="0.3">
      <c r="A209" t="str">
        <v>고유어2</v>
      </c>
      <c r="B209" t="str">
        <v>모양</v>
      </c>
      <c r="C209" s="3" t="str">
        <v>HL</v>
      </c>
      <c r="D209" s="3" t="str">
        <v>HL</v>
      </c>
      <c r="E209" s="3" t="str" cm="1">
        <f t="array" ref="E209">_xlfn.IFS(MID(A209,1,1)="고", "K", MID(A209,1,1)="외", "F", MID(A209,1,1)="가", "V")</f>
        <v>K</v>
      </c>
      <c r="F209" s="3" t="str">
        <f t="shared" si="15"/>
        <v>2</v>
      </c>
      <c r="G209" s="3" t="str">
        <f t="shared" si="16"/>
        <v>K2</v>
      </c>
      <c r="H209" s="3" t="str">
        <f t="shared" si="17"/>
        <v>모</v>
      </c>
      <c r="I209" s="3" t="str">
        <f t="shared" si="18"/>
        <v>양</v>
      </c>
      <c r="J209" s="3" t="str">
        <f t="shared" si="19"/>
        <v/>
      </c>
      <c r="K209" s="3" t="str" cm="1">
        <f t="array" ref="K209">INDEX(초성,  INT( (_xlfn.UNICODE($H209)-44032)/588)+1)</f>
        <v>ㅁ</v>
      </c>
      <c r="L209" s="3" t="str" cm="1">
        <f t="array" ref="L209">INDEX( 중성, INT(MOD( ( _xlfn.UNICODE( RIGHT($H209, 1) ) - 44032), 588)/28)+1,1)</f>
        <v>ㅗ</v>
      </c>
      <c r="M209" t="str" cm="1">
        <f t="array" ref="M209">IF(MOD((_xlfn.UNICODE(RIGHT($H209,1))-44032),28)=0,"",INDEX(종성,MOD((_xlfn.UNICODE(RIGHT($H209,1))-44032),28),1))</f>
        <v/>
      </c>
      <c r="N209" s="3" t="str" cm="1">
        <f t="array" ref="N209">INDEX(초성,  INT( (_xlfn.UNICODE($I209)-44032)/588)+1)</f>
        <v>ㅇ</v>
      </c>
      <c r="O209" s="3" t="str" cm="1">
        <f t="array" ref="O209">INDEX( 중성, INT(MOD( ( _xlfn.UNICODE( RIGHT($I209, 1) ) - 44032), 588)/28)+1,1)</f>
        <v>ㅑ</v>
      </c>
      <c r="P209" t="str" cm="1">
        <f t="array" ref="P209">IF(MOD( (_xlfn.UNICODE( RIGHT($I209, 1) ) - 44032), 28)=0, "",
    INDEX(종성, MOD( (_xlfn.UNICODE( RIGHT($I209, 1) ) - 44032), 28),1) )</f>
        <v>ㅇ</v>
      </c>
      <c r="Q209" s="3" t="str" cm="1">
        <f t="array" ref="Q209">IF(LEN(B209)=2, "", INDEX(초성,  INT( (_xlfn.UNICODE($J209)-44032)/588)+1) )</f>
        <v/>
      </c>
      <c r="R209" s="3" t="str" cm="1">
        <f t="array" ref="R209">IF(LEN(B209)=2, "",INDEX( 중성, INT(MOD( ( _xlfn.UNICODE( RIGHT($J209, 1) ) - 44032), 588)/28)+1,1) )</f>
        <v/>
      </c>
      <c r="S209" t="str" cm="1">
        <f t="array" ref="S209">IF(LEN(B209)=2, "", IF(MOD( (_xlfn.UNICODE( RIGHT($J209, 1) ) - 44032), 28)=0, "",
    INDEX(종성, MOD( (_xlfn.UNICODE( RIGHT($J209, 1) ) - 44032), 28),1) ) )</f>
        <v/>
      </c>
      <c r="T209" t="str">
        <f>IFERROR(VLOOKUP($K209, 환경설정!$B$3:$C$23, 2,0), "")</f>
        <v>son</v>
      </c>
      <c r="V209" s="3" t="str" cm="1">
        <f t="array" ref="V209">IFERROR(_xlfn.IFS($M209="", "light", $M209="ㄴ", "son", $M209="ㄹ", "son", $M209="ㅁ", "son", $M209="ㅇ", "son" ),"obs")</f>
        <v>light</v>
      </c>
      <c r="W209" t="str">
        <f>IFERROR(VLOOKUP($N209, 환경설정!$B$3:$C$23, 2,0), "")</f>
        <v>null</v>
      </c>
      <c r="Y209" s="3" t="str" cm="1">
        <f t="array" ref="Y209">IFERROR(_xlfn.IFS($P209="", "light", $P209="ㄴ", "son", $P209="ㄹ", "son", $P209="ㅁ", "son", $P209="ㅇ", "son" ),"obs")</f>
        <v>son</v>
      </c>
      <c r="Z209" t="str">
        <f>IFERROR(VLOOKUP($Q209, 환경설정!$B$3:$C$23, 2), "")</f>
        <v/>
      </c>
      <c r="AB209" s="3" t="str" cm="1">
        <f t="array" ref="AB209">IFERROR( IF(LEN(B209)=2,"", _xlfn.IFS($S209="", "light", $S209="ㄴ", "son", $S209="ㄹ", "son", $S209="ㅁ", "son", $S209="ㅇ", "son" )),"obs")</f>
        <v/>
      </c>
      <c r="AC209" t="str" cm="1">
        <f t="array" ref="AC209" xml:space="preserve"> SUBSTITUTE( _xlfn.TEXTSPLIT(C209," "), ",","")</f>
        <v>HL</v>
      </c>
      <c r="AE209" t="str" cm="1">
        <f t="array" ref="AE209">SUBSTITUTE(_xlfn.TEXTSPLIT(D209," "), ",","")</f>
        <v>HL</v>
      </c>
    </row>
    <row r="210" spans="1:32" x14ac:dyDescent="0.3">
      <c r="A210" t="str">
        <v>고유어2</v>
      </c>
      <c r="B210" t="str">
        <v>피리</v>
      </c>
      <c r="C210" s="3" t="str">
        <v>HL</v>
      </c>
      <c r="D210" s="3" t="str">
        <v>HL</v>
      </c>
      <c r="E210" s="3" t="str" cm="1">
        <f t="array" ref="E210">_xlfn.IFS(MID(A210,1,1)="고", "K", MID(A210,1,1)="외", "F", MID(A210,1,1)="가", "V")</f>
        <v>K</v>
      </c>
      <c r="F210" s="3" t="str">
        <f t="shared" si="15"/>
        <v>2</v>
      </c>
      <c r="G210" s="3" t="str">
        <f t="shared" si="16"/>
        <v>K2</v>
      </c>
      <c r="H210" s="3" t="str">
        <f t="shared" si="17"/>
        <v>피</v>
      </c>
      <c r="I210" s="3" t="str">
        <f t="shared" si="18"/>
        <v>리</v>
      </c>
      <c r="J210" s="3" t="str">
        <f t="shared" si="19"/>
        <v/>
      </c>
      <c r="K210" s="3" t="str" cm="1">
        <f t="array" ref="K210">INDEX(초성,  INT( (_xlfn.UNICODE($H210)-44032)/588)+1)</f>
        <v>ㅍ</v>
      </c>
      <c r="L210" s="3" t="str" cm="1">
        <f t="array" ref="L210">INDEX( 중성, INT(MOD( ( _xlfn.UNICODE( RIGHT($H210, 1) ) - 44032), 588)/28)+1,1)</f>
        <v>ㅣ</v>
      </c>
      <c r="M210" t="str" cm="1">
        <f t="array" ref="M210">IF(MOD((_xlfn.UNICODE(RIGHT($H210,1))-44032),28)=0,"",INDEX(종성,MOD((_xlfn.UNICODE(RIGHT($H210,1))-44032),28),1))</f>
        <v/>
      </c>
      <c r="N210" s="3" t="str" cm="1">
        <f t="array" ref="N210">INDEX(초성,  INT( (_xlfn.UNICODE($I210)-44032)/588)+1)</f>
        <v>ㄹ</v>
      </c>
      <c r="O210" s="3" t="str" cm="1">
        <f t="array" ref="O210">INDEX( 중성, INT(MOD( ( _xlfn.UNICODE( RIGHT($I210, 1) ) - 44032), 588)/28)+1,1)</f>
        <v>ㅣ</v>
      </c>
      <c r="P210" t="str" cm="1">
        <f t="array" ref="P210">IF(MOD( (_xlfn.UNICODE( RIGHT($I210, 1) ) - 44032), 28)=0, "",
    INDEX(종성, MOD( (_xlfn.UNICODE( RIGHT($I210, 1) ) - 44032), 28),1) )</f>
        <v/>
      </c>
      <c r="Q210" s="3" t="str" cm="1">
        <f t="array" ref="Q210">IF(LEN(B210)=2, "", INDEX(초성,  INT( (_xlfn.UNICODE($J210)-44032)/588)+1) )</f>
        <v/>
      </c>
      <c r="R210" s="3" t="str" cm="1">
        <f t="array" ref="R210">IF(LEN(B210)=2, "",INDEX( 중성, INT(MOD( ( _xlfn.UNICODE( RIGHT($J210, 1) ) - 44032), 588)/28)+1,1) )</f>
        <v/>
      </c>
      <c r="S210" t="str" cm="1">
        <f t="array" ref="S210">IF(LEN(B210)=2, "", IF(MOD( (_xlfn.UNICODE( RIGHT($J210, 1) ) - 44032), 28)=0, "",
    INDEX(종성, MOD( (_xlfn.UNICODE( RIGHT($J210, 1) ) - 44032), 28),1) ) )</f>
        <v/>
      </c>
      <c r="T210" t="str">
        <f>IFERROR(VLOOKUP($K210, 환경설정!$B$3:$C$23, 2,0), "")</f>
        <v>tsasp</v>
      </c>
      <c r="V210" s="3" t="str" cm="1">
        <f t="array" ref="V210">IFERROR(_xlfn.IFS($M210="", "light", $M210="ㄴ", "son", $M210="ㄹ", "son", $M210="ㅁ", "son", $M210="ㅇ", "son" ),"obs")</f>
        <v>light</v>
      </c>
      <c r="W210" t="str">
        <f>IFERROR(VLOOKUP($N210, 환경설정!$B$3:$C$23, 2,0), "")</f>
        <v>son</v>
      </c>
      <c r="Y210" s="3" t="str" cm="1">
        <f t="array" ref="Y210">IFERROR(_xlfn.IFS($P210="", "light", $P210="ㄴ", "son", $P210="ㄹ", "son", $P210="ㅁ", "son", $P210="ㅇ", "son" ),"obs")</f>
        <v>light</v>
      </c>
      <c r="Z210" t="str">
        <f>IFERROR(VLOOKUP($Q210, 환경설정!$B$3:$C$23, 2), "")</f>
        <v/>
      </c>
      <c r="AB210" s="3" t="str" cm="1">
        <f t="array" ref="AB210">IFERROR( IF(LEN(B210)=2,"", _xlfn.IFS($S210="", "light", $S210="ㄴ", "son", $S210="ㄹ", "son", $S210="ㅁ", "son", $S210="ㅇ", "son" )),"obs")</f>
        <v/>
      </c>
      <c r="AC210" t="str" cm="1">
        <f t="array" ref="AC210" xml:space="preserve"> SUBSTITUTE( _xlfn.TEXTSPLIT(C210," "), ",","")</f>
        <v>HL</v>
      </c>
      <c r="AE210" t="str" cm="1">
        <f t="array" ref="AE210">SUBSTITUTE(_xlfn.TEXTSPLIT(D210," "), ",","")</f>
        <v>HL</v>
      </c>
    </row>
    <row r="211" spans="1:32" x14ac:dyDescent="0.3">
      <c r="A211" t="str">
        <v>고유어2</v>
      </c>
      <c r="B211" t="str">
        <v>수건</v>
      </c>
      <c r="C211" s="3" t="str">
        <v>LH1, LH2</v>
      </c>
      <c r="D211" s="3" t="str">
        <v>LH2</v>
      </c>
      <c r="E211" s="3" t="str" cm="1">
        <f t="array" ref="E211">_xlfn.IFS(MID(A211,1,1)="고", "K", MID(A211,1,1)="외", "F", MID(A211,1,1)="가", "V")</f>
        <v>K</v>
      </c>
      <c r="F211" s="3" t="str">
        <f t="shared" si="15"/>
        <v>2</v>
      </c>
      <c r="G211" s="3" t="str">
        <f t="shared" si="16"/>
        <v>K2</v>
      </c>
      <c r="H211" s="3" t="str">
        <f t="shared" si="17"/>
        <v>수</v>
      </c>
      <c r="I211" s="3" t="str">
        <f t="shared" si="18"/>
        <v>건</v>
      </c>
      <c r="J211" s="3" t="str">
        <f t="shared" si="19"/>
        <v/>
      </c>
      <c r="K211" s="3" t="str" cm="1">
        <f t="array" ref="K211">INDEX(초성,  INT( (_xlfn.UNICODE($H211)-44032)/588)+1)</f>
        <v>ㅅ</v>
      </c>
      <c r="L211" s="3" t="str" cm="1">
        <f t="array" ref="L211">INDEX( 중성, INT(MOD( ( _xlfn.UNICODE( RIGHT($H211, 1) ) - 44032), 588)/28)+1,1)</f>
        <v>ㅜ</v>
      </c>
      <c r="M211" t="str" cm="1">
        <f t="array" ref="M211">IF(MOD((_xlfn.UNICODE(RIGHT($H211,1))-44032),28)=0,"",INDEX(종성,MOD((_xlfn.UNICODE(RIGHT($H211,1))-44032),28),1))</f>
        <v/>
      </c>
      <c r="N211" s="3" t="str" cm="1">
        <f t="array" ref="N211">INDEX(초성,  INT( (_xlfn.UNICODE($I211)-44032)/588)+1)</f>
        <v>ㄱ</v>
      </c>
      <c r="O211" s="3" t="str" cm="1">
        <f t="array" ref="O211">INDEX( 중성, INT(MOD( ( _xlfn.UNICODE( RIGHT($I211, 1) ) - 44032), 588)/28)+1,1)</f>
        <v>ㅓ</v>
      </c>
      <c r="P211" t="str" cm="1">
        <f t="array" ref="P211">IF(MOD( (_xlfn.UNICODE( RIGHT($I211, 1) ) - 44032), 28)=0, "",
    INDEX(종성, MOD( (_xlfn.UNICODE( RIGHT($I211, 1) ) - 44032), 28),1) )</f>
        <v>ㄴ</v>
      </c>
      <c r="Q211" s="3" t="str" cm="1">
        <f t="array" ref="Q211">IF(LEN(B211)=2, "", INDEX(초성,  INT( (_xlfn.UNICODE($J211)-44032)/588)+1) )</f>
        <v/>
      </c>
      <c r="R211" s="3" t="str" cm="1">
        <f t="array" ref="R211">IF(LEN(B211)=2, "",INDEX( 중성, INT(MOD( ( _xlfn.UNICODE( RIGHT($J211, 1) ) - 44032), 588)/28)+1,1) )</f>
        <v/>
      </c>
      <c r="S211" t="str" cm="1">
        <f t="array" ref="S211">IF(LEN(B211)=2, "", IF(MOD( (_xlfn.UNICODE( RIGHT($J211, 1) ) - 44032), 28)=0, "",
    INDEX(종성, MOD( (_xlfn.UNICODE( RIGHT($J211, 1) ) - 44032), 28),1) ) )</f>
        <v/>
      </c>
      <c r="T211" t="str">
        <f>IFERROR(VLOOKUP($K211, 환경설정!$B$3:$C$23, 2,0), "")</f>
        <v>que</v>
      </c>
      <c r="V211" s="3" t="str" cm="1">
        <f t="array" ref="V211">IFERROR(_xlfn.IFS($M211="", "light", $M211="ㄴ", "son", $M211="ㄹ", "son", $M211="ㅁ", "son", $M211="ㅇ", "son" ),"obs")</f>
        <v>light</v>
      </c>
      <c r="W211" t="str">
        <f>IFERROR(VLOOKUP($N211, 환경설정!$B$3:$C$23, 2,0), "")</f>
        <v>lax</v>
      </c>
      <c r="Y211" s="3" t="str" cm="1">
        <f t="array" ref="Y211">IFERROR(_xlfn.IFS($P211="", "light", $P211="ㄴ", "son", $P211="ㄹ", "son", $P211="ㅁ", "son", $P211="ㅇ", "son" ),"obs")</f>
        <v>son</v>
      </c>
      <c r="Z211" t="str">
        <f>IFERROR(VLOOKUP($Q211, 환경설정!$B$3:$C$23, 2), "")</f>
        <v/>
      </c>
      <c r="AB211" s="3" t="str" cm="1">
        <f t="array" ref="AB211">IFERROR( IF(LEN(B211)=2,"", _xlfn.IFS($S211="", "light", $S211="ㄴ", "son", $S211="ㄹ", "son", $S211="ㅁ", "son", $S211="ㅇ", "son" )),"obs")</f>
        <v/>
      </c>
      <c r="AC211" t="str" cm="1">
        <f t="array" ref="AC211:AD211" xml:space="preserve"> SUBSTITUTE( _xlfn.TEXTSPLIT(C211," "), ",","")</f>
        <v>LH1</v>
      </c>
      <c r="AD211" t="str">
        <v>LH2</v>
      </c>
      <c r="AE211" t="str" cm="1">
        <f t="array" ref="AE211">SUBSTITUTE(_xlfn.TEXTSPLIT(D211," "), ",","")</f>
        <v>LH2</v>
      </c>
    </row>
    <row r="212" spans="1:32" x14ac:dyDescent="0.3">
      <c r="A212" t="str">
        <v>고유어2</v>
      </c>
      <c r="B212" t="str">
        <v>나라</v>
      </c>
      <c r="C212" s="3" t="str">
        <v>HL</v>
      </c>
      <c r="D212" s="3" t="str">
        <v>HL</v>
      </c>
      <c r="E212" s="3" t="str" cm="1">
        <f t="array" ref="E212">_xlfn.IFS(MID(A212,1,1)="고", "K", MID(A212,1,1)="외", "F", MID(A212,1,1)="가", "V")</f>
        <v>K</v>
      </c>
      <c r="F212" s="3" t="str">
        <f t="shared" si="15"/>
        <v>2</v>
      </c>
      <c r="G212" s="3" t="str">
        <f t="shared" si="16"/>
        <v>K2</v>
      </c>
      <c r="H212" s="3" t="str">
        <f t="shared" si="17"/>
        <v>나</v>
      </c>
      <c r="I212" s="3" t="str">
        <f t="shared" si="18"/>
        <v>라</v>
      </c>
      <c r="J212" s="3" t="str">
        <f t="shared" si="19"/>
        <v/>
      </c>
      <c r="K212" s="3" t="str" cm="1">
        <f t="array" ref="K212">INDEX(초성,  INT( (_xlfn.UNICODE($H212)-44032)/588)+1)</f>
        <v>ㄴ</v>
      </c>
      <c r="L212" s="3" t="str" cm="1">
        <f t="array" ref="L212">INDEX( 중성, INT(MOD( ( _xlfn.UNICODE( RIGHT($H212, 1) ) - 44032), 588)/28)+1,1)</f>
        <v>ㅏ</v>
      </c>
      <c r="M212" t="str" cm="1">
        <f t="array" ref="M212">IF(MOD((_xlfn.UNICODE(RIGHT($H212,1))-44032),28)=0,"",INDEX(종성,MOD((_xlfn.UNICODE(RIGHT($H212,1))-44032),28),1))</f>
        <v/>
      </c>
      <c r="N212" s="3" t="str" cm="1">
        <f t="array" ref="N212">INDEX(초성,  INT( (_xlfn.UNICODE($I212)-44032)/588)+1)</f>
        <v>ㄹ</v>
      </c>
      <c r="O212" s="3" t="str" cm="1">
        <f t="array" ref="O212">INDEX( 중성, INT(MOD( ( _xlfn.UNICODE( RIGHT($I212, 1) ) - 44032), 588)/28)+1,1)</f>
        <v>ㅏ</v>
      </c>
      <c r="P212" t="str" cm="1">
        <f t="array" ref="P212">IF(MOD( (_xlfn.UNICODE( RIGHT($I212, 1) ) - 44032), 28)=0, "",
    INDEX(종성, MOD( (_xlfn.UNICODE( RIGHT($I212, 1) ) - 44032), 28),1) )</f>
        <v/>
      </c>
      <c r="Q212" s="3" t="str" cm="1">
        <f t="array" ref="Q212">IF(LEN(B212)=2, "", INDEX(초성,  INT( (_xlfn.UNICODE($J212)-44032)/588)+1) )</f>
        <v/>
      </c>
      <c r="R212" s="3" t="str" cm="1">
        <f t="array" ref="R212">IF(LEN(B212)=2, "",INDEX( 중성, INT(MOD( ( _xlfn.UNICODE( RIGHT($J212, 1) ) - 44032), 588)/28)+1,1) )</f>
        <v/>
      </c>
      <c r="S212" t="str" cm="1">
        <f t="array" ref="S212">IF(LEN(B212)=2, "", IF(MOD( (_xlfn.UNICODE( RIGHT($J212, 1) ) - 44032), 28)=0, "",
    INDEX(종성, MOD( (_xlfn.UNICODE( RIGHT($J212, 1) ) - 44032), 28),1) ) )</f>
        <v/>
      </c>
      <c r="T212" t="str">
        <f>IFERROR(VLOOKUP($K212, 환경설정!$B$3:$C$23, 2,0), "")</f>
        <v>son</v>
      </c>
      <c r="V212" s="3" t="str" cm="1">
        <f t="array" ref="V212">IFERROR(_xlfn.IFS($M212="", "light", $M212="ㄴ", "son", $M212="ㄹ", "son", $M212="ㅁ", "son", $M212="ㅇ", "son" ),"obs")</f>
        <v>light</v>
      </c>
      <c r="W212" t="str">
        <f>IFERROR(VLOOKUP($N212, 환경설정!$B$3:$C$23, 2,0), "")</f>
        <v>son</v>
      </c>
      <c r="Y212" s="3" t="str" cm="1">
        <f t="array" ref="Y212">IFERROR(_xlfn.IFS($P212="", "light", $P212="ㄴ", "son", $P212="ㄹ", "son", $P212="ㅁ", "son", $P212="ㅇ", "son" ),"obs")</f>
        <v>light</v>
      </c>
      <c r="Z212" t="str">
        <f>IFERROR(VLOOKUP($Q212, 환경설정!$B$3:$C$23, 2), "")</f>
        <v/>
      </c>
      <c r="AB212" s="3" t="str" cm="1">
        <f t="array" ref="AB212">IFERROR( IF(LEN(B212)=2,"", _xlfn.IFS($S212="", "light", $S212="ㄴ", "son", $S212="ㄹ", "son", $S212="ㅁ", "son", $S212="ㅇ", "son" )),"obs")</f>
        <v/>
      </c>
      <c r="AC212" t="str" cm="1">
        <f t="array" ref="AC212" xml:space="preserve"> SUBSTITUTE( _xlfn.TEXTSPLIT(C212," "), ",","")</f>
        <v>HL</v>
      </c>
      <c r="AE212" t="str" cm="1">
        <f t="array" ref="AE212">SUBSTITUTE(_xlfn.TEXTSPLIT(D212," "), ",","")</f>
        <v>HL</v>
      </c>
    </row>
    <row r="213" spans="1:32" x14ac:dyDescent="0.3">
      <c r="A213" t="str">
        <v>고유어2</v>
      </c>
      <c r="B213" t="str">
        <v>자리</v>
      </c>
      <c r="C213" s="3" t="str">
        <v>HL</v>
      </c>
      <c r="D213" s="3" t="str">
        <v>HL</v>
      </c>
      <c r="E213" s="3" t="str" cm="1">
        <f t="array" ref="E213">_xlfn.IFS(MID(A213,1,1)="고", "K", MID(A213,1,1)="외", "F", MID(A213,1,1)="가", "V")</f>
        <v>K</v>
      </c>
      <c r="F213" s="3" t="str">
        <f t="shared" si="15"/>
        <v>2</v>
      </c>
      <c r="G213" s="3" t="str">
        <f t="shared" si="16"/>
        <v>K2</v>
      </c>
      <c r="H213" s="3" t="str">
        <f t="shared" si="17"/>
        <v>자</v>
      </c>
      <c r="I213" s="3" t="str">
        <f t="shared" si="18"/>
        <v>리</v>
      </c>
      <c r="J213" s="3" t="str">
        <f t="shared" si="19"/>
        <v/>
      </c>
      <c r="K213" s="3" t="str" cm="1">
        <f t="array" ref="K213">INDEX(초성,  INT( (_xlfn.UNICODE($H213)-44032)/588)+1)</f>
        <v>ㅈ</v>
      </c>
      <c r="L213" s="3" t="str" cm="1">
        <f t="array" ref="L213">INDEX( 중성, INT(MOD( ( _xlfn.UNICODE( RIGHT($H213, 1) ) - 44032), 588)/28)+1,1)</f>
        <v>ㅏ</v>
      </c>
      <c r="M213" t="str" cm="1">
        <f t="array" ref="M213">IF(MOD((_xlfn.UNICODE(RIGHT($H213,1))-44032),28)=0,"",INDEX(종성,MOD((_xlfn.UNICODE(RIGHT($H213,1))-44032),28),1))</f>
        <v/>
      </c>
      <c r="N213" s="3" t="str" cm="1">
        <f t="array" ref="N213">INDEX(초성,  INT( (_xlfn.UNICODE($I213)-44032)/588)+1)</f>
        <v>ㄹ</v>
      </c>
      <c r="O213" s="3" t="str" cm="1">
        <f t="array" ref="O213">INDEX( 중성, INT(MOD( ( _xlfn.UNICODE( RIGHT($I213, 1) ) - 44032), 588)/28)+1,1)</f>
        <v>ㅣ</v>
      </c>
      <c r="P213" t="str" cm="1">
        <f t="array" ref="P213">IF(MOD( (_xlfn.UNICODE( RIGHT($I213, 1) ) - 44032), 28)=0, "",
    INDEX(종성, MOD( (_xlfn.UNICODE( RIGHT($I213, 1) ) - 44032), 28),1) )</f>
        <v/>
      </c>
      <c r="Q213" s="3" t="str" cm="1">
        <f t="array" ref="Q213">IF(LEN(B213)=2, "", INDEX(초성,  INT( (_xlfn.UNICODE($J213)-44032)/588)+1) )</f>
        <v/>
      </c>
      <c r="R213" s="3" t="str" cm="1">
        <f t="array" ref="R213">IF(LEN(B213)=2, "",INDEX( 중성, INT(MOD( ( _xlfn.UNICODE( RIGHT($J213, 1) ) - 44032), 588)/28)+1,1) )</f>
        <v/>
      </c>
      <c r="S213" t="str" cm="1">
        <f t="array" ref="S213">IF(LEN(B213)=2, "", IF(MOD( (_xlfn.UNICODE( RIGHT($J213, 1) ) - 44032), 28)=0, "",
    INDEX(종성, MOD( (_xlfn.UNICODE( RIGHT($J213, 1) ) - 44032), 28),1) ) )</f>
        <v/>
      </c>
      <c r="T213" t="str">
        <f>IFERROR(VLOOKUP($K213, 환경설정!$B$3:$C$23, 2,0), "")</f>
        <v>lax</v>
      </c>
      <c r="V213" s="3" t="str" cm="1">
        <f t="array" ref="V213">IFERROR(_xlfn.IFS($M213="", "light", $M213="ㄴ", "son", $M213="ㄹ", "son", $M213="ㅁ", "son", $M213="ㅇ", "son" ),"obs")</f>
        <v>light</v>
      </c>
      <c r="W213" t="str">
        <f>IFERROR(VLOOKUP($N213, 환경설정!$B$3:$C$23, 2,0), "")</f>
        <v>son</v>
      </c>
      <c r="Y213" s="3" t="str" cm="1">
        <f t="array" ref="Y213">IFERROR(_xlfn.IFS($P213="", "light", $P213="ㄴ", "son", $P213="ㄹ", "son", $P213="ㅁ", "son", $P213="ㅇ", "son" ),"obs")</f>
        <v>light</v>
      </c>
      <c r="Z213" t="str">
        <f>IFERROR(VLOOKUP($Q213, 환경설정!$B$3:$C$23, 2), "")</f>
        <v/>
      </c>
      <c r="AB213" s="3" t="str" cm="1">
        <f t="array" ref="AB213">IFERROR( IF(LEN(B213)=2,"", _xlfn.IFS($S213="", "light", $S213="ㄴ", "son", $S213="ㄹ", "son", $S213="ㅁ", "son", $S213="ㅇ", "son" )),"obs")</f>
        <v/>
      </c>
      <c r="AC213" t="str" cm="1">
        <f t="array" ref="AC213" xml:space="preserve"> SUBSTITUTE( _xlfn.TEXTSPLIT(C213," "), ",","")</f>
        <v>HL</v>
      </c>
      <c r="AE213" t="str" cm="1">
        <f t="array" ref="AE213">SUBSTITUTE(_xlfn.TEXTSPLIT(D213," "), ",","")</f>
        <v>HL</v>
      </c>
    </row>
    <row r="214" spans="1:32" x14ac:dyDescent="0.3">
      <c r="A214" t="str">
        <v>고유어2</v>
      </c>
      <c r="B214" t="str">
        <v>방석</v>
      </c>
      <c r="C214" s="3" t="str">
        <v>LH2</v>
      </c>
      <c r="D214" s="3" t="str">
        <v>LH2</v>
      </c>
      <c r="E214" s="3" t="str" cm="1">
        <f t="array" ref="E214">_xlfn.IFS(MID(A214,1,1)="고", "K", MID(A214,1,1)="외", "F", MID(A214,1,1)="가", "V")</f>
        <v>K</v>
      </c>
      <c r="F214" s="3" t="str">
        <f t="shared" si="15"/>
        <v>2</v>
      </c>
      <c r="G214" s="3" t="str">
        <f t="shared" si="16"/>
        <v>K2</v>
      </c>
      <c r="H214" s="3" t="str">
        <f t="shared" si="17"/>
        <v>방</v>
      </c>
      <c r="I214" s="3" t="str">
        <f t="shared" si="18"/>
        <v>석</v>
      </c>
      <c r="J214" s="3" t="str">
        <f t="shared" si="19"/>
        <v/>
      </c>
      <c r="K214" s="3" t="str" cm="1">
        <f t="array" ref="K214">INDEX(초성,  INT( (_xlfn.UNICODE($H214)-44032)/588)+1)</f>
        <v>ㅂ</v>
      </c>
      <c r="L214" s="3" t="str" cm="1">
        <f t="array" ref="L214">INDEX( 중성, INT(MOD( ( _xlfn.UNICODE( RIGHT($H214, 1) ) - 44032), 588)/28)+1,1)</f>
        <v>ㅏ</v>
      </c>
      <c r="M214" t="str" cm="1">
        <f t="array" ref="M214">IF(MOD((_xlfn.UNICODE(RIGHT($H214,1))-44032),28)=0,"",INDEX(종성,MOD((_xlfn.UNICODE(RIGHT($H214,1))-44032),28),1))</f>
        <v>ㅇ</v>
      </c>
      <c r="N214" s="3" t="str" cm="1">
        <f t="array" ref="N214">INDEX(초성,  INT( (_xlfn.UNICODE($I214)-44032)/588)+1)</f>
        <v>ㅅ</v>
      </c>
      <c r="O214" s="3" t="str" cm="1">
        <f t="array" ref="O214">INDEX( 중성, INT(MOD( ( _xlfn.UNICODE( RIGHT($I214, 1) ) - 44032), 588)/28)+1,1)</f>
        <v>ㅓ</v>
      </c>
      <c r="P214" t="str" cm="1">
        <f t="array" ref="P214">IF(MOD( (_xlfn.UNICODE( RIGHT($I214, 1) ) - 44032), 28)=0, "",
    INDEX(종성, MOD( (_xlfn.UNICODE( RIGHT($I214, 1) ) - 44032), 28),1) )</f>
        <v>ㄱ</v>
      </c>
      <c r="Q214" s="3" t="str" cm="1">
        <f t="array" ref="Q214">IF(LEN(B214)=2, "", INDEX(초성,  INT( (_xlfn.UNICODE($J214)-44032)/588)+1) )</f>
        <v/>
      </c>
      <c r="R214" s="3" t="str" cm="1">
        <f t="array" ref="R214">IF(LEN(B214)=2, "",INDEX( 중성, INT(MOD( ( _xlfn.UNICODE( RIGHT($J214, 1) ) - 44032), 588)/28)+1,1) )</f>
        <v/>
      </c>
      <c r="S214" t="str" cm="1">
        <f t="array" ref="S214">IF(LEN(B214)=2, "", IF(MOD( (_xlfn.UNICODE( RIGHT($J214, 1) ) - 44032), 28)=0, "",
    INDEX(종성, MOD( (_xlfn.UNICODE( RIGHT($J214, 1) ) - 44032), 28),1) ) )</f>
        <v/>
      </c>
      <c r="T214" t="str">
        <f>IFERROR(VLOOKUP($K214, 환경설정!$B$3:$C$23, 2,0), "")</f>
        <v>lax</v>
      </c>
      <c r="V214" s="3" t="str" cm="1">
        <f t="array" ref="V214">IFERROR(_xlfn.IFS($M214="", "light", $M214="ㄴ", "son", $M214="ㄹ", "son", $M214="ㅁ", "son", $M214="ㅇ", "son" ),"obs")</f>
        <v>son</v>
      </c>
      <c r="W214" t="str">
        <f>IFERROR(VLOOKUP($N214, 환경설정!$B$3:$C$23, 2,0), "")</f>
        <v>que</v>
      </c>
      <c r="Y214" s="3" t="str" cm="1">
        <f t="array" ref="Y214">IFERROR(_xlfn.IFS($P214="", "light", $P214="ㄴ", "son", $P214="ㄹ", "son", $P214="ㅁ", "son", $P214="ㅇ", "son" ),"obs")</f>
        <v>obs</v>
      </c>
      <c r="Z214" t="str">
        <f>IFERROR(VLOOKUP($Q214, 환경설정!$B$3:$C$23, 2), "")</f>
        <v/>
      </c>
      <c r="AB214" s="3" t="str" cm="1">
        <f t="array" ref="AB214">IFERROR( IF(LEN(B214)=2,"", _xlfn.IFS($S214="", "light", $S214="ㄴ", "son", $S214="ㄹ", "son", $S214="ㅁ", "son", $S214="ㅇ", "son" )),"obs")</f>
        <v/>
      </c>
      <c r="AC214" t="str" cm="1">
        <f t="array" ref="AC214" xml:space="preserve"> SUBSTITUTE( _xlfn.TEXTSPLIT(C214," "), ",","")</f>
        <v>LH2</v>
      </c>
      <c r="AE214" t="str" cm="1">
        <f t="array" ref="AE214">SUBSTITUTE(_xlfn.TEXTSPLIT(D214," "), ",","")</f>
        <v>LH2</v>
      </c>
    </row>
    <row r="215" spans="1:32" x14ac:dyDescent="0.3">
      <c r="A215" t="str">
        <v>고유어2</v>
      </c>
      <c r="B215" t="str">
        <v>낚시</v>
      </c>
      <c r="C215" s="3" t="str">
        <v>HH</v>
      </c>
      <c r="D215" s="3" t="str">
        <v>HH</v>
      </c>
      <c r="E215" s="3" t="str" cm="1">
        <f t="array" ref="E215">_xlfn.IFS(MID(A215,1,1)="고", "K", MID(A215,1,1)="외", "F", MID(A215,1,1)="가", "V")</f>
        <v>K</v>
      </c>
      <c r="F215" s="3" t="str">
        <f t="shared" si="15"/>
        <v>2</v>
      </c>
      <c r="G215" s="3" t="str">
        <f t="shared" si="16"/>
        <v>K2</v>
      </c>
      <c r="H215" s="3" t="str">
        <f t="shared" si="17"/>
        <v>낚</v>
      </c>
      <c r="I215" s="3" t="str">
        <f t="shared" si="18"/>
        <v>시</v>
      </c>
      <c r="J215" s="3" t="str">
        <f t="shared" si="19"/>
        <v/>
      </c>
      <c r="K215" s="3" t="str" cm="1">
        <f t="array" ref="K215">INDEX(초성,  INT( (_xlfn.UNICODE($H215)-44032)/588)+1)</f>
        <v>ㄴ</v>
      </c>
      <c r="L215" s="3" t="str" cm="1">
        <f t="array" ref="L215">INDEX( 중성, INT(MOD( ( _xlfn.UNICODE( RIGHT($H215, 1) ) - 44032), 588)/28)+1,1)</f>
        <v>ㅏ</v>
      </c>
      <c r="M215" t="str" cm="1">
        <f t="array" ref="M215">IF(MOD((_xlfn.UNICODE(RIGHT($H215,1))-44032),28)=0,"",INDEX(종성,MOD((_xlfn.UNICODE(RIGHT($H215,1))-44032),28),1))</f>
        <v>ㄲ</v>
      </c>
      <c r="N215" s="3" t="str" cm="1">
        <f t="array" ref="N215">INDEX(초성,  INT( (_xlfn.UNICODE($I215)-44032)/588)+1)</f>
        <v>ㅅ</v>
      </c>
      <c r="O215" s="3" t="str" cm="1">
        <f t="array" ref="O215">INDEX( 중성, INT(MOD( ( _xlfn.UNICODE( RIGHT($I215, 1) ) - 44032), 588)/28)+1,1)</f>
        <v>ㅣ</v>
      </c>
      <c r="P215" t="str" cm="1">
        <f t="array" ref="P215">IF(MOD( (_xlfn.UNICODE( RIGHT($I215, 1) ) - 44032), 28)=0, "",
    INDEX(종성, MOD( (_xlfn.UNICODE( RIGHT($I215, 1) ) - 44032), 28),1) )</f>
        <v/>
      </c>
      <c r="Q215" s="3" t="str" cm="1">
        <f t="array" ref="Q215">IF(LEN(B215)=2, "", INDEX(초성,  INT( (_xlfn.UNICODE($J215)-44032)/588)+1) )</f>
        <v/>
      </c>
      <c r="R215" s="3" t="str" cm="1">
        <f t="array" ref="R215">IF(LEN(B215)=2, "",INDEX( 중성, INT(MOD( ( _xlfn.UNICODE( RIGHT($J215, 1) ) - 44032), 588)/28)+1,1) )</f>
        <v/>
      </c>
      <c r="S215" t="str" cm="1">
        <f t="array" ref="S215">IF(LEN(B215)=2, "", IF(MOD( (_xlfn.UNICODE( RIGHT($J215, 1) ) - 44032), 28)=0, "",
    INDEX(종성, MOD( (_xlfn.UNICODE( RIGHT($J215, 1) ) - 44032), 28),1) ) )</f>
        <v/>
      </c>
      <c r="T215" t="str">
        <f>IFERROR(VLOOKUP($K215, 환경설정!$B$3:$C$23, 2,0), "")</f>
        <v>son</v>
      </c>
      <c r="V215" s="3" t="str" cm="1">
        <f t="array" ref="V215">IFERROR(_xlfn.IFS($M215="", "light", $M215="ㄴ", "son", $M215="ㄹ", "son", $M215="ㅁ", "son", $M215="ㅇ", "son" ),"obs")</f>
        <v>obs</v>
      </c>
      <c r="W215" t="str">
        <f>IFERROR(VLOOKUP($N215, 환경설정!$B$3:$C$23, 2,0), "")</f>
        <v>que</v>
      </c>
      <c r="Y215" s="3" t="str" cm="1">
        <f t="array" ref="Y215">IFERROR(_xlfn.IFS($P215="", "light", $P215="ㄴ", "son", $P215="ㄹ", "son", $P215="ㅁ", "son", $P215="ㅇ", "son" ),"obs")</f>
        <v>light</v>
      </c>
      <c r="Z215" t="str">
        <f>IFERROR(VLOOKUP($Q215, 환경설정!$B$3:$C$23, 2), "")</f>
        <v/>
      </c>
      <c r="AB215" s="3" t="str" cm="1">
        <f t="array" ref="AB215">IFERROR( IF(LEN(B215)=2,"", _xlfn.IFS($S215="", "light", $S215="ㄴ", "son", $S215="ㄹ", "son", $S215="ㅁ", "son", $S215="ㅇ", "son" )),"obs")</f>
        <v/>
      </c>
      <c r="AC215" t="str" cm="1">
        <f t="array" ref="AC215" xml:space="preserve"> SUBSTITUTE( _xlfn.TEXTSPLIT(C215," "), ",","")</f>
        <v>HH</v>
      </c>
      <c r="AE215" t="str" cm="1">
        <f t="array" ref="AE215">SUBSTITUTE(_xlfn.TEXTSPLIT(D215," "), ",","")</f>
        <v>HH</v>
      </c>
    </row>
    <row r="216" spans="1:32" x14ac:dyDescent="0.3">
      <c r="A216" t="str">
        <v>고유어2</v>
      </c>
      <c r="B216" t="str">
        <v>대답</v>
      </c>
      <c r="C216" s="3" t="str">
        <v>LH2</v>
      </c>
      <c r="D216" s="3" t="str">
        <v>LH2</v>
      </c>
      <c r="E216" s="3" t="str" cm="1">
        <f t="array" ref="E216">_xlfn.IFS(MID(A216,1,1)="고", "K", MID(A216,1,1)="외", "F", MID(A216,1,1)="가", "V")</f>
        <v>K</v>
      </c>
      <c r="F216" s="3" t="str">
        <f t="shared" si="15"/>
        <v>2</v>
      </c>
      <c r="G216" s="3" t="str">
        <f t="shared" si="16"/>
        <v>K2</v>
      </c>
      <c r="H216" s="3" t="str">
        <f t="shared" si="17"/>
        <v>대</v>
      </c>
      <c r="I216" s="3" t="str">
        <f t="shared" si="18"/>
        <v>답</v>
      </c>
      <c r="J216" s="3" t="str">
        <f t="shared" si="19"/>
        <v/>
      </c>
      <c r="K216" s="3" t="str" cm="1">
        <f t="array" ref="K216">INDEX(초성,  INT( (_xlfn.UNICODE($H216)-44032)/588)+1)</f>
        <v>ㄷ</v>
      </c>
      <c r="L216" s="3" t="str" cm="1">
        <f t="array" ref="L216">INDEX( 중성, INT(MOD( ( _xlfn.UNICODE( RIGHT($H216, 1) ) - 44032), 588)/28)+1,1)</f>
        <v>ㅐ</v>
      </c>
      <c r="M216" t="str" cm="1">
        <f t="array" ref="M216">IF(MOD((_xlfn.UNICODE(RIGHT($H216,1))-44032),28)=0,"",INDEX(종성,MOD((_xlfn.UNICODE(RIGHT($H216,1))-44032),28),1))</f>
        <v/>
      </c>
      <c r="N216" s="3" t="str" cm="1">
        <f t="array" ref="N216">INDEX(초성,  INT( (_xlfn.UNICODE($I216)-44032)/588)+1)</f>
        <v>ㄷ</v>
      </c>
      <c r="O216" s="3" t="str" cm="1">
        <f t="array" ref="O216">INDEX( 중성, INT(MOD( ( _xlfn.UNICODE( RIGHT($I216, 1) ) - 44032), 588)/28)+1,1)</f>
        <v>ㅏ</v>
      </c>
      <c r="P216" t="str" cm="1">
        <f t="array" ref="P216">IF(MOD( (_xlfn.UNICODE( RIGHT($I216, 1) ) - 44032), 28)=0, "",
    INDEX(종성, MOD( (_xlfn.UNICODE( RIGHT($I216, 1) ) - 44032), 28),1) )</f>
        <v>ㅂ</v>
      </c>
      <c r="Q216" s="3" t="str" cm="1">
        <f t="array" ref="Q216">IF(LEN(B216)=2, "", INDEX(초성,  INT( (_xlfn.UNICODE($J216)-44032)/588)+1) )</f>
        <v/>
      </c>
      <c r="R216" s="3" t="str" cm="1">
        <f t="array" ref="R216">IF(LEN(B216)=2, "",INDEX( 중성, INT(MOD( ( _xlfn.UNICODE( RIGHT($J216, 1) ) - 44032), 588)/28)+1,1) )</f>
        <v/>
      </c>
      <c r="S216" t="str" cm="1">
        <f t="array" ref="S216">IF(LEN(B216)=2, "", IF(MOD( (_xlfn.UNICODE( RIGHT($J216, 1) ) - 44032), 28)=0, "",
    INDEX(종성, MOD( (_xlfn.UNICODE( RIGHT($J216, 1) ) - 44032), 28),1) ) )</f>
        <v/>
      </c>
      <c r="T216" t="str">
        <f>IFERROR(VLOOKUP($K216, 환경설정!$B$3:$C$23, 2,0), "")</f>
        <v>lax</v>
      </c>
      <c r="V216" s="3" t="str" cm="1">
        <f t="array" ref="V216">IFERROR(_xlfn.IFS($M216="", "light", $M216="ㄴ", "son", $M216="ㄹ", "son", $M216="ㅁ", "son", $M216="ㅇ", "son" ),"obs")</f>
        <v>light</v>
      </c>
      <c r="W216" t="str">
        <f>IFERROR(VLOOKUP($N216, 환경설정!$B$3:$C$23, 2,0), "")</f>
        <v>lax</v>
      </c>
      <c r="Y216" s="3" t="str" cm="1">
        <f t="array" ref="Y216">IFERROR(_xlfn.IFS($P216="", "light", $P216="ㄴ", "son", $P216="ㄹ", "son", $P216="ㅁ", "son", $P216="ㅇ", "son" ),"obs")</f>
        <v>obs</v>
      </c>
      <c r="Z216" t="str">
        <f>IFERROR(VLOOKUP($Q216, 환경설정!$B$3:$C$23, 2), "")</f>
        <v/>
      </c>
      <c r="AB216" s="3" t="str" cm="1">
        <f t="array" ref="AB216">IFERROR( IF(LEN(B216)=2,"", _xlfn.IFS($S216="", "light", $S216="ㄴ", "son", $S216="ㄹ", "son", $S216="ㅁ", "son", $S216="ㅇ", "son" )),"obs")</f>
        <v/>
      </c>
      <c r="AC216" t="str" cm="1">
        <f t="array" ref="AC216" xml:space="preserve"> SUBSTITUTE( _xlfn.TEXTSPLIT(C216," "), ",","")</f>
        <v>LH2</v>
      </c>
      <c r="AE216" t="str" cm="1">
        <f t="array" ref="AE216">SUBSTITUTE(_xlfn.TEXTSPLIT(D216," "), ",","")</f>
        <v>LH2</v>
      </c>
    </row>
    <row r="217" spans="1:32" x14ac:dyDescent="0.3">
      <c r="A217" t="str">
        <v>고유어2</v>
      </c>
      <c r="B217" t="str">
        <v>대꾸</v>
      </c>
      <c r="C217" s="3" t="str">
        <v>LH2</v>
      </c>
      <c r="D217" s="3" t="str">
        <v>LH1, LH2</v>
      </c>
      <c r="E217" s="3" t="str" cm="1">
        <f t="array" ref="E217">_xlfn.IFS(MID(A217,1,1)="고", "K", MID(A217,1,1)="외", "F", MID(A217,1,1)="가", "V")</f>
        <v>K</v>
      </c>
      <c r="F217" s="3" t="str">
        <f t="shared" si="15"/>
        <v>2</v>
      </c>
      <c r="G217" s="3" t="str">
        <f t="shared" si="16"/>
        <v>K2</v>
      </c>
      <c r="H217" s="3" t="str">
        <f t="shared" si="17"/>
        <v>대</v>
      </c>
      <c r="I217" s="3" t="str">
        <f t="shared" si="18"/>
        <v>꾸</v>
      </c>
      <c r="J217" s="3" t="str">
        <f t="shared" si="19"/>
        <v/>
      </c>
      <c r="K217" s="3" t="str" cm="1">
        <f t="array" ref="K217">INDEX(초성,  INT( (_xlfn.UNICODE($H217)-44032)/588)+1)</f>
        <v>ㄷ</v>
      </c>
      <c r="L217" s="3" t="str" cm="1">
        <f t="array" ref="L217">INDEX( 중성, INT(MOD( ( _xlfn.UNICODE( RIGHT($H217, 1) ) - 44032), 588)/28)+1,1)</f>
        <v>ㅐ</v>
      </c>
      <c r="M217" t="str" cm="1">
        <f t="array" ref="M217">IF(MOD((_xlfn.UNICODE(RIGHT($H217,1))-44032),28)=0,"",INDEX(종성,MOD((_xlfn.UNICODE(RIGHT($H217,1))-44032),28),1))</f>
        <v/>
      </c>
      <c r="N217" s="3" t="str" cm="1">
        <f t="array" ref="N217">INDEX(초성,  INT( (_xlfn.UNICODE($I217)-44032)/588)+1)</f>
        <v>ㄲ</v>
      </c>
      <c r="O217" s="3" t="str" cm="1">
        <f t="array" ref="O217">INDEX( 중성, INT(MOD( ( _xlfn.UNICODE( RIGHT($I217, 1) ) - 44032), 588)/28)+1,1)</f>
        <v>ㅜ</v>
      </c>
      <c r="P217" t="str" cm="1">
        <f t="array" ref="P217">IF(MOD( (_xlfn.UNICODE( RIGHT($I217, 1) ) - 44032), 28)=0, "",
    INDEX(종성, MOD( (_xlfn.UNICODE( RIGHT($I217, 1) ) - 44032), 28),1) )</f>
        <v/>
      </c>
      <c r="Q217" s="3" t="str" cm="1">
        <f t="array" ref="Q217">IF(LEN(B217)=2, "", INDEX(초성,  INT( (_xlfn.UNICODE($J217)-44032)/588)+1) )</f>
        <v/>
      </c>
      <c r="R217" s="3" t="str" cm="1">
        <f t="array" ref="R217">IF(LEN(B217)=2, "",INDEX( 중성, INT(MOD( ( _xlfn.UNICODE( RIGHT($J217, 1) ) - 44032), 588)/28)+1,1) )</f>
        <v/>
      </c>
      <c r="S217" t="str" cm="1">
        <f t="array" ref="S217">IF(LEN(B217)=2, "", IF(MOD( (_xlfn.UNICODE( RIGHT($J217, 1) ) - 44032), 28)=0, "",
    INDEX(종성, MOD( (_xlfn.UNICODE( RIGHT($J217, 1) ) - 44032), 28),1) ) )</f>
        <v/>
      </c>
      <c r="T217" t="str">
        <f>IFERROR(VLOOKUP($K217, 환경설정!$B$3:$C$23, 2,0), "")</f>
        <v>lax</v>
      </c>
      <c r="V217" s="3" t="str" cm="1">
        <f t="array" ref="V217">IFERROR(_xlfn.IFS($M217="", "light", $M217="ㄴ", "son", $M217="ㄹ", "son", $M217="ㅁ", "son", $M217="ㅇ", "son" ),"obs")</f>
        <v>light</v>
      </c>
      <c r="W217" t="str">
        <f>IFERROR(VLOOKUP($N217, 환경설정!$B$3:$C$23, 2,0), "")</f>
        <v>tsasp</v>
      </c>
      <c r="Y217" s="3" t="str" cm="1">
        <f t="array" ref="Y217">IFERROR(_xlfn.IFS($P217="", "light", $P217="ㄴ", "son", $P217="ㄹ", "son", $P217="ㅁ", "son", $P217="ㅇ", "son" ),"obs")</f>
        <v>light</v>
      </c>
      <c r="Z217" t="str">
        <f>IFERROR(VLOOKUP($Q217, 환경설정!$B$3:$C$23, 2), "")</f>
        <v/>
      </c>
      <c r="AB217" s="3" t="str" cm="1">
        <f t="array" ref="AB217">IFERROR( IF(LEN(B217)=2,"", _xlfn.IFS($S217="", "light", $S217="ㄴ", "son", $S217="ㄹ", "son", $S217="ㅁ", "son", $S217="ㅇ", "son" )),"obs")</f>
        <v/>
      </c>
      <c r="AC217" t="str" cm="1">
        <f t="array" ref="AC217" xml:space="preserve"> SUBSTITUTE( _xlfn.TEXTSPLIT(C217," "), ",","")</f>
        <v>LH2</v>
      </c>
      <c r="AE217" t="str" cm="1">
        <f t="array" ref="AE217:AF217">SUBSTITUTE(_xlfn.TEXTSPLIT(D217," "), ",","")</f>
        <v>LH1</v>
      </c>
      <c r="AF217" t="str">
        <v>LH2</v>
      </c>
    </row>
    <row r="218" spans="1:32" x14ac:dyDescent="0.3">
      <c r="A218" t="str">
        <v>고유어2</v>
      </c>
      <c r="B218" t="str">
        <v>기와</v>
      </c>
      <c r="C218" s="3" t="str">
        <v>HH</v>
      </c>
      <c r="D218" s="3" t="str">
        <v>LH1</v>
      </c>
      <c r="E218" s="3" t="str" cm="1">
        <f t="array" ref="E218">_xlfn.IFS(MID(A218,1,1)="고", "K", MID(A218,1,1)="외", "F", MID(A218,1,1)="가", "V")</f>
        <v>K</v>
      </c>
      <c r="F218" s="3" t="str">
        <f t="shared" si="15"/>
        <v>2</v>
      </c>
      <c r="G218" s="3" t="str">
        <f t="shared" si="16"/>
        <v>K2</v>
      </c>
      <c r="H218" s="3" t="str">
        <f t="shared" si="17"/>
        <v>기</v>
      </c>
      <c r="I218" s="3" t="str">
        <f t="shared" si="18"/>
        <v>와</v>
      </c>
      <c r="J218" s="3" t="str">
        <f t="shared" si="19"/>
        <v/>
      </c>
      <c r="K218" s="3" t="str" cm="1">
        <f t="array" ref="K218">INDEX(초성,  INT( (_xlfn.UNICODE($H218)-44032)/588)+1)</f>
        <v>ㄱ</v>
      </c>
      <c r="L218" s="3" t="str" cm="1">
        <f t="array" ref="L218">INDEX( 중성, INT(MOD( ( _xlfn.UNICODE( RIGHT($H218, 1) ) - 44032), 588)/28)+1,1)</f>
        <v>ㅣ</v>
      </c>
      <c r="M218" t="str" cm="1">
        <f t="array" ref="M218">IF(MOD((_xlfn.UNICODE(RIGHT($H218,1))-44032),28)=0,"",INDEX(종성,MOD((_xlfn.UNICODE(RIGHT($H218,1))-44032),28),1))</f>
        <v/>
      </c>
      <c r="N218" s="3" t="str" cm="1">
        <f t="array" ref="N218">INDEX(초성,  INT( (_xlfn.UNICODE($I218)-44032)/588)+1)</f>
        <v>ㅇ</v>
      </c>
      <c r="O218" s="3" t="str" cm="1">
        <f t="array" ref="O218">INDEX( 중성, INT(MOD( ( _xlfn.UNICODE( RIGHT($I218, 1) ) - 44032), 588)/28)+1,1)</f>
        <v>ㅘ</v>
      </c>
      <c r="P218" t="str" cm="1">
        <f t="array" ref="P218">IF(MOD( (_xlfn.UNICODE( RIGHT($I218, 1) ) - 44032), 28)=0, "",
    INDEX(종성, MOD( (_xlfn.UNICODE( RIGHT($I218, 1) ) - 44032), 28),1) )</f>
        <v/>
      </c>
      <c r="Q218" s="3" t="str" cm="1">
        <f t="array" ref="Q218">IF(LEN(B218)=2, "", INDEX(초성,  INT( (_xlfn.UNICODE($J218)-44032)/588)+1) )</f>
        <v/>
      </c>
      <c r="R218" s="3" t="str" cm="1">
        <f t="array" ref="R218">IF(LEN(B218)=2, "",INDEX( 중성, INT(MOD( ( _xlfn.UNICODE( RIGHT($J218, 1) ) - 44032), 588)/28)+1,1) )</f>
        <v/>
      </c>
      <c r="S218" t="str" cm="1">
        <f t="array" ref="S218">IF(LEN(B218)=2, "", IF(MOD( (_xlfn.UNICODE( RIGHT($J218, 1) ) - 44032), 28)=0, "",
    INDEX(종성, MOD( (_xlfn.UNICODE( RIGHT($J218, 1) ) - 44032), 28),1) ) )</f>
        <v/>
      </c>
      <c r="T218" t="str">
        <f>IFERROR(VLOOKUP($K218, 환경설정!$B$3:$C$23, 2,0), "")</f>
        <v>lax</v>
      </c>
      <c r="V218" s="3" t="str" cm="1">
        <f t="array" ref="V218">IFERROR(_xlfn.IFS($M218="", "light", $M218="ㄴ", "son", $M218="ㄹ", "son", $M218="ㅁ", "son", $M218="ㅇ", "son" ),"obs")</f>
        <v>light</v>
      </c>
      <c r="W218" t="str">
        <f>IFERROR(VLOOKUP($N218, 환경설정!$B$3:$C$23, 2,0), "")</f>
        <v>null</v>
      </c>
      <c r="Y218" s="3" t="str" cm="1">
        <f t="array" ref="Y218">IFERROR(_xlfn.IFS($P218="", "light", $P218="ㄴ", "son", $P218="ㄹ", "son", $P218="ㅁ", "son", $P218="ㅇ", "son" ),"obs")</f>
        <v>light</v>
      </c>
      <c r="Z218" t="str">
        <f>IFERROR(VLOOKUP($Q218, 환경설정!$B$3:$C$23, 2), "")</f>
        <v/>
      </c>
      <c r="AB218" s="3" t="str" cm="1">
        <f t="array" ref="AB218">IFERROR( IF(LEN(B218)=2,"", _xlfn.IFS($S218="", "light", $S218="ㄴ", "son", $S218="ㄹ", "son", $S218="ㅁ", "son", $S218="ㅇ", "son" )),"obs")</f>
        <v/>
      </c>
      <c r="AC218" t="str" cm="1">
        <f t="array" ref="AC218" xml:space="preserve"> SUBSTITUTE( _xlfn.TEXTSPLIT(C218," "), ",","")</f>
        <v>HH</v>
      </c>
      <c r="AE218" t="str" cm="1">
        <f t="array" ref="AE218">SUBSTITUTE(_xlfn.TEXTSPLIT(D218," "), ",","")</f>
        <v>LH1</v>
      </c>
    </row>
    <row r="219" spans="1:32" x14ac:dyDescent="0.3">
      <c r="A219" t="str">
        <v>고유어2</v>
      </c>
      <c r="B219" t="str">
        <v>살구</v>
      </c>
      <c r="C219" s="3" t="str">
        <v>LH1</v>
      </c>
      <c r="D219" s="3" t="str">
        <v>LH1</v>
      </c>
      <c r="E219" s="3" t="str" cm="1">
        <f t="array" ref="E219">_xlfn.IFS(MID(A219,1,1)="고", "K", MID(A219,1,1)="외", "F", MID(A219,1,1)="가", "V")</f>
        <v>K</v>
      </c>
      <c r="F219" s="3" t="str">
        <f t="shared" si="15"/>
        <v>2</v>
      </c>
      <c r="G219" s="3" t="str">
        <f t="shared" si="16"/>
        <v>K2</v>
      </c>
      <c r="H219" s="3" t="str">
        <f t="shared" si="17"/>
        <v>살</v>
      </c>
      <c r="I219" s="3" t="str">
        <f t="shared" si="18"/>
        <v>구</v>
      </c>
      <c r="J219" s="3" t="str">
        <f t="shared" si="19"/>
        <v/>
      </c>
      <c r="K219" s="3" t="str" cm="1">
        <f t="array" ref="K219">INDEX(초성,  INT( (_xlfn.UNICODE($H219)-44032)/588)+1)</f>
        <v>ㅅ</v>
      </c>
      <c r="L219" s="3" t="str" cm="1">
        <f t="array" ref="L219">INDEX( 중성, INT(MOD( ( _xlfn.UNICODE( RIGHT($H219, 1) ) - 44032), 588)/28)+1,1)</f>
        <v>ㅏ</v>
      </c>
      <c r="M219" t="str" cm="1">
        <f t="array" ref="M219">IF(MOD((_xlfn.UNICODE(RIGHT($H219,1))-44032),28)=0,"",INDEX(종성,MOD((_xlfn.UNICODE(RIGHT($H219,1))-44032),28),1))</f>
        <v>ㄹ</v>
      </c>
      <c r="N219" s="3" t="str" cm="1">
        <f t="array" ref="N219">INDEX(초성,  INT( (_xlfn.UNICODE($I219)-44032)/588)+1)</f>
        <v>ㄱ</v>
      </c>
      <c r="O219" s="3" t="str" cm="1">
        <f t="array" ref="O219">INDEX( 중성, INT(MOD( ( _xlfn.UNICODE( RIGHT($I219, 1) ) - 44032), 588)/28)+1,1)</f>
        <v>ㅜ</v>
      </c>
      <c r="P219" t="str" cm="1">
        <f t="array" ref="P219">IF(MOD( (_xlfn.UNICODE( RIGHT($I219, 1) ) - 44032), 28)=0, "",
    INDEX(종성, MOD( (_xlfn.UNICODE( RIGHT($I219, 1) ) - 44032), 28),1) )</f>
        <v/>
      </c>
      <c r="Q219" s="3" t="str" cm="1">
        <f t="array" ref="Q219">IF(LEN(B219)=2, "", INDEX(초성,  INT( (_xlfn.UNICODE($J219)-44032)/588)+1) )</f>
        <v/>
      </c>
      <c r="R219" s="3" t="str" cm="1">
        <f t="array" ref="R219">IF(LEN(B219)=2, "",INDEX( 중성, INT(MOD( ( _xlfn.UNICODE( RIGHT($J219, 1) ) - 44032), 588)/28)+1,1) )</f>
        <v/>
      </c>
      <c r="S219" t="str" cm="1">
        <f t="array" ref="S219">IF(LEN(B219)=2, "", IF(MOD( (_xlfn.UNICODE( RIGHT($J219, 1) ) - 44032), 28)=0, "",
    INDEX(종성, MOD( (_xlfn.UNICODE( RIGHT($J219, 1) ) - 44032), 28),1) ) )</f>
        <v/>
      </c>
      <c r="T219" t="str">
        <f>IFERROR(VLOOKUP($K219, 환경설정!$B$3:$C$23, 2,0), "")</f>
        <v>que</v>
      </c>
      <c r="V219" s="3" t="str" cm="1">
        <f t="array" ref="V219">IFERROR(_xlfn.IFS($M219="", "light", $M219="ㄴ", "son", $M219="ㄹ", "son", $M219="ㅁ", "son", $M219="ㅇ", "son" ),"obs")</f>
        <v>son</v>
      </c>
      <c r="W219" t="str">
        <f>IFERROR(VLOOKUP($N219, 환경설정!$B$3:$C$23, 2,0), "")</f>
        <v>lax</v>
      </c>
      <c r="Y219" s="3" t="str" cm="1">
        <f t="array" ref="Y219">IFERROR(_xlfn.IFS($P219="", "light", $P219="ㄴ", "son", $P219="ㄹ", "son", $P219="ㅁ", "son", $P219="ㅇ", "son" ),"obs")</f>
        <v>light</v>
      </c>
      <c r="Z219" t="str">
        <f>IFERROR(VLOOKUP($Q219, 환경설정!$B$3:$C$23, 2), "")</f>
        <v/>
      </c>
      <c r="AB219" s="3" t="str" cm="1">
        <f t="array" ref="AB219">IFERROR( IF(LEN(B219)=2,"", _xlfn.IFS($S219="", "light", $S219="ㄴ", "son", $S219="ㄹ", "son", $S219="ㅁ", "son", $S219="ㅇ", "son" )),"obs")</f>
        <v/>
      </c>
      <c r="AC219" t="str" cm="1">
        <f t="array" ref="AC219" xml:space="preserve"> SUBSTITUTE( _xlfn.TEXTSPLIT(C219," "), ",","")</f>
        <v>LH1</v>
      </c>
      <c r="AE219" t="str" cm="1">
        <f t="array" ref="AE219">SUBSTITUTE(_xlfn.TEXTSPLIT(D219," "), ",","")</f>
        <v>LH1</v>
      </c>
    </row>
    <row r="220" spans="1:32" x14ac:dyDescent="0.3">
      <c r="A220" t="str">
        <v>고유어2</v>
      </c>
      <c r="B220" t="str">
        <v>메밀</v>
      </c>
      <c r="C220" s="3" t="str">
        <v>LH1</v>
      </c>
      <c r="D220" s="3" t="str">
        <v>HL</v>
      </c>
      <c r="E220" s="3" t="str" cm="1">
        <f t="array" ref="E220">_xlfn.IFS(MID(A220,1,1)="고", "K", MID(A220,1,1)="외", "F", MID(A220,1,1)="가", "V")</f>
        <v>K</v>
      </c>
      <c r="F220" s="3" t="str">
        <f t="shared" si="15"/>
        <v>2</v>
      </c>
      <c r="G220" s="3" t="str">
        <f t="shared" si="16"/>
        <v>K2</v>
      </c>
      <c r="H220" s="3" t="str">
        <f t="shared" si="17"/>
        <v>메</v>
      </c>
      <c r="I220" s="3" t="str">
        <f t="shared" si="18"/>
        <v>밀</v>
      </c>
      <c r="J220" s="3" t="str">
        <f t="shared" si="19"/>
        <v/>
      </c>
      <c r="K220" s="3" t="str" cm="1">
        <f t="array" ref="K220">INDEX(초성,  INT( (_xlfn.UNICODE($H220)-44032)/588)+1)</f>
        <v>ㅁ</v>
      </c>
      <c r="L220" s="3" t="str" cm="1">
        <f t="array" ref="L220">INDEX( 중성, INT(MOD( ( _xlfn.UNICODE( RIGHT($H220, 1) ) - 44032), 588)/28)+1,1)</f>
        <v>ㅔ</v>
      </c>
      <c r="M220" t="str" cm="1">
        <f t="array" ref="M220">IF(MOD((_xlfn.UNICODE(RIGHT($H220,1))-44032),28)=0,"",INDEX(종성,MOD((_xlfn.UNICODE(RIGHT($H220,1))-44032),28),1))</f>
        <v/>
      </c>
      <c r="N220" s="3" t="str" cm="1">
        <f t="array" ref="N220">INDEX(초성,  INT( (_xlfn.UNICODE($I220)-44032)/588)+1)</f>
        <v>ㅁ</v>
      </c>
      <c r="O220" s="3" t="str" cm="1">
        <f t="array" ref="O220">INDEX( 중성, INT(MOD( ( _xlfn.UNICODE( RIGHT($I220, 1) ) - 44032), 588)/28)+1,1)</f>
        <v>ㅣ</v>
      </c>
      <c r="P220" t="str" cm="1">
        <f t="array" ref="P220">IF(MOD( (_xlfn.UNICODE( RIGHT($I220, 1) ) - 44032), 28)=0, "",
    INDEX(종성, MOD( (_xlfn.UNICODE( RIGHT($I220, 1) ) - 44032), 28),1) )</f>
        <v>ㄹ</v>
      </c>
      <c r="Q220" s="3" t="str" cm="1">
        <f t="array" ref="Q220">IF(LEN(B220)=2, "", INDEX(초성,  INT( (_xlfn.UNICODE($J220)-44032)/588)+1) )</f>
        <v/>
      </c>
      <c r="R220" s="3" t="str" cm="1">
        <f t="array" ref="R220">IF(LEN(B220)=2, "",INDEX( 중성, INT(MOD( ( _xlfn.UNICODE( RIGHT($J220, 1) ) - 44032), 588)/28)+1,1) )</f>
        <v/>
      </c>
      <c r="S220" t="str" cm="1">
        <f t="array" ref="S220">IF(LEN(B220)=2, "", IF(MOD( (_xlfn.UNICODE( RIGHT($J220, 1) ) - 44032), 28)=0, "",
    INDEX(종성, MOD( (_xlfn.UNICODE( RIGHT($J220, 1) ) - 44032), 28),1) ) )</f>
        <v/>
      </c>
      <c r="T220" t="str">
        <f>IFERROR(VLOOKUP($K220, 환경설정!$B$3:$C$23, 2,0), "")</f>
        <v>son</v>
      </c>
      <c r="V220" s="3" t="str" cm="1">
        <f t="array" ref="V220">IFERROR(_xlfn.IFS($M220="", "light", $M220="ㄴ", "son", $M220="ㄹ", "son", $M220="ㅁ", "son", $M220="ㅇ", "son" ),"obs")</f>
        <v>light</v>
      </c>
      <c r="W220" t="str">
        <f>IFERROR(VLOOKUP($N220, 환경설정!$B$3:$C$23, 2,0), "")</f>
        <v>son</v>
      </c>
      <c r="Y220" s="3" t="str" cm="1">
        <f t="array" ref="Y220">IFERROR(_xlfn.IFS($P220="", "light", $P220="ㄴ", "son", $P220="ㄹ", "son", $P220="ㅁ", "son", $P220="ㅇ", "son" ),"obs")</f>
        <v>son</v>
      </c>
      <c r="Z220" t="str">
        <f>IFERROR(VLOOKUP($Q220, 환경설정!$B$3:$C$23, 2), "")</f>
        <v/>
      </c>
      <c r="AB220" s="3" t="str" cm="1">
        <f t="array" ref="AB220">IFERROR( IF(LEN(B220)=2,"", _xlfn.IFS($S220="", "light", $S220="ㄴ", "son", $S220="ㄹ", "son", $S220="ㅁ", "son", $S220="ㅇ", "son" )),"obs")</f>
        <v/>
      </c>
      <c r="AC220" t="str" cm="1">
        <f t="array" ref="AC220" xml:space="preserve"> SUBSTITUTE( _xlfn.TEXTSPLIT(C220," "), ",","")</f>
        <v>LH1</v>
      </c>
      <c r="AE220" t="str" cm="1">
        <f t="array" ref="AE220">SUBSTITUTE(_xlfn.TEXTSPLIT(D220," "), ",","")</f>
        <v>HL</v>
      </c>
    </row>
    <row r="221" spans="1:32" x14ac:dyDescent="0.3">
      <c r="A221" t="str">
        <v>고유어2</v>
      </c>
      <c r="B221" t="str">
        <v>얼룩</v>
      </c>
      <c r="C221" s="3" t="str">
        <v>LH1</v>
      </c>
      <c r="D221" s="3" t="str">
        <v>LH1</v>
      </c>
      <c r="E221" s="3" t="str" cm="1">
        <f t="array" ref="E221">_xlfn.IFS(MID(A221,1,1)="고", "K", MID(A221,1,1)="외", "F", MID(A221,1,1)="가", "V")</f>
        <v>K</v>
      </c>
      <c r="F221" s="3" t="str">
        <f t="shared" si="15"/>
        <v>2</v>
      </c>
      <c r="G221" s="3" t="str">
        <f t="shared" si="16"/>
        <v>K2</v>
      </c>
      <c r="H221" s="3" t="str">
        <f t="shared" si="17"/>
        <v>얼</v>
      </c>
      <c r="I221" s="3" t="str">
        <f t="shared" si="18"/>
        <v>룩</v>
      </c>
      <c r="J221" s="3" t="str">
        <f t="shared" si="19"/>
        <v/>
      </c>
      <c r="K221" s="3" t="str" cm="1">
        <f t="array" ref="K221">INDEX(초성,  INT( (_xlfn.UNICODE($H221)-44032)/588)+1)</f>
        <v>ㅇ</v>
      </c>
      <c r="L221" s="3" t="str" cm="1">
        <f t="array" ref="L221">INDEX( 중성, INT(MOD( ( _xlfn.UNICODE( RIGHT($H221, 1) ) - 44032), 588)/28)+1,1)</f>
        <v>ㅓ</v>
      </c>
      <c r="M221" t="str" cm="1">
        <f t="array" ref="M221">IF(MOD((_xlfn.UNICODE(RIGHT($H221,1))-44032),28)=0,"",INDEX(종성,MOD((_xlfn.UNICODE(RIGHT($H221,1))-44032),28),1))</f>
        <v>ㄹ</v>
      </c>
      <c r="N221" s="3" t="str" cm="1">
        <f t="array" ref="N221">INDEX(초성,  INT( (_xlfn.UNICODE($I221)-44032)/588)+1)</f>
        <v>ㄹ</v>
      </c>
      <c r="O221" s="3" t="str" cm="1">
        <f t="array" ref="O221">INDEX( 중성, INT(MOD( ( _xlfn.UNICODE( RIGHT($I221, 1) ) - 44032), 588)/28)+1,1)</f>
        <v>ㅜ</v>
      </c>
      <c r="P221" t="str" cm="1">
        <f t="array" ref="P221">IF(MOD( (_xlfn.UNICODE( RIGHT($I221, 1) ) - 44032), 28)=0, "",
    INDEX(종성, MOD( (_xlfn.UNICODE( RIGHT($I221, 1) ) - 44032), 28),1) )</f>
        <v>ㄱ</v>
      </c>
      <c r="Q221" s="3" t="str" cm="1">
        <f t="array" ref="Q221">IF(LEN(B221)=2, "", INDEX(초성,  INT( (_xlfn.UNICODE($J221)-44032)/588)+1) )</f>
        <v/>
      </c>
      <c r="R221" s="3" t="str" cm="1">
        <f t="array" ref="R221">IF(LEN(B221)=2, "",INDEX( 중성, INT(MOD( ( _xlfn.UNICODE( RIGHT($J221, 1) ) - 44032), 588)/28)+1,1) )</f>
        <v/>
      </c>
      <c r="S221" t="str" cm="1">
        <f t="array" ref="S221">IF(LEN(B221)=2, "", IF(MOD( (_xlfn.UNICODE( RIGHT($J221, 1) ) - 44032), 28)=0, "",
    INDEX(종성, MOD( (_xlfn.UNICODE( RIGHT($J221, 1) ) - 44032), 28),1) ) )</f>
        <v/>
      </c>
      <c r="T221" t="str">
        <f>IFERROR(VLOOKUP($K221, 환경설정!$B$3:$C$23, 2,0), "")</f>
        <v>null</v>
      </c>
      <c r="V221" s="3" t="str" cm="1">
        <f t="array" ref="V221">IFERROR(_xlfn.IFS($M221="", "light", $M221="ㄴ", "son", $M221="ㄹ", "son", $M221="ㅁ", "son", $M221="ㅇ", "son" ),"obs")</f>
        <v>son</v>
      </c>
      <c r="W221" t="str">
        <f>IFERROR(VLOOKUP($N221, 환경설정!$B$3:$C$23, 2,0), "")</f>
        <v>son</v>
      </c>
      <c r="Y221" s="3" t="str" cm="1">
        <f t="array" ref="Y221">IFERROR(_xlfn.IFS($P221="", "light", $P221="ㄴ", "son", $P221="ㄹ", "son", $P221="ㅁ", "son", $P221="ㅇ", "son" ),"obs")</f>
        <v>obs</v>
      </c>
      <c r="Z221" t="str">
        <f>IFERROR(VLOOKUP($Q221, 환경설정!$B$3:$C$23, 2), "")</f>
        <v/>
      </c>
      <c r="AB221" s="3" t="str" cm="1">
        <f t="array" ref="AB221">IFERROR( IF(LEN(B221)=2,"", _xlfn.IFS($S221="", "light", $S221="ㄴ", "son", $S221="ㄹ", "son", $S221="ㅁ", "son", $S221="ㅇ", "son" )),"obs")</f>
        <v/>
      </c>
      <c r="AC221" t="str" cm="1">
        <f t="array" ref="AC221" xml:space="preserve"> SUBSTITUTE( _xlfn.TEXTSPLIT(C221," "), ",","")</f>
        <v>LH1</v>
      </c>
      <c r="AE221" t="str" cm="1">
        <f t="array" ref="AE221">SUBSTITUTE(_xlfn.TEXTSPLIT(D221," "), ",","")</f>
        <v>LH1</v>
      </c>
    </row>
    <row r="222" spans="1:32" x14ac:dyDescent="0.3">
      <c r="A222" t="str">
        <v>고유어2</v>
      </c>
      <c r="B222" t="str">
        <v>가마</v>
      </c>
      <c r="C222" s="3">
        <v>0</v>
      </c>
      <c r="D222" s="3">
        <v>0</v>
      </c>
      <c r="E222" s="3" t="str" cm="1">
        <f t="array" ref="E222">_xlfn.IFS(MID(A222,1,1)="고", "K", MID(A222,1,1)="외", "F", MID(A222,1,1)="가", "V")</f>
        <v>K</v>
      </c>
      <c r="F222" s="3" t="str">
        <f t="shared" si="15"/>
        <v>2</v>
      </c>
      <c r="G222" s="3" t="str">
        <f t="shared" si="16"/>
        <v>K2</v>
      </c>
      <c r="H222" s="3" t="str">
        <f t="shared" si="17"/>
        <v>가</v>
      </c>
      <c r="I222" s="3" t="str">
        <f t="shared" si="18"/>
        <v>마</v>
      </c>
      <c r="J222" s="3" t="str">
        <f t="shared" si="19"/>
        <v/>
      </c>
      <c r="K222" s="3" t="str" cm="1">
        <f t="array" ref="K222">INDEX(초성,  INT( (_xlfn.UNICODE($H222)-44032)/588)+1)</f>
        <v>ㄱ</v>
      </c>
      <c r="L222" s="3" t="str" cm="1">
        <f t="array" ref="L222">INDEX( 중성, INT(MOD( ( _xlfn.UNICODE( RIGHT($H222, 1) ) - 44032), 588)/28)+1,1)</f>
        <v>ㅏ</v>
      </c>
      <c r="M222" t="str" cm="1">
        <f t="array" ref="M222">IF(MOD((_xlfn.UNICODE(RIGHT($H222,1))-44032),28)=0,"",INDEX(종성,MOD((_xlfn.UNICODE(RIGHT($H222,1))-44032),28),1))</f>
        <v/>
      </c>
      <c r="N222" s="3" t="str" cm="1">
        <f t="array" ref="N222">INDEX(초성,  INT( (_xlfn.UNICODE($I222)-44032)/588)+1)</f>
        <v>ㅁ</v>
      </c>
      <c r="O222" s="3" t="str" cm="1">
        <f t="array" ref="O222">INDEX( 중성, INT(MOD( ( _xlfn.UNICODE( RIGHT($I222, 1) ) - 44032), 588)/28)+1,1)</f>
        <v>ㅏ</v>
      </c>
      <c r="P222" t="str" cm="1">
        <f t="array" ref="P222">IF(MOD( (_xlfn.UNICODE( RIGHT($I222, 1) ) - 44032), 28)=0, "",
    INDEX(종성, MOD( (_xlfn.UNICODE( RIGHT($I222, 1) ) - 44032), 28),1) )</f>
        <v/>
      </c>
      <c r="Q222" s="3" t="str" cm="1">
        <f t="array" ref="Q222">IF(LEN(B222)=2, "", INDEX(초성,  INT( (_xlfn.UNICODE($J222)-44032)/588)+1) )</f>
        <v/>
      </c>
      <c r="R222" s="3" t="str" cm="1">
        <f t="array" ref="R222">IF(LEN(B222)=2, "",INDEX( 중성, INT(MOD( ( _xlfn.UNICODE( RIGHT($J222, 1) ) - 44032), 588)/28)+1,1) )</f>
        <v/>
      </c>
      <c r="S222" t="str" cm="1">
        <f t="array" ref="S222">IF(LEN(B222)=2, "", IF(MOD( (_xlfn.UNICODE( RIGHT($J222, 1) ) - 44032), 28)=0, "",
    INDEX(종성, MOD( (_xlfn.UNICODE( RIGHT($J222, 1) ) - 44032), 28),1) ) )</f>
        <v/>
      </c>
      <c r="T222" t="str">
        <f>IFERROR(VLOOKUP($K222, 환경설정!$B$3:$C$23, 2,0), "")</f>
        <v>lax</v>
      </c>
      <c r="V222" s="3" t="str" cm="1">
        <f t="array" ref="V222">IFERROR(_xlfn.IFS($M222="", "light", $M222="ㄴ", "son", $M222="ㄹ", "son", $M222="ㅁ", "son", $M222="ㅇ", "son" ),"obs")</f>
        <v>light</v>
      </c>
      <c r="W222" t="str">
        <f>IFERROR(VLOOKUP($N222, 환경설정!$B$3:$C$23, 2,0), "")</f>
        <v>son</v>
      </c>
      <c r="Y222" s="3" t="str" cm="1">
        <f t="array" ref="Y222">IFERROR(_xlfn.IFS($P222="", "light", $P222="ㄴ", "son", $P222="ㄹ", "son", $P222="ㅁ", "son", $P222="ㅇ", "son" ),"obs")</f>
        <v>light</v>
      </c>
      <c r="Z222" t="str">
        <f>IFERROR(VLOOKUP($Q222, 환경설정!$B$3:$C$23, 2), "")</f>
        <v/>
      </c>
      <c r="AB222" s="3" t="str" cm="1">
        <f t="array" ref="AB222">IFERROR( IF(LEN(B222)=2,"", _xlfn.IFS($S222="", "light", $S222="ㄴ", "son", $S222="ㄹ", "son", $S222="ㅁ", "son", $S222="ㅇ", "son" )),"obs")</f>
        <v/>
      </c>
      <c r="AC222" t="str" cm="1">
        <f t="array" ref="AC222" xml:space="preserve"> SUBSTITUTE( _xlfn.TEXTSPLIT(C222," "), ",","")</f>
        <v>0</v>
      </c>
      <c r="AE222" t="str" cm="1">
        <f t="array" ref="AE222">SUBSTITUTE(_xlfn.TEXTSPLIT(D222," "), ",","")</f>
        <v>0</v>
      </c>
    </row>
    <row r="223" spans="1:32" x14ac:dyDescent="0.3">
      <c r="A223" t="str">
        <v>고유어2</v>
      </c>
      <c r="B223" t="str">
        <v>양반</v>
      </c>
      <c r="C223" s="3" t="str">
        <v>LH1, LH2</v>
      </c>
      <c r="D223" s="3" t="str">
        <v>LH2</v>
      </c>
      <c r="E223" s="3" t="str" cm="1">
        <f t="array" ref="E223">_xlfn.IFS(MID(A223,1,1)="고", "K", MID(A223,1,1)="외", "F", MID(A223,1,1)="가", "V")</f>
        <v>K</v>
      </c>
      <c r="F223" s="3" t="str">
        <f t="shared" si="15"/>
        <v>2</v>
      </c>
      <c r="G223" s="3" t="str">
        <f t="shared" si="16"/>
        <v>K2</v>
      </c>
      <c r="H223" s="3" t="str">
        <f t="shared" si="17"/>
        <v>양</v>
      </c>
      <c r="I223" s="3" t="str">
        <f t="shared" si="18"/>
        <v>반</v>
      </c>
      <c r="J223" s="3" t="str">
        <f t="shared" si="19"/>
        <v/>
      </c>
      <c r="K223" s="3" t="str" cm="1">
        <f t="array" ref="K223">INDEX(초성,  INT( (_xlfn.UNICODE($H223)-44032)/588)+1)</f>
        <v>ㅇ</v>
      </c>
      <c r="L223" s="3" t="str" cm="1">
        <f t="array" ref="L223">INDEX( 중성, INT(MOD( ( _xlfn.UNICODE( RIGHT($H223, 1) ) - 44032), 588)/28)+1,1)</f>
        <v>ㅑ</v>
      </c>
      <c r="M223" t="str" cm="1">
        <f t="array" ref="M223">IF(MOD((_xlfn.UNICODE(RIGHT($H223,1))-44032),28)=0,"",INDEX(종성,MOD((_xlfn.UNICODE(RIGHT($H223,1))-44032),28),1))</f>
        <v>ㅇ</v>
      </c>
      <c r="N223" s="3" t="str" cm="1">
        <f t="array" ref="N223">INDEX(초성,  INT( (_xlfn.UNICODE($I223)-44032)/588)+1)</f>
        <v>ㅂ</v>
      </c>
      <c r="O223" s="3" t="str" cm="1">
        <f t="array" ref="O223">INDEX( 중성, INT(MOD( ( _xlfn.UNICODE( RIGHT($I223, 1) ) - 44032), 588)/28)+1,1)</f>
        <v>ㅏ</v>
      </c>
      <c r="P223" t="str" cm="1">
        <f t="array" ref="P223">IF(MOD( (_xlfn.UNICODE( RIGHT($I223, 1) ) - 44032), 28)=0, "",
    INDEX(종성, MOD( (_xlfn.UNICODE( RIGHT($I223, 1) ) - 44032), 28),1) )</f>
        <v>ㄴ</v>
      </c>
      <c r="Q223" s="3" t="str" cm="1">
        <f t="array" ref="Q223">IF(LEN(B223)=2, "", INDEX(초성,  INT( (_xlfn.UNICODE($J223)-44032)/588)+1) )</f>
        <v/>
      </c>
      <c r="R223" s="3" t="str" cm="1">
        <f t="array" ref="R223">IF(LEN(B223)=2, "",INDEX( 중성, INT(MOD( ( _xlfn.UNICODE( RIGHT($J223, 1) ) - 44032), 588)/28)+1,1) )</f>
        <v/>
      </c>
      <c r="S223" t="str" cm="1">
        <f t="array" ref="S223">IF(LEN(B223)=2, "", IF(MOD( (_xlfn.UNICODE( RIGHT($J223, 1) ) - 44032), 28)=0, "",
    INDEX(종성, MOD( (_xlfn.UNICODE( RIGHT($J223, 1) ) - 44032), 28),1) ) )</f>
        <v/>
      </c>
      <c r="T223" t="str">
        <f>IFERROR(VLOOKUP($K223, 환경설정!$B$3:$C$23, 2,0), "")</f>
        <v>null</v>
      </c>
      <c r="V223" s="3" t="str" cm="1">
        <f t="array" ref="V223">IFERROR(_xlfn.IFS($M223="", "light", $M223="ㄴ", "son", $M223="ㄹ", "son", $M223="ㅁ", "son", $M223="ㅇ", "son" ),"obs")</f>
        <v>son</v>
      </c>
      <c r="W223" t="str">
        <f>IFERROR(VLOOKUP($N223, 환경설정!$B$3:$C$23, 2,0), "")</f>
        <v>lax</v>
      </c>
      <c r="Y223" s="3" t="str" cm="1">
        <f t="array" ref="Y223">IFERROR(_xlfn.IFS($P223="", "light", $P223="ㄴ", "son", $P223="ㄹ", "son", $P223="ㅁ", "son", $P223="ㅇ", "son" ),"obs")</f>
        <v>son</v>
      </c>
      <c r="Z223" t="str">
        <f>IFERROR(VLOOKUP($Q223, 환경설정!$B$3:$C$23, 2), "")</f>
        <v/>
      </c>
      <c r="AB223" s="3" t="str" cm="1">
        <f t="array" ref="AB223">IFERROR( IF(LEN(B223)=2,"", _xlfn.IFS($S223="", "light", $S223="ㄴ", "son", $S223="ㄹ", "son", $S223="ㅁ", "son", $S223="ㅇ", "son" )),"obs")</f>
        <v/>
      </c>
      <c r="AC223" t="str" cm="1">
        <f t="array" ref="AC223:AD223" xml:space="preserve"> SUBSTITUTE( _xlfn.TEXTSPLIT(C223," "), ",","")</f>
        <v>LH1</v>
      </c>
      <c r="AD223" t="str">
        <v>LH2</v>
      </c>
      <c r="AE223" t="str" cm="1">
        <f t="array" ref="AE223">SUBSTITUTE(_xlfn.TEXTSPLIT(D223," "), ",","")</f>
        <v>LH2</v>
      </c>
    </row>
    <row r="224" spans="1:32" x14ac:dyDescent="0.3">
      <c r="A224" t="str">
        <v>고유어2</v>
      </c>
      <c r="B224" t="str">
        <v>어른</v>
      </c>
      <c r="C224" s="3" t="str">
        <v>LH2</v>
      </c>
      <c r="D224" s="3" t="str">
        <v>LH2</v>
      </c>
      <c r="E224" s="3" t="str" cm="1">
        <f t="array" ref="E224">_xlfn.IFS(MID(A224,1,1)="고", "K", MID(A224,1,1)="외", "F", MID(A224,1,1)="가", "V")</f>
        <v>K</v>
      </c>
      <c r="F224" s="3" t="str">
        <f t="shared" si="15"/>
        <v>2</v>
      </c>
      <c r="G224" s="3" t="str">
        <f t="shared" si="16"/>
        <v>K2</v>
      </c>
      <c r="H224" s="3" t="str">
        <f t="shared" si="17"/>
        <v>어</v>
      </c>
      <c r="I224" s="3" t="str">
        <f t="shared" si="18"/>
        <v>른</v>
      </c>
      <c r="J224" s="3" t="str">
        <f t="shared" si="19"/>
        <v/>
      </c>
      <c r="K224" s="3" t="str" cm="1">
        <f t="array" ref="K224">INDEX(초성,  INT( (_xlfn.UNICODE($H224)-44032)/588)+1)</f>
        <v>ㅇ</v>
      </c>
      <c r="L224" s="3" t="str" cm="1">
        <f t="array" ref="L224">INDEX( 중성, INT(MOD( ( _xlfn.UNICODE( RIGHT($H224, 1) ) - 44032), 588)/28)+1,1)</f>
        <v>ㅓ</v>
      </c>
      <c r="M224" t="str" cm="1">
        <f t="array" ref="M224">IF(MOD((_xlfn.UNICODE(RIGHT($H224,1))-44032),28)=0,"",INDEX(종성,MOD((_xlfn.UNICODE(RIGHT($H224,1))-44032),28),1))</f>
        <v/>
      </c>
      <c r="N224" s="3" t="str" cm="1">
        <f t="array" ref="N224">INDEX(초성,  INT( (_xlfn.UNICODE($I224)-44032)/588)+1)</f>
        <v>ㄹ</v>
      </c>
      <c r="O224" s="3" t="str" cm="1">
        <f t="array" ref="O224">INDEX( 중성, INT(MOD( ( _xlfn.UNICODE( RIGHT($I224, 1) ) - 44032), 588)/28)+1,1)</f>
        <v>ㅡ</v>
      </c>
      <c r="P224" t="str" cm="1">
        <f t="array" ref="P224">IF(MOD( (_xlfn.UNICODE( RIGHT($I224, 1) ) - 44032), 28)=0, "",
    INDEX(종성, MOD( (_xlfn.UNICODE( RIGHT($I224, 1) ) - 44032), 28),1) )</f>
        <v>ㄴ</v>
      </c>
      <c r="Q224" s="3" t="str" cm="1">
        <f t="array" ref="Q224">IF(LEN(B224)=2, "", INDEX(초성,  INT( (_xlfn.UNICODE($J224)-44032)/588)+1) )</f>
        <v/>
      </c>
      <c r="R224" s="3" t="str" cm="1">
        <f t="array" ref="R224">IF(LEN(B224)=2, "",INDEX( 중성, INT(MOD( ( _xlfn.UNICODE( RIGHT($J224, 1) ) - 44032), 588)/28)+1,1) )</f>
        <v/>
      </c>
      <c r="S224" t="str" cm="1">
        <f t="array" ref="S224">IF(LEN(B224)=2, "", IF(MOD( (_xlfn.UNICODE( RIGHT($J224, 1) ) - 44032), 28)=0, "",
    INDEX(종성, MOD( (_xlfn.UNICODE( RIGHT($J224, 1) ) - 44032), 28),1) ) )</f>
        <v/>
      </c>
      <c r="T224" t="str">
        <f>IFERROR(VLOOKUP($K224, 환경설정!$B$3:$C$23, 2,0), "")</f>
        <v>null</v>
      </c>
      <c r="V224" s="3" t="str" cm="1">
        <f t="array" ref="V224">IFERROR(_xlfn.IFS($M224="", "light", $M224="ㄴ", "son", $M224="ㄹ", "son", $M224="ㅁ", "son", $M224="ㅇ", "son" ),"obs")</f>
        <v>light</v>
      </c>
      <c r="W224" t="str">
        <f>IFERROR(VLOOKUP($N224, 환경설정!$B$3:$C$23, 2,0), "")</f>
        <v>son</v>
      </c>
      <c r="Y224" s="3" t="str" cm="1">
        <f t="array" ref="Y224">IFERROR(_xlfn.IFS($P224="", "light", $P224="ㄴ", "son", $P224="ㄹ", "son", $P224="ㅁ", "son", $P224="ㅇ", "son" ),"obs")</f>
        <v>son</v>
      </c>
      <c r="Z224" t="str">
        <f>IFERROR(VLOOKUP($Q224, 환경설정!$B$3:$C$23, 2), "")</f>
        <v/>
      </c>
      <c r="AB224" s="3" t="str" cm="1">
        <f t="array" ref="AB224">IFERROR( IF(LEN(B224)=2,"", _xlfn.IFS($S224="", "light", $S224="ㄴ", "son", $S224="ㄹ", "son", $S224="ㅁ", "son", $S224="ㅇ", "son" )),"obs")</f>
        <v/>
      </c>
      <c r="AC224" t="str" cm="1">
        <f t="array" ref="AC224" xml:space="preserve"> SUBSTITUTE( _xlfn.TEXTSPLIT(C224," "), ",","")</f>
        <v>LH2</v>
      </c>
      <c r="AE224" t="str" cm="1">
        <f t="array" ref="AE224">SUBSTITUTE(_xlfn.TEXTSPLIT(D224," "), ",","")</f>
        <v>LH2</v>
      </c>
    </row>
    <row r="225" spans="1:32" x14ac:dyDescent="0.3">
      <c r="A225" t="str">
        <v>고유어2</v>
      </c>
      <c r="B225" t="str">
        <v>단풍</v>
      </c>
      <c r="C225" s="3" t="str">
        <v>LH1</v>
      </c>
      <c r="D225" s="3" t="str">
        <v>LH1</v>
      </c>
      <c r="E225" s="3" t="str" cm="1">
        <f t="array" ref="E225">_xlfn.IFS(MID(A225,1,1)="고", "K", MID(A225,1,1)="외", "F", MID(A225,1,1)="가", "V")</f>
        <v>K</v>
      </c>
      <c r="F225" s="3" t="str">
        <f t="shared" si="15"/>
        <v>2</v>
      </c>
      <c r="G225" s="3" t="str">
        <f t="shared" si="16"/>
        <v>K2</v>
      </c>
      <c r="H225" s="3" t="str">
        <f t="shared" si="17"/>
        <v>단</v>
      </c>
      <c r="I225" s="3" t="str">
        <f t="shared" si="18"/>
        <v>풍</v>
      </c>
      <c r="J225" s="3" t="str">
        <f t="shared" si="19"/>
        <v/>
      </c>
      <c r="K225" s="3" t="str" cm="1">
        <f t="array" ref="K225">INDEX(초성,  INT( (_xlfn.UNICODE($H225)-44032)/588)+1)</f>
        <v>ㄷ</v>
      </c>
      <c r="L225" s="3" t="str" cm="1">
        <f t="array" ref="L225">INDEX( 중성, INT(MOD( ( _xlfn.UNICODE( RIGHT($H225, 1) ) - 44032), 588)/28)+1,1)</f>
        <v>ㅏ</v>
      </c>
      <c r="M225" t="str" cm="1">
        <f t="array" ref="M225">IF(MOD((_xlfn.UNICODE(RIGHT($H225,1))-44032),28)=0,"",INDEX(종성,MOD((_xlfn.UNICODE(RIGHT($H225,1))-44032),28),1))</f>
        <v>ㄴ</v>
      </c>
      <c r="N225" s="3" t="str" cm="1">
        <f t="array" ref="N225">INDEX(초성,  INT( (_xlfn.UNICODE($I225)-44032)/588)+1)</f>
        <v>ㅍ</v>
      </c>
      <c r="O225" s="3" t="str" cm="1">
        <f t="array" ref="O225">INDEX( 중성, INT(MOD( ( _xlfn.UNICODE( RIGHT($I225, 1) ) - 44032), 588)/28)+1,1)</f>
        <v>ㅜ</v>
      </c>
      <c r="P225" t="str" cm="1">
        <f t="array" ref="P225">IF(MOD( (_xlfn.UNICODE( RIGHT($I225, 1) ) - 44032), 28)=0, "",
    INDEX(종성, MOD( (_xlfn.UNICODE( RIGHT($I225, 1) ) - 44032), 28),1) )</f>
        <v>ㅇ</v>
      </c>
      <c r="Q225" s="3" t="str" cm="1">
        <f t="array" ref="Q225">IF(LEN(B225)=2, "", INDEX(초성,  INT( (_xlfn.UNICODE($J225)-44032)/588)+1) )</f>
        <v/>
      </c>
      <c r="R225" s="3" t="str" cm="1">
        <f t="array" ref="R225">IF(LEN(B225)=2, "",INDEX( 중성, INT(MOD( ( _xlfn.UNICODE( RIGHT($J225, 1) ) - 44032), 588)/28)+1,1) )</f>
        <v/>
      </c>
      <c r="S225" t="str" cm="1">
        <f t="array" ref="S225">IF(LEN(B225)=2, "", IF(MOD( (_xlfn.UNICODE( RIGHT($J225, 1) ) - 44032), 28)=0, "",
    INDEX(종성, MOD( (_xlfn.UNICODE( RIGHT($J225, 1) ) - 44032), 28),1) ) )</f>
        <v/>
      </c>
      <c r="T225" t="str">
        <f>IFERROR(VLOOKUP($K225, 환경설정!$B$3:$C$23, 2,0), "")</f>
        <v>lax</v>
      </c>
      <c r="V225" s="3" t="str" cm="1">
        <f t="array" ref="V225">IFERROR(_xlfn.IFS($M225="", "light", $M225="ㄴ", "son", $M225="ㄹ", "son", $M225="ㅁ", "son", $M225="ㅇ", "son" ),"obs")</f>
        <v>son</v>
      </c>
      <c r="W225" t="str">
        <f>IFERROR(VLOOKUP($N225, 환경설정!$B$3:$C$23, 2,0), "")</f>
        <v>tsasp</v>
      </c>
      <c r="Y225" s="3" t="str" cm="1">
        <f t="array" ref="Y225">IFERROR(_xlfn.IFS($P225="", "light", $P225="ㄴ", "son", $P225="ㄹ", "son", $P225="ㅁ", "son", $P225="ㅇ", "son" ),"obs")</f>
        <v>son</v>
      </c>
      <c r="Z225" t="str">
        <f>IFERROR(VLOOKUP($Q225, 환경설정!$B$3:$C$23, 2), "")</f>
        <v/>
      </c>
      <c r="AB225" s="3" t="str" cm="1">
        <f t="array" ref="AB225">IFERROR( IF(LEN(B225)=2,"", _xlfn.IFS($S225="", "light", $S225="ㄴ", "son", $S225="ㄹ", "son", $S225="ㅁ", "son", $S225="ㅇ", "son" )),"obs")</f>
        <v/>
      </c>
      <c r="AC225" t="str" cm="1">
        <f t="array" ref="AC225" xml:space="preserve"> SUBSTITUTE( _xlfn.TEXTSPLIT(C225," "), ",","")</f>
        <v>LH1</v>
      </c>
      <c r="AE225" t="str" cm="1">
        <f t="array" ref="AE225">SUBSTITUTE(_xlfn.TEXTSPLIT(D225," "), ",","")</f>
        <v>LH1</v>
      </c>
    </row>
    <row r="226" spans="1:32" x14ac:dyDescent="0.3">
      <c r="A226" t="str">
        <v>고유어2</v>
      </c>
      <c r="B226" t="str">
        <v>절구</v>
      </c>
      <c r="C226" s="3" t="str">
        <v>HH</v>
      </c>
      <c r="D226" s="3" t="str">
        <v>HH</v>
      </c>
      <c r="E226" s="3" t="str" cm="1">
        <f t="array" ref="E226">_xlfn.IFS(MID(A226,1,1)="고", "K", MID(A226,1,1)="외", "F", MID(A226,1,1)="가", "V")</f>
        <v>K</v>
      </c>
      <c r="F226" s="3" t="str">
        <f t="shared" si="15"/>
        <v>2</v>
      </c>
      <c r="G226" s="3" t="str">
        <f t="shared" si="16"/>
        <v>K2</v>
      </c>
      <c r="H226" s="3" t="str">
        <f t="shared" si="17"/>
        <v>절</v>
      </c>
      <c r="I226" s="3" t="str">
        <f t="shared" si="18"/>
        <v>구</v>
      </c>
      <c r="J226" s="3" t="str">
        <f t="shared" si="19"/>
        <v/>
      </c>
      <c r="K226" s="3" t="str" cm="1">
        <f t="array" ref="K226">INDEX(초성,  INT( (_xlfn.UNICODE($H226)-44032)/588)+1)</f>
        <v>ㅈ</v>
      </c>
      <c r="L226" s="3" t="str" cm="1">
        <f t="array" ref="L226">INDEX( 중성, INT(MOD( ( _xlfn.UNICODE( RIGHT($H226, 1) ) - 44032), 588)/28)+1,1)</f>
        <v>ㅓ</v>
      </c>
      <c r="M226" t="str" cm="1">
        <f t="array" ref="M226">IF(MOD((_xlfn.UNICODE(RIGHT($H226,1))-44032),28)=0,"",INDEX(종성,MOD((_xlfn.UNICODE(RIGHT($H226,1))-44032),28),1))</f>
        <v>ㄹ</v>
      </c>
      <c r="N226" s="3" t="str" cm="1">
        <f t="array" ref="N226">INDEX(초성,  INT( (_xlfn.UNICODE($I226)-44032)/588)+1)</f>
        <v>ㄱ</v>
      </c>
      <c r="O226" s="3" t="str" cm="1">
        <f t="array" ref="O226">INDEX( 중성, INT(MOD( ( _xlfn.UNICODE( RIGHT($I226, 1) ) - 44032), 588)/28)+1,1)</f>
        <v>ㅜ</v>
      </c>
      <c r="P226" t="str" cm="1">
        <f t="array" ref="P226">IF(MOD( (_xlfn.UNICODE( RIGHT($I226, 1) ) - 44032), 28)=0, "",
    INDEX(종성, MOD( (_xlfn.UNICODE( RIGHT($I226, 1) ) - 44032), 28),1) )</f>
        <v/>
      </c>
      <c r="Q226" s="3" t="str" cm="1">
        <f t="array" ref="Q226">IF(LEN(B226)=2, "", INDEX(초성,  INT( (_xlfn.UNICODE($J226)-44032)/588)+1) )</f>
        <v/>
      </c>
      <c r="R226" s="3" t="str" cm="1">
        <f t="array" ref="R226">IF(LEN(B226)=2, "",INDEX( 중성, INT(MOD( ( _xlfn.UNICODE( RIGHT($J226, 1) ) - 44032), 588)/28)+1,1) )</f>
        <v/>
      </c>
      <c r="S226" t="str" cm="1">
        <f t="array" ref="S226">IF(LEN(B226)=2, "", IF(MOD( (_xlfn.UNICODE( RIGHT($J226, 1) ) - 44032), 28)=0, "",
    INDEX(종성, MOD( (_xlfn.UNICODE( RIGHT($J226, 1) ) - 44032), 28),1) ) )</f>
        <v/>
      </c>
      <c r="T226" t="str">
        <f>IFERROR(VLOOKUP($K226, 환경설정!$B$3:$C$23, 2,0), "")</f>
        <v>lax</v>
      </c>
      <c r="V226" s="3" t="str" cm="1">
        <f t="array" ref="V226">IFERROR(_xlfn.IFS($M226="", "light", $M226="ㄴ", "son", $M226="ㄹ", "son", $M226="ㅁ", "son", $M226="ㅇ", "son" ),"obs")</f>
        <v>son</v>
      </c>
      <c r="W226" t="str">
        <f>IFERROR(VLOOKUP($N226, 환경설정!$B$3:$C$23, 2,0), "")</f>
        <v>lax</v>
      </c>
      <c r="Y226" s="3" t="str" cm="1">
        <f t="array" ref="Y226">IFERROR(_xlfn.IFS($P226="", "light", $P226="ㄴ", "son", $P226="ㄹ", "son", $P226="ㅁ", "son", $P226="ㅇ", "son" ),"obs")</f>
        <v>light</v>
      </c>
      <c r="Z226" t="str">
        <f>IFERROR(VLOOKUP($Q226, 환경설정!$B$3:$C$23, 2), "")</f>
        <v/>
      </c>
      <c r="AB226" s="3" t="str" cm="1">
        <f t="array" ref="AB226">IFERROR( IF(LEN(B226)=2,"", _xlfn.IFS($S226="", "light", $S226="ㄴ", "son", $S226="ㄹ", "son", $S226="ㅁ", "son", $S226="ㅇ", "son" )),"obs")</f>
        <v/>
      </c>
      <c r="AC226" t="str" cm="1">
        <f t="array" ref="AC226" xml:space="preserve"> SUBSTITUTE( _xlfn.TEXTSPLIT(C226," "), ",","")</f>
        <v>HH</v>
      </c>
      <c r="AE226" t="str" cm="1">
        <f t="array" ref="AE226">SUBSTITUTE(_xlfn.TEXTSPLIT(D226," "), ",","")</f>
        <v>HH</v>
      </c>
    </row>
    <row r="227" spans="1:32" x14ac:dyDescent="0.3">
      <c r="A227" t="str">
        <v>고유어2</v>
      </c>
      <c r="B227" t="str">
        <v>고추</v>
      </c>
      <c r="C227" s="3" t="str">
        <v>LH1 꼬추</v>
      </c>
      <c r="D227" s="3" t="str">
        <v>LH1 꼬추</v>
      </c>
      <c r="E227" s="3" t="str" cm="1">
        <f t="array" ref="E227">_xlfn.IFS(MID(A227,1,1)="고", "K", MID(A227,1,1)="외", "F", MID(A227,1,1)="가", "V")</f>
        <v>K</v>
      </c>
      <c r="F227" s="3" t="str">
        <f t="shared" si="15"/>
        <v>2</v>
      </c>
      <c r="G227" s="3" t="str">
        <f t="shared" si="16"/>
        <v>K2</v>
      </c>
      <c r="H227" s="3" t="str">
        <f t="shared" si="17"/>
        <v>고</v>
      </c>
      <c r="I227" s="3" t="str">
        <f t="shared" si="18"/>
        <v>추</v>
      </c>
      <c r="J227" s="3" t="str">
        <f t="shared" si="19"/>
        <v/>
      </c>
      <c r="K227" s="3" t="str" cm="1">
        <f t="array" ref="K227">INDEX(초성,  INT( (_xlfn.UNICODE($H227)-44032)/588)+1)</f>
        <v>ㄱ</v>
      </c>
      <c r="L227" s="3" t="str" cm="1">
        <f t="array" ref="L227">INDEX( 중성, INT(MOD( ( _xlfn.UNICODE( RIGHT($H227, 1) ) - 44032), 588)/28)+1,1)</f>
        <v>ㅗ</v>
      </c>
      <c r="M227" t="str" cm="1">
        <f t="array" ref="M227">IF(MOD((_xlfn.UNICODE(RIGHT($H227,1))-44032),28)=0,"",INDEX(종성,MOD((_xlfn.UNICODE(RIGHT($H227,1))-44032),28),1))</f>
        <v/>
      </c>
      <c r="N227" s="3" t="str" cm="1">
        <f t="array" ref="N227">INDEX(초성,  INT( (_xlfn.UNICODE($I227)-44032)/588)+1)</f>
        <v>ㅊ</v>
      </c>
      <c r="O227" s="3" t="str" cm="1">
        <f t="array" ref="O227">INDEX( 중성, INT(MOD( ( _xlfn.UNICODE( RIGHT($I227, 1) ) - 44032), 588)/28)+1,1)</f>
        <v>ㅜ</v>
      </c>
      <c r="P227" t="str" cm="1">
        <f t="array" ref="P227">IF(MOD( (_xlfn.UNICODE( RIGHT($I227, 1) ) - 44032), 28)=0, "",
    INDEX(종성, MOD( (_xlfn.UNICODE( RIGHT($I227, 1) ) - 44032), 28),1) )</f>
        <v/>
      </c>
      <c r="Q227" s="3" t="str" cm="1">
        <f t="array" ref="Q227">IF(LEN(B227)=2, "", INDEX(초성,  INT( (_xlfn.UNICODE($J227)-44032)/588)+1) )</f>
        <v/>
      </c>
      <c r="R227" s="3" t="str" cm="1">
        <f t="array" ref="R227">IF(LEN(B227)=2, "",INDEX( 중성, INT(MOD( ( _xlfn.UNICODE( RIGHT($J227, 1) ) - 44032), 588)/28)+1,1) )</f>
        <v/>
      </c>
      <c r="S227" t="str" cm="1">
        <f t="array" ref="S227">IF(LEN(B227)=2, "", IF(MOD( (_xlfn.UNICODE( RIGHT($J227, 1) ) - 44032), 28)=0, "",
    INDEX(종성, MOD( (_xlfn.UNICODE( RIGHT($J227, 1) ) - 44032), 28),1) ) )</f>
        <v/>
      </c>
      <c r="T227" t="str">
        <f>IFERROR(VLOOKUP($K227, 환경설정!$B$3:$C$23, 2,0), "")</f>
        <v>lax</v>
      </c>
      <c r="V227" s="3" t="str" cm="1">
        <f t="array" ref="V227">IFERROR(_xlfn.IFS($M227="", "light", $M227="ㄴ", "son", $M227="ㄹ", "son", $M227="ㅁ", "son", $M227="ㅇ", "son" ),"obs")</f>
        <v>light</v>
      </c>
      <c r="W227" t="str">
        <f>IFERROR(VLOOKUP($N227, 환경설정!$B$3:$C$23, 2,0), "")</f>
        <v>tsasp</v>
      </c>
      <c r="Y227" s="3" t="str" cm="1">
        <f t="array" ref="Y227">IFERROR(_xlfn.IFS($P227="", "light", $P227="ㄴ", "son", $P227="ㄹ", "son", $P227="ㅁ", "son", $P227="ㅇ", "son" ),"obs")</f>
        <v>light</v>
      </c>
      <c r="Z227" t="str">
        <f>IFERROR(VLOOKUP($Q227, 환경설정!$B$3:$C$23, 2), "")</f>
        <v/>
      </c>
      <c r="AB227" s="3" t="str" cm="1">
        <f t="array" ref="AB227">IFERROR( IF(LEN(B227)=2,"", _xlfn.IFS($S227="", "light", $S227="ㄴ", "son", $S227="ㄹ", "son", $S227="ㅁ", "son", $S227="ㅇ", "son" )),"obs")</f>
        <v/>
      </c>
      <c r="AC227" t="str" cm="1">
        <f t="array" ref="AC227:AD227" xml:space="preserve"> SUBSTITUTE( _xlfn.TEXTSPLIT(C227," "), ",","")</f>
        <v>LH1</v>
      </c>
      <c r="AD227" t="str">
        <v>꼬추</v>
      </c>
      <c r="AE227" t="str" cm="1">
        <f t="array" ref="AE227:AF227">SUBSTITUTE(_xlfn.TEXTSPLIT(D227," "), ",","")</f>
        <v>LH1</v>
      </c>
      <c r="AF227" t="str">
        <v>꼬추</v>
      </c>
    </row>
    <row r="228" spans="1:32" x14ac:dyDescent="0.3">
      <c r="A228" t="str">
        <v>고유어2</v>
      </c>
      <c r="B228" t="str">
        <v>고무</v>
      </c>
      <c r="C228" s="3" t="str">
        <v>LHL</v>
      </c>
      <c r="D228" s="3" t="str">
        <v>LHL</v>
      </c>
      <c r="E228" s="3" t="str" cm="1">
        <f t="array" ref="E228">_xlfn.IFS(MID(A228,1,1)="고", "K", MID(A228,1,1)="외", "F", MID(A228,1,1)="가", "V")</f>
        <v>K</v>
      </c>
      <c r="F228" s="3" t="str">
        <f t="shared" si="15"/>
        <v>2</v>
      </c>
      <c r="G228" s="3" t="str">
        <f t="shared" si="16"/>
        <v>K2</v>
      </c>
      <c r="H228" s="3" t="str">
        <f t="shared" si="17"/>
        <v>고</v>
      </c>
      <c r="I228" s="3" t="str">
        <f t="shared" si="18"/>
        <v>무</v>
      </c>
      <c r="J228" s="3" t="str">
        <f t="shared" si="19"/>
        <v/>
      </c>
      <c r="K228" s="3" t="str" cm="1">
        <f t="array" ref="K228">INDEX(초성,  INT( (_xlfn.UNICODE($H228)-44032)/588)+1)</f>
        <v>ㄱ</v>
      </c>
      <c r="L228" s="3" t="str" cm="1">
        <f t="array" ref="L228">INDEX( 중성, INT(MOD( ( _xlfn.UNICODE( RIGHT($H228, 1) ) - 44032), 588)/28)+1,1)</f>
        <v>ㅗ</v>
      </c>
      <c r="M228" t="str" cm="1">
        <f t="array" ref="M228">IF(MOD((_xlfn.UNICODE(RIGHT($H228,1))-44032),28)=0,"",INDEX(종성,MOD((_xlfn.UNICODE(RIGHT($H228,1))-44032),28),1))</f>
        <v/>
      </c>
      <c r="N228" s="3" t="str" cm="1">
        <f t="array" ref="N228">INDEX(초성,  INT( (_xlfn.UNICODE($I228)-44032)/588)+1)</f>
        <v>ㅁ</v>
      </c>
      <c r="O228" s="3" t="str" cm="1">
        <f t="array" ref="O228">INDEX( 중성, INT(MOD( ( _xlfn.UNICODE( RIGHT($I228, 1) ) - 44032), 588)/28)+1,1)</f>
        <v>ㅜ</v>
      </c>
      <c r="P228" t="str" cm="1">
        <f t="array" ref="P228">IF(MOD( (_xlfn.UNICODE( RIGHT($I228, 1) ) - 44032), 28)=0, "",
    INDEX(종성, MOD( (_xlfn.UNICODE( RIGHT($I228, 1) ) - 44032), 28),1) )</f>
        <v/>
      </c>
      <c r="Q228" s="3" t="str" cm="1">
        <f t="array" ref="Q228">IF(LEN(B228)=2, "", INDEX(초성,  INT( (_xlfn.UNICODE($J228)-44032)/588)+1) )</f>
        <v/>
      </c>
      <c r="R228" s="3" t="str" cm="1">
        <f t="array" ref="R228">IF(LEN(B228)=2, "",INDEX( 중성, INT(MOD( ( _xlfn.UNICODE( RIGHT($J228, 1) ) - 44032), 588)/28)+1,1) )</f>
        <v/>
      </c>
      <c r="S228" t="str" cm="1">
        <f t="array" ref="S228">IF(LEN(B228)=2, "", IF(MOD( (_xlfn.UNICODE( RIGHT($J228, 1) ) - 44032), 28)=0, "",
    INDEX(종성, MOD( (_xlfn.UNICODE( RIGHT($J228, 1) ) - 44032), 28),1) ) )</f>
        <v/>
      </c>
      <c r="T228" t="str">
        <f>IFERROR(VLOOKUP($K228, 환경설정!$B$3:$C$23, 2,0), "")</f>
        <v>lax</v>
      </c>
      <c r="V228" s="3" t="str" cm="1">
        <f t="array" ref="V228">IFERROR(_xlfn.IFS($M228="", "light", $M228="ㄴ", "son", $M228="ㄹ", "son", $M228="ㅁ", "son", $M228="ㅇ", "son" ),"obs")</f>
        <v>light</v>
      </c>
      <c r="W228" t="str">
        <f>IFERROR(VLOOKUP($N228, 환경설정!$B$3:$C$23, 2,0), "")</f>
        <v>son</v>
      </c>
      <c r="Y228" s="3" t="str" cm="1">
        <f t="array" ref="Y228">IFERROR(_xlfn.IFS($P228="", "light", $P228="ㄴ", "son", $P228="ㄹ", "son", $P228="ㅁ", "son", $P228="ㅇ", "son" ),"obs")</f>
        <v>light</v>
      </c>
      <c r="Z228" t="str">
        <f>IFERROR(VLOOKUP($Q228, 환경설정!$B$3:$C$23, 2), "")</f>
        <v/>
      </c>
      <c r="AB228" s="3" t="str" cm="1">
        <f t="array" ref="AB228">IFERROR( IF(LEN(B228)=2,"", _xlfn.IFS($S228="", "light", $S228="ㄴ", "son", $S228="ㄹ", "son", $S228="ㅁ", "son", $S228="ㅇ", "son" )),"obs")</f>
        <v/>
      </c>
      <c r="AC228" t="str" cm="1">
        <f t="array" ref="AC228" xml:space="preserve"> SUBSTITUTE( _xlfn.TEXTSPLIT(C228," "), ",","")</f>
        <v>LHL</v>
      </c>
      <c r="AE228" t="str" cm="1">
        <f t="array" ref="AE228">SUBSTITUTE(_xlfn.TEXTSPLIT(D228," "), ",","")</f>
        <v>LHL</v>
      </c>
    </row>
    <row r="229" spans="1:32" x14ac:dyDescent="0.3">
      <c r="A229" t="str">
        <v>고유어2</v>
      </c>
      <c r="B229" t="str">
        <v>장갑</v>
      </c>
      <c r="C229" s="3" t="str">
        <v>LH1, LH2</v>
      </c>
      <c r="D229" s="3" t="str">
        <v>LH1</v>
      </c>
      <c r="E229" s="3" t="str" cm="1">
        <f t="array" ref="E229">_xlfn.IFS(MID(A229,1,1)="고", "K", MID(A229,1,1)="외", "F", MID(A229,1,1)="가", "V")</f>
        <v>K</v>
      </c>
      <c r="F229" s="3" t="str">
        <f t="shared" si="15"/>
        <v>2</v>
      </c>
      <c r="G229" s="3" t="str">
        <f t="shared" si="16"/>
        <v>K2</v>
      </c>
      <c r="H229" s="3" t="str">
        <f t="shared" si="17"/>
        <v>장</v>
      </c>
      <c r="I229" s="3" t="str">
        <f t="shared" si="18"/>
        <v>갑</v>
      </c>
      <c r="J229" s="3" t="str">
        <f t="shared" si="19"/>
        <v/>
      </c>
      <c r="K229" s="3" t="str" cm="1">
        <f t="array" ref="K229">INDEX(초성,  INT( (_xlfn.UNICODE($H229)-44032)/588)+1)</f>
        <v>ㅈ</v>
      </c>
      <c r="L229" s="3" t="str" cm="1">
        <f t="array" ref="L229">INDEX( 중성, INT(MOD( ( _xlfn.UNICODE( RIGHT($H229, 1) ) - 44032), 588)/28)+1,1)</f>
        <v>ㅏ</v>
      </c>
      <c r="M229" t="str" cm="1">
        <f t="array" ref="M229">IF(MOD((_xlfn.UNICODE(RIGHT($H229,1))-44032),28)=0,"",INDEX(종성,MOD((_xlfn.UNICODE(RIGHT($H229,1))-44032),28),1))</f>
        <v>ㅇ</v>
      </c>
      <c r="N229" s="3" t="str" cm="1">
        <f t="array" ref="N229">INDEX(초성,  INT( (_xlfn.UNICODE($I229)-44032)/588)+1)</f>
        <v>ㄱ</v>
      </c>
      <c r="O229" s="3" t="str" cm="1">
        <f t="array" ref="O229">INDEX( 중성, INT(MOD( ( _xlfn.UNICODE( RIGHT($I229, 1) ) - 44032), 588)/28)+1,1)</f>
        <v>ㅏ</v>
      </c>
      <c r="P229" t="str" cm="1">
        <f t="array" ref="P229">IF(MOD( (_xlfn.UNICODE( RIGHT($I229, 1) ) - 44032), 28)=0, "",
    INDEX(종성, MOD( (_xlfn.UNICODE( RIGHT($I229, 1) ) - 44032), 28),1) )</f>
        <v>ㅂ</v>
      </c>
      <c r="Q229" s="3" t="str" cm="1">
        <f t="array" ref="Q229">IF(LEN(B229)=2, "", INDEX(초성,  INT( (_xlfn.UNICODE($J229)-44032)/588)+1) )</f>
        <v/>
      </c>
      <c r="R229" s="3" t="str" cm="1">
        <f t="array" ref="R229">IF(LEN(B229)=2, "",INDEX( 중성, INT(MOD( ( _xlfn.UNICODE( RIGHT($J229, 1) ) - 44032), 588)/28)+1,1) )</f>
        <v/>
      </c>
      <c r="S229" t="str" cm="1">
        <f t="array" ref="S229">IF(LEN(B229)=2, "", IF(MOD( (_xlfn.UNICODE( RIGHT($J229, 1) ) - 44032), 28)=0, "",
    INDEX(종성, MOD( (_xlfn.UNICODE( RIGHT($J229, 1) ) - 44032), 28),1) ) )</f>
        <v/>
      </c>
      <c r="T229" t="str">
        <f>IFERROR(VLOOKUP($K229, 환경설정!$B$3:$C$23, 2,0), "")</f>
        <v>lax</v>
      </c>
      <c r="V229" s="3" t="str" cm="1">
        <f t="array" ref="V229">IFERROR(_xlfn.IFS($M229="", "light", $M229="ㄴ", "son", $M229="ㄹ", "son", $M229="ㅁ", "son", $M229="ㅇ", "son" ),"obs")</f>
        <v>son</v>
      </c>
      <c r="W229" t="str">
        <f>IFERROR(VLOOKUP($N229, 환경설정!$B$3:$C$23, 2,0), "")</f>
        <v>lax</v>
      </c>
      <c r="Y229" s="3" t="str" cm="1">
        <f t="array" ref="Y229">IFERROR(_xlfn.IFS($P229="", "light", $P229="ㄴ", "son", $P229="ㄹ", "son", $P229="ㅁ", "son", $P229="ㅇ", "son" ),"obs")</f>
        <v>obs</v>
      </c>
      <c r="Z229" t="str">
        <f>IFERROR(VLOOKUP($Q229, 환경설정!$B$3:$C$23, 2), "")</f>
        <v/>
      </c>
      <c r="AB229" s="3" t="str" cm="1">
        <f t="array" ref="AB229">IFERROR( IF(LEN(B229)=2,"", _xlfn.IFS($S229="", "light", $S229="ㄴ", "son", $S229="ㄹ", "son", $S229="ㅁ", "son", $S229="ㅇ", "son" )),"obs")</f>
        <v/>
      </c>
      <c r="AC229" t="str" cm="1">
        <f t="array" ref="AC229:AD229" xml:space="preserve"> SUBSTITUTE( _xlfn.TEXTSPLIT(C229," "), ",","")</f>
        <v>LH1</v>
      </c>
      <c r="AD229" t="str">
        <v>LH2</v>
      </c>
      <c r="AE229" t="str" cm="1">
        <f t="array" ref="AE229">SUBSTITUTE(_xlfn.TEXTSPLIT(D229," "), ",","")</f>
        <v>LH1</v>
      </c>
    </row>
    <row r="230" spans="1:32" x14ac:dyDescent="0.3">
      <c r="A230" t="str">
        <v>고유어2</v>
      </c>
      <c r="B230" t="str">
        <v>타작</v>
      </c>
      <c r="C230" s="3" t="str">
        <v>LH2</v>
      </c>
      <c r="D230" s="3">
        <v>0</v>
      </c>
      <c r="E230" s="3" t="str" cm="1">
        <f t="array" ref="E230">_xlfn.IFS(MID(A230,1,1)="고", "K", MID(A230,1,1)="외", "F", MID(A230,1,1)="가", "V")</f>
        <v>K</v>
      </c>
      <c r="F230" s="3" t="str">
        <f t="shared" si="15"/>
        <v>2</v>
      </c>
      <c r="G230" s="3" t="str">
        <f t="shared" si="16"/>
        <v>K2</v>
      </c>
      <c r="H230" s="3" t="str">
        <f t="shared" si="17"/>
        <v>타</v>
      </c>
      <c r="I230" s="3" t="str">
        <f t="shared" si="18"/>
        <v>작</v>
      </c>
      <c r="J230" s="3" t="str">
        <f t="shared" si="19"/>
        <v/>
      </c>
      <c r="K230" s="3" t="str" cm="1">
        <f t="array" ref="K230">INDEX(초성,  INT( (_xlfn.UNICODE($H230)-44032)/588)+1)</f>
        <v>ㅌ</v>
      </c>
      <c r="L230" s="3" t="str" cm="1">
        <f t="array" ref="L230">INDEX( 중성, INT(MOD( ( _xlfn.UNICODE( RIGHT($H230, 1) ) - 44032), 588)/28)+1,1)</f>
        <v>ㅏ</v>
      </c>
      <c r="M230" t="str" cm="1">
        <f t="array" ref="M230">IF(MOD((_xlfn.UNICODE(RIGHT($H230,1))-44032),28)=0,"",INDEX(종성,MOD((_xlfn.UNICODE(RIGHT($H230,1))-44032),28),1))</f>
        <v/>
      </c>
      <c r="N230" s="3" t="str" cm="1">
        <f t="array" ref="N230">INDEX(초성,  INT( (_xlfn.UNICODE($I230)-44032)/588)+1)</f>
        <v>ㅈ</v>
      </c>
      <c r="O230" s="3" t="str" cm="1">
        <f t="array" ref="O230">INDEX( 중성, INT(MOD( ( _xlfn.UNICODE( RIGHT($I230, 1) ) - 44032), 588)/28)+1,1)</f>
        <v>ㅏ</v>
      </c>
      <c r="P230" t="str" cm="1">
        <f t="array" ref="P230">IF(MOD( (_xlfn.UNICODE( RIGHT($I230, 1) ) - 44032), 28)=0, "",
    INDEX(종성, MOD( (_xlfn.UNICODE( RIGHT($I230, 1) ) - 44032), 28),1) )</f>
        <v>ㄱ</v>
      </c>
      <c r="Q230" s="3" t="str" cm="1">
        <f t="array" ref="Q230">IF(LEN(B230)=2, "", INDEX(초성,  INT( (_xlfn.UNICODE($J230)-44032)/588)+1) )</f>
        <v/>
      </c>
      <c r="R230" s="3" t="str" cm="1">
        <f t="array" ref="R230">IF(LEN(B230)=2, "",INDEX( 중성, INT(MOD( ( _xlfn.UNICODE( RIGHT($J230, 1) ) - 44032), 588)/28)+1,1) )</f>
        <v/>
      </c>
      <c r="S230" t="str" cm="1">
        <f t="array" ref="S230">IF(LEN(B230)=2, "", IF(MOD( (_xlfn.UNICODE( RIGHT($J230, 1) ) - 44032), 28)=0, "",
    INDEX(종성, MOD( (_xlfn.UNICODE( RIGHT($J230, 1) ) - 44032), 28),1) ) )</f>
        <v/>
      </c>
      <c r="T230" t="str">
        <f>IFERROR(VLOOKUP($K230, 환경설정!$B$3:$C$23, 2,0), "")</f>
        <v>tsasp</v>
      </c>
      <c r="V230" s="3" t="str" cm="1">
        <f t="array" ref="V230">IFERROR(_xlfn.IFS($M230="", "light", $M230="ㄴ", "son", $M230="ㄹ", "son", $M230="ㅁ", "son", $M230="ㅇ", "son" ),"obs")</f>
        <v>light</v>
      </c>
      <c r="W230" t="str">
        <f>IFERROR(VLOOKUP($N230, 환경설정!$B$3:$C$23, 2,0), "")</f>
        <v>lax</v>
      </c>
      <c r="Y230" s="3" t="str" cm="1">
        <f t="array" ref="Y230">IFERROR(_xlfn.IFS($P230="", "light", $P230="ㄴ", "son", $P230="ㄹ", "son", $P230="ㅁ", "son", $P230="ㅇ", "son" ),"obs")</f>
        <v>obs</v>
      </c>
      <c r="Z230" t="str">
        <f>IFERROR(VLOOKUP($Q230, 환경설정!$B$3:$C$23, 2), "")</f>
        <v/>
      </c>
      <c r="AB230" s="3" t="str" cm="1">
        <f t="array" ref="AB230">IFERROR( IF(LEN(B230)=2,"", _xlfn.IFS($S230="", "light", $S230="ㄴ", "son", $S230="ㄹ", "son", $S230="ㅁ", "son", $S230="ㅇ", "son" )),"obs")</f>
        <v/>
      </c>
      <c r="AC230" t="str" cm="1">
        <f t="array" ref="AC230" xml:space="preserve"> SUBSTITUTE( _xlfn.TEXTSPLIT(C230," "), ",","")</f>
        <v>LH2</v>
      </c>
      <c r="AE230" t="str" cm="1">
        <f t="array" ref="AE230">SUBSTITUTE(_xlfn.TEXTSPLIT(D230," "), ",","")</f>
        <v>0</v>
      </c>
    </row>
    <row r="231" spans="1:32" x14ac:dyDescent="0.3">
      <c r="A231" t="str">
        <v>고유어2</v>
      </c>
      <c r="B231" t="str">
        <v>치마</v>
      </c>
      <c r="C231" s="3" t="str">
        <v>LH1</v>
      </c>
      <c r="D231" s="3" t="str">
        <v>LH1</v>
      </c>
      <c r="E231" s="3" t="str" cm="1">
        <f t="array" ref="E231">_xlfn.IFS(MID(A231,1,1)="고", "K", MID(A231,1,1)="외", "F", MID(A231,1,1)="가", "V")</f>
        <v>K</v>
      </c>
      <c r="F231" s="3" t="str">
        <f t="shared" si="15"/>
        <v>2</v>
      </c>
      <c r="G231" s="3" t="str">
        <f t="shared" si="16"/>
        <v>K2</v>
      </c>
      <c r="H231" s="3" t="str">
        <f t="shared" si="17"/>
        <v>치</v>
      </c>
      <c r="I231" s="3" t="str">
        <f t="shared" si="18"/>
        <v>마</v>
      </c>
      <c r="J231" s="3" t="str">
        <f t="shared" si="19"/>
        <v/>
      </c>
      <c r="K231" s="3" t="str" cm="1">
        <f t="array" ref="K231">INDEX(초성,  INT( (_xlfn.UNICODE($H231)-44032)/588)+1)</f>
        <v>ㅊ</v>
      </c>
      <c r="L231" s="3" t="str" cm="1">
        <f t="array" ref="L231">INDEX( 중성, INT(MOD( ( _xlfn.UNICODE( RIGHT($H231, 1) ) - 44032), 588)/28)+1,1)</f>
        <v>ㅣ</v>
      </c>
      <c r="M231" t="str" cm="1">
        <f t="array" ref="M231">IF(MOD((_xlfn.UNICODE(RIGHT($H231,1))-44032),28)=0,"",INDEX(종성,MOD((_xlfn.UNICODE(RIGHT($H231,1))-44032),28),1))</f>
        <v/>
      </c>
      <c r="N231" s="3" t="str" cm="1">
        <f t="array" ref="N231">INDEX(초성,  INT( (_xlfn.UNICODE($I231)-44032)/588)+1)</f>
        <v>ㅁ</v>
      </c>
      <c r="O231" s="3" t="str" cm="1">
        <f t="array" ref="O231">INDEX( 중성, INT(MOD( ( _xlfn.UNICODE( RIGHT($I231, 1) ) - 44032), 588)/28)+1,1)</f>
        <v>ㅏ</v>
      </c>
      <c r="P231" t="str" cm="1">
        <f t="array" ref="P231">IF(MOD( (_xlfn.UNICODE( RIGHT($I231, 1) ) - 44032), 28)=0, "",
    INDEX(종성, MOD( (_xlfn.UNICODE( RIGHT($I231, 1) ) - 44032), 28),1) )</f>
        <v/>
      </c>
      <c r="Q231" s="3" t="str" cm="1">
        <f t="array" ref="Q231">IF(LEN(B231)=2, "", INDEX(초성,  INT( (_xlfn.UNICODE($J231)-44032)/588)+1) )</f>
        <v/>
      </c>
      <c r="R231" s="3" t="str" cm="1">
        <f t="array" ref="R231">IF(LEN(B231)=2, "",INDEX( 중성, INT(MOD( ( _xlfn.UNICODE( RIGHT($J231, 1) ) - 44032), 588)/28)+1,1) )</f>
        <v/>
      </c>
      <c r="S231" t="str" cm="1">
        <f t="array" ref="S231">IF(LEN(B231)=2, "", IF(MOD( (_xlfn.UNICODE( RIGHT($J231, 1) ) - 44032), 28)=0, "",
    INDEX(종성, MOD( (_xlfn.UNICODE( RIGHT($J231, 1) ) - 44032), 28),1) ) )</f>
        <v/>
      </c>
      <c r="T231" t="str">
        <f>IFERROR(VLOOKUP($K231, 환경설정!$B$3:$C$23, 2,0), "")</f>
        <v>tsasp</v>
      </c>
      <c r="V231" s="3" t="str" cm="1">
        <f t="array" ref="V231">IFERROR(_xlfn.IFS($M231="", "light", $M231="ㄴ", "son", $M231="ㄹ", "son", $M231="ㅁ", "son", $M231="ㅇ", "son" ),"obs")</f>
        <v>light</v>
      </c>
      <c r="W231" t="str">
        <f>IFERROR(VLOOKUP($N231, 환경설정!$B$3:$C$23, 2,0), "")</f>
        <v>son</v>
      </c>
      <c r="Y231" s="3" t="str" cm="1">
        <f t="array" ref="Y231">IFERROR(_xlfn.IFS($P231="", "light", $P231="ㄴ", "son", $P231="ㄹ", "son", $P231="ㅁ", "son", $P231="ㅇ", "son" ),"obs")</f>
        <v>light</v>
      </c>
      <c r="Z231" t="str">
        <f>IFERROR(VLOOKUP($Q231, 환경설정!$B$3:$C$23, 2), "")</f>
        <v/>
      </c>
      <c r="AB231" s="3" t="str" cm="1">
        <f t="array" ref="AB231">IFERROR( IF(LEN(B231)=2,"", _xlfn.IFS($S231="", "light", $S231="ㄴ", "son", $S231="ㄹ", "son", $S231="ㅁ", "son", $S231="ㅇ", "son" )),"obs")</f>
        <v/>
      </c>
      <c r="AC231" t="str" cm="1">
        <f t="array" ref="AC231" xml:space="preserve"> SUBSTITUTE( _xlfn.TEXTSPLIT(C231," "), ",","")</f>
        <v>LH1</v>
      </c>
      <c r="AE231" t="str" cm="1">
        <f t="array" ref="AE231">SUBSTITUTE(_xlfn.TEXTSPLIT(D231," "), ",","")</f>
        <v>LH1</v>
      </c>
    </row>
    <row r="232" spans="1:32" x14ac:dyDescent="0.3">
      <c r="A232" t="str">
        <v>고유어2</v>
      </c>
      <c r="B232" t="str">
        <v>손목</v>
      </c>
      <c r="C232" s="3" t="str">
        <v>LH1</v>
      </c>
      <c r="D232" s="3" t="str">
        <v>LH1</v>
      </c>
      <c r="E232" s="3" t="str" cm="1">
        <f t="array" ref="E232">_xlfn.IFS(MID(A232,1,1)="고", "K", MID(A232,1,1)="외", "F", MID(A232,1,1)="가", "V")</f>
        <v>K</v>
      </c>
      <c r="F232" s="3" t="str">
        <f t="shared" si="15"/>
        <v>2</v>
      </c>
      <c r="G232" s="3" t="str">
        <f t="shared" si="16"/>
        <v>K2</v>
      </c>
      <c r="H232" s="3" t="str">
        <f t="shared" si="17"/>
        <v>손</v>
      </c>
      <c r="I232" s="3" t="str">
        <f t="shared" si="18"/>
        <v>목</v>
      </c>
      <c r="J232" s="3" t="str">
        <f t="shared" si="19"/>
        <v/>
      </c>
      <c r="K232" s="3" t="str" cm="1">
        <f t="array" ref="K232">INDEX(초성,  INT( (_xlfn.UNICODE($H232)-44032)/588)+1)</f>
        <v>ㅅ</v>
      </c>
      <c r="L232" s="3" t="str" cm="1">
        <f t="array" ref="L232">INDEX( 중성, INT(MOD( ( _xlfn.UNICODE( RIGHT($H232, 1) ) - 44032), 588)/28)+1,1)</f>
        <v>ㅗ</v>
      </c>
      <c r="M232" t="str" cm="1">
        <f t="array" ref="M232">IF(MOD((_xlfn.UNICODE(RIGHT($H232,1))-44032),28)=0,"",INDEX(종성,MOD((_xlfn.UNICODE(RIGHT($H232,1))-44032),28),1))</f>
        <v>ㄴ</v>
      </c>
      <c r="N232" s="3" t="str" cm="1">
        <f t="array" ref="N232">INDEX(초성,  INT( (_xlfn.UNICODE($I232)-44032)/588)+1)</f>
        <v>ㅁ</v>
      </c>
      <c r="O232" s="3" t="str" cm="1">
        <f t="array" ref="O232">INDEX( 중성, INT(MOD( ( _xlfn.UNICODE( RIGHT($I232, 1) ) - 44032), 588)/28)+1,1)</f>
        <v>ㅗ</v>
      </c>
      <c r="P232" t="str" cm="1">
        <f t="array" ref="P232">IF(MOD( (_xlfn.UNICODE( RIGHT($I232, 1) ) - 44032), 28)=0, "",
    INDEX(종성, MOD( (_xlfn.UNICODE( RIGHT($I232, 1) ) - 44032), 28),1) )</f>
        <v>ㄱ</v>
      </c>
      <c r="Q232" s="3" t="str" cm="1">
        <f t="array" ref="Q232">IF(LEN(B232)=2, "", INDEX(초성,  INT( (_xlfn.UNICODE($J232)-44032)/588)+1) )</f>
        <v/>
      </c>
      <c r="R232" s="3" t="str" cm="1">
        <f t="array" ref="R232">IF(LEN(B232)=2, "",INDEX( 중성, INT(MOD( ( _xlfn.UNICODE( RIGHT($J232, 1) ) - 44032), 588)/28)+1,1) )</f>
        <v/>
      </c>
      <c r="S232" t="str" cm="1">
        <f t="array" ref="S232">IF(LEN(B232)=2, "", IF(MOD( (_xlfn.UNICODE( RIGHT($J232, 1) ) - 44032), 28)=0, "",
    INDEX(종성, MOD( (_xlfn.UNICODE( RIGHT($J232, 1) ) - 44032), 28),1) ) )</f>
        <v/>
      </c>
      <c r="T232" t="str">
        <f>IFERROR(VLOOKUP($K232, 환경설정!$B$3:$C$23, 2,0), "")</f>
        <v>que</v>
      </c>
      <c r="V232" s="3" t="str" cm="1">
        <f t="array" ref="V232">IFERROR(_xlfn.IFS($M232="", "light", $M232="ㄴ", "son", $M232="ㄹ", "son", $M232="ㅁ", "son", $M232="ㅇ", "son" ),"obs")</f>
        <v>son</v>
      </c>
      <c r="W232" t="str">
        <f>IFERROR(VLOOKUP($N232, 환경설정!$B$3:$C$23, 2,0), "")</f>
        <v>son</v>
      </c>
      <c r="Y232" s="3" t="str" cm="1">
        <f t="array" ref="Y232">IFERROR(_xlfn.IFS($P232="", "light", $P232="ㄴ", "son", $P232="ㄹ", "son", $P232="ㅁ", "son", $P232="ㅇ", "son" ),"obs")</f>
        <v>obs</v>
      </c>
      <c r="Z232" t="str">
        <f>IFERROR(VLOOKUP($Q232, 환경설정!$B$3:$C$23, 2), "")</f>
        <v/>
      </c>
      <c r="AB232" s="3" t="str" cm="1">
        <f t="array" ref="AB232">IFERROR( IF(LEN(B232)=2,"", _xlfn.IFS($S232="", "light", $S232="ㄴ", "son", $S232="ㄹ", "son", $S232="ㅁ", "son", $S232="ㅇ", "son" )),"obs")</f>
        <v/>
      </c>
      <c r="AC232" t="str" cm="1">
        <f t="array" ref="AC232" xml:space="preserve"> SUBSTITUTE( _xlfn.TEXTSPLIT(C232," "), ",","")</f>
        <v>LH1</v>
      </c>
      <c r="AE232" t="str" cm="1">
        <f t="array" ref="AE232">SUBSTITUTE(_xlfn.TEXTSPLIT(D232," "), ",","")</f>
        <v>LH1</v>
      </c>
    </row>
    <row r="233" spans="1:32" x14ac:dyDescent="0.3">
      <c r="A233" t="str">
        <v>고유어2</v>
      </c>
      <c r="B233" t="str">
        <v>시계</v>
      </c>
      <c r="C233" s="3" t="str">
        <v>HL</v>
      </c>
      <c r="D233" s="3" t="str">
        <v>HL</v>
      </c>
      <c r="E233" s="3" t="str" cm="1">
        <f t="array" ref="E233">_xlfn.IFS(MID(A233,1,1)="고", "K", MID(A233,1,1)="외", "F", MID(A233,1,1)="가", "V")</f>
        <v>K</v>
      </c>
      <c r="F233" s="3" t="str">
        <f t="shared" si="15"/>
        <v>2</v>
      </c>
      <c r="G233" s="3" t="str">
        <f t="shared" si="16"/>
        <v>K2</v>
      </c>
      <c r="H233" s="3" t="str">
        <f t="shared" si="17"/>
        <v>시</v>
      </c>
      <c r="I233" s="3" t="str">
        <f t="shared" si="18"/>
        <v>계</v>
      </c>
      <c r="J233" s="3" t="str">
        <f t="shared" si="19"/>
        <v/>
      </c>
      <c r="K233" s="3" t="str" cm="1">
        <f t="array" ref="K233">INDEX(초성,  INT( (_xlfn.UNICODE($H233)-44032)/588)+1)</f>
        <v>ㅅ</v>
      </c>
      <c r="L233" s="3" t="str" cm="1">
        <f t="array" ref="L233">INDEX( 중성, INT(MOD( ( _xlfn.UNICODE( RIGHT($H233, 1) ) - 44032), 588)/28)+1,1)</f>
        <v>ㅣ</v>
      </c>
      <c r="M233" t="str" cm="1">
        <f t="array" ref="M233">IF(MOD((_xlfn.UNICODE(RIGHT($H233,1))-44032),28)=0,"",INDEX(종성,MOD((_xlfn.UNICODE(RIGHT($H233,1))-44032),28),1))</f>
        <v/>
      </c>
      <c r="N233" s="3" t="str" cm="1">
        <f t="array" ref="N233">INDEX(초성,  INT( (_xlfn.UNICODE($I233)-44032)/588)+1)</f>
        <v>ㄱ</v>
      </c>
      <c r="O233" s="3" t="str" cm="1">
        <f t="array" ref="O233">INDEX( 중성, INT(MOD( ( _xlfn.UNICODE( RIGHT($I233, 1) ) - 44032), 588)/28)+1,1)</f>
        <v>ㅖ</v>
      </c>
      <c r="P233" t="str" cm="1">
        <f t="array" ref="P233">IF(MOD( (_xlfn.UNICODE( RIGHT($I233, 1) ) - 44032), 28)=0, "",
    INDEX(종성, MOD( (_xlfn.UNICODE( RIGHT($I233, 1) ) - 44032), 28),1) )</f>
        <v/>
      </c>
      <c r="Q233" s="3" t="str" cm="1">
        <f t="array" ref="Q233">IF(LEN(B233)=2, "", INDEX(초성,  INT( (_xlfn.UNICODE($J233)-44032)/588)+1) )</f>
        <v/>
      </c>
      <c r="R233" s="3" t="str" cm="1">
        <f t="array" ref="R233">IF(LEN(B233)=2, "",INDEX( 중성, INT(MOD( ( _xlfn.UNICODE( RIGHT($J233, 1) ) - 44032), 588)/28)+1,1) )</f>
        <v/>
      </c>
      <c r="S233" t="str" cm="1">
        <f t="array" ref="S233">IF(LEN(B233)=2, "", IF(MOD( (_xlfn.UNICODE( RIGHT($J233, 1) ) - 44032), 28)=0, "",
    INDEX(종성, MOD( (_xlfn.UNICODE( RIGHT($J233, 1) ) - 44032), 28),1) ) )</f>
        <v/>
      </c>
      <c r="T233" t="str">
        <f>IFERROR(VLOOKUP($K233, 환경설정!$B$3:$C$23, 2,0), "")</f>
        <v>que</v>
      </c>
      <c r="V233" s="3" t="str" cm="1">
        <f t="array" ref="V233">IFERROR(_xlfn.IFS($M233="", "light", $M233="ㄴ", "son", $M233="ㄹ", "son", $M233="ㅁ", "son", $M233="ㅇ", "son" ),"obs")</f>
        <v>light</v>
      </c>
      <c r="W233" t="str">
        <f>IFERROR(VLOOKUP($N233, 환경설정!$B$3:$C$23, 2,0), "")</f>
        <v>lax</v>
      </c>
      <c r="Y233" s="3" t="str" cm="1">
        <f t="array" ref="Y233">IFERROR(_xlfn.IFS($P233="", "light", $P233="ㄴ", "son", $P233="ㄹ", "son", $P233="ㅁ", "son", $P233="ㅇ", "son" ),"obs")</f>
        <v>light</v>
      </c>
      <c r="Z233" t="str">
        <f>IFERROR(VLOOKUP($Q233, 환경설정!$B$3:$C$23, 2), "")</f>
        <v/>
      </c>
      <c r="AB233" s="3" t="str" cm="1">
        <f t="array" ref="AB233">IFERROR( IF(LEN(B233)=2,"", _xlfn.IFS($S233="", "light", $S233="ㄴ", "son", $S233="ㄹ", "son", $S233="ㅁ", "son", $S233="ㅇ", "son" )),"obs")</f>
        <v/>
      </c>
      <c r="AC233" t="str" cm="1">
        <f t="array" ref="AC233" xml:space="preserve"> SUBSTITUTE( _xlfn.TEXTSPLIT(C233," "), ",","")</f>
        <v>HL</v>
      </c>
      <c r="AE233" t="str" cm="1">
        <f t="array" ref="AE233">SUBSTITUTE(_xlfn.TEXTSPLIT(D233," "), ",","")</f>
        <v>HL</v>
      </c>
    </row>
    <row r="234" spans="1:32" x14ac:dyDescent="0.3">
      <c r="A234" t="str">
        <v>고유어2</v>
      </c>
      <c r="B234" t="str">
        <v>분필</v>
      </c>
      <c r="C234" s="3" t="str">
        <v>LH1</v>
      </c>
      <c r="D234" s="3" t="str">
        <v>LH1</v>
      </c>
      <c r="E234" s="3" t="str" cm="1">
        <f t="array" ref="E234">_xlfn.IFS(MID(A234,1,1)="고", "K", MID(A234,1,1)="외", "F", MID(A234,1,1)="가", "V")</f>
        <v>K</v>
      </c>
      <c r="F234" s="3" t="str">
        <f t="shared" si="15"/>
        <v>2</v>
      </c>
      <c r="G234" s="3" t="str">
        <f t="shared" si="16"/>
        <v>K2</v>
      </c>
      <c r="H234" s="3" t="str">
        <f t="shared" si="17"/>
        <v>분</v>
      </c>
      <c r="I234" s="3" t="str">
        <f t="shared" si="18"/>
        <v>필</v>
      </c>
      <c r="J234" s="3" t="str">
        <f t="shared" si="19"/>
        <v/>
      </c>
      <c r="K234" s="3" t="str" cm="1">
        <f t="array" ref="K234">INDEX(초성,  INT( (_xlfn.UNICODE($H234)-44032)/588)+1)</f>
        <v>ㅂ</v>
      </c>
      <c r="L234" s="3" t="str" cm="1">
        <f t="array" ref="L234">INDEX( 중성, INT(MOD( ( _xlfn.UNICODE( RIGHT($H234, 1) ) - 44032), 588)/28)+1,1)</f>
        <v>ㅜ</v>
      </c>
      <c r="M234" t="str" cm="1">
        <f t="array" ref="M234">IF(MOD((_xlfn.UNICODE(RIGHT($H234,1))-44032),28)=0,"",INDEX(종성,MOD((_xlfn.UNICODE(RIGHT($H234,1))-44032),28),1))</f>
        <v>ㄴ</v>
      </c>
      <c r="N234" s="3" t="str" cm="1">
        <f t="array" ref="N234">INDEX(초성,  INT( (_xlfn.UNICODE($I234)-44032)/588)+1)</f>
        <v>ㅍ</v>
      </c>
      <c r="O234" s="3" t="str" cm="1">
        <f t="array" ref="O234">INDEX( 중성, INT(MOD( ( _xlfn.UNICODE( RIGHT($I234, 1) ) - 44032), 588)/28)+1,1)</f>
        <v>ㅣ</v>
      </c>
      <c r="P234" t="str" cm="1">
        <f t="array" ref="P234">IF(MOD( (_xlfn.UNICODE( RIGHT($I234, 1) ) - 44032), 28)=0, "",
    INDEX(종성, MOD( (_xlfn.UNICODE( RIGHT($I234, 1) ) - 44032), 28),1) )</f>
        <v>ㄹ</v>
      </c>
      <c r="Q234" s="3" t="str" cm="1">
        <f t="array" ref="Q234">IF(LEN(B234)=2, "", INDEX(초성,  INT( (_xlfn.UNICODE($J234)-44032)/588)+1) )</f>
        <v/>
      </c>
      <c r="R234" s="3" t="str" cm="1">
        <f t="array" ref="R234">IF(LEN(B234)=2, "",INDEX( 중성, INT(MOD( ( _xlfn.UNICODE( RIGHT($J234, 1) ) - 44032), 588)/28)+1,1) )</f>
        <v/>
      </c>
      <c r="S234" t="str" cm="1">
        <f t="array" ref="S234">IF(LEN(B234)=2, "", IF(MOD( (_xlfn.UNICODE( RIGHT($J234, 1) ) - 44032), 28)=0, "",
    INDEX(종성, MOD( (_xlfn.UNICODE( RIGHT($J234, 1) ) - 44032), 28),1) ) )</f>
        <v/>
      </c>
      <c r="T234" t="str">
        <f>IFERROR(VLOOKUP($K234, 환경설정!$B$3:$C$23, 2,0), "")</f>
        <v>lax</v>
      </c>
      <c r="V234" s="3" t="str" cm="1">
        <f t="array" ref="V234">IFERROR(_xlfn.IFS($M234="", "light", $M234="ㄴ", "son", $M234="ㄹ", "son", $M234="ㅁ", "son", $M234="ㅇ", "son" ),"obs")</f>
        <v>son</v>
      </c>
      <c r="W234" t="str">
        <f>IFERROR(VLOOKUP($N234, 환경설정!$B$3:$C$23, 2,0), "")</f>
        <v>tsasp</v>
      </c>
      <c r="Y234" s="3" t="str" cm="1">
        <f t="array" ref="Y234">IFERROR(_xlfn.IFS($P234="", "light", $P234="ㄴ", "son", $P234="ㄹ", "son", $P234="ㅁ", "son", $P234="ㅇ", "son" ),"obs")</f>
        <v>son</v>
      </c>
      <c r="Z234" t="str">
        <f>IFERROR(VLOOKUP($Q234, 환경설정!$B$3:$C$23, 2), "")</f>
        <v/>
      </c>
      <c r="AB234" s="3" t="str" cm="1">
        <f t="array" ref="AB234">IFERROR( IF(LEN(B234)=2,"", _xlfn.IFS($S234="", "light", $S234="ㄴ", "son", $S234="ㄹ", "son", $S234="ㅁ", "son", $S234="ㅇ", "son" )),"obs")</f>
        <v/>
      </c>
      <c r="AC234" t="str" cm="1">
        <f t="array" ref="AC234" xml:space="preserve"> SUBSTITUTE( _xlfn.TEXTSPLIT(C234," "), ",","")</f>
        <v>LH1</v>
      </c>
      <c r="AE234" t="str" cm="1">
        <f t="array" ref="AE234">SUBSTITUTE(_xlfn.TEXTSPLIT(D234," "), ",","")</f>
        <v>LH1</v>
      </c>
    </row>
    <row r="235" spans="1:32" x14ac:dyDescent="0.3">
      <c r="A235" t="str">
        <v>고유어2</v>
      </c>
      <c r="B235" t="str">
        <v>눈물</v>
      </c>
      <c r="C235" s="3" t="str">
        <v>HH</v>
      </c>
      <c r="D235" s="3" t="str">
        <v>HH</v>
      </c>
      <c r="E235" s="3" t="str" cm="1">
        <f t="array" ref="E235">_xlfn.IFS(MID(A235,1,1)="고", "K", MID(A235,1,1)="외", "F", MID(A235,1,1)="가", "V")</f>
        <v>K</v>
      </c>
      <c r="F235" s="3" t="str">
        <f t="shared" si="15"/>
        <v>2</v>
      </c>
      <c r="G235" s="3" t="str">
        <f t="shared" si="16"/>
        <v>K2</v>
      </c>
      <c r="H235" s="3" t="str">
        <f t="shared" si="17"/>
        <v>눈</v>
      </c>
      <c r="I235" s="3" t="str">
        <f t="shared" si="18"/>
        <v>물</v>
      </c>
      <c r="J235" s="3" t="str">
        <f t="shared" si="19"/>
        <v/>
      </c>
      <c r="K235" s="3" t="str" cm="1">
        <f t="array" ref="K235">INDEX(초성,  INT( (_xlfn.UNICODE($H235)-44032)/588)+1)</f>
        <v>ㄴ</v>
      </c>
      <c r="L235" s="3" t="str" cm="1">
        <f t="array" ref="L235">INDEX( 중성, INT(MOD( ( _xlfn.UNICODE( RIGHT($H235, 1) ) - 44032), 588)/28)+1,1)</f>
        <v>ㅜ</v>
      </c>
      <c r="M235" t="str" cm="1">
        <f t="array" ref="M235">IF(MOD((_xlfn.UNICODE(RIGHT($H235,1))-44032),28)=0,"",INDEX(종성,MOD((_xlfn.UNICODE(RIGHT($H235,1))-44032),28),1))</f>
        <v>ㄴ</v>
      </c>
      <c r="N235" s="3" t="str" cm="1">
        <f t="array" ref="N235">INDEX(초성,  INT( (_xlfn.UNICODE($I235)-44032)/588)+1)</f>
        <v>ㅁ</v>
      </c>
      <c r="O235" s="3" t="str" cm="1">
        <f t="array" ref="O235">INDEX( 중성, INT(MOD( ( _xlfn.UNICODE( RIGHT($I235, 1) ) - 44032), 588)/28)+1,1)</f>
        <v>ㅜ</v>
      </c>
      <c r="P235" t="str" cm="1">
        <f t="array" ref="P235">IF(MOD( (_xlfn.UNICODE( RIGHT($I235, 1) ) - 44032), 28)=0, "",
    INDEX(종성, MOD( (_xlfn.UNICODE( RIGHT($I235, 1) ) - 44032), 28),1) )</f>
        <v>ㄹ</v>
      </c>
      <c r="Q235" s="3" t="str" cm="1">
        <f t="array" ref="Q235">IF(LEN(B235)=2, "", INDEX(초성,  INT( (_xlfn.UNICODE($J235)-44032)/588)+1) )</f>
        <v/>
      </c>
      <c r="R235" s="3" t="str" cm="1">
        <f t="array" ref="R235">IF(LEN(B235)=2, "",INDEX( 중성, INT(MOD( ( _xlfn.UNICODE( RIGHT($J235, 1) ) - 44032), 588)/28)+1,1) )</f>
        <v/>
      </c>
      <c r="S235" t="str" cm="1">
        <f t="array" ref="S235">IF(LEN(B235)=2, "", IF(MOD( (_xlfn.UNICODE( RIGHT($J235, 1) ) - 44032), 28)=0, "",
    INDEX(종성, MOD( (_xlfn.UNICODE( RIGHT($J235, 1) ) - 44032), 28),1) ) )</f>
        <v/>
      </c>
      <c r="T235" t="str">
        <f>IFERROR(VLOOKUP($K235, 환경설정!$B$3:$C$23, 2,0), "")</f>
        <v>son</v>
      </c>
      <c r="V235" s="3" t="str" cm="1">
        <f t="array" ref="V235">IFERROR(_xlfn.IFS($M235="", "light", $M235="ㄴ", "son", $M235="ㄹ", "son", $M235="ㅁ", "son", $M235="ㅇ", "son" ),"obs")</f>
        <v>son</v>
      </c>
      <c r="W235" t="str">
        <f>IFERROR(VLOOKUP($N235, 환경설정!$B$3:$C$23, 2,0), "")</f>
        <v>son</v>
      </c>
      <c r="Y235" s="3" t="str" cm="1">
        <f t="array" ref="Y235">IFERROR(_xlfn.IFS($P235="", "light", $P235="ㄴ", "son", $P235="ㄹ", "son", $P235="ㅁ", "son", $P235="ㅇ", "son" ),"obs")</f>
        <v>son</v>
      </c>
      <c r="Z235" t="str">
        <f>IFERROR(VLOOKUP($Q235, 환경설정!$B$3:$C$23, 2), "")</f>
        <v/>
      </c>
      <c r="AB235" s="3" t="str" cm="1">
        <f t="array" ref="AB235">IFERROR( IF(LEN(B235)=2,"", _xlfn.IFS($S235="", "light", $S235="ㄴ", "son", $S235="ㄹ", "son", $S235="ㅁ", "son", $S235="ㅇ", "son" )),"obs")</f>
        <v/>
      </c>
      <c r="AC235" t="str" cm="1">
        <f t="array" ref="AC235" xml:space="preserve"> SUBSTITUTE( _xlfn.TEXTSPLIT(C235," "), ",","")</f>
        <v>HH</v>
      </c>
      <c r="AE235" t="str" cm="1">
        <f t="array" ref="AE235">SUBSTITUTE(_xlfn.TEXTSPLIT(D235," "), ",","")</f>
        <v>HH</v>
      </c>
    </row>
    <row r="236" spans="1:32" x14ac:dyDescent="0.3">
      <c r="A236" t="str">
        <v>고유어2</v>
      </c>
      <c r="B236" t="str">
        <v>자국</v>
      </c>
      <c r="C236" s="3" t="str">
        <v>HL</v>
      </c>
      <c r="D236" s="3" t="str">
        <v>HL</v>
      </c>
      <c r="E236" s="3" t="str" cm="1">
        <f t="array" ref="E236">_xlfn.IFS(MID(A236,1,1)="고", "K", MID(A236,1,1)="외", "F", MID(A236,1,1)="가", "V")</f>
        <v>K</v>
      </c>
      <c r="F236" s="3" t="str">
        <f t="shared" si="15"/>
        <v>2</v>
      </c>
      <c r="G236" s="3" t="str">
        <f t="shared" si="16"/>
        <v>K2</v>
      </c>
      <c r="H236" s="3" t="str">
        <f t="shared" si="17"/>
        <v>자</v>
      </c>
      <c r="I236" s="3" t="str">
        <f t="shared" si="18"/>
        <v>국</v>
      </c>
      <c r="J236" s="3" t="str">
        <f t="shared" si="19"/>
        <v/>
      </c>
      <c r="K236" s="3" t="str" cm="1">
        <f t="array" ref="K236">INDEX(초성,  INT( (_xlfn.UNICODE($H236)-44032)/588)+1)</f>
        <v>ㅈ</v>
      </c>
      <c r="L236" s="3" t="str" cm="1">
        <f t="array" ref="L236">INDEX( 중성, INT(MOD( ( _xlfn.UNICODE( RIGHT($H236, 1) ) - 44032), 588)/28)+1,1)</f>
        <v>ㅏ</v>
      </c>
      <c r="M236" t="str" cm="1">
        <f t="array" ref="M236">IF(MOD((_xlfn.UNICODE(RIGHT($H236,1))-44032),28)=0,"",INDEX(종성,MOD((_xlfn.UNICODE(RIGHT($H236,1))-44032),28),1))</f>
        <v/>
      </c>
      <c r="N236" s="3" t="str" cm="1">
        <f t="array" ref="N236">INDEX(초성,  INT( (_xlfn.UNICODE($I236)-44032)/588)+1)</f>
        <v>ㄱ</v>
      </c>
      <c r="O236" s="3" t="str" cm="1">
        <f t="array" ref="O236">INDEX( 중성, INT(MOD( ( _xlfn.UNICODE( RIGHT($I236, 1) ) - 44032), 588)/28)+1,1)</f>
        <v>ㅜ</v>
      </c>
      <c r="P236" t="str" cm="1">
        <f t="array" ref="P236">IF(MOD( (_xlfn.UNICODE( RIGHT($I236, 1) ) - 44032), 28)=0, "",
    INDEX(종성, MOD( (_xlfn.UNICODE( RIGHT($I236, 1) ) - 44032), 28),1) )</f>
        <v>ㄱ</v>
      </c>
      <c r="Q236" s="3" t="str" cm="1">
        <f t="array" ref="Q236">IF(LEN(B236)=2, "", INDEX(초성,  INT( (_xlfn.UNICODE($J236)-44032)/588)+1) )</f>
        <v/>
      </c>
      <c r="R236" s="3" t="str" cm="1">
        <f t="array" ref="R236">IF(LEN(B236)=2, "",INDEX( 중성, INT(MOD( ( _xlfn.UNICODE( RIGHT($J236, 1) ) - 44032), 588)/28)+1,1) )</f>
        <v/>
      </c>
      <c r="S236" t="str" cm="1">
        <f t="array" ref="S236">IF(LEN(B236)=2, "", IF(MOD( (_xlfn.UNICODE( RIGHT($J236, 1) ) - 44032), 28)=0, "",
    INDEX(종성, MOD( (_xlfn.UNICODE( RIGHT($J236, 1) ) - 44032), 28),1) ) )</f>
        <v/>
      </c>
      <c r="T236" t="str">
        <f>IFERROR(VLOOKUP($K236, 환경설정!$B$3:$C$23, 2,0), "")</f>
        <v>lax</v>
      </c>
      <c r="V236" s="3" t="str" cm="1">
        <f t="array" ref="V236">IFERROR(_xlfn.IFS($M236="", "light", $M236="ㄴ", "son", $M236="ㄹ", "son", $M236="ㅁ", "son", $M236="ㅇ", "son" ),"obs")</f>
        <v>light</v>
      </c>
      <c r="W236" t="str">
        <f>IFERROR(VLOOKUP($N236, 환경설정!$B$3:$C$23, 2,0), "")</f>
        <v>lax</v>
      </c>
      <c r="Y236" s="3" t="str" cm="1">
        <f t="array" ref="Y236">IFERROR(_xlfn.IFS($P236="", "light", $P236="ㄴ", "son", $P236="ㄹ", "son", $P236="ㅁ", "son", $P236="ㅇ", "son" ),"obs")</f>
        <v>obs</v>
      </c>
      <c r="Z236" t="str">
        <f>IFERROR(VLOOKUP($Q236, 환경설정!$B$3:$C$23, 2), "")</f>
        <v/>
      </c>
      <c r="AB236" s="3" t="str" cm="1">
        <f t="array" ref="AB236">IFERROR( IF(LEN(B236)=2,"", _xlfn.IFS($S236="", "light", $S236="ㄴ", "son", $S236="ㄹ", "son", $S236="ㅁ", "son", $S236="ㅇ", "son" )),"obs")</f>
        <v/>
      </c>
      <c r="AC236" t="str" cm="1">
        <f t="array" ref="AC236" xml:space="preserve"> SUBSTITUTE( _xlfn.TEXTSPLIT(C236," "), ",","")</f>
        <v>HL</v>
      </c>
      <c r="AE236" t="str" cm="1">
        <f t="array" ref="AE236">SUBSTITUTE(_xlfn.TEXTSPLIT(D236," "), ",","")</f>
        <v>HL</v>
      </c>
    </row>
    <row r="237" spans="1:32" x14ac:dyDescent="0.3">
      <c r="A237" t="str">
        <v>고유어2</v>
      </c>
      <c r="B237" t="str">
        <v>초가</v>
      </c>
      <c r="C237" s="3" t="str">
        <v>HH</v>
      </c>
      <c r="D237" s="3" t="str">
        <v>HH</v>
      </c>
      <c r="E237" s="3" t="str" cm="1">
        <f t="array" ref="E237">_xlfn.IFS(MID(A237,1,1)="고", "K", MID(A237,1,1)="외", "F", MID(A237,1,1)="가", "V")</f>
        <v>K</v>
      </c>
      <c r="F237" s="3" t="str">
        <f t="shared" si="15"/>
        <v>2</v>
      </c>
      <c r="G237" s="3" t="str">
        <f t="shared" si="16"/>
        <v>K2</v>
      </c>
      <c r="H237" s="3" t="str">
        <f t="shared" si="17"/>
        <v>초</v>
      </c>
      <c r="I237" s="3" t="str">
        <f t="shared" si="18"/>
        <v>가</v>
      </c>
      <c r="J237" s="3" t="str">
        <f t="shared" si="19"/>
        <v/>
      </c>
      <c r="K237" s="3" t="str" cm="1">
        <f t="array" ref="K237">INDEX(초성,  INT( (_xlfn.UNICODE($H237)-44032)/588)+1)</f>
        <v>ㅊ</v>
      </c>
      <c r="L237" s="3" t="str" cm="1">
        <f t="array" ref="L237">INDEX( 중성, INT(MOD( ( _xlfn.UNICODE( RIGHT($H237, 1) ) - 44032), 588)/28)+1,1)</f>
        <v>ㅗ</v>
      </c>
      <c r="M237" t="str" cm="1">
        <f t="array" ref="M237">IF(MOD((_xlfn.UNICODE(RIGHT($H237,1))-44032),28)=0,"",INDEX(종성,MOD((_xlfn.UNICODE(RIGHT($H237,1))-44032),28),1))</f>
        <v/>
      </c>
      <c r="N237" s="3" t="str" cm="1">
        <f t="array" ref="N237">INDEX(초성,  INT( (_xlfn.UNICODE($I237)-44032)/588)+1)</f>
        <v>ㄱ</v>
      </c>
      <c r="O237" s="3" t="str" cm="1">
        <f t="array" ref="O237">INDEX( 중성, INT(MOD( ( _xlfn.UNICODE( RIGHT($I237, 1) ) - 44032), 588)/28)+1,1)</f>
        <v>ㅏ</v>
      </c>
      <c r="P237" t="str" cm="1">
        <f t="array" ref="P237">IF(MOD( (_xlfn.UNICODE( RIGHT($I237, 1) ) - 44032), 28)=0, "",
    INDEX(종성, MOD( (_xlfn.UNICODE( RIGHT($I237, 1) ) - 44032), 28),1) )</f>
        <v/>
      </c>
      <c r="Q237" s="3" t="str" cm="1">
        <f t="array" ref="Q237">IF(LEN(B237)=2, "", INDEX(초성,  INT( (_xlfn.UNICODE($J237)-44032)/588)+1) )</f>
        <v/>
      </c>
      <c r="R237" s="3" t="str" cm="1">
        <f t="array" ref="R237">IF(LEN(B237)=2, "",INDEX( 중성, INT(MOD( ( _xlfn.UNICODE( RIGHT($J237, 1) ) - 44032), 588)/28)+1,1) )</f>
        <v/>
      </c>
      <c r="S237" t="str" cm="1">
        <f t="array" ref="S237">IF(LEN(B237)=2, "", IF(MOD( (_xlfn.UNICODE( RIGHT($J237, 1) ) - 44032), 28)=0, "",
    INDEX(종성, MOD( (_xlfn.UNICODE( RIGHT($J237, 1) ) - 44032), 28),1) ) )</f>
        <v/>
      </c>
      <c r="T237" t="str">
        <f>IFERROR(VLOOKUP($K237, 환경설정!$B$3:$C$23, 2,0), "")</f>
        <v>tsasp</v>
      </c>
      <c r="V237" s="3" t="str" cm="1">
        <f t="array" ref="V237">IFERROR(_xlfn.IFS($M237="", "light", $M237="ㄴ", "son", $M237="ㄹ", "son", $M237="ㅁ", "son", $M237="ㅇ", "son" ),"obs")</f>
        <v>light</v>
      </c>
      <c r="W237" t="str">
        <f>IFERROR(VLOOKUP($N237, 환경설정!$B$3:$C$23, 2,0), "")</f>
        <v>lax</v>
      </c>
      <c r="Y237" s="3" t="str" cm="1">
        <f t="array" ref="Y237">IFERROR(_xlfn.IFS($P237="", "light", $P237="ㄴ", "son", $P237="ㄹ", "son", $P237="ㅁ", "son", $P237="ㅇ", "son" ),"obs")</f>
        <v>light</v>
      </c>
      <c r="Z237" t="str">
        <f>IFERROR(VLOOKUP($Q237, 환경설정!$B$3:$C$23, 2), "")</f>
        <v/>
      </c>
      <c r="AB237" s="3" t="str" cm="1">
        <f t="array" ref="AB237">IFERROR( IF(LEN(B237)=2,"", _xlfn.IFS($S237="", "light", $S237="ㄴ", "son", $S237="ㄹ", "son", $S237="ㅁ", "son", $S237="ㅇ", "son" )),"obs")</f>
        <v/>
      </c>
      <c r="AC237" t="str" cm="1">
        <f t="array" ref="AC237" xml:space="preserve"> SUBSTITUTE( _xlfn.TEXTSPLIT(C237," "), ",","")</f>
        <v>HH</v>
      </c>
      <c r="AE237" t="str" cm="1">
        <f t="array" ref="AE237">SUBSTITUTE(_xlfn.TEXTSPLIT(D237," "), ",","")</f>
        <v>HH</v>
      </c>
    </row>
    <row r="238" spans="1:32" x14ac:dyDescent="0.3">
      <c r="A238" t="str">
        <v>고유어2</v>
      </c>
      <c r="B238" t="str">
        <v>조카</v>
      </c>
      <c r="C238" s="3" t="str">
        <v>HH</v>
      </c>
      <c r="D238" s="3" t="str">
        <v>HH</v>
      </c>
      <c r="E238" s="3" t="str" cm="1">
        <f t="array" ref="E238">_xlfn.IFS(MID(A238,1,1)="고", "K", MID(A238,1,1)="외", "F", MID(A238,1,1)="가", "V")</f>
        <v>K</v>
      </c>
      <c r="F238" s="3" t="str">
        <f t="shared" si="15"/>
        <v>2</v>
      </c>
      <c r="G238" s="3" t="str">
        <f t="shared" si="16"/>
        <v>K2</v>
      </c>
      <c r="H238" s="3" t="str">
        <f t="shared" si="17"/>
        <v>조</v>
      </c>
      <c r="I238" s="3" t="str">
        <f t="shared" si="18"/>
        <v>카</v>
      </c>
      <c r="J238" s="3" t="str">
        <f t="shared" si="19"/>
        <v/>
      </c>
      <c r="K238" s="3" t="str" cm="1">
        <f t="array" ref="K238">INDEX(초성,  INT( (_xlfn.UNICODE($H238)-44032)/588)+1)</f>
        <v>ㅈ</v>
      </c>
      <c r="L238" s="3" t="str" cm="1">
        <f t="array" ref="L238">INDEX( 중성, INT(MOD( ( _xlfn.UNICODE( RIGHT($H238, 1) ) - 44032), 588)/28)+1,1)</f>
        <v>ㅗ</v>
      </c>
      <c r="M238" t="str" cm="1">
        <f t="array" ref="M238">IF(MOD((_xlfn.UNICODE(RIGHT($H238,1))-44032),28)=0,"",INDEX(종성,MOD((_xlfn.UNICODE(RIGHT($H238,1))-44032),28),1))</f>
        <v/>
      </c>
      <c r="N238" s="3" t="str" cm="1">
        <f t="array" ref="N238">INDEX(초성,  INT( (_xlfn.UNICODE($I238)-44032)/588)+1)</f>
        <v>ㅋ</v>
      </c>
      <c r="O238" s="3" t="str" cm="1">
        <f t="array" ref="O238">INDEX( 중성, INT(MOD( ( _xlfn.UNICODE( RIGHT($I238, 1) ) - 44032), 588)/28)+1,1)</f>
        <v>ㅏ</v>
      </c>
      <c r="P238" t="str" cm="1">
        <f t="array" ref="P238">IF(MOD( (_xlfn.UNICODE( RIGHT($I238, 1) ) - 44032), 28)=0, "",
    INDEX(종성, MOD( (_xlfn.UNICODE( RIGHT($I238, 1) ) - 44032), 28),1) )</f>
        <v/>
      </c>
      <c r="Q238" s="3" t="str" cm="1">
        <f t="array" ref="Q238">IF(LEN(B238)=2, "", INDEX(초성,  INT( (_xlfn.UNICODE($J238)-44032)/588)+1) )</f>
        <v/>
      </c>
      <c r="R238" s="3" t="str" cm="1">
        <f t="array" ref="R238">IF(LEN(B238)=2, "",INDEX( 중성, INT(MOD( ( _xlfn.UNICODE( RIGHT($J238, 1) ) - 44032), 588)/28)+1,1) )</f>
        <v/>
      </c>
      <c r="S238" t="str" cm="1">
        <f t="array" ref="S238">IF(LEN(B238)=2, "", IF(MOD( (_xlfn.UNICODE( RIGHT($J238, 1) ) - 44032), 28)=0, "",
    INDEX(종성, MOD( (_xlfn.UNICODE( RIGHT($J238, 1) ) - 44032), 28),1) ) )</f>
        <v/>
      </c>
      <c r="T238" t="str">
        <f>IFERROR(VLOOKUP($K238, 환경설정!$B$3:$C$23, 2,0), "")</f>
        <v>lax</v>
      </c>
      <c r="V238" s="3" t="str" cm="1">
        <f t="array" ref="V238">IFERROR(_xlfn.IFS($M238="", "light", $M238="ㄴ", "son", $M238="ㄹ", "son", $M238="ㅁ", "son", $M238="ㅇ", "son" ),"obs")</f>
        <v>light</v>
      </c>
      <c r="W238" t="str">
        <f>IFERROR(VLOOKUP($N238, 환경설정!$B$3:$C$23, 2,0), "")</f>
        <v>tsasp</v>
      </c>
      <c r="Y238" s="3" t="str" cm="1">
        <f t="array" ref="Y238">IFERROR(_xlfn.IFS($P238="", "light", $P238="ㄴ", "son", $P238="ㄹ", "son", $P238="ㅁ", "son", $P238="ㅇ", "son" ),"obs")</f>
        <v>light</v>
      </c>
      <c r="Z238" t="str">
        <f>IFERROR(VLOOKUP($Q238, 환경설정!$B$3:$C$23, 2), "")</f>
        <v/>
      </c>
      <c r="AB238" s="3" t="str" cm="1">
        <f t="array" ref="AB238">IFERROR( IF(LEN(B238)=2,"", _xlfn.IFS($S238="", "light", $S238="ㄴ", "son", $S238="ㄹ", "son", $S238="ㅁ", "son", $S238="ㅇ", "son" )),"obs")</f>
        <v/>
      </c>
      <c r="AC238" t="str" cm="1">
        <f t="array" ref="AC238" xml:space="preserve"> SUBSTITUTE( _xlfn.TEXTSPLIT(C238," "), ",","")</f>
        <v>HH</v>
      </c>
      <c r="AE238" t="str" cm="1">
        <f t="array" ref="AE238">SUBSTITUTE(_xlfn.TEXTSPLIT(D238," "), ",","")</f>
        <v>HH</v>
      </c>
    </row>
    <row r="239" spans="1:32" x14ac:dyDescent="0.3">
      <c r="A239" t="str">
        <v>고유어2</v>
      </c>
      <c r="B239" t="str">
        <v>간장</v>
      </c>
      <c r="C239" s="3" t="str">
        <v>HH</v>
      </c>
      <c r="D239" s="3" t="str">
        <v>HH</v>
      </c>
      <c r="E239" s="3" t="str" cm="1">
        <f t="array" ref="E239">_xlfn.IFS(MID(A239,1,1)="고", "K", MID(A239,1,1)="외", "F", MID(A239,1,1)="가", "V")</f>
        <v>K</v>
      </c>
      <c r="F239" s="3" t="str">
        <f t="shared" si="15"/>
        <v>2</v>
      </c>
      <c r="G239" s="3" t="str">
        <f t="shared" si="16"/>
        <v>K2</v>
      </c>
      <c r="H239" s="3" t="str">
        <f t="shared" si="17"/>
        <v>간</v>
      </c>
      <c r="I239" s="3" t="str">
        <f t="shared" si="18"/>
        <v>장</v>
      </c>
      <c r="J239" s="3" t="str">
        <f t="shared" si="19"/>
        <v/>
      </c>
      <c r="K239" s="3" t="str" cm="1">
        <f t="array" ref="K239">INDEX(초성,  INT( (_xlfn.UNICODE($H239)-44032)/588)+1)</f>
        <v>ㄱ</v>
      </c>
      <c r="L239" s="3" t="str" cm="1">
        <f t="array" ref="L239">INDEX( 중성, INT(MOD( ( _xlfn.UNICODE( RIGHT($H239, 1) ) - 44032), 588)/28)+1,1)</f>
        <v>ㅏ</v>
      </c>
      <c r="M239" t="str" cm="1">
        <f t="array" ref="M239">IF(MOD((_xlfn.UNICODE(RIGHT($H239,1))-44032),28)=0,"",INDEX(종성,MOD((_xlfn.UNICODE(RIGHT($H239,1))-44032),28),1))</f>
        <v>ㄴ</v>
      </c>
      <c r="N239" s="3" t="str" cm="1">
        <f t="array" ref="N239">INDEX(초성,  INT( (_xlfn.UNICODE($I239)-44032)/588)+1)</f>
        <v>ㅈ</v>
      </c>
      <c r="O239" s="3" t="str" cm="1">
        <f t="array" ref="O239">INDEX( 중성, INT(MOD( ( _xlfn.UNICODE( RIGHT($I239, 1) ) - 44032), 588)/28)+1,1)</f>
        <v>ㅏ</v>
      </c>
      <c r="P239" t="str" cm="1">
        <f t="array" ref="P239">IF(MOD( (_xlfn.UNICODE( RIGHT($I239, 1) ) - 44032), 28)=0, "",
    INDEX(종성, MOD( (_xlfn.UNICODE( RIGHT($I239, 1) ) - 44032), 28),1) )</f>
        <v>ㅇ</v>
      </c>
      <c r="Q239" s="3" t="str" cm="1">
        <f t="array" ref="Q239">IF(LEN(B239)=2, "", INDEX(초성,  INT( (_xlfn.UNICODE($J239)-44032)/588)+1) )</f>
        <v/>
      </c>
      <c r="R239" s="3" t="str" cm="1">
        <f t="array" ref="R239">IF(LEN(B239)=2, "",INDEX( 중성, INT(MOD( ( _xlfn.UNICODE( RIGHT($J239, 1) ) - 44032), 588)/28)+1,1) )</f>
        <v/>
      </c>
      <c r="S239" t="str" cm="1">
        <f t="array" ref="S239">IF(LEN(B239)=2, "", IF(MOD( (_xlfn.UNICODE( RIGHT($J239, 1) ) - 44032), 28)=0, "",
    INDEX(종성, MOD( (_xlfn.UNICODE( RIGHT($J239, 1) ) - 44032), 28),1) ) )</f>
        <v/>
      </c>
      <c r="T239" t="str">
        <f>IFERROR(VLOOKUP($K239, 환경설정!$B$3:$C$23, 2,0), "")</f>
        <v>lax</v>
      </c>
      <c r="V239" s="3" t="str" cm="1">
        <f t="array" ref="V239">IFERROR(_xlfn.IFS($M239="", "light", $M239="ㄴ", "son", $M239="ㄹ", "son", $M239="ㅁ", "son", $M239="ㅇ", "son" ),"obs")</f>
        <v>son</v>
      </c>
      <c r="W239" t="str">
        <f>IFERROR(VLOOKUP($N239, 환경설정!$B$3:$C$23, 2,0), "")</f>
        <v>lax</v>
      </c>
      <c r="Y239" s="3" t="str" cm="1">
        <f t="array" ref="Y239">IFERROR(_xlfn.IFS($P239="", "light", $P239="ㄴ", "son", $P239="ㄹ", "son", $P239="ㅁ", "son", $P239="ㅇ", "son" ),"obs")</f>
        <v>son</v>
      </c>
      <c r="Z239" t="str">
        <f>IFERROR(VLOOKUP($Q239, 환경설정!$B$3:$C$23, 2), "")</f>
        <v/>
      </c>
      <c r="AB239" s="3" t="str" cm="1">
        <f t="array" ref="AB239">IFERROR( IF(LEN(B239)=2,"", _xlfn.IFS($S239="", "light", $S239="ㄴ", "son", $S239="ㄹ", "son", $S239="ㅁ", "son", $S239="ㅇ", "son" )),"obs")</f>
        <v/>
      </c>
      <c r="AC239" t="str" cm="1">
        <f t="array" ref="AC239" xml:space="preserve"> SUBSTITUTE( _xlfn.TEXTSPLIT(C239," "), ",","")</f>
        <v>HH</v>
      </c>
      <c r="AE239" t="str" cm="1">
        <f t="array" ref="AE239">SUBSTITUTE(_xlfn.TEXTSPLIT(D239," "), ",","")</f>
        <v>HH</v>
      </c>
    </row>
    <row r="240" spans="1:32" x14ac:dyDescent="0.3">
      <c r="A240" t="str">
        <v>고유어2</v>
      </c>
      <c r="B240" t="str">
        <v>종지</v>
      </c>
      <c r="C240" s="3" t="str">
        <v>LH1</v>
      </c>
      <c r="D240" s="3" t="str">
        <v>HL</v>
      </c>
      <c r="E240" s="3" t="str" cm="1">
        <f t="array" ref="E240">_xlfn.IFS(MID(A240,1,1)="고", "K", MID(A240,1,1)="외", "F", MID(A240,1,1)="가", "V")</f>
        <v>K</v>
      </c>
      <c r="F240" s="3" t="str">
        <f t="shared" si="15"/>
        <v>2</v>
      </c>
      <c r="G240" s="3" t="str">
        <f t="shared" si="16"/>
        <v>K2</v>
      </c>
      <c r="H240" s="3" t="str">
        <f t="shared" si="17"/>
        <v>종</v>
      </c>
      <c r="I240" s="3" t="str">
        <f t="shared" si="18"/>
        <v>지</v>
      </c>
      <c r="J240" s="3" t="str">
        <f t="shared" si="19"/>
        <v/>
      </c>
      <c r="K240" s="3" t="str" cm="1">
        <f t="array" ref="K240">INDEX(초성,  INT( (_xlfn.UNICODE($H240)-44032)/588)+1)</f>
        <v>ㅈ</v>
      </c>
      <c r="L240" s="3" t="str" cm="1">
        <f t="array" ref="L240">INDEX( 중성, INT(MOD( ( _xlfn.UNICODE( RIGHT($H240, 1) ) - 44032), 588)/28)+1,1)</f>
        <v>ㅗ</v>
      </c>
      <c r="M240" t="str" cm="1">
        <f t="array" ref="M240">IF(MOD((_xlfn.UNICODE(RIGHT($H240,1))-44032),28)=0,"",INDEX(종성,MOD((_xlfn.UNICODE(RIGHT($H240,1))-44032),28),1))</f>
        <v>ㅇ</v>
      </c>
      <c r="N240" s="3" t="str" cm="1">
        <f t="array" ref="N240">INDEX(초성,  INT( (_xlfn.UNICODE($I240)-44032)/588)+1)</f>
        <v>ㅈ</v>
      </c>
      <c r="O240" s="3" t="str" cm="1">
        <f t="array" ref="O240">INDEX( 중성, INT(MOD( ( _xlfn.UNICODE( RIGHT($I240, 1) ) - 44032), 588)/28)+1,1)</f>
        <v>ㅣ</v>
      </c>
      <c r="P240" t="str" cm="1">
        <f t="array" ref="P240">IF(MOD( (_xlfn.UNICODE( RIGHT($I240, 1) ) - 44032), 28)=0, "",
    INDEX(종성, MOD( (_xlfn.UNICODE( RIGHT($I240, 1) ) - 44032), 28),1) )</f>
        <v/>
      </c>
      <c r="Q240" s="3" t="str" cm="1">
        <f t="array" ref="Q240">IF(LEN(B240)=2, "", INDEX(초성,  INT( (_xlfn.UNICODE($J240)-44032)/588)+1) )</f>
        <v/>
      </c>
      <c r="R240" s="3" t="str" cm="1">
        <f t="array" ref="R240">IF(LEN(B240)=2, "",INDEX( 중성, INT(MOD( ( _xlfn.UNICODE( RIGHT($J240, 1) ) - 44032), 588)/28)+1,1) )</f>
        <v/>
      </c>
      <c r="S240" t="str" cm="1">
        <f t="array" ref="S240">IF(LEN(B240)=2, "", IF(MOD( (_xlfn.UNICODE( RIGHT($J240, 1) ) - 44032), 28)=0, "",
    INDEX(종성, MOD( (_xlfn.UNICODE( RIGHT($J240, 1) ) - 44032), 28),1) ) )</f>
        <v/>
      </c>
      <c r="T240" t="str">
        <f>IFERROR(VLOOKUP($K240, 환경설정!$B$3:$C$23, 2,0), "")</f>
        <v>lax</v>
      </c>
      <c r="V240" s="3" t="str" cm="1">
        <f t="array" ref="V240">IFERROR(_xlfn.IFS($M240="", "light", $M240="ㄴ", "son", $M240="ㄹ", "son", $M240="ㅁ", "son", $M240="ㅇ", "son" ),"obs")</f>
        <v>son</v>
      </c>
      <c r="W240" t="str">
        <f>IFERROR(VLOOKUP($N240, 환경설정!$B$3:$C$23, 2,0), "")</f>
        <v>lax</v>
      </c>
      <c r="Y240" s="3" t="str" cm="1">
        <f t="array" ref="Y240">IFERROR(_xlfn.IFS($P240="", "light", $P240="ㄴ", "son", $P240="ㄹ", "son", $P240="ㅁ", "son", $P240="ㅇ", "son" ),"obs")</f>
        <v>light</v>
      </c>
      <c r="Z240" t="str">
        <f>IFERROR(VLOOKUP($Q240, 환경설정!$B$3:$C$23, 2), "")</f>
        <v/>
      </c>
      <c r="AB240" s="3" t="str" cm="1">
        <f t="array" ref="AB240">IFERROR( IF(LEN(B240)=2,"", _xlfn.IFS($S240="", "light", $S240="ㄴ", "son", $S240="ㄹ", "son", $S240="ㅁ", "son", $S240="ㅇ", "son" )),"obs")</f>
        <v/>
      </c>
      <c r="AC240" t="str" cm="1">
        <f t="array" ref="AC240" xml:space="preserve"> SUBSTITUTE( _xlfn.TEXTSPLIT(C240," "), ",","")</f>
        <v>LH1</v>
      </c>
      <c r="AE240" t="str" cm="1">
        <f t="array" ref="AE240">SUBSTITUTE(_xlfn.TEXTSPLIT(D240," "), ",","")</f>
        <v>HL</v>
      </c>
    </row>
    <row r="241" spans="1:31" x14ac:dyDescent="0.3">
      <c r="A241" t="str">
        <v>고유어2</v>
      </c>
      <c r="B241" t="str">
        <v>목탁</v>
      </c>
      <c r="C241" s="3" t="str">
        <v>HH</v>
      </c>
      <c r="D241" s="3" t="str">
        <v>HH</v>
      </c>
      <c r="E241" s="3" t="str" cm="1">
        <f t="array" ref="E241">_xlfn.IFS(MID(A241,1,1)="고", "K", MID(A241,1,1)="외", "F", MID(A241,1,1)="가", "V")</f>
        <v>K</v>
      </c>
      <c r="F241" s="3" t="str">
        <f t="shared" si="15"/>
        <v>2</v>
      </c>
      <c r="G241" s="3" t="str">
        <f t="shared" si="16"/>
        <v>K2</v>
      </c>
      <c r="H241" s="3" t="str">
        <f t="shared" si="17"/>
        <v>목</v>
      </c>
      <c r="I241" s="3" t="str">
        <f t="shared" si="18"/>
        <v>탁</v>
      </c>
      <c r="J241" s="3" t="str">
        <f t="shared" si="19"/>
        <v/>
      </c>
      <c r="K241" s="3" t="str" cm="1">
        <f t="array" ref="K241">INDEX(초성,  INT( (_xlfn.UNICODE($H241)-44032)/588)+1)</f>
        <v>ㅁ</v>
      </c>
      <c r="L241" s="3" t="str" cm="1">
        <f t="array" ref="L241">INDEX( 중성, INT(MOD( ( _xlfn.UNICODE( RIGHT($H241, 1) ) - 44032), 588)/28)+1,1)</f>
        <v>ㅗ</v>
      </c>
      <c r="M241" t="str" cm="1">
        <f t="array" ref="M241">IF(MOD((_xlfn.UNICODE(RIGHT($H241,1))-44032),28)=0,"",INDEX(종성,MOD((_xlfn.UNICODE(RIGHT($H241,1))-44032),28),1))</f>
        <v>ㄱ</v>
      </c>
      <c r="N241" s="3" t="str" cm="1">
        <f t="array" ref="N241">INDEX(초성,  INT( (_xlfn.UNICODE($I241)-44032)/588)+1)</f>
        <v>ㅌ</v>
      </c>
      <c r="O241" s="3" t="str" cm="1">
        <f t="array" ref="O241">INDEX( 중성, INT(MOD( ( _xlfn.UNICODE( RIGHT($I241, 1) ) - 44032), 588)/28)+1,1)</f>
        <v>ㅏ</v>
      </c>
      <c r="P241" t="str" cm="1">
        <f t="array" ref="P241">IF(MOD( (_xlfn.UNICODE( RIGHT($I241, 1) ) - 44032), 28)=0, "",
    INDEX(종성, MOD( (_xlfn.UNICODE( RIGHT($I241, 1) ) - 44032), 28),1) )</f>
        <v>ㄱ</v>
      </c>
      <c r="Q241" s="3" t="str" cm="1">
        <f t="array" ref="Q241">IF(LEN(B241)=2, "", INDEX(초성,  INT( (_xlfn.UNICODE($J241)-44032)/588)+1) )</f>
        <v/>
      </c>
      <c r="R241" s="3" t="str" cm="1">
        <f t="array" ref="R241">IF(LEN(B241)=2, "",INDEX( 중성, INT(MOD( ( _xlfn.UNICODE( RIGHT($J241, 1) ) - 44032), 588)/28)+1,1) )</f>
        <v/>
      </c>
      <c r="S241" t="str" cm="1">
        <f t="array" ref="S241">IF(LEN(B241)=2, "", IF(MOD( (_xlfn.UNICODE( RIGHT($J241, 1) ) - 44032), 28)=0, "",
    INDEX(종성, MOD( (_xlfn.UNICODE( RIGHT($J241, 1) ) - 44032), 28),1) ) )</f>
        <v/>
      </c>
      <c r="T241" t="str">
        <f>IFERROR(VLOOKUP($K241, 환경설정!$B$3:$C$23, 2,0), "")</f>
        <v>son</v>
      </c>
      <c r="V241" s="3" t="str" cm="1">
        <f t="array" ref="V241">IFERROR(_xlfn.IFS($M241="", "light", $M241="ㄴ", "son", $M241="ㄹ", "son", $M241="ㅁ", "son", $M241="ㅇ", "son" ),"obs")</f>
        <v>obs</v>
      </c>
      <c r="W241" t="str">
        <f>IFERROR(VLOOKUP($N241, 환경설정!$B$3:$C$23, 2,0), "")</f>
        <v>tsasp</v>
      </c>
      <c r="Y241" s="3" t="str" cm="1">
        <f t="array" ref="Y241">IFERROR(_xlfn.IFS($P241="", "light", $P241="ㄴ", "son", $P241="ㄹ", "son", $P241="ㅁ", "son", $P241="ㅇ", "son" ),"obs")</f>
        <v>obs</v>
      </c>
      <c r="Z241" t="str">
        <f>IFERROR(VLOOKUP($Q241, 환경설정!$B$3:$C$23, 2), "")</f>
        <v/>
      </c>
      <c r="AB241" s="3" t="str" cm="1">
        <f t="array" ref="AB241">IFERROR( IF(LEN(B241)=2,"", _xlfn.IFS($S241="", "light", $S241="ㄴ", "son", $S241="ㄹ", "son", $S241="ㅁ", "son", $S241="ㅇ", "son" )),"obs")</f>
        <v/>
      </c>
      <c r="AC241" t="str" cm="1">
        <f t="array" ref="AC241" xml:space="preserve"> SUBSTITUTE( _xlfn.TEXTSPLIT(C241," "), ",","")</f>
        <v>HH</v>
      </c>
      <c r="AE241" t="str" cm="1">
        <f t="array" ref="AE241">SUBSTITUTE(_xlfn.TEXTSPLIT(D241," "), ",","")</f>
        <v>HH</v>
      </c>
    </row>
    <row r="242" spans="1:31" x14ac:dyDescent="0.3">
      <c r="A242" t="str">
        <v>고유어2</v>
      </c>
      <c r="B242" t="str">
        <v>염소</v>
      </c>
      <c r="C242" s="3" t="str">
        <v>HH</v>
      </c>
      <c r="D242" s="3" t="str">
        <v>HH</v>
      </c>
      <c r="E242" s="3" t="str" cm="1">
        <f t="array" ref="E242">_xlfn.IFS(MID(A242,1,1)="고", "K", MID(A242,1,1)="외", "F", MID(A242,1,1)="가", "V")</f>
        <v>K</v>
      </c>
      <c r="F242" s="3" t="str">
        <f t="shared" si="15"/>
        <v>2</v>
      </c>
      <c r="G242" s="3" t="str">
        <f t="shared" si="16"/>
        <v>K2</v>
      </c>
      <c r="H242" s="3" t="str">
        <f t="shared" si="17"/>
        <v>염</v>
      </c>
      <c r="I242" s="3" t="str">
        <f t="shared" si="18"/>
        <v>소</v>
      </c>
      <c r="J242" s="3" t="str">
        <f t="shared" si="19"/>
        <v/>
      </c>
      <c r="K242" s="3" t="str" cm="1">
        <f t="array" ref="K242">INDEX(초성,  INT( (_xlfn.UNICODE($H242)-44032)/588)+1)</f>
        <v>ㅇ</v>
      </c>
      <c r="L242" s="3" t="str" cm="1">
        <f t="array" ref="L242">INDEX( 중성, INT(MOD( ( _xlfn.UNICODE( RIGHT($H242, 1) ) - 44032), 588)/28)+1,1)</f>
        <v>ㅕ</v>
      </c>
      <c r="M242" t="str" cm="1">
        <f t="array" ref="M242">IF(MOD((_xlfn.UNICODE(RIGHT($H242,1))-44032),28)=0,"",INDEX(종성,MOD((_xlfn.UNICODE(RIGHT($H242,1))-44032),28),1))</f>
        <v>ㅁ</v>
      </c>
      <c r="N242" s="3" t="str" cm="1">
        <f t="array" ref="N242">INDEX(초성,  INT( (_xlfn.UNICODE($I242)-44032)/588)+1)</f>
        <v>ㅅ</v>
      </c>
      <c r="O242" s="3" t="str" cm="1">
        <f t="array" ref="O242">INDEX( 중성, INT(MOD( ( _xlfn.UNICODE( RIGHT($I242, 1) ) - 44032), 588)/28)+1,1)</f>
        <v>ㅗ</v>
      </c>
      <c r="P242" t="str" cm="1">
        <f t="array" ref="P242">IF(MOD( (_xlfn.UNICODE( RIGHT($I242, 1) ) - 44032), 28)=0, "",
    INDEX(종성, MOD( (_xlfn.UNICODE( RIGHT($I242, 1) ) - 44032), 28),1) )</f>
        <v/>
      </c>
      <c r="Q242" s="3" t="str" cm="1">
        <f t="array" ref="Q242">IF(LEN(B242)=2, "", INDEX(초성,  INT( (_xlfn.UNICODE($J242)-44032)/588)+1) )</f>
        <v/>
      </c>
      <c r="R242" s="3" t="str" cm="1">
        <f t="array" ref="R242">IF(LEN(B242)=2, "",INDEX( 중성, INT(MOD( ( _xlfn.UNICODE( RIGHT($J242, 1) ) - 44032), 588)/28)+1,1) )</f>
        <v/>
      </c>
      <c r="S242" t="str" cm="1">
        <f t="array" ref="S242">IF(LEN(B242)=2, "", IF(MOD( (_xlfn.UNICODE( RIGHT($J242, 1) ) - 44032), 28)=0, "",
    INDEX(종성, MOD( (_xlfn.UNICODE( RIGHT($J242, 1) ) - 44032), 28),1) ) )</f>
        <v/>
      </c>
      <c r="T242" t="str">
        <f>IFERROR(VLOOKUP($K242, 환경설정!$B$3:$C$23, 2,0), "")</f>
        <v>null</v>
      </c>
      <c r="V242" s="3" t="str" cm="1">
        <f t="array" ref="V242">IFERROR(_xlfn.IFS($M242="", "light", $M242="ㄴ", "son", $M242="ㄹ", "son", $M242="ㅁ", "son", $M242="ㅇ", "son" ),"obs")</f>
        <v>son</v>
      </c>
      <c r="W242" t="str">
        <f>IFERROR(VLOOKUP($N242, 환경설정!$B$3:$C$23, 2,0), "")</f>
        <v>que</v>
      </c>
      <c r="Y242" s="3" t="str" cm="1">
        <f t="array" ref="Y242">IFERROR(_xlfn.IFS($P242="", "light", $P242="ㄴ", "son", $P242="ㄹ", "son", $P242="ㅁ", "son", $P242="ㅇ", "son" ),"obs")</f>
        <v>light</v>
      </c>
      <c r="Z242" t="str">
        <f>IFERROR(VLOOKUP($Q242, 환경설정!$B$3:$C$23, 2), "")</f>
        <v/>
      </c>
      <c r="AB242" s="3" t="str" cm="1">
        <f t="array" ref="AB242">IFERROR( IF(LEN(B242)=2,"", _xlfn.IFS($S242="", "light", $S242="ㄴ", "son", $S242="ㄹ", "son", $S242="ㅁ", "son", $S242="ㅇ", "son" )),"obs")</f>
        <v/>
      </c>
      <c r="AC242" t="str" cm="1">
        <f t="array" ref="AC242" xml:space="preserve"> SUBSTITUTE( _xlfn.TEXTSPLIT(C242," "), ",","")</f>
        <v>HH</v>
      </c>
      <c r="AE242" t="str" cm="1">
        <f t="array" ref="AE242">SUBSTITUTE(_xlfn.TEXTSPLIT(D242," "), ",","")</f>
        <v>HH</v>
      </c>
    </row>
    <row r="243" spans="1:31" x14ac:dyDescent="0.3">
      <c r="A243" t="str">
        <v>고유어2</v>
      </c>
      <c r="B243" t="str">
        <v>책상</v>
      </c>
      <c r="C243" s="3" t="str">
        <v>HH</v>
      </c>
      <c r="D243" s="3" t="str">
        <v>HH</v>
      </c>
      <c r="E243" s="3" t="str" cm="1">
        <f t="array" ref="E243">_xlfn.IFS(MID(A243,1,1)="고", "K", MID(A243,1,1)="외", "F", MID(A243,1,1)="가", "V")</f>
        <v>K</v>
      </c>
      <c r="F243" s="3" t="str">
        <f t="shared" si="15"/>
        <v>2</v>
      </c>
      <c r="G243" s="3" t="str">
        <f t="shared" si="16"/>
        <v>K2</v>
      </c>
      <c r="H243" s="3" t="str">
        <f t="shared" si="17"/>
        <v>책</v>
      </c>
      <c r="I243" s="3" t="str">
        <f t="shared" si="18"/>
        <v>상</v>
      </c>
      <c r="J243" s="3" t="str">
        <f t="shared" si="19"/>
        <v/>
      </c>
      <c r="K243" s="3" t="str" cm="1">
        <f t="array" ref="K243">INDEX(초성,  INT( (_xlfn.UNICODE($H243)-44032)/588)+1)</f>
        <v>ㅊ</v>
      </c>
      <c r="L243" s="3" t="str" cm="1">
        <f t="array" ref="L243">INDEX( 중성, INT(MOD( ( _xlfn.UNICODE( RIGHT($H243, 1) ) - 44032), 588)/28)+1,1)</f>
        <v>ㅐ</v>
      </c>
      <c r="M243" t="str" cm="1">
        <f t="array" ref="M243">IF(MOD((_xlfn.UNICODE(RIGHT($H243,1))-44032),28)=0,"",INDEX(종성,MOD((_xlfn.UNICODE(RIGHT($H243,1))-44032),28),1))</f>
        <v>ㄱ</v>
      </c>
      <c r="N243" s="3" t="str" cm="1">
        <f t="array" ref="N243">INDEX(초성,  INT( (_xlfn.UNICODE($I243)-44032)/588)+1)</f>
        <v>ㅅ</v>
      </c>
      <c r="O243" s="3" t="str" cm="1">
        <f t="array" ref="O243">INDEX( 중성, INT(MOD( ( _xlfn.UNICODE( RIGHT($I243, 1) ) - 44032), 588)/28)+1,1)</f>
        <v>ㅏ</v>
      </c>
      <c r="P243" t="str" cm="1">
        <f t="array" ref="P243">IF(MOD( (_xlfn.UNICODE( RIGHT($I243, 1) ) - 44032), 28)=0, "",
    INDEX(종성, MOD( (_xlfn.UNICODE( RIGHT($I243, 1) ) - 44032), 28),1) )</f>
        <v>ㅇ</v>
      </c>
      <c r="Q243" s="3" t="str" cm="1">
        <f t="array" ref="Q243">IF(LEN(B243)=2, "", INDEX(초성,  INT( (_xlfn.UNICODE($J243)-44032)/588)+1) )</f>
        <v/>
      </c>
      <c r="R243" s="3" t="str" cm="1">
        <f t="array" ref="R243">IF(LEN(B243)=2, "",INDEX( 중성, INT(MOD( ( _xlfn.UNICODE( RIGHT($J243, 1) ) - 44032), 588)/28)+1,1) )</f>
        <v/>
      </c>
      <c r="S243" t="str" cm="1">
        <f t="array" ref="S243">IF(LEN(B243)=2, "", IF(MOD( (_xlfn.UNICODE( RIGHT($J243, 1) ) - 44032), 28)=0, "",
    INDEX(종성, MOD( (_xlfn.UNICODE( RIGHT($J243, 1) ) - 44032), 28),1) ) )</f>
        <v/>
      </c>
      <c r="T243" t="str">
        <f>IFERROR(VLOOKUP($K243, 환경설정!$B$3:$C$23, 2,0), "")</f>
        <v>tsasp</v>
      </c>
      <c r="V243" s="3" t="str" cm="1">
        <f t="array" ref="V243">IFERROR(_xlfn.IFS($M243="", "light", $M243="ㄴ", "son", $M243="ㄹ", "son", $M243="ㅁ", "son", $M243="ㅇ", "son" ),"obs")</f>
        <v>obs</v>
      </c>
      <c r="W243" t="str">
        <f>IFERROR(VLOOKUP($N243, 환경설정!$B$3:$C$23, 2,0), "")</f>
        <v>que</v>
      </c>
      <c r="Y243" s="3" t="str" cm="1">
        <f t="array" ref="Y243">IFERROR(_xlfn.IFS($P243="", "light", $P243="ㄴ", "son", $P243="ㄹ", "son", $P243="ㅁ", "son", $P243="ㅇ", "son" ),"obs")</f>
        <v>son</v>
      </c>
      <c r="Z243" t="str">
        <f>IFERROR(VLOOKUP($Q243, 환경설정!$B$3:$C$23, 2), "")</f>
        <v/>
      </c>
      <c r="AB243" s="3" t="str" cm="1">
        <f t="array" ref="AB243">IFERROR( IF(LEN(B243)=2,"", _xlfn.IFS($S243="", "light", $S243="ㄴ", "son", $S243="ㄹ", "son", $S243="ㅁ", "son", $S243="ㅇ", "son" )),"obs")</f>
        <v/>
      </c>
      <c r="AC243" t="str" cm="1">
        <f t="array" ref="AC243" xml:space="preserve"> SUBSTITUTE( _xlfn.TEXTSPLIT(C243," "), ",","")</f>
        <v>HH</v>
      </c>
      <c r="AE243" t="str" cm="1">
        <f t="array" ref="AE243">SUBSTITUTE(_xlfn.TEXTSPLIT(D243," "), ",","")</f>
        <v>HH</v>
      </c>
    </row>
    <row r="244" spans="1:31" x14ac:dyDescent="0.3">
      <c r="A244" t="str">
        <v>고유어2</v>
      </c>
      <c r="B244" t="str">
        <v>물감</v>
      </c>
      <c r="C244" s="3" t="str">
        <v>HH</v>
      </c>
      <c r="D244" s="3" t="str">
        <v>HH</v>
      </c>
      <c r="E244" s="3" t="str" cm="1">
        <f t="array" ref="E244">_xlfn.IFS(MID(A244,1,1)="고", "K", MID(A244,1,1)="외", "F", MID(A244,1,1)="가", "V")</f>
        <v>K</v>
      </c>
      <c r="F244" s="3" t="str">
        <f t="shared" si="15"/>
        <v>2</v>
      </c>
      <c r="G244" s="3" t="str">
        <f t="shared" si="16"/>
        <v>K2</v>
      </c>
      <c r="H244" s="3" t="str">
        <f t="shared" si="17"/>
        <v>물</v>
      </c>
      <c r="I244" s="3" t="str">
        <f t="shared" si="18"/>
        <v>감</v>
      </c>
      <c r="J244" s="3" t="str">
        <f t="shared" si="19"/>
        <v/>
      </c>
      <c r="K244" s="3" t="str" cm="1">
        <f t="array" ref="K244">INDEX(초성,  INT( (_xlfn.UNICODE($H244)-44032)/588)+1)</f>
        <v>ㅁ</v>
      </c>
      <c r="L244" s="3" t="str" cm="1">
        <f t="array" ref="L244">INDEX( 중성, INT(MOD( ( _xlfn.UNICODE( RIGHT($H244, 1) ) - 44032), 588)/28)+1,1)</f>
        <v>ㅜ</v>
      </c>
      <c r="M244" t="str" cm="1">
        <f t="array" ref="M244">IF(MOD((_xlfn.UNICODE(RIGHT($H244,1))-44032),28)=0,"",INDEX(종성,MOD((_xlfn.UNICODE(RIGHT($H244,1))-44032),28),1))</f>
        <v>ㄹ</v>
      </c>
      <c r="N244" s="3" t="str" cm="1">
        <f t="array" ref="N244">INDEX(초성,  INT( (_xlfn.UNICODE($I244)-44032)/588)+1)</f>
        <v>ㄱ</v>
      </c>
      <c r="O244" s="3" t="str" cm="1">
        <f t="array" ref="O244">INDEX( 중성, INT(MOD( ( _xlfn.UNICODE( RIGHT($I244, 1) ) - 44032), 588)/28)+1,1)</f>
        <v>ㅏ</v>
      </c>
      <c r="P244" t="str" cm="1">
        <f t="array" ref="P244">IF(MOD( (_xlfn.UNICODE( RIGHT($I244, 1) ) - 44032), 28)=0, "",
    INDEX(종성, MOD( (_xlfn.UNICODE( RIGHT($I244, 1) ) - 44032), 28),1) )</f>
        <v>ㅁ</v>
      </c>
      <c r="Q244" s="3" t="str" cm="1">
        <f t="array" ref="Q244">IF(LEN(B244)=2, "", INDEX(초성,  INT( (_xlfn.UNICODE($J244)-44032)/588)+1) )</f>
        <v/>
      </c>
      <c r="R244" s="3" t="str" cm="1">
        <f t="array" ref="R244">IF(LEN(B244)=2, "",INDEX( 중성, INT(MOD( ( _xlfn.UNICODE( RIGHT($J244, 1) ) - 44032), 588)/28)+1,1) )</f>
        <v/>
      </c>
      <c r="S244" t="str" cm="1">
        <f t="array" ref="S244">IF(LEN(B244)=2, "", IF(MOD( (_xlfn.UNICODE( RIGHT($J244, 1) ) - 44032), 28)=0, "",
    INDEX(종성, MOD( (_xlfn.UNICODE( RIGHT($J244, 1) ) - 44032), 28),1) ) )</f>
        <v/>
      </c>
      <c r="T244" t="str">
        <f>IFERROR(VLOOKUP($K244, 환경설정!$B$3:$C$23, 2,0), "")</f>
        <v>son</v>
      </c>
      <c r="V244" s="3" t="str" cm="1">
        <f t="array" ref="V244">IFERROR(_xlfn.IFS($M244="", "light", $M244="ㄴ", "son", $M244="ㄹ", "son", $M244="ㅁ", "son", $M244="ㅇ", "son" ),"obs")</f>
        <v>son</v>
      </c>
      <c r="W244" t="str">
        <f>IFERROR(VLOOKUP($N244, 환경설정!$B$3:$C$23, 2,0), "")</f>
        <v>lax</v>
      </c>
      <c r="Y244" s="3" t="str" cm="1">
        <f t="array" ref="Y244">IFERROR(_xlfn.IFS($P244="", "light", $P244="ㄴ", "son", $P244="ㄹ", "son", $P244="ㅁ", "son", $P244="ㅇ", "son" ),"obs")</f>
        <v>son</v>
      </c>
      <c r="Z244" t="str">
        <f>IFERROR(VLOOKUP($Q244, 환경설정!$B$3:$C$23, 2), "")</f>
        <v/>
      </c>
      <c r="AB244" s="3" t="str" cm="1">
        <f t="array" ref="AB244">IFERROR( IF(LEN(B244)=2,"", _xlfn.IFS($S244="", "light", $S244="ㄴ", "son", $S244="ㄹ", "son", $S244="ㅁ", "son", $S244="ㅇ", "son" )),"obs")</f>
        <v/>
      </c>
      <c r="AC244" t="str" cm="1">
        <f t="array" ref="AC244" xml:space="preserve"> SUBSTITUTE( _xlfn.TEXTSPLIT(C244," "), ",","")</f>
        <v>HH</v>
      </c>
      <c r="AE244" t="str" cm="1">
        <f t="array" ref="AE244">SUBSTITUTE(_xlfn.TEXTSPLIT(D244," "), ",","")</f>
        <v>HH</v>
      </c>
    </row>
    <row r="245" spans="1:31" x14ac:dyDescent="0.3">
      <c r="A245" t="str">
        <v>고유어2</v>
      </c>
      <c r="B245" t="str">
        <v>채소</v>
      </c>
      <c r="C245" s="3" t="str">
        <v>LH1, LH2</v>
      </c>
      <c r="D245" s="3" t="str">
        <v>LH1</v>
      </c>
      <c r="E245" s="3" t="str" cm="1">
        <f t="array" ref="E245">_xlfn.IFS(MID(A245,1,1)="고", "K", MID(A245,1,1)="외", "F", MID(A245,1,1)="가", "V")</f>
        <v>K</v>
      </c>
      <c r="F245" s="3" t="str">
        <f t="shared" si="15"/>
        <v>2</v>
      </c>
      <c r="G245" s="3" t="str">
        <f t="shared" si="16"/>
        <v>K2</v>
      </c>
      <c r="H245" s="3" t="str">
        <f t="shared" si="17"/>
        <v>채</v>
      </c>
      <c r="I245" s="3" t="str">
        <f t="shared" si="18"/>
        <v>소</v>
      </c>
      <c r="J245" s="3" t="str">
        <f t="shared" si="19"/>
        <v/>
      </c>
      <c r="K245" s="3" t="str" cm="1">
        <f t="array" ref="K245">INDEX(초성,  INT( (_xlfn.UNICODE($H245)-44032)/588)+1)</f>
        <v>ㅊ</v>
      </c>
      <c r="L245" s="3" t="str" cm="1">
        <f t="array" ref="L245">INDEX( 중성, INT(MOD( ( _xlfn.UNICODE( RIGHT($H245, 1) ) - 44032), 588)/28)+1,1)</f>
        <v>ㅐ</v>
      </c>
      <c r="M245" t="str" cm="1">
        <f t="array" ref="M245">IF(MOD((_xlfn.UNICODE(RIGHT($H245,1))-44032),28)=0,"",INDEX(종성,MOD((_xlfn.UNICODE(RIGHT($H245,1))-44032),28),1))</f>
        <v/>
      </c>
      <c r="N245" s="3" t="str" cm="1">
        <f t="array" ref="N245">INDEX(초성,  INT( (_xlfn.UNICODE($I245)-44032)/588)+1)</f>
        <v>ㅅ</v>
      </c>
      <c r="O245" s="3" t="str" cm="1">
        <f t="array" ref="O245">INDEX( 중성, INT(MOD( ( _xlfn.UNICODE( RIGHT($I245, 1) ) - 44032), 588)/28)+1,1)</f>
        <v>ㅗ</v>
      </c>
      <c r="P245" t="str" cm="1">
        <f t="array" ref="P245">IF(MOD( (_xlfn.UNICODE( RIGHT($I245, 1) ) - 44032), 28)=0, "",
    INDEX(종성, MOD( (_xlfn.UNICODE( RIGHT($I245, 1) ) - 44032), 28),1) )</f>
        <v/>
      </c>
      <c r="Q245" s="3" t="str" cm="1">
        <f t="array" ref="Q245">IF(LEN(B245)=2, "", INDEX(초성,  INT( (_xlfn.UNICODE($J245)-44032)/588)+1) )</f>
        <v/>
      </c>
      <c r="R245" s="3" t="str" cm="1">
        <f t="array" ref="R245">IF(LEN(B245)=2, "",INDEX( 중성, INT(MOD( ( _xlfn.UNICODE( RIGHT($J245, 1) ) - 44032), 588)/28)+1,1) )</f>
        <v/>
      </c>
      <c r="S245" t="str" cm="1">
        <f t="array" ref="S245">IF(LEN(B245)=2, "", IF(MOD( (_xlfn.UNICODE( RIGHT($J245, 1) ) - 44032), 28)=0, "",
    INDEX(종성, MOD( (_xlfn.UNICODE( RIGHT($J245, 1) ) - 44032), 28),1) ) )</f>
        <v/>
      </c>
      <c r="T245" t="str">
        <f>IFERROR(VLOOKUP($K245, 환경설정!$B$3:$C$23, 2,0), "")</f>
        <v>tsasp</v>
      </c>
      <c r="V245" s="3" t="str" cm="1">
        <f t="array" ref="V245">IFERROR(_xlfn.IFS($M245="", "light", $M245="ㄴ", "son", $M245="ㄹ", "son", $M245="ㅁ", "son", $M245="ㅇ", "son" ),"obs")</f>
        <v>light</v>
      </c>
      <c r="W245" t="str">
        <f>IFERROR(VLOOKUP($N245, 환경설정!$B$3:$C$23, 2,0), "")</f>
        <v>que</v>
      </c>
      <c r="Y245" s="3" t="str" cm="1">
        <f t="array" ref="Y245">IFERROR(_xlfn.IFS($P245="", "light", $P245="ㄴ", "son", $P245="ㄹ", "son", $P245="ㅁ", "son", $P245="ㅇ", "son" ),"obs")</f>
        <v>light</v>
      </c>
      <c r="Z245" t="str">
        <f>IFERROR(VLOOKUP($Q245, 환경설정!$B$3:$C$23, 2), "")</f>
        <v/>
      </c>
      <c r="AB245" s="3" t="str" cm="1">
        <f t="array" ref="AB245">IFERROR( IF(LEN(B245)=2,"", _xlfn.IFS($S245="", "light", $S245="ㄴ", "son", $S245="ㄹ", "son", $S245="ㅁ", "son", $S245="ㅇ", "son" )),"obs")</f>
        <v/>
      </c>
      <c r="AC245" t="str" cm="1">
        <f t="array" ref="AC245:AD245" xml:space="preserve"> SUBSTITUTE( _xlfn.TEXTSPLIT(C245," "), ",","")</f>
        <v>LH1</v>
      </c>
      <c r="AD245" t="str">
        <v>LH2</v>
      </c>
      <c r="AE245" t="str" cm="1">
        <f t="array" ref="AE245">SUBSTITUTE(_xlfn.TEXTSPLIT(D245," "), ",","")</f>
        <v>LH1</v>
      </c>
    </row>
    <row r="246" spans="1:31" x14ac:dyDescent="0.3">
      <c r="A246" t="str">
        <v>고유어2</v>
      </c>
      <c r="B246" t="str">
        <v>해장</v>
      </c>
      <c r="C246" s="3" t="str">
        <v>LH1</v>
      </c>
      <c r="D246" s="3" t="str">
        <v>LH2</v>
      </c>
      <c r="E246" s="3" t="str" cm="1">
        <f t="array" ref="E246">_xlfn.IFS(MID(A246,1,1)="고", "K", MID(A246,1,1)="외", "F", MID(A246,1,1)="가", "V")</f>
        <v>K</v>
      </c>
      <c r="F246" s="3" t="str">
        <f t="shared" si="15"/>
        <v>2</v>
      </c>
      <c r="G246" s="3" t="str">
        <f t="shared" si="16"/>
        <v>K2</v>
      </c>
      <c r="H246" s="3" t="str">
        <f t="shared" si="17"/>
        <v>해</v>
      </c>
      <c r="I246" s="3" t="str">
        <f t="shared" si="18"/>
        <v>장</v>
      </c>
      <c r="J246" s="3" t="str">
        <f t="shared" si="19"/>
        <v/>
      </c>
      <c r="K246" s="3" t="str" cm="1">
        <f t="array" ref="K246">INDEX(초성,  INT( (_xlfn.UNICODE($H246)-44032)/588)+1)</f>
        <v>ㅎ</v>
      </c>
      <c r="L246" s="3" t="str" cm="1">
        <f t="array" ref="L246">INDEX( 중성, INT(MOD( ( _xlfn.UNICODE( RIGHT($H246, 1) ) - 44032), 588)/28)+1,1)</f>
        <v>ㅐ</v>
      </c>
      <c r="M246" t="str" cm="1">
        <f t="array" ref="M246">IF(MOD((_xlfn.UNICODE(RIGHT($H246,1))-44032),28)=0,"",INDEX(종성,MOD((_xlfn.UNICODE(RIGHT($H246,1))-44032),28),1))</f>
        <v/>
      </c>
      <c r="N246" s="3" t="str" cm="1">
        <f t="array" ref="N246">INDEX(초성,  INT( (_xlfn.UNICODE($I246)-44032)/588)+1)</f>
        <v>ㅈ</v>
      </c>
      <c r="O246" s="3" t="str" cm="1">
        <f t="array" ref="O246">INDEX( 중성, INT(MOD( ( _xlfn.UNICODE( RIGHT($I246, 1) ) - 44032), 588)/28)+1,1)</f>
        <v>ㅏ</v>
      </c>
      <c r="P246" t="str" cm="1">
        <f t="array" ref="P246">IF(MOD( (_xlfn.UNICODE( RIGHT($I246, 1) ) - 44032), 28)=0, "",
    INDEX(종성, MOD( (_xlfn.UNICODE( RIGHT($I246, 1) ) - 44032), 28),1) )</f>
        <v>ㅇ</v>
      </c>
      <c r="Q246" s="3" t="str" cm="1">
        <f t="array" ref="Q246">IF(LEN(B246)=2, "", INDEX(초성,  INT( (_xlfn.UNICODE($J246)-44032)/588)+1) )</f>
        <v/>
      </c>
      <c r="R246" s="3" t="str" cm="1">
        <f t="array" ref="R246">IF(LEN(B246)=2, "",INDEX( 중성, INT(MOD( ( _xlfn.UNICODE( RIGHT($J246, 1) ) - 44032), 588)/28)+1,1) )</f>
        <v/>
      </c>
      <c r="S246" t="str" cm="1">
        <f t="array" ref="S246">IF(LEN(B246)=2, "", IF(MOD( (_xlfn.UNICODE( RIGHT($J246, 1) ) - 44032), 28)=0, "",
    INDEX(종성, MOD( (_xlfn.UNICODE( RIGHT($J246, 1) ) - 44032), 28),1) ) )</f>
        <v/>
      </c>
      <c r="T246" t="str">
        <f>IFERROR(VLOOKUP($K246, 환경설정!$B$3:$C$23, 2,0), "")</f>
        <v>que</v>
      </c>
      <c r="V246" s="3" t="str" cm="1">
        <f t="array" ref="V246">IFERROR(_xlfn.IFS($M246="", "light", $M246="ㄴ", "son", $M246="ㄹ", "son", $M246="ㅁ", "son", $M246="ㅇ", "son" ),"obs")</f>
        <v>light</v>
      </c>
      <c r="W246" t="str">
        <f>IFERROR(VLOOKUP($N246, 환경설정!$B$3:$C$23, 2,0), "")</f>
        <v>lax</v>
      </c>
      <c r="Y246" s="3" t="str" cm="1">
        <f t="array" ref="Y246">IFERROR(_xlfn.IFS($P246="", "light", $P246="ㄴ", "son", $P246="ㄹ", "son", $P246="ㅁ", "son", $P246="ㅇ", "son" ),"obs")</f>
        <v>son</v>
      </c>
      <c r="Z246" t="str">
        <f>IFERROR(VLOOKUP($Q246, 환경설정!$B$3:$C$23, 2), "")</f>
        <v/>
      </c>
      <c r="AB246" s="3" t="str" cm="1">
        <f t="array" ref="AB246">IFERROR( IF(LEN(B246)=2,"", _xlfn.IFS($S246="", "light", $S246="ㄴ", "son", $S246="ㄹ", "son", $S246="ㅁ", "son", $S246="ㅇ", "son" )),"obs")</f>
        <v/>
      </c>
      <c r="AC246" t="str" cm="1">
        <f t="array" ref="AC246" xml:space="preserve"> SUBSTITUTE( _xlfn.TEXTSPLIT(C246," "), ",","")</f>
        <v>LH1</v>
      </c>
      <c r="AE246" t="str" cm="1">
        <f t="array" ref="AE246">SUBSTITUTE(_xlfn.TEXTSPLIT(D246," "), ",","")</f>
        <v>LH2</v>
      </c>
    </row>
    <row r="247" spans="1:31" x14ac:dyDescent="0.3">
      <c r="A247" t="str">
        <v>고유어2</v>
      </c>
      <c r="B247" t="str">
        <v>된장</v>
      </c>
      <c r="C247" s="3" t="str">
        <v>LH1</v>
      </c>
      <c r="D247" s="3" t="str">
        <v>LH2</v>
      </c>
      <c r="E247" s="3" t="str" cm="1">
        <f t="array" ref="E247">_xlfn.IFS(MID(A247,1,1)="고", "K", MID(A247,1,1)="외", "F", MID(A247,1,1)="가", "V")</f>
        <v>K</v>
      </c>
      <c r="F247" s="3" t="str">
        <f t="shared" si="15"/>
        <v>2</v>
      </c>
      <c r="G247" s="3" t="str">
        <f t="shared" si="16"/>
        <v>K2</v>
      </c>
      <c r="H247" s="3" t="str">
        <f t="shared" si="17"/>
        <v>된</v>
      </c>
      <c r="I247" s="3" t="str">
        <f t="shared" si="18"/>
        <v>장</v>
      </c>
      <c r="J247" s="3" t="str">
        <f t="shared" si="19"/>
        <v/>
      </c>
      <c r="K247" s="3" t="str" cm="1">
        <f t="array" ref="K247">INDEX(초성,  INT( (_xlfn.UNICODE($H247)-44032)/588)+1)</f>
        <v>ㄷ</v>
      </c>
      <c r="L247" s="3" t="str" cm="1">
        <f t="array" ref="L247">INDEX( 중성, INT(MOD( ( _xlfn.UNICODE( RIGHT($H247, 1) ) - 44032), 588)/28)+1,1)</f>
        <v>ㅚ</v>
      </c>
      <c r="M247" t="str" cm="1">
        <f t="array" ref="M247">IF(MOD((_xlfn.UNICODE(RIGHT($H247,1))-44032),28)=0,"",INDEX(종성,MOD((_xlfn.UNICODE(RIGHT($H247,1))-44032),28),1))</f>
        <v>ㄴ</v>
      </c>
      <c r="N247" s="3" t="str" cm="1">
        <f t="array" ref="N247">INDEX(초성,  INT( (_xlfn.UNICODE($I247)-44032)/588)+1)</f>
        <v>ㅈ</v>
      </c>
      <c r="O247" s="3" t="str" cm="1">
        <f t="array" ref="O247">INDEX( 중성, INT(MOD( ( _xlfn.UNICODE( RIGHT($I247, 1) ) - 44032), 588)/28)+1,1)</f>
        <v>ㅏ</v>
      </c>
      <c r="P247" t="str" cm="1">
        <f t="array" ref="P247">IF(MOD( (_xlfn.UNICODE( RIGHT($I247, 1) ) - 44032), 28)=0, "",
    INDEX(종성, MOD( (_xlfn.UNICODE( RIGHT($I247, 1) ) - 44032), 28),1) )</f>
        <v>ㅇ</v>
      </c>
      <c r="Q247" s="3" t="str" cm="1">
        <f t="array" ref="Q247">IF(LEN(B247)=2, "", INDEX(초성,  INT( (_xlfn.UNICODE($J247)-44032)/588)+1) )</f>
        <v/>
      </c>
      <c r="R247" s="3" t="str" cm="1">
        <f t="array" ref="R247">IF(LEN(B247)=2, "",INDEX( 중성, INT(MOD( ( _xlfn.UNICODE( RIGHT($J247, 1) ) - 44032), 588)/28)+1,1) )</f>
        <v/>
      </c>
      <c r="S247" t="str" cm="1">
        <f t="array" ref="S247">IF(LEN(B247)=2, "", IF(MOD( (_xlfn.UNICODE( RIGHT($J247, 1) ) - 44032), 28)=0, "",
    INDEX(종성, MOD( (_xlfn.UNICODE( RIGHT($J247, 1) ) - 44032), 28),1) ) )</f>
        <v/>
      </c>
      <c r="T247" t="str">
        <f>IFERROR(VLOOKUP($K247, 환경설정!$B$3:$C$23, 2,0), "")</f>
        <v>lax</v>
      </c>
      <c r="V247" s="3" t="str" cm="1">
        <f t="array" ref="V247">IFERROR(_xlfn.IFS($M247="", "light", $M247="ㄴ", "son", $M247="ㄹ", "son", $M247="ㅁ", "son", $M247="ㅇ", "son" ),"obs")</f>
        <v>son</v>
      </c>
      <c r="W247" t="str">
        <f>IFERROR(VLOOKUP($N247, 환경설정!$B$3:$C$23, 2,0), "")</f>
        <v>lax</v>
      </c>
      <c r="Y247" s="3" t="str" cm="1">
        <f t="array" ref="Y247">IFERROR(_xlfn.IFS($P247="", "light", $P247="ㄴ", "son", $P247="ㄹ", "son", $P247="ㅁ", "son", $P247="ㅇ", "son" ),"obs")</f>
        <v>son</v>
      </c>
      <c r="Z247" t="str">
        <f>IFERROR(VLOOKUP($Q247, 환경설정!$B$3:$C$23, 2), "")</f>
        <v/>
      </c>
      <c r="AB247" s="3" t="str" cm="1">
        <f t="array" ref="AB247">IFERROR( IF(LEN(B247)=2,"", _xlfn.IFS($S247="", "light", $S247="ㄴ", "son", $S247="ㄹ", "son", $S247="ㅁ", "son", $S247="ㅇ", "son" )),"obs")</f>
        <v/>
      </c>
      <c r="AC247" t="str" cm="1">
        <f t="array" ref="AC247" xml:space="preserve"> SUBSTITUTE( _xlfn.TEXTSPLIT(C247," "), ",","")</f>
        <v>LH1</v>
      </c>
      <c r="AE247" t="str" cm="1">
        <f t="array" ref="AE247">SUBSTITUTE(_xlfn.TEXTSPLIT(D247," "), ",","")</f>
        <v>LH2</v>
      </c>
    </row>
    <row r="248" spans="1:31" x14ac:dyDescent="0.3">
      <c r="A248" t="str">
        <v>고유어2</v>
      </c>
      <c r="B248" t="str">
        <v>외가</v>
      </c>
      <c r="C248" s="3" t="str">
        <v>LH1</v>
      </c>
      <c r="D248" s="3" t="str">
        <v>LH2</v>
      </c>
      <c r="E248" s="3" t="str" cm="1">
        <f t="array" ref="E248">_xlfn.IFS(MID(A248,1,1)="고", "K", MID(A248,1,1)="외", "F", MID(A248,1,1)="가", "V")</f>
        <v>K</v>
      </c>
      <c r="F248" s="3" t="str">
        <f t="shared" si="15"/>
        <v>2</v>
      </c>
      <c r="G248" s="3" t="str">
        <f t="shared" si="16"/>
        <v>K2</v>
      </c>
      <c r="H248" s="3" t="str">
        <f t="shared" si="17"/>
        <v>외</v>
      </c>
      <c r="I248" s="3" t="str">
        <f t="shared" si="18"/>
        <v>가</v>
      </c>
      <c r="J248" s="3" t="str">
        <f t="shared" si="19"/>
        <v/>
      </c>
      <c r="K248" s="3" t="str" cm="1">
        <f t="array" ref="K248">INDEX(초성,  INT( (_xlfn.UNICODE($H248)-44032)/588)+1)</f>
        <v>ㅇ</v>
      </c>
      <c r="L248" s="3" t="str" cm="1">
        <f t="array" ref="L248">INDEX( 중성, INT(MOD( ( _xlfn.UNICODE( RIGHT($H248, 1) ) - 44032), 588)/28)+1,1)</f>
        <v>ㅚ</v>
      </c>
      <c r="M248" t="str" cm="1">
        <f t="array" ref="M248">IF(MOD((_xlfn.UNICODE(RIGHT($H248,1))-44032),28)=0,"",INDEX(종성,MOD((_xlfn.UNICODE(RIGHT($H248,1))-44032),28),1))</f>
        <v/>
      </c>
      <c r="N248" s="3" t="str" cm="1">
        <f t="array" ref="N248">INDEX(초성,  INT( (_xlfn.UNICODE($I248)-44032)/588)+1)</f>
        <v>ㄱ</v>
      </c>
      <c r="O248" s="3" t="str" cm="1">
        <f t="array" ref="O248">INDEX( 중성, INT(MOD( ( _xlfn.UNICODE( RIGHT($I248, 1) ) - 44032), 588)/28)+1,1)</f>
        <v>ㅏ</v>
      </c>
      <c r="P248" t="str" cm="1">
        <f t="array" ref="P248">IF(MOD( (_xlfn.UNICODE( RIGHT($I248, 1) ) - 44032), 28)=0, "",
    INDEX(종성, MOD( (_xlfn.UNICODE( RIGHT($I248, 1) ) - 44032), 28),1) )</f>
        <v/>
      </c>
      <c r="Q248" s="3" t="str" cm="1">
        <f t="array" ref="Q248">IF(LEN(B248)=2, "", INDEX(초성,  INT( (_xlfn.UNICODE($J248)-44032)/588)+1) )</f>
        <v/>
      </c>
      <c r="R248" s="3" t="str" cm="1">
        <f t="array" ref="R248">IF(LEN(B248)=2, "",INDEX( 중성, INT(MOD( ( _xlfn.UNICODE( RIGHT($J248, 1) ) - 44032), 588)/28)+1,1) )</f>
        <v/>
      </c>
      <c r="S248" t="str" cm="1">
        <f t="array" ref="S248">IF(LEN(B248)=2, "", IF(MOD( (_xlfn.UNICODE( RIGHT($J248, 1) ) - 44032), 28)=0, "",
    INDEX(종성, MOD( (_xlfn.UNICODE( RIGHT($J248, 1) ) - 44032), 28),1) ) )</f>
        <v/>
      </c>
      <c r="T248" t="str">
        <f>IFERROR(VLOOKUP($K248, 환경설정!$B$3:$C$23, 2,0), "")</f>
        <v>null</v>
      </c>
      <c r="V248" s="3" t="str" cm="1">
        <f t="array" ref="V248">IFERROR(_xlfn.IFS($M248="", "light", $M248="ㄴ", "son", $M248="ㄹ", "son", $M248="ㅁ", "son", $M248="ㅇ", "son" ),"obs")</f>
        <v>light</v>
      </c>
      <c r="W248" t="str">
        <f>IFERROR(VLOOKUP($N248, 환경설정!$B$3:$C$23, 2,0), "")</f>
        <v>lax</v>
      </c>
      <c r="Y248" s="3" t="str" cm="1">
        <f t="array" ref="Y248">IFERROR(_xlfn.IFS($P248="", "light", $P248="ㄴ", "son", $P248="ㄹ", "son", $P248="ㅁ", "son", $P248="ㅇ", "son" ),"obs")</f>
        <v>light</v>
      </c>
      <c r="Z248" t="str">
        <f>IFERROR(VLOOKUP($Q248, 환경설정!$B$3:$C$23, 2), "")</f>
        <v/>
      </c>
      <c r="AB248" s="3" t="str" cm="1">
        <f t="array" ref="AB248">IFERROR( IF(LEN(B248)=2,"", _xlfn.IFS($S248="", "light", $S248="ㄴ", "son", $S248="ㄹ", "son", $S248="ㅁ", "son", $S248="ㅇ", "son" )),"obs")</f>
        <v/>
      </c>
      <c r="AC248" t="str" cm="1">
        <f t="array" ref="AC248" xml:space="preserve"> SUBSTITUTE( _xlfn.TEXTSPLIT(C248," "), ",","")</f>
        <v>LH1</v>
      </c>
      <c r="AE248" t="str" cm="1">
        <f t="array" ref="AE248">SUBSTITUTE(_xlfn.TEXTSPLIT(D248," "), ",","")</f>
        <v>LH2</v>
      </c>
    </row>
    <row r="249" spans="1:31" x14ac:dyDescent="0.3">
      <c r="A249" t="str">
        <v>고유어2</v>
      </c>
      <c r="B249" t="str">
        <v>편지</v>
      </c>
      <c r="C249" s="3" t="str">
        <v>LH1</v>
      </c>
      <c r="D249" s="3" t="str">
        <v>LH1</v>
      </c>
      <c r="E249" s="3" t="str" cm="1">
        <f t="array" ref="E249">_xlfn.IFS(MID(A249,1,1)="고", "K", MID(A249,1,1)="외", "F", MID(A249,1,1)="가", "V")</f>
        <v>K</v>
      </c>
      <c r="F249" s="3" t="str">
        <f t="shared" si="15"/>
        <v>2</v>
      </c>
      <c r="G249" s="3" t="str">
        <f t="shared" si="16"/>
        <v>K2</v>
      </c>
      <c r="H249" s="3" t="str">
        <f t="shared" si="17"/>
        <v>편</v>
      </c>
      <c r="I249" s="3" t="str">
        <f t="shared" si="18"/>
        <v>지</v>
      </c>
      <c r="J249" s="3" t="str">
        <f t="shared" si="19"/>
        <v/>
      </c>
      <c r="K249" s="3" t="str" cm="1">
        <f t="array" ref="K249">INDEX(초성,  INT( (_xlfn.UNICODE($H249)-44032)/588)+1)</f>
        <v>ㅍ</v>
      </c>
      <c r="L249" s="3" t="str" cm="1">
        <f t="array" ref="L249">INDEX( 중성, INT(MOD( ( _xlfn.UNICODE( RIGHT($H249, 1) ) - 44032), 588)/28)+1,1)</f>
        <v>ㅕ</v>
      </c>
      <c r="M249" t="str" cm="1">
        <f t="array" ref="M249">IF(MOD((_xlfn.UNICODE(RIGHT($H249,1))-44032),28)=0,"",INDEX(종성,MOD((_xlfn.UNICODE(RIGHT($H249,1))-44032),28),1))</f>
        <v>ㄴ</v>
      </c>
      <c r="N249" s="3" t="str" cm="1">
        <f t="array" ref="N249">INDEX(초성,  INT( (_xlfn.UNICODE($I249)-44032)/588)+1)</f>
        <v>ㅈ</v>
      </c>
      <c r="O249" s="3" t="str" cm="1">
        <f t="array" ref="O249">INDEX( 중성, INT(MOD( ( _xlfn.UNICODE( RIGHT($I249, 1) ) - 44032), 588)/28)+1,1)</f>
        <v>ㅣ</v>
      </c>
      <c r="P249" t="str" cm="1">
        <f t="array" ref="P249">IF(MOD( (_xlfn.UNICODE( RIGHT($I249, 1) ) - 44032), 28)=0, "",
    INDEX(종성, MOD( (_xlfn.UNICODE( RIGHT($I249, 1) ) - 44032), 28),1) )</f>
        <v/>
      </c>
      <c r="Q249" s="3" t="str" cm="1">
        <f t="array" ref="Q249">IF(LEN(B249)=2, "", INDEX(초성,  INT( (_xlfn.UNICODE($J249)-44032)/588)+1) )</f>
        <v/>
      </c>
      <c r="R249" s="3" t="str" cm="1">
        <f t="array" ref="R249">IF(LEN(B249)=2, "",INDEX( 중성, INT(MOD( ( _xlfn.UNICODE( RIGHT($J249, 1) ) - 44032), 588)/28)+1,1) )</f>
        <v/>
      </c>
      <c r="S249" t="str" cm="1">
        <f t="array" ref="S249">IF(LEN(B249)=2, "", IF(MOD( (_xlfn.UNICODE( RIGHT($J249, 1) ) - 44032), 28)=0, "",
    INDEX(종성, MOD( (_xlfn.UNICODE( RIGHT($J249, 1) ) - 44032), 28),1) ) )</f>
        <v/>
      </c>
      <c r="T249" t="str">
        <f>IFERROR(VLOOKUP($K249, 환경설정!$B$3:$C$23, 2,0), "")</f>
        <v>tsasp</v>
      </c>
      <c r="V249" s="3" t="str" cm="1">
        <f t="array" ref="V249">IFERROR(_xlfn.IFS($M249="", "light", $M249="ㄴ", "son", $M249="ㄹ", "son", $M249="ㅁ", "son", $M249="ㅇ", "son" ),"obs")</f>
        <v>son</v>
      </c>
      <c r="W249" t="str">
        <f>IFERROR(VLOOKUP($N249, 환경설정!$B$3:$C$23, 2,0), "")</f>
        <v>lax</v>
      </c>
      <c r="Y249" s="3" t="str" cm="1">
        <f t="array" ref="Y249">IFERROR(_xlfn.IFS($P249="", "light", $P249="ㄴ", "son", $P249="ㄹ", "son", $P249="ㅁ", "son", $P249="ㅇ", "son" ),"obs")</f>
        <v>light</v>
      </c>
      <c r="Z249" t="str">
        <f>IFERROR(VLOOKUP($Q249, 환경설정!$B$3:$C$23, 2), "")</f>
        <v/>
      </c>
      <c r="AB249" s="3" t="str" cm="1">
        <f t="array" ref="AB249">IFERROR( IF(LEN(B249)=2,"", _xlfn.IFS($S249="", "light", $S249="ㄴ", "son", $S249="ㄹ", "son", $S249="ㅁ", "son", $S249="ㅇ", "son" )),"obs")</f>
        <v/>
      </c>
      <c r="AC249" t="str" cm="1">
        <f t="array" ref="AC249" xml:space="preserve"> SUBSTITUTE( _xlfn.TEXTSPLIT(C249," "), ",","")</f>
        <v>LH1</v>
      </c>
      <c r="AE249" t="str" cm="1">
        <f t="array" ref="AE249">SUBSTITUTE(_xlfn.TEXTSPLIT(D249," "), ",","")</f>
        <v>LH1</v>
      </c>
    </row>
    <row r="250" spans="1:31" x14ac:dyDescent="0.3">
      <c r="A250" t="str">
        <v>고유어2</v>
      </c>
      <c r="B250" t="str">
        <v>봉투</v>
      </c>
      <c r="C250" s="3" t="str">
        <v>LH1</v>
      </c>
      <c r="D250" s="3" t="str">
        <v>LH1</v>
      </c>
      <c r="E250" s="3" t="str" cm="1">
        <f t="array" ref="E250">_xlfn.IFS(MID(A250,1,1)="고", "K", MID(A250,1,1)="외", "F", MID(A250,1,1)="가", "V")</f>
        <v>K</v>
      </c>
      <c r="F250" s="3" t="str">
        <f t="shared" si="15"/>
        <v>2</v>
      </c>
      <c r="G250" s="3" t="str">
        <f t="shared" si="16"/>
        <v>K2</v>
      </c>
      <c r="H250" s="3" t="str">
        <f t="shared" si="17"/>
        <v>봉</v>
      </c>
      <c r="I250" s="3" t="str">
        <f t="shared" si="18"/>
        <v>투</v>
      </c>
      <c r="J250" s="3" t="str">
        <f t="shared" si="19"/>
        <v/>
      </c>
      <c r="K250" s="3" t="str" cm="1">
        <f t="array" ref="K250">INDEX(초성,  INT( (_xlfn.UNICODE($H250)-44032)/588)+1)</f>
        <v>ㅂ</v>
      </c>
      <c r="L250" s="3" t="str" cm="1">
        <f t="array" ref="L250">INDEX( 중성, INT(MOD( ( _xlfn.UNICODE( RIGHT($H250, 1) ) - 44032), 588)/28)+1,1)</f>
        <v>ㅗ</v>
      </c>
      <c r="M250" t="str" cm="1">
        <f t="array" ref="M250">IF(MOD((_xlfn.UNICODE(RIGHT($H250,1))-44032),28)=0,"",INDEX(종성,MOD((_xlfn.UNICODE(RIGHT($H250,1))-44032),28),1))</f>
        <v>ㅇ</v>
      </c>
      <c r="N250" s="3" t="str" cm="1">
        <f t="array" ref="N250">INDEX(초성,  INT( (_xlfn.UNICODE($I250)-44032)/588)+1)</f>
        <v>ㅌ</v>
      </c>
      <c r="O250" s="3" t="str" cm="1">
        <f t="array" ref="O250">INDEX( 중성, INT(MOD( ( _xlfn.UNICODE( RIGHT($I250, 1) ) - 44032), 588)/28)+1,1)</f>
        <v>ㅜ</v>
      </c>
      <c r="P250" t="str" cm="1">
        <f t="array" ref="P250">IF(MOD( (_xlfn.UNICODE( RIGHT($I250, 1) ) - 44032), 28)=0, "",
    INDEX(종성, MOD( (_xlfn.UNICODE( RIGHT($I250, 1) ) - 44032), 28),1) )</f>
        <v/>
      </c>
      <c r="Q250" s="3" t="str" cm="1">
        <f t="array" ref="Q250">IF(LEN(B250)=2, "", INDEX(초성,  INT( (_xlfn.UNICODE($J250)-44032)/588)+1) )</f>
        <v/>
      </c>
      <c r="R250" s="3" t="str" cm="1">
        <f t="array" ref="R250">IF(LEN(B250)=2, "",INDEX( 중성, INT(MOD( ( _xlfn.UNICODE( RIGHT($J250, 1) ) - 44032), 588)/28)+1,1) )</f>
        <v/>
      </c>
      <c r="S250" t="str" cm="1">
        <f t="array" ref="S250">IF(LEN(B250)=2, "", IF(MOD( (_xlfn.UNICODE( RIGHT($J250, 1) ) - 44032), 28)=0, "",
    INDEX(종성, MOD( (_xlfn.UNICODE( RIGHT($J250, 1) ) - 44032), 28),1) ) )</f>
        <v/>
      </c>
      <c r="T250" t="str">
        <f>IFERROR(VLOOKUP($K250, 환경설정!$B$3:$C$23, 2,0), "")</f>
        <v>lax</v>
      </c>
      <c r="V250" s="3" t="str" cm="1">
        <f t="array" ref="V250">IFERROR(_xlfn.IFS($M250="", "light", $M250="ㄴ", "son", $M250="ㄹ", "son", $M250="ㅁ", "son", $M250="ㅇ", "son" ),"obs")</f>
        <v>son</v>
      </c>
      <c r="W250" t="str">
        <f>IFERROR(VLOOKUP($N250, 환경설정!$B$3:$C$23, 2,0), "")</f>
        <v>tsasp</v>
      </c>
      <c r="Y250" s="3" t="str" cm="1">
        <f t="array" ref="Y250">IFERROR(_xlfn.IFS($P250="", "light", $P250="ㄴ", "son", $P250="ㄹ", "son", $P250="ㅁ", "son", $P250="ㅇ", "son" ),"obs")</f>
        <v>light</v>
      </c>
      <c r="Z250" t="str">
        <f>IFERROR(VLOOKUP($Q250, 환경설정!$B$3:$C$23, 2), "")</f>
        <v/>
      </c>
      <c r="AB250" s="3" t="str" cm="1">
        <f t="array" ref="AB250">IFERROR( IF(LEN(B250)=2,"", _xlfn.IFS($S250="", "light", $S250="ㄴ", "son", $S250="ㄹ", "son", $S250="ㅁ", "son", $S250="ㅇ", "son" )),"obs")</f>
        <v/>
      </c>
      <c r="AC250" t="str" cm="1">
        <f t="array" ref="AC250" xml:space="preserve"> SUBSTITUTE( _xlfn.TEXTSPLIT(C250," "), ",","")</f>
        <v>LH1</v>
      </c>
      <c r="AE250" t="str" cm="1">
        <f t="array" ref="AE250">SUBSTITUTE(_xlfn.TEXTSPLIT(D250," "), ",","")</f>
        <v>LH1</v>
      </c>
    </row>
    <row r="251" spans="1:31" x14ac:dyDescent="0.3">
      <c r="A251" t="str">
        <v>고유어2</v>
      </c>
      <c r="B251" t="str">
        <v>열쎄</v>
      </c>
      <c r="C251" s="3" t="str">
        <v>LH1</v>
      </c>
      <c r="D251" s="3" t="str">
        <v>LH1</v>
      </c>
      <c r="E251" s="3" t="str" cm="1">
        <f t="array" ref="E251">_xlfn.IFS(MID(A251,1,1)="고", "K", MID(A251,1,1)="외", "F", MID(A251,1,1)="가", "V")</f>
        <v>K</v>
      </c>
      <c r="F251" s="3" t="str">
        <f t="shared" si="15"/>
        <v>2</v>
      </c>
      <c r="G251" s="3" t="str">
        <f t="shared" si="16"/>
        <v>K2</v>
      </c>
      <c r="H251" s="3" t="str">
        <f t="shared" si="17"/>
        <v>열</v>
      </c>
      <c r="I251" s="3" t="str">
        <f t="shared" si="18"/>
        <v>쎄</v>
      </c>
      <c r="J251" s="3" t="str">
        <f t="shared" si="19"/>
        <v/>
      </c>
      <c r="K251" s="3" t="str" cm="1">
        <f t="array" ref="K251">INDEX(초성,  INT( (_xlfn.UNICODE($H251)-44032)/588)+1)</f>
        <v>ㅇ</v>
      </c>
      <c r="L251" s="3" t="str" cm="1">
        <f t="array" ref="L251">INDEX( 중성, INT(MOD( ( _xlfn.UNICODE( RIGHT($H251, 1) ) - 44032), 588)/28)+1,1)</f>
        <v>ㅕ</v>
      </c>
      <c r="M251" t="str" cm="1">
        <f t="array" ref="M251">IF(MOD((_xlfn.UNICODE(RIGHT($H251,1))-44032),28)=0,"",INDEX(종성,MOD((_xlfn.UNICODE(RIGHT($H251,1))-44032),28),1))</f>
        <v>ㄹ</v>
      </c>
      <c r="N251" s="3" t="str" cm="1">
        <f t="array" ref="N251">INDEX(초성,  INT( (_xlfn.UNICODE($I251)-44032)/588)+1)</f>
        <v>ㅆ</v>
      </c>
      <c r="O251" s="3" t="str" cm="1">
        <f t="array" ref="O251">INDEX( 중성, INT(MOD( ( _xlfn.UNICODE( RIGHT($I251, 1) ) - 44032), 588)/28)+1,1)</f>
        <v>ㅔ</v>
      </c>
      <c r="P251" t="str" cm="1">
        <f t="array" ref="P251">IF(MOD( (_xlfn.UNICODE( RIGHT($I251, 1) ) - 44032), 28)=0, "",
    INDEX(종성, MOD( (_xlfn.UNICODE( RIGHT($I251, 1) ) - 44032), 28),1) )</f>
        <v/>
      </c>
      <c r="Q251" s="3" t="str" cm="1">
        <f t="array" ref="Q251">IF(LEN(B251)=2, "", INDEX(초성,  INT( (_xlfn.UNICODE($J251)-44032)/588)+1) )</f>
        <v/>
      </c>
      <c r="R251" s="3" t="str" cm="1">
        <f t="array" ref="R251">IF(LEN(B251)=2, "",INDEX( 중성, INT(MOD( ( _xlfn.UNICODE( RIGHT($J251, 1) ) - 44032), 588)/28)+1,1) )</f>
        <v/>
      </c>
      <c r="S251" t="str" cm="1">
        <f t="array" ref="S251">IF(LEN(B251)=2, "", IF(MOD( (_xlfn.UNICODE( RIGHT($J251, 1) ) - 44032), 28)=0, "",
    INDEX(종성, MOD( (_xlfn.UNICODE( RIGHT($J251, 1) ) - 44032), 28),1) ) )</f>
        <v/>
      </c>
      <c r="T251" t="str">
        <f>IFERROR(VLOOKUP($K251, 환경설정!$B$3:$C$23, 2,0), "")</f>
        <v>null</v>
      </c>
      <c r="V251" s="3" t="str" cm="1">
        <f t="array" ref="V251">IFERROR(_xlfn.IFS($M251="", "light", $M251="ㄴ", "son", $M251="ㄹ", "son", $M251="ㅁ", "son", $M251="ㅇ", "son" ),"obs")</f>
        <v>son</v>
      </c>
      <c r="W251" t="str">
        <f>IFERROR(VLOOKUP($N251, 환경설정!$B$3:$C$23, 2,0), "")</f>
        <v>que</v>
      </c>
      <c r="Y251" s="3" t="str" cm="1">
        <f t="array" ref="Y251">IFERROR(_xlfn.IFS($P251="", "light", $P251="ㄴ", "son", $P251="ㄹ", "son", $P251="ㅁ", "son", $P251="ㅇ", "son" ),"obs")</f>
        <v>light</v>
      </c>
      <c r="Z251" t="str">
        <f>IFERROR(VLOOKUP($Q251, 환경설정!$B$3:$C$23, 2), "")</f>
        <v/>
      </c>
      <c r="AB251" s="3" t="str" cm="1">
        <f t="array" ref="AB251">IFERROR( IF(LEN(B251)=2,"", _xlfn.IFS($S251="", "light", $S251="ㄴ", "son", $S251="ㄹ", "son", $S251="ㅁ", "son", $S251="ㅇ", "son" )),"obs")</f>
        <v/>
      </c>
      <c r="AC251" t="str" cm="1">
        <f t="array" ref="AC251" xml:space="preserve"> SUBSTITUTE( _xlfn.TEXTSPLIT(C251," "), ",","")</f>
        <v>LH1</v>
      </c>
      <c r="AE251" t="str" cm="1">
        <f t="array" ref="AE251">SUBSTITUTE(_xlfn.TEXTSPLIT(D251," "), ",","")</f>
        <v>LH1</v>
      </c>
    </row>
    <row r="252" spans="1:31" x14ac:dyDescent="0.3">
      <c r="A252" t="str">
        <v>고유어2</v>
      </c>
      <c r="B252" t="str">
        <v>꽁초</v>
      </c>
      <c r="C252" s="3" t="str">
        <v>HL</v>
      </c>
      <c r="D252" s="3" t="str">
        <v>HL</v>
      </c>
      <c r="E252" s="3" t="str" cm="1">
        <f t="array" ref="E252">_xlfn.IFS(MID(A252,1,1)="고", "K", MID(A252,1,1)="외", "F", MID(A252,1,1)="가", "V")</f>
        <v>K</v>
      </c>
      <c r="F252" s="3" t="str">
        <f t="shared" si="15"/>
        <v>2</v>
      </c>
      <c r="G252" s="3" t="str">
        <f t="shared" si="16"/>
        <v>K2</v>
      </c>
      <c r="H252" s="3" t="str">
        <f t="shared" si="17"/>
        <v>꽁</v>
      </c>
      <c r="I252" s="3" t="str">
        <f t="shared" si="18"/>
        <v>초</v>
      </c>
      <c r="J252" s="3" t="str">
        <f t="shared" si="19"/>
        <v/>
      </c>
      <c r="K252" s="3" t="str" cm="1">
        <f t="array" ref="K252">INDEX(초성,  INT( (_xlfn.UNICODE($H252)-44032)/588)+1)</f>
        <v>ㄲ</v>
      </c>
      <c r="L252" s="3" t="str" cm="1">
        <f t="array" ref="L252">INDEX( 중성, INT(MOD( ( _xlfn.UNICODE( RIGHT($H252, 1) ) - 44032), 588)/28)+1,1)</f>
        <v>ㅗ</v>
      </c>
      <c r="M252" t="str" cm="1">
        <f t="array" ref="M252">IF(MOD((_xlfn.UNICODE(RIGHT($H252,1))-44032),28)=0,"",INDEX(종성,MOD((_xlfn.UNICODE(RIGHT($H252,1))-44032),28),1))</f>
        <v>ㅇ</v>
      </c>
      <c r="N252" s="3" t="str" cm="1">
        <f t="array" ref="N252">INDEX(초성,  INT( (_xlfn.UNICODE($I252)-44032)/588)+1)</f>
        <v>ㅊ</v>
      </c>
      <c r="O252" s="3" t="str" cm="1">
        <f t="array" ref="O252">INDEX( 중성, INT(MOD( ( _xlfn.UNICODE( RIGHT($I252, 1) ) - 44032), 588)/28)+1,1)</f>
        <v>ㅗ</v>
      </c>
      <c r="P252" t="str" cm="1">
        <f t="array" ref="P252">IF(MOD( (_xlfn.UNICODE( RIGHT($I252, 1) ) - 44032), 28)=0, "",
    INDEX(종성, MOD( (_xlfn.UNICODE( RIGHT($I252, 1) ) - 44032), 28),1) )</f>
        <v/>
      </c>
      <c r="Q252" s="3" t="str" cm="1">
        <f t="array" ref="Q252">IF(LEN(B252)=2, "", INDEX(초성,  INT( (_xlfn.UNICODE($J252)-44032)/588)+1) )</f>
        <v/>
      </c>
      <c r="R252" s="3" t="str" cm="1">
        <f t="array" ref="R252">IF(LEN(B252)=2, "",INDEX( 중성, INT(MOD( ( _xlfn.UNICODE( RIGHT($J252, 1) ) - 44032), 588)/28)+1,1) )</f>
        <v/>
      </c>
      <c r="S252" t="str" cm="1">
        <f t="array" ref="S252">IF(LEN(B252)=2, "", IF(MOD( (_xlfn.UNICODE( RIGHT($J252, 1) ) - 44032), 28)=0, "",
    INDEX(종성, MOD( (_xlfn.UNICODE( RIGHT($J252, 1) ) - 44032), 28),1) ) )</f>
        <v/>
      </c>
      <c r="T252" t="str">
        <f>IFERROR(VLOOKUP($K252, 환경설정!$B$3:$C$23, 2,0), "")</f>
        <v>tsasp</v>
      </c>
      <c r="V252" s="3" t="str" cm="1">
        <f t="array" ref="V252">IFERROR(_xlfn.IFS($M252="", "light", $M252="ㄴ", "son", $M252="ㄹ", "son", $M252="ㅁ", "son", $M252="ㅇ", "son" ),"obs")</f>
        <v>son</v>
      </c>
      <c r="W252" t="str">
        <f>IFERROR(VLOOKUP($N252, 환경설정!$B$3:$C$23, 2,0), "")</f>
        <v>tsasp</v>
      </c>
      <c r="Y252" s="3" t="str" cm="1">
        <f t="array" ref="Y252">IFERROR(_xlfn.IFS($P252="", "light", $P252="ㄴ", "son", $P252="ㄹ", "son", $P252="ㅁ", "son", $P252="ㅇ", "son" ),"obs")</f>
        <v>light</v>
      </c>
      <c r="Z252" t="str">
        <f>IFERROR(VLOOKUP($Q252, 환경설정!$B$3:$C$23, 2), "")</f>
        <v/>
      </c>
      <c r="AB252" s="3" t="str" cm="1">
        <f t="array" ref="AB252">IFERROR( IF(LEN(B252)=2,"", _xlfn.IFS($S252="", "light", $S252="ㄴ", "son", $S252="ㄹ", "son", $S252="ㅁ", "son", $S252="ㅇ", "son" )),"obs")</f>
        <v/>
      </c>
      <c r="AC252" t="str" cm="1">
        <f t="array" ref="AC252" xml:space="preserve"> SUBSTITUTE( _xlfn.TEXTSPLIT(C252," "), ",","")</f>
        <v>HL</v>
      </c>
      <c r="AE252" t="str" cm="1">
        <f t="array" ref="AE252">SUBSTITUTE(_xlfn.TEXTSPLIT(D252," "), ",","")</f>
        <v>HL</v>
      </c>
    </row>
    <row r="253" spans="1:31" x14ac:dyDescent="0.3">
      <c r="A253" t="str">
        <v>고유어2</v>
      </c>
      <c r="B253" t="str">
        <v>연기</v>
      </c>
      <c r="C253" s="3">
        <v>0</v>
      </c>
      <c r="D253" s="3">
        <v>0</v>
      </c>
      <c r="E253" s="3" t="str" cm="1">
        <f t="array" ref="E253">_xlfn.IFS(MID(A253,1,1)="고", "K", MID(A253,1,1)="외", "F", MID(A253,1,1)="가", "V")</f>
        <v>K</v>
      </c>
      <c r="F253" s="3" t="str">
        <f t="shared" si="15"/>
        <v>2</v>
      </c>
      <c r="G253" s="3" t="str">
        <f t="shared" si="16"/>
        <v>K2</v>
      </c>
      <c r="H253" s="3" t="str">
        <f t="shared" si="17"/>
        <v>연</v>
      </c>
      <c r="I253" s="3" t="str">
        <f t="shared" si="18"/>
        <v>기</v>
      </c>
      <c r="J253" s="3" t="str">
        <f t="shared" si="19"/>
        <v/>
      </c>
      <c r="K253" s="3" t="str" cm="1">
        <f t="array" ref="K253">INDEX(초성,  INT( (_xlfn.UNICODE($H253)-44032)/588)+1)</f>
        <v>ㅇ</v>
      </c>
      <c r="L253" s="3" t="str" cm="1">
        <f t="array" ref="L253">INDEX( 중성, INT(MOD( ( _xlfn.UNICODE( RIGHT($H253, 1) ) - 44032), 588)/28)+1,1)</f>
        <v>ㅕ</v>
      </c>
      <c r="M253" t="str" cm="1">
        <f t="array" ref="M253">IF(MOD((_xlfn.UNICODE(RIGHT($H253,1))-44032),28)=0,"",INDEX(종성,MOD((_xlfn.UNICODE(RIGHT($H253,1))-44032),28),1))</f>
        <v>ㄴ</v>
      </c>
      <c r="N253" s="3" t="str" cm="1">
        <f t="array" ref="N253">INDEX(초성,  INT( (_xlfn.UNICODE($I253)-44032)/588)+1)</f>
        <v>ㄱ</v>
      </c>
      <c r="O253" s="3" t="str" cm="1">
        <f t="array" ref="O253">INDEX( 중성, INT(MOD( ( _xlfn.UNICODE( RIGHT($I253, 1) ) - 44032), 588)/28)+1,1)</f>
        <v>ㅣ</v>
      </c>
      <c r="P253" t="str" cm="1">
        <f t="array" ref="P253">IF(MOD( (_xlfn.UNICODE( RIGHT($I253, 1) ) - 44032), 28)=0, "",
    INDEX(종성, MOD( (_xlfn.UNICODE( RIGHT($I253, 1) ) - 44032), 28),1) )</f>
        <v/>
      </c>
      <c r="Q253" s="3" t="str" cm="1">
        <f t="array" ref="Q253">IF(LEN(B253)=2, "", INDEX(초성,  INT( (_xlfn.UNICODE($J253)-44032)/588)+1) )</f>
        <v/>
      </c>
      <c r="R253" s="3" t="str" cm="1">
        <f t="array" ref="R253">IF(LEN(B253)=2, "",INDEX( 중성, INT(MOD( ( _xlfn.UNICODE( RIGHT($J253, 1) ) - 44032), 588)/28)+1,1) )</f>
        <v/>
      </c>
      <c r="S253" t="str" cm="1">
        <f t="array" ref="S253">IF(LEN(B253)=2, "", IF(MOD( (_xlfn.UNICODE( RIGHT($J253, 1) ) - 44032), 28)=0, "",
    INDEX(종성, MOD( (_xlfn.UNICODE( RIGHT($J253, 1) ) - 44032), 28),1) ) )</f>
        <v/>
      </c>
      <c r="T253" t="str">
        <f>IFERROR(VLOOKUP($K253, 환경설정!$B$3:$C$23, 2,0), "")</f>
        <v>null</v>
      </c>
      <c r="V253" s="3" t="str" cm="1">
        <f t="array" ref="V253">IFERROR(_xlfn.IFS($M253="", "light", $M253="ㄴ", "son", $M253="ㄹ", "son", $M253="ㅁ", "son", $M253="ㅇ", "son" ),"obs")</f>
        <v>son</v>
      </c>
      <c r="W253" t="str">
        <f>IFERROR(VLOOKUP($N253, 환경설정!$B$3:$C$23, 2,0), "")</f>
        <v>lax</v>
      </c>
      <c r="Y253" s="3" t="str" cm="1">
        <f t="array" ref="Y253">IFERROR(_xlfn.IFS($P253="", "light", $P253="ㄴ", "son", $P253="ㄹ", "son", $P253="ㅁ", "son", $P253="ㅇ", "son" ),"obs")</f>
        <v>light</v>
      </c>
      <c r="Z253" t="str">
        <f>IFERROR(VLOOKUP($Q253, 환경설정!$B$3:$C$23, 2), "")</f>
        <v/>
      </c>
      <c r="AB253" s="3" t="str" cm="1">
        <f t="array" ref="AB253">IFERROR( IF(LEN(B253)=2,"", _xlfn.IFS($S253="", "light", $S253="ㄴ", "son", $S253="ㄹ", "son", $S253="ㅁ", "son", $S253="ㅇ", "son" )),"obs")</f>
        <v/>
      </c>
      <c r="AC253" t="str" cm="1">
        <f t="array" ref="AC253" xml:space="preserve"> SUBSTITUTE( _xlfn.TEXTSPLIT(C253," "), ",","")</f>
        <v>0</v>
      </c>
      <c r="AE253" t="str" cm="1">
        <f t="array" ref="AE253">SUBSTITUTE(_xlfn.TEXTSPLIT(D253," "), ",","")</f>
        <v>0</v>
      </c>
    </row>
    <row r="254" spans="1:31" x14ac:dyDescent="0.3">
      <c r="A254" t="str">
        <v>고유어2</v>
      </c>
      <c r="B254" t="str">
        <v>수박</v>
      </c>
      <c r="C254" s="3" t="str">
        <v>LH2</v>
      </c>
      <c r="D254" s="3" t="str">
        <v>LH2</v>
      </c>
      <c r="E254" s="3" t="str" cm="1">
        <f t="array" ref="E254">_xlfn.IFS(MID(A254,1,1)="고", "K", MID(A254,1,1)="외", "F", MID(A254,1,1)="가", "V")</f>
        <v>K</v>
      </c>
      <c r="F254" s="3" t="str">
        <f t="shared" si="15"/>
        <v>2</v>
      </c>
      <c r="G254" s="3" t="str">
        <f t="shared" si="16"/>
        <v>K2</v>
      </c>
      <c r="H254" s="3" t="str">
        <f t="shared" si="17"/>
        <v>수</v>
      </c>
      <c r="I254" s="3" t="str">
        <f t="shared" si="18"/>
        <v>박</v>
      </c>
      <c r="J254" s="3" t="str">
        <f t="shared" si="19"/>
        <v/>
      </c>
      <c r="K254" s="3" t="str" cm="1">
        <f t="array" ref="K254">INDEX(초성,  INT( (_xlfn.UNICODE($H254)-44032)/588)+1)</f>
        <v>ㅅ</v>
      </c>
      <c r="L254" s="3" t="str" cm="1">
        <f t="array" ref="L254">INDEX( 중성, INT(MOD( ( _xlfn.UNICODE( RIGHT($H254, 1) ) - 44032), 588)/28)+1,1)</f>
        <v>ㅜ</v>
      </c>
      <c r="M254" t="str" cm="1">
        <f t="array" ref="M254">IF(MOD((_xlfn.UNICODE(RIGHT($H254,1))-44032),28)=0,"",INDEX(종성,MOD((_xlfn.UNICODE(RIGHT($H254,1))-44032),28),1))</f>
        <v/>
      </c>
      <c r="N254" s="3" t="str" cm="1">
        <f t="array" ref="N254">INDEX(초성,  INT( (_xlfn.UNICODE($I254)-44032)/588)+1)</f>
        <v>ㅂ</v>
      </c>
      <c r="O254" s="3" t="str" cm="1">
        <f t="array" ref="O254">INDEX( 중성, INT(MOD( ( _xlfn.UNICODE( RIGHT($I254, 1) ) - 44032), 588)/28)+1,1)</f>
        <v>ㅏ</v>
      </c>
      <c r="P254" t="str" cm="1">
        <f t="array" ref="P254">IF(MOD( (_xlfn.UNICODE( RIGHT($I254, 1) ) - 44032), 28)=0, "",
    INDEX(종성, MOD( (_xlfn.UNICODE( RIGHT($I254, 1) ) - 44032), 28),1) )</f>
        <v>ㄱ</v>
      </c>
      <c r="Q254" s="3" t="str" cm="1">
        <f t="array" ref="Q254">IF(LEN(B254)=2, "", INDEX(초성,  INT( (_xlfn.UNICODE($J254)-44032)/588)+1) )</f>
        <v/>
      </c>
      <c r="R254" s="3" t="str" cm="1">
        <f t="array" ref="R254">IF(LEN(B254)=2, "",INDEX( 중성, INT(MOD( ( _xlfn.UNICODE( RIGHT($J254, 1) ) - 44032), 588)/28)+1,1) )</f>
        <v/>
      </c>
      <c r="S254" t="str" cm="1">
        <f t="array" ref="S254">IF(LEN(B254)=2, "", IF(MOD( (_xlfn.UNICODE( RIGHT($J254, 1) ) - 44032), 28)=0, "",
    INDEX(종성, MOD( (_xlfn.UNICODE( RIGHT($J254, 1) ) - 44032), 28),1) ) )</f>
        <v/>
      </c>
      <c r="T254" t="str">
        <f>IFERROR(VLOOKUP($K254, 환경설정!$B$3:$C$23, 2,0), "")</f>
        <v>que</v>
      </c>
      <c r="V254" s="3" t="str" cm="1">
        <f t="array" ref="V254">IFERROR(_xlfn.IFS($M254="", "light", $M254="ㄴ", "son", $M254="ㄹ", "son", $M254="ㅁ", "son", $M254="ㅇ", "son" ),"obs")</f>
        <v>light</v>
      </c>
      <c r="W254" t="str">
        <f>IFERROR(VLOOKUP($N254, 환경설정!$B$3:$C$23, 2,0), "")</f>
        <v>lax</v>
      </c>
      <c r="Y254" s="3" t="str" cm="1">
        <f t="array" ref="Y254">IFERROR(_xlfn.IFS($P254="", "light", $P254="ㄴ", "son", $P254="ㄹ", "son", $P254="ㅁ", "son", $P254="ㅇ", "son" ),"obs")</f>
        <v>obs</v>
      </c>
      <c r="Z254" t="str">
        <f>IFERROR(VLOOKUP($Q254, 환경설정!$B$3:$C$23, 2), "")</f>
        <v/>
      </c>
      <c r="AB254" s="3" t="str" cm="1">
        <f t="array" ref="AB254">IFERROR( IF(LEN(B254)=2,"", _xlfn.IFS($S254="", "light", $S254="ㄴ", "son", $S254="ㄹ", "son", $S254="ㅁ", "son", $S254="ㅇ", "son" )),"obs")</f>
        <v/>
      </c>
      <c r="AC254" t="str" cm="1">
        <f t="array" ref="AC254" xml:space="preserve"> SUBSTITUTE( _xlfn.TEXTSPLIT(C254," "), ",","")</f>
        <v>LH2</v>
      </c>
      <c r="AE254" t="str" cm="1">
        <f t="array" ref="AE254">SUBSTITUTE(_xlfn.TEXTSPLIT(D254," "), ",","")</f>
        <v>LH2</v>
      </c>
    </row>
    <row r="255" spans="1:31" x14ac:dyDescent="0.3">
      <c r="A255" t="str">
        <v>고유어2</v>
      </c>
      <c r="B255" t="str">
        <v>서리</v>
      </c>
      <c r="C255" s="3" t="str">
        <v>HL</v>
      </c>
      <c r="D255" s="3" t="str">
        <v>HL</v>
      </c>
      <c r="E255" s="3" t="str" cm="1">
        <f t="array" ref="E255">_xlfn.IFS(MID(A255,1,1)="고", "K", MID(A255,1,1)="외", "F", MID(A255,1,1)="가", "V")</f>
        <v>K</v>
      </c>
      <c r="F255" s="3" t="str">
        <f t="shared" si="15"/>
        <v>2</v>
      </c>
      <c r="G255" s="3" t="str">
        <f t="shared" si="16"/>
        <v>K2</v>
      </c>
      <c r="H255" s="3" t="str">
        <f t="shared" si="17"/>
        <v>서</v>
      </c>
      <c r="I255" s="3" t="str">
        <f t="shared" si="18"/>
        <v>리</v>
      </c>
      <c r="J255" s="3" t="str">
        <f t="shared" si="19"/>
        <v/>
      </c>
      <c r="K255" s="3" t="str" cm="1">
        <f t="array" ref="K255">INDEX(초성,  INT( (_xlfn.UNICODE($H255)-44032)/588)+1)</f>
        <v>ㅅ</v>
      </c>
      <c r="L255" s="3" t="str" cm="1">
        <f t="array" ref="L255">INDEX( 중성, INT(MOD( ( _xlfn.UNICODE( RIGHT($H255, 1) ) - 44032), 588)/28)+1,1)</f>
        <v>ㅓ</v>
      </c>
      <c r="M255" t="str" cm="1">
        <f t="array" ref="M255">IF(MOD((_xlfn.UNICODE(RIGHT($H255,1))-44032),28)=0,"",INDEX(종성,MOD((_xlfn.UNICODE(RIGHT($H255,1))-44032),28),1))</f>
        <v/>
      </c>
      <c r="N255" s="3" t="str" cm="1">
        <f t="array" ref="N255">INDEX(초성,  INT( (_xlfn.UNICODE($I255)-44032)/588)+1)</f>
        <v>ㄹ</v>
      </c>
      <c r="O255" s="3" t="str" cm="1">
        <f t="array" ref="O255">INDEX( 중성, INT(MOD( ( _xlfn.UNICODE( RIGHT($I255, 1) ) - 44032), 588)/28)+1,1)</f>
        <v>ㅣ</v>
      </c>
      <c r="P255" t="str" cm="1">
        <f t="array" ref="P255">IF(MOD( (_xlfn.UNICODE( RIGHT($I255, 1) ) - 44032), 28)=0, "",
    INDEX(종성, MOD( (_xlfn.UNICODE( RIGHT($I255, 1) ) - 44032), 28),1) )</f>
        <v/>
      </c>
      <c r="Q255" s="3" t="str" cm="1">
        <f t="array" ref="Q255">IF(LEN(B255)=2, "", INDEX(초성,  INT( (_xlfn.UNICODE($J255)-44032)/588)+1) )</f>
        <v/>
      </c>
      <c r="R255" s="3" t="str" cm="1">
        <f t="array" ref="R255">IF(LEN(B255)=2, "",INDEX( 중성, INT(MOD( ( _xlfn.UNICODE( RIGHT($J255, 1) ) - 44032), 588)/28)+1,1) )</f>
        <v/>
      </c>
      <c r="S255" t="str" cm="1">
        <f t="array" ref="S255">IF(LEN(B255)=2, "", IF(MOD( (_xlfn.UNICODE( RIGHT($J255, 1) ) - 44032), 28)=0, "",
    INDEX(종성, MOD( (_xlfn.UNICODE( RIGHT($J255, 1) ) - 44032), 28),1) ) )</f>
        <v/>
      </c>
      <c r="T255" t="str">
        <f>IFERROR(VLOOKUP($K255, 환경설정!$B$3:$C$23, 2,0), "")</f>
        <v>que</v>
      </c>
      <c r="V255" s="3" t="str" cm="1">
        <f t="array" ref="V255">IFERROR(_xlfn.IFS($M255="", "light", $M255="ㄴ", "son", $M255="ㄹ", "son", $M255="ㅁ", "son", $M255="ㅇ", "son" ),"obs")</f>
        <v>light</v>
      </c>
      <c r="W255" t="str">
        <f>IFERROR(VLOOKUP($N255, 환경설정!$B$3:$C$23, 2,0), "")</f>
        <v>son</v>
      </c>
      <c r="Y255" s="3" t="str" cm="1">
        <f t="array" ref="Y255">IFERROR(_xlfn.IFS($P255="", "light", $P255="ㄴ", "son", $P255="ㄹ", "son", $P255="ㅁ", "son", $P255="ㅇ", "son" ),"obs")</f>
        <v>light</v>
      </c>
      <c r="Z255" t="str">
        <f>IFERROR(VLOOKUP($Q255, 환경설정!$B$3:$C$23, 2), "")</f>
        <v/>
      </c>
      <c r="AB255" s="3" t="str" cm="1">
        <f t="array" ref="AB255">IFERROR( IF(LEN(B255)=2,"", _xlfn.IFS($S255="", "light", $S255="ㄴ", "son", $S255="ㄹ", "son", $S255="ㅁ", "son", $S255="ㅇ", "son" )),"obs")</f>
        <v/>
      </c>
      <c r="AC255" t="str" cm="1">
        <f t="array" ref="AC255" xml:space="preserve"> SUBSTITUTE( _xlfn.TEXTSPLIT(C255," "), ",","")</f>
        <v>HL</v>
      </c>
      <c r="AE255" t="str" cm="1">
        <f t="array" ref="AE255">SUBSTITUTE(_xlfn.TEXTSPLIT(D255," "), ",","")</f>
        <v>HL</v>
      </c>
    </row>
    <row r="256" spans="1:31" x14ac:dyDescent="0.3">
      <c r="A256" t="str">
        <v>고유어2</v>
      </c>
      <c r="B256" t="str">
        <v>안경</v>
      </c>
      <c r="C256" s="3" t="str">
        <v>LH1</v>
      </c>
      <c r="D256" s="3" t="str">
        <v>LH2</v>
      </c>
      <c r="E256" s="3" t="str" cm="1">
        <f t="array" ref="E256">_xlfn.IFS(MID(A256,1,1)="고", "K", MID(A256,1,1)="외", "F", MID(A256,1,1)="가", "V")</f>
        <v>K</v>
      </c>
      <c r="F256" s="3" t="str">
        <f t="shared" si="15"/>
        <v>2</v>
      </c>
      <c r="G256" s="3" t="str">
        <f t="shared" si="16"/>
        <v>K2</v>
      </c>
      <c r="H256" s="3" t="str">
        <f t="shared" si="17"/>
        <v>안</v>
      </c>
      <c r="I256" s="3" t="str">
        <f t="shared" si="18"/>
        <v>경</v>
      </c>
      <c r="J256" s="3" t="str">
        <f t="shared" si="19"/>
        <v/>
      </c>
      <c r="K256" s="3" t="str" cm="1">
        <f t="array" ref="K256">INDEX(초성,  INT( (_xlfn.UNICODE($H256)-44032)/588)+1)</f>
        <v>ㅇ</v>
      </c>
      <c r="L256" s="3" t="str" cm="1">
        <f t="array" ref="L256">INDEX( 중성, INT(MOD( ( _xlfn.UNICODE( RIGHT($H256, 1) ) - 44032), 588)/28)+1,1)</f>
        <v>ㅏ</v>
      </c>
      <c r="M256" t="str" cm="1">
        <f t="array" ref="M256">IF(MOD((_xlfn.UNICODE(RIGHT($H256,1))-44032),28)=0,"",INDEX(종성,MOD((_xlfn.UNICODE(RIGHT($H256,1))-44032),28),1))</f>
        <v>ㄴ</v>
      </c>
      <c r="N256" s="3" t="str" cm="1">
        <f t="array" ref="N256">INDEX(초성,  INT( (_xlfn.UNICODE($I256)-44032)/588)+1)</f>
        <v>ㄱ</v>
      </c>
      <c r="O256" s="3" t="str" cm="1">
        <f t="array" ref="O256">INDEX( 중성, INT(MOD( ( _xlfn.UNICODE( RIGHT($I256, 1) ) - 44032), 588)/28)+1,1)</f>
        <v>ㅕ</v>
      </c>
      <c r="P256" t="str" cm="1">
        <f t="array" ref="P256">IF(MOD( (_xlfn.UNICODE( RIGHT($I256, 1) ) - 44032), 28)=0, "",
    INDEX(종성, MOD( (_xlfn.UNICODE( RIGHT($I256, 1) ) - 44032), 28),1) )</f>
        <v>ㅇ</v>
      </c>
      <c r="Q256" s="3" t="str" cm="1">
        <f t="array" ref="Q256">IF(LEN(B256)=2, "", INDEX(초성,  INT( (_xlfn.UNICODE($J256)-44032)/588)+1) )</f>
        <v/>
      </c>
      <c r="R256" s="3" t="str" cm="1">
        <f t="array" ref="R256">IF(LEN(B256)=2, "",INDEX( 중성, INT(MOD( ( _xlfn.UNICODE( RIGHT($J256, 1) ) - 44032), 588)/28)+1,1) )</f>
        <v/>
      </c>
      <c r="S256" t="str" cm="1">
        <f t="array" ref="S256">IF(LEN(B256)=2, "", IF(MOD( (_xlfn.UNICODE( RIGHT($J256, 1) ) - 44032), 28)=0, "",
    INDEX(종성, MOD( (_xlfn.UNICODE( RIGHT($J256, 1) ) - 44032), 28),1) ) )</f>
        <v/>
      </c>
      <c r="T256" t="str">
        <f>IFERROR(VLOOKUP($K256, 환경설정!$B$3:$C$23, 2,0), "")</f>
        <v>null</v>
      </c>
      <c r="V256" s="3" t="str" cm="1">
        <f t="array" ref="V256">IFERROR(_xlfn.IFS($M256="", "light", $M256="ㄴ", "son", $M256="ㄹ", "son", $M256="ㅁ", "son", $M256="ㅇ", "son" ),"obs")</f>
        <v>son</v>
      </c>
      <c r="W256" t="str">
        <f>IFERROR(VLOOKUP($N256, 환경설정!$B$3:$C$23, 2,0), "")</f>
        <v>lax</v>
      </c>
      <c r="Y256" s="3" t="str" cm="1">
        <f t="array" ref="Y256">IFERROR(_xlfn.IFS($P256="", "light", $P256="ㄴ", "son", $P256="ㄹ", "son", $P256="ㅁ", "son", $P256="ㅇ", "son" ),"obs")</f>
        <v>son</v>
      </c>
      <c r="Z256" t="str">
        <f>IFERROR(VLOOKUP($Q256, 환경설정!$B$3:$C$23, 2), "")</f>
        <v/>
      </c>
      <c r="AB256" s="3" t="str" cm="1">
        <f t="array" ref="AB256">IFERROR( IF(LEN(B256)=2,"", _xlfn.IFS($S256="", "light", $S256="ㄴ", "son", $S256="ㄹ", "son", $S256="ㅁ", "son", $S256="ㅇ", "son" )),"obs")</f>
        <v/>
      </c>
      <c r="AC256" t="str" cm="1">
        <f t="array" ref="AC256" xml:space="preserve"> SUBSTITUTE( _xlfn.TEXTSPLIT(C256," "), ",","")</f>
        <v>LH1</v>
      </c>
      <c r="AE256" t="str" cm="1">
        <f t="array" ref="AE256">SUBSTITUTE(_xlfn.TEXTSPLIT(D256," "), ",","")</f>
        <v>LH2</v>
      </c>
    </row>
    <row r="257" spans="1:31" x14ac:dyDescent="0.3">
      <c r="A257" t="str">
        <v>고유어2</v>
      </c>
      <c r="B257" t="str">
        <v>면도</v>
      </c>
      <c r="C257" s="3" t="str">
        <v>LH1</v>
      </c>
      <c r="D257" s="3" t="str">
        <v>LH2</v>
      </c>
      <c r="E257" s="3" t="str" cm="1">
        <f t="array" ref="E257">_xlfn.IFS(MID(A257,1,1)="고", "K", MID(A257,1,1)="외", "F", MID(A257,1,1)="가", "V")</f>
        <v>K</v>
      </c>
      <c r="F257" s="3" t="str">
        <f t="shared" si="15"/>
        <v>2</v>
      </c>
      <c r="G257" s="3" t="str">
        <f t="shared" si="16"/>
        <v>K2</v>
      </c>
      <c r="H257" s="3" t="str">
        <f t="shared" si="17"/>
        <v>면</v>
      </c>
      <c r="I257" s="3" t="str">
        <f t="shared" si="18"/>
        <v>도</v>
      </c>
      <c r="J257" s="3" t="str">
        <f t="shared" si="19"/>
        <v/>
      </c>
      <c r="K257" s="3" t="str" cm="1">
        <f t="array" ref="K257">INDEX(초성,  INT( (_xlfn.UNICODE($H257)-44032)/588)+1)</f>
        <v>ㅁ</v>
      </c>
      <c r="L257" s="3" t="str" cm="1">
        <f t="array" ref="L257">INDEX( 중성, INT(MOD( ( _xlfn.UNICODE( RIGHT($H257, 1) ) - 44032), 588)/28)+1,1)</f>
        <v>ㅕ</v>
      </c>
      <c r="M257" t="str" cm="1">
        <f t="array" ref="M257">IF(MOD((_xlfn.UNICODE(RIGHT($H257,1))-44032),28)=0,"",INDEX(종성,MOD((_xlfn.UNICODE(RIGHT($H257,1))-44032),28),1))</f>
        <v>ㄴ</v>
      </c>
      <c r="N257" s="3" t="str" cm="1">
        <f t="array" ref="N257">INDEX(초성,  INT( (_xlfn.UNICODE($I257)-44032)/588)+1)</f>
        <v>ㄷ</v>
      </c>
      <c r="O257" s="3" t="str" cm="1">
        <f t="array" ref="O257">INDEX( 중성, INT(MOD( ( _xlfn.UNICODE( RIGHT($I257, 1) ) - 44032), 588)/28)+1,1)</f>
        <v>ㅗ</v>
      </c>
      <c r="P257" t="str" cm="1">
        <f t="array" ref="P257">IF(MOD( (_xlfn.UNICODE( RIGHT($I257, 1) ) - 44032), 28)=0, "",
    INDEX(종성, MOD( (_xlfn.UNICODE( RIGHT($I257, 1) ) - 44032), 28),1) )</f>
        <v/>
      </c>
      <c r="Q257" s="3" t="str" cm="1">
        <f t="array" ref="Q257">IF(LEN(B257)=2, "", INDEX(초성,  INT( (_xlfn.UNICODE($J257)-44032)/588)+1) )</f>
        <v/>
      </c>
      <c r="R257" s="3" t="str" cm="1">
        <f t="array" ref="R257">IF(LEN(B257)=2, "",INDEX( 중성, INT(MOD( ( _xlfn.UNICODE( RIGHT($J257, 1) ) - 44032), 588)/28)+1,1) )</f>
        <v/>
      </c>
      <c r="S257" t="str" cm="1">
        <f t="array" ref="S257">IF(LEN(B257)=2, "", IF(MOD( (_xlfn.UNICODE( RIGHT($J257, 1) ) - 44032), 28)=0, "",
    INDEX(종성, MOD( (_xlfn.UNICODE( RIGHT($J257, 1) ) - 44032), 28),1) ) )</f>
        <v/>
      </c>
      <c r="T257" t="str">
        <f>IFERROR(VLOOKUP($K257, 환경설정!$B$3:$C$23, 2,0), "")</f>
        <v>son</v>
      </c>
      <c r="V257" s="3" t="str" cm="1">
        <f t="array" ref="V257">IFERROR(_xlfn.IFS($M257="", "light", $M257="ㄴ", "son", $M257="ㄹ", "son", $M257="ㅁ", "son", $M257="ㅇ", "son" ),"obs")</f>
        <v>son</v>
      </c>
      <c r="W257" t="str">
        <f>IFERROR(VLOOKUP($N257, 환경설정!$B$3:$C$23, 2,0), "")</f>
        <v>lax</v>
      </c>
      <c r="Y257" s="3" t="str" cm="1">
        <f t="array" ref="Y257">IFERROR(_xlfn.IFS($P257="", "light", $P257="ㄴ", "son", $P257="ㄹ", "son", $P257="ㅁ", "son", $P257="ㅇ", "son" ),"obs")</f>
        <v>light</v>
      </c>
      <c r="Z257" t="str">
        <f>IFERROR(VLOOKUP($Q257, 환경설정!$B$3:$C$23, 2), "")</f>
        <v/>
      </c>
      <c r="AB257" s="3" t="str" cm="1">
        <f t="array" ref="AB257">IFERROR( IF(LEN(B257)=2,"", _xlfn.IFS($S257="", "light", $S257="ㄴ", "son", $S257="ㄹ", "son", $S257="ㅁ", "son", $S257="ㅇ", "son" )),"obs")</f>
        <v/>
      </c>
      <c r="AC257" t="str" cm="1">
        <f t="array" ref="AC257" xml:space="preserve"> SUBSTITUTE( _xlfn.TEXTSPLIT(C257," "), ",","")</f>
        <v>LH1</v>
      </c>
      <c r="AE257" t="str" cm="1">
        <f t="array" ref="AE257">SUBSTITUTE(_xlfn.TEXTSPLIT(D257," "), ",","")</f>
        <v>LH2</v>
      </c>
    </row>
    <row r="258" spans="1:31" x14ac:dyDescent="0.3">
      <c r="A258" t="str">
        <v>고유어2</v>
      </c>
      <c r="B258" t="str">
        <v>서울</v>
      </c>
      <c r="C258" s="3" t="str">
        <v>LH2</v>
      </c>
      <c r="D258" s="3" t="str">
        <v>LH2</v>
      </c>
      <c r="E258" s="3" t="str" cm="1">
        <f t="array" ref="E258">_xlfn.IFS(MID(A258,1,1)="고", "K", MID(A258,1,1)="외", "F", MID(A258,1,1)="가", "V")</f>
        <v>K</v>
      </c>
      <c r="F258" s="3" t="str">
        <f t="shared" si="15"/>
        <v>2</v>
      </c>
      <c r="G258" s="3" t="str">
        <f t="shared" si="16"/>
        <v>K2</v>
      </c>
      <c r="H258" s="3" t="str">
        <f t="shared" si="17"/>
        <v>서</v>
      </c>
      <c r="I258" s="3" t="str">
        <f t="shared" si="18"/>
        <v>울</v>
      </c>
      <c r="J258" s="3" t="str">
        <f t="shared" si="19"/>
        <v/>
      </c>
      <c r="K258" s="3" t="str" cm="1">
        <f t="array" ref="K258">INDEX(초성,  INT( (_xlfn.UNICODE($H258)-44032)/588)+1)</f>
        <v>ㅅ</v>
      </c>
      <c r="L258" s="3" t="str" cm="1">
        <f t="array" ref="L258">INDEX( 중성, INT(MOD( ( _xlfn.UNICODE( RIGHT($H258, 1) ) - 44032), 588)/28)+1,1)</f>
        <v>ㅓ</v>
      </c>
      <c r="M258" t="str" cm="1">
        <f t="array" ref="M258">IF(MOD((_xlfn.UNICODE(RIGHT($H258,1))-44032),28)=0,"",INDEX(종성,MOD((_xlfn.UNICODE(RIGHT($H258,1))-44032),28),1))</f>
        <v/>
      </c>
      <c r="N258" s="3" t="str" cm="1">
        <f t="array" ref="N258">INDEX(초성,  INT( (_xlfn.UNICODE($I258)-44032)/588)+1)</f>
        <v>ㅇ</v>
      </c>
      <c r="O258" s="3" t="str" cm="1">
        <f t="array" ref="O258">INDEX( 중성, INT(MOD( ( _xlfn.UNICODE( RIGHT($I258, 1) ) - 44032), 588)/28)+1,1)</f>
        <v>ㅜ</v>
      </c>
      <c r="P258" t="str" cm="1">
        <f t="array" ref="P258">IF(MOD( (_xlfn.UNICODE( RIGHT($I258, 1) ) - 44032), 28)=0, "",
    INDEX(종성, MOD( (_xlfn.UNICODE( RIGHT($I258, 1) ) - 44032), 28),1) )</f>
        <v>ㄹ</v>
      </c>
      <c r="Q258" s="3" t="str" cm="1">
        <f t="array" ref="Q258">IF(LEN(B258)=2, "", INDEX(초성,  INT( (_xlfn.UNICODE($J258)-44032)/588)+1) )</f>
        <v/>
      </c>
      <c r="R258" s="3" t="str" cm="1">
        <f t="array" ref="R258">IF(LEN(B258)=2, "",INDEX( 중성, INT(MOD( ( _xlfn.UNICODE( RIGHT($J258, 1) ) - 44032), 588)/28)+1,1) )</f>
        <v/>
      </c>
      <c r="S258" t="str" cm="1">
        <f t="array" ref="S258">IF(LEN(B258)=2, "", IF(MOD( (_xlfn.UNICODE( RIGHT($J258, 1) ) - 44032), 28)=0, "",
    INDEX(종성, MOD( (_xlfn.UNICODE( RIGHT($J258, 1) ) - 44032), 28),1) ) )</f>
        <v/>
      </c>
      <c r="T258" t="str">
        <f>IFERROR(VLOOKUP($K258, 환경설정!$B$3:$C$23, 2,0), "")</f>
        <v>que</v>
      </c>
      <c r="V258" s="3" t="str" cm="1">
        <f t="array" ref="V258">IFERROR(_xlfn.IFS($M258="", "light", $M258="ㄴ", "son", $M258="ㄹ", "son", $M258="ㅁ", "son", $M258="ㅇ", "son" ),"obs")</f>
        <v>light</v>
      </c>
      <c r="W258" t="str">
        <f>IFERROR(VLOOKUP($N258, 환경설정!$B$3:$C$23, 2,0), "")</f>
        <v>null</v>
      </c>
      <c r="Y258" s="3" t="str" cm="1">
        <f t="array" ref="Y258">IFERROR(_xlfn.IFS($P258="", "light", $P258="ㄴ", "son", $P258="ㄹ", "son", $P258="ㅁ", "son", $P258="ㅇ", "son" ),"obs")</f>
        <v>son</v>
      </c>
      <c r="Z258" t="str">
        <f>IFERROR(VLOOKUP($Q258, 환경설정!$B$3:$C$23, 2), "")</f>
        <v/>
      </c>
      <c r="AB258" s="3" t="str" cm="1">
        <f t="array" ref="AB258">IFERROR( IF(LEN(B258)=2,"", _xlfn.IFS($S258="", "light", $S258="ㄴ", "son", $S258="ㄹ", "son", $S258="ㅁ", "son", $S258="ㅇ", "son" )),"obs")</f>
        <v/>
      </c>
      <c r="AC258" t="str" cm="1">
        <f t="array" ref="AC258" xml:space="preserve"> SUBSTITUTE( _xlfn.TEXTSPLIT(C258," "), ",","")</f>
        <v>LH2</v>
      </c>
      <c r="AE258" t="str" cm="1">
        <f t="array" ref="AE258">SUBSTITUTE(_xlfn.TEXTSPLIT(D258," "), ",","")</f>
        <v>LH2</v>
      </c>
    </row>
    <row r="259" spans="1:31" x14ac:dyDescent="0.3">
      <c r="A259" t="str">
        <v>고유어2</v>
      </c>
      <c r="B259" t="str">
        <v>할배</v>
      </c>
      <c r="C259" s="3" t="str">
        <v>HH</v>
      </c>
      <c r="D259" s="3" t="str">
        <v>HH</v>
      </c>
      <c r="E259" s="3" t="str" cm="1">
        <f t="array" ref="E259">_xlfn.IFS(MID(A259,1,1)="고", "K", MID(A259,1,1)="외", "F", MID(A259,1,1)="가", "V")</f>
        <v>K</v>
      </c>
      <c r="F259" s="3" t="str">
        <f t="shared" ref="F259:F273" si="20">RIGHT(A259,1)</f>
        <v>2</v>
      </c>
      <c r="G259" s="3" t="str">
        <f t="shared" ref="G259:G273" si="21">E259&amp;F259</f>
        <v>K2</v>
      </c>
      <c r="H259" s="3" t="str">
        <f t="shared" ref="H259:H273" si="22">LEFT(B259)</f>
        <v>할</v>
      </c>
      <c r="I259" s="3" t="str">
        <f t="shared" ref="I259:I273" si="23" xml:space="preserve"> MID(B259,2,1)</f>
        <v>배</v>
      </c>
      <c r="J259" s="3" t="str">
        <f t="shared" ref="J259:J273" si="24">IF(LEN(B259)= 3,   RIGHT(B259,1),"")</f>
        <v/>
      </c>
      <c r="K259" s="3" t="str" cm="1">
        <f t="array" ref="K259">INDEX(초성,  INT( (_xlfn.UNICODE($H259)-44032)/588)+1)</f>
        <v>ㅎ</v>
      </c>
      <c r="L259" s="3" t="str" cm="1">
        <f t="array" ref="L259">INDEX( 중성, INT(MOD( ( _xlfn.UNICODE( RIGHT($H259, 1) ) - 44032), 588)/28)+1,1)</f>
        <v>ㅏ</v>
      </c>
      <c r="M259" t="str" cm="1">
        <f t="array" ref="M259">IF(MOD((_xlfn.UNICODE(RIGHT($H259,1))-44032),28)=0,"",INDEX(종성,MOD((_xlfn.UNICODE(RIGHT($H259,1))-44032),28),1))</f>
        <v>ㄹ</v>
      </c>
      <c r="N259" s="3" t="str" cm="1">
        <f t="array" ref="N259">INDEX(초성,  INT( (_xlfn.UNICODE($I259)-44032)/588)+1)</f>
        <v>ㅂ</v>
      </c>
      <c r="O259" s="3" t="str" cm="1">
        <f t="array" ref="O259">INDEX( 중성, INT(MOD( ( _xlfn.UNICODE( RIGHT($I259, 1) ) - 44032), 588)/28)+1,1)</f>
        <v>ㅐ</v>
      </c>
      <c r="P259" t="str" cm="1">
        <f t="array" ref="P259">IF(MOD( (_xlfn.UNICODE( RIGHT($I259, 1) ) - 44032), 28)=0, "",
    INDEX(종성, MOD( (_xlfn.UNICODE( RIGHT($I259, 1) ) - 44032), 28),1) )</f>
        <v/>
      </c>
      <c r="Q259" s="3" t="str" cm="1">
        <f t="array" ref="Q259">IF(LEN(B259)=2, "", INDEX(초성,  INT( (_xlfn.UNICODE($J259)-44032)/588)+1) )</f>
        <v/>
      </c>
      <c r="R259" s="3" t="str" cm="1">
        <f t="array" ref="R259">IF(LEN(B259)=2, "",INDEX( 중성, INT(MOD( ( _xlfn.UNICODE( RIGHT($J259, 1) ) - 44032), 588)/28)+1,1) )</f>
        <v/>
      </c>
      <c r="S259" t="str" cm="1">
        <f t="array" ref="S259">IF(LEN(B259)=2, "", IF(MOD( (_xlfn.UNICODE( RIGHT($J259, 1) ) - 44032), 28)=0, "",
    INDEX(종성, MOD( (_xlfn.UNICODE( RIGHT($J259, 1) ) - 44032), 28),1) ) )</f>
        <v/>
      </c>
      <c r="T259" t="str">
        <f>IFERROR(VLOOKUP($K259, 환경설정!$B$3:$C$23, 2,0), "")</f>
        <v>que</v>
      </c>
      <c r="V259" s="3" t="str" cm="1">
        <f t="array" ref="V259">IFERROR(_xlfn.IFS($M259="", "light", $M259="ㄴ", "son", $M259="ㄹ", "son", $M259="ㅁ", "son", $M259="ㅇ", "son" ),"obs")</f>
        <v>son</v>
      </c>
      <c r="W259" t="str">
        <f>IFERROR(VLOOKUP($N259, 환경설정!$B$3:$C$23, 2,0), "")</f>
        <v>lax</v>
      </c>
      <c r="Y259" s="3" t="str" cm="1">
        <f t="array" ref="Y259">IFERROR(_xlfn.IFS($P259="", "light", $P259="ㄴ", "son", $P259="ㄹ", "son", $P259="ㅁ", "son", $P259="ㅇ", "son" ),"obs")</f>
        <v>light</v>
      </c>
      <c r="Z259" t="str">
        <f>IFERROR(VLOOKUP($Q259, 환경설정!$B$3:$C$23, 2), "")</f>
        <v/>
      </c>
      <c r="AB259" s="3" t="str" cm="1">
        <f t="array" ref="AB259">IFERROR( IF(LEN(B259)=2,"", _xlfn.IFS($S259="", "light", $S259="ㄴ", "son", $S259="ㄹ", "son", $S259="ㅁ", "son", $S259="ㅇ", "son" )),"obs")</f>
        <v/>
      </c>
      <c r="AC259" t="str" cm="1">
        <f t="array" ref="AC259" xml:space="preserve"> SUBSTITUTE( _xlfn.TEXTSPLIT(C259," "), ",","")</f>
        <v>HH</v>
      </c>
      <c r="AE259" t="str" cm="1">
        <f t="array" ref="AE259">SUBSTITUTE(_xlfn.TEXTSPLIT(D259," "), ",","")</f>
        <v>HH</v>
      </c>
    </row>
    <row r="260" spans="1:31" x14ac:dyDescent="0.3">
      <c r="A260" t="str">
        <v>고유어2</v>
      </c>
      <c r="B260" t="str">
        <v>날개</v>
      </c>
      <c r="C260" s="3" t="str">
        <v>HH</v>
      </c>
      <c r="D260" s="3" t="str">
        <v>HH</v>
      </c>
      <c r="E260" s="3" t="str" cm="1">
        <f t="array" ref="E260">_xlfn.IFS(MID(A260,1,1)="고", "K", MID(A260,1,1)="외", "F", MID(A260,1,1)="가", "V")</f>
        <v>K</v>
      </c>
      <c r="F260" s="3" t="str">
        <f t="shared" si="20"/>
        <v>2</v>
      </c>
      <c r="G260" s="3" t="str">
        <f t="shared" si="21"/>
        <v>K2</v>
      </c>
      <c r="H260" s="3" t="str">
        <f t="shared" si="22"/>
        <v>날</v>
      </c>
      <c r="I260" s="3" t="str">
        <f t="shared" si="23"/>
        <v>개</v>
      </c>
      <c r="J260" s="3" t="str">
        <f t="shared" si="24"/>
        <v/>
      </c>
      <c r="K260" s="3" t="str" cm="1">
        <f t="array" ref="K260">INDEX(초성,  INT( (_xlfn.UNICODE($H260)-44032)/588)+1)</f>
        <v>ㄴ</v>
      </c>
      <c r="L260" s="3" t="str" cm="1">
        <f t="array" ref="L260">INDEX( 중성, INT(MOD( ( _xlfn.UNICODE( RIGHT($H260, 1) ) - 44032), 588)/28)+1,1)</f>
        <v>ㅏ</v>
      </c>
      <c r="M260" t="str" cm="1">
        <f t="array" ref="M260">IF(MOD((_xlfn.UNICODE(RIGHT($H260,1))-44032),28)=0,"",INDEX(종성,MOD((_xlfn.UNICODE(RIGHT($H260,1))-44032),28),1))</f>
        <v>ㄹ</v>
      </c>
      <c r="N260" s="3" t="str" cm="1">
        <f t="array" ref="N260">INDEX(초성,  INT( (_xlfn.UNICODE($I260)-44032)/588)+1)</f>
        <v>ㄱ</v>
      </c>
      <c r="O260" s="3" t="str" cm="1">
        <f t="array" ref="O260">INDEX( 중성, INT(MOD( ( _xlfn.UNICODE( RIGHT($I260, 1) ) - 44032), 588)/28)+1,1)</f>
        <v>ㅐ</v>
      </c>
      <c r="P260" t="str" cm="1">
        <f t="array" ref="P260">IF(MOD( (_xlfn.UNICODE( RIGHT($I260, 1) ) - 44032), 28)=0, "",
    INDEX(종성, MOD( (_xlfn.UNICODE( RIGHT($I260, 1) ) - 44032), 28),1) )</f>
        <v/>
      </c>
      <c r="Q260" s="3" t="str" cm="1">
        <f t="array" ref="Q260">IF(LEN(B260)=2, "", INDEX(초성,  INT( (_xlfn.UNICODE($J260)-44032)/588)+1) )</f>
        <v/>
      </c>
      <c r="R260" s="3" t="str" cm="1">
        <f t="array" ref="R260">IF(LEN(B260)=2, "",INDEX( 중성, INT(MOD( ( _xlfn.UNICODE( RIGHT($J260, 1) ) - 44032), 588)/28)+1,1) )</f>
        <v/>
      </c>
      <c r="S260" t="str" cm="1">
        <f t="array" ref="S260">IF(LEN(B260)=2, "", IF(MOD( (_xlfn.UNICODE( RIGHT($J260, 1) ) - 44032), 28)=0, "",
    INDEX(종성, MOD( (_xlfn.UNICODE( RIGHT($J260, 1) ) - 44032), 28),1) ) )</f>
        <v/>
      </c>
      <c r="T260" t="str">
        <f>IFERROR(VLOOKUP($K260, 환경설정!$B$3:$C$23, 2,0), "")</f>
        <v>son</v>
      </c>
      <c r="V260" s="3" t="str" cm="1">
        <f t="array" ref="V260">IFERROR(_xlfn.IFS($M260="", "light", $M260="ㄴ", "son", $M260="ㄹ", "son", $M260="ㅁ", "son", $M260="ㅇ", "son" ),"obs")</f>
        <v>son</v>
      </c>
      <c r="W260" t="str">
        <f>IFERROR(VLOOKUP($N260, 환경설정!$B$3:$C$23, 2,0), "")</f>
        <v>lax</v>
      </c>
      <c r="Y260" s="3" t="str" cm="1">
        <f t="array" ref="Y260">IFERROR(_xlfn.IFS($P260="", "light", $P260="ㄴ", "son", $P260="ㄹ", "son", $P260="ㅁ", "son", $P260="ㅇ", "son" ),"obs")</f>
        <v>light</v>
      </c>
      <c r="Z260" t="str">
        <f>IFERROR(VLOOKUP($Q260, 환경설정!$B$3:$C$23, 2), "")</f>
        <v/>
      </c>
      <c r="AB260" s="3" t="str" cm="1">
        <f t="array" ref="AB260">IFERROR( IF(LEN(B260)=2,"", _xlfn.IFS($S260="", "light", $S260="ㄴ", "son", $S260="ㄹ", "son", $S260="ㅁ", "son", $S260="ㅇ", "son" )),"obs")</f>
        <v/>
      </c>
      <c r="AC260" t="str" cm="1">
        <f t="array" ref="AC260" xml:space="preserve"> SUBSTITUTE( _xlfn.TEXTSPLIT(C260," "), ",","")</f>
        <v>HH</v>
      </c>
      <c r="AE260" t="str" cm="1">
        <f t="array" ref="AE260">SUBSTITUTE(_xlfn.TEXTSPLIT(D260," "), ",","")</f>
        <v>HH</v>
      </c>
    </row>
    <row r="261" spans="1:31" x14ac:dyDescent="0.3">
      <c r="A261" t="str">
        <v>고유어2</v>
      </c>
      <c r="B261" t="str">
        <v>장사</v>
      </c>
      <c r="C261" s="3">
        <v>0</v>
      </c>
      <c r="D261" s="3">
        <v>0</v>
      </c>
      <c r="E261" s="3" t="str" cm="1">
        <f t="array" ref="E261">_xlfn.IFS(MID(A261,1,1)="고", "K", MID(A261,1,1)="외", "F", MID(A261,1,1)="가", "V")</f>
        <v>K</v>
      </c>
      <c r="F261" s="3" t="str">
        <f t="shared" si="20"/>
        <v>2</v>
      </c>
      <c r="G261" s="3" t="str">
        <f t="shared" si="21"/>
        <v>K2</v>
      </c>
      <c r="H261" s="3" t="str">
        <f t="shared" si="22"/>
        <v>장</v>
      </c>
      <c r="I261" s="3" t="str">
        <f t="shared" si="23"/>
        <v>사</v>
      </c>
      <c r="J261" s="3" t="str">
        <f t="shared" si="24"/>
        <v/>
      </c>
      <c r="K261" s="3" t="str" cm="1">
        <f t="array" ref="K261">INDEX(초성,  INT( (_xlfn.UNICODE($H261)-44032)/588)+1)</f>
        <v>ㅈ</v>
      </c>
      <c r="L261" s="3" t="str" cm="1">
        <f t="array" ref="L261">INDEX( 중성, INT(MOD( ( _xlfn.UNICODE( RIGHT($H261, 1) ) - 44032), 588)/28)+1,1)</f>
        <v>ㅏ</v>
      </c>
      <c r="M261" t="str" cm="1">
        <f t="array" ref="M261">IF(MOD((_xlfn.UNICODE(RIGHT($H261,1))-44032),28)=0,"",INDEX(종성,MOD((_xlfn.UNICODE(RIGHT($H261,1))-44032),28),1))</f>
        <v>ㅇ</v>
      </c>
      <c r="N261" s="3" t="str" cm="1">
        <f t="array" ref="N261">INDEX(초성,  INT( (_xlfn.UNICODE($I261)-44032)/588)+1)</f>
        <v>ㅅ</v>
      </c>
      <c r="O261" s="3" t="str" cm="1">
        <f t="array" ref="O261">INDEX( 중성, INT(MOD( ( _xlfn.UNICODE( RIGHT($I261, 1) ) - 44032), 588)/28)+1,1)</f>
        <v>ㅏ</v>
      </c>
      <c r="P261" t="str" cm="1">
        <f t="array" ref="P261">IF(MOD( (_xlfn.UNICODE( RIGHT($I261, 1) ) - 44032), 28)=0, "",
    INDEX(종성, MOD( (_xlfn.UNICODE( RIGHT($I261, 1) ) - 44032), 28),1) )</f>
        <v/>
      </c>
      <c r="Q261" s="3" t="str" cm="1">
        <f t="array" ref="Q261">IF(LEN(B261)=2, "", INDEX(초성,  INT( (_xlfn.UNICODE($J261)-44032)/588)+1) )</f>
        <v/>
      </c>
      <c r="R261" s="3" t="str" cm="1">
        <f t="array" ref="R261">IF(LEN(B261)=2, "",INDEX( 중성, INT(MOD( ( _xlfn.UNICODE( RIGHT($J261, 1) ) - 44032), 588)/28)+1,1) )</f>
        <v/>
      </c>
      <c r="S261" t="str" cm="1">
        <f t="array" ref="S261">IF(LEN(B261)=2, "", IF(MOD( (_xlfn.UNICODE( RIGHT($J261, 1) ) - 44032), 28)=0, "",
    INDEX(종성, MOD( (_xlfn.UNICODE( RIGHT($J261, 1) ) - 44032), 28),1) ) )</f>
        <v/>
      </c>
      <c r="T261" t="str">
        <f>IFERROR(VLOOKUP($K261, 환경설정!$B$3:$C$23, 2,0), "")</f>
        <v>lax</v>
      </c>
      <c r="V261" s="3" t="str" cm="1">
        <f t="array" ref="V261">IFERROR(_xlfn.IFS($M261="", "light", $M261="ㄴ", "son", $M261="ㄹ", "son", $M261="ㅁ", "son", $M261="ㅇ", "son" ),"obs")</f>
        <v>son</v>
      </c>
      <c r="W261" t="str">
        <f>IFERROR(VLOOKUP($N261, 환경설정!$B$3:$C$23, 2,0), "")</f>
        <v>que</v>
      </c>
      <c r="Y261" s="3" t="str" cm="1">
        <f t="array" ref="Y261">IFERROR(_xlfn.IFS($P261="", "light", $P261="ㄴ", "son", $P261="ㄹ", "son", $P261="ㅁ", "son", $P261="ㅇ", "son" ),"obs")</f>
        <v>light</v>
      </c>
      <c r="Z261" t="str">
        <f>IFERROR(VLOOKUP($Q261, 환경설정!$B$3:$C$23, 2), "")</f>
        <v/>
      </c>
      <c r="AB261" s="3" t="str" cm="1">
        <f t="array" ref="AB261">IFERROR( IF(LEN(B261)=2,"", _xlfn.IFS($S261="", "light", $S261="ㄴ", "son", $S261="ㄹ", "son", $S261="ㅁ", "son", $S261="ㅇ", "son" )),"obs")</f>
        <v/>
      </c>
      <c r="AC261" t="str" cm="1">
        <f t="array" ref="AC261" xml:space="preserve"> SUBSTITUTE( _xlfn.TEXTSPLIT(C261," "), ",","")</f>
        <v>0</v>
      </c>
      <c r="AE261" t="str" cm="1">
        <f t="array" ref="AE261">SUBSTITUTE(_xlfn.TEXTSPLIT(D261," "), ",","")</f>
        <v>0</v>
      </c>
    </row>
    <row r="262" spans="1:31" x14ac:dyDescent="0.3">
      <c r="A262" t="str">
        <v>고유어2</v>
      </c>
      <c r="B262" t="str">
        <v>연필</v>
      </c>
      <c r="C262" s="3" t="str">
        <v>HL</v>
      </c>
      <c r="D262" s="3" t="str">
        <v>HL</v>
      </c>
      <c r="E262" s="3" t="str" cm="1">
        <f t="array" ref="E262">_xlfn.IFS(MID(A262,1,1)="고", "K", MID(A262,1,1)="외", "F", MID(A262,1,1)="가", "V")</f>
        <v>K</v>
      </c>
      <c r="F262" s="3" t="str">
        <f t="shared" si="20"/>
        <v>2</v>
      </c>
      <c r="G262" s="3" t="str">
        <f t="shared" si="21"/>
        <v>K2</v>
      </c>
      <c r="H262" s="3" t="str">
        <f t="shared" si="22"/>
        <v>연</v>
      </c>
      <c r="I262" s="3" t="str">
        <f t="shared" si="23"/>
        <v>필</v>
      </c>
      <c r="J262" s="3" t="str">
        <f t="shared" si="24"/>
        <v/>
      </c>
      <c r="K262" s="3" t="str" cm="1">
        <f t="array" ref="K262">INDEX(초성,  INT( (_xlfn.UNICODE($H262)-44032)/588)+1)</f>
        <v>ㅇ</v>
      </c>
      <c r="L262" s="3" t="str" cm="1">
        <f t="array" ref="L262">INDEX( 중성, INT(MOD( ( _xlfn.UNICODE( RIGHT($H262, 1) ) - 44032), 588)/28)+1,1)</f>
        <v>ㅕ</v>
      </c>
      <c r="M262" t="str" cm="1">
        <f t="array" ref="M262">IF(MOD((_xlfn.UNICODE(RIGHT($H262,1))-44032),28)=0,"",INDEX(종성,MOD((_xlfn.UNICODE(RIGHT($H262,1))-44032),28),1))</f>
        <v>ㄴ</v>
      </c>
      <c r="N262" s="3" t="str" cm="1">
        <f t="array" ref="N262">INDEX(초성,  INT( (_xlfn.UNICODE($I262)-44032)/588)+1)</f>
        <v>ㅍ</v>
      </c>
      <c r="O262" s="3" t="str" cm="1">
        <f t="array" ref="O262">INDEX( 중성, INT(MOD( ( _xlfn.UNICODE( RIGHT($I262, 1) ) - 44032), 588)/28)+1,1)</f>
        <v>ㅣ</v>
      </c>
      <c r="P262" t="str" cm="1">
        <f t="array" ref="P262">IF(MOD( (_xlfn.UNICODE( RIGHT($I262, 1) ) - 44032), 28)=0, "",
    INDEX(종성, MOD( (_xlfn.UNICODE( RIGHT($I262, 1) ) - 44032), 28),1) )</f>
        <v>ㄹ</v>
      </c>
      <c r="Q262" s="3" t="str" cm="1">
        <f t="array" ref="Q262">IF(LEN(B262)=2, "", INDEX(초성,  INT( (_xlfn.UNICODE($J262)-44032)/588)+1) )</f>
        <v/>
      </c>
      <c r="R262" s="3" t="str" cm="1">
        <f t="array" ref="R262">IF(LEN(B262)=2, "",INDEX( 중성, INT(MOD( ( _xlfn.UNICODE( RIGHT($J262, 1) ) - 44032), 588)/28)+1,1) )</f>
        <v/>
      </c>
      <c r="S262" t="str" cm="1">
        <f t="array" ref="S262">IF(LEN(B262)=2, "", IF(MOD( (_xlfn.UNICODE( RIGHT($J262, 1) ) - 44032), 28)=0, "",
    INDEX(종성, MOD( (_xlfn.UNICODE( RIGHT($J262, 1) ) - 44032), 28),1) ) )</f>
        <v/>
      </c>
      <c r="T262" t="str">
        <f>IFERROR(VLOOKUP($K262, 환경설정!$B$3:$C$23, 2,0), "")</f>
        <v>null</v>
      </c>
      <c r="V262" s="3" t="str" cm="1">
        <f t="array" ref="V262">IFERROR(_xlfn.IFS($M262="", "light", $M262="ㄴ", "son", $M262="ㄹ", "son", $M262="ㅁ", "son", $M262="ㅇ", "son" ),"obs")</f>
        <v>son</v>
      </c>
      <c r="W262" t="str">
        <f>IFERROR(VLOOKUP($N262, 환경설정!$B$3:$C$23, 2,0), "")</f>
        <v>tsasp</v>
      </c>
      <c r="Y262" s="3" t="str" cm="1">
        <f t="array" ref="Y262">IFERROR(_xlfn.IFS($P262="", "light", $P262="ㄴ", "son", $P262="ㄹ", "son", $P262="ㅁ", "son", $P262="ㅇ", "son" ),"obs")</f>
        <v>son</v>
      </c>
      <c r="Z262" t="str">
        <f>IFERROR(VLOOKUP($Q262, 환경설정!$B$3:$C$23, 2), "")</f>
        <v/>
      </c>
      <c r="AB262" s="3" t="str" cm="1">
        <f t="array" ref="AB262">IFERROR( IF(LEN(B262)=2,"", _xlfn.IFS($S262="", "light", $S262="ㄴ", "son", $S262="ㄹ", "son", $S262="ㅁ", "son", $S262="ㅇ", "son" )),"obs")</f>
        <v/>
      </c>
      <c r="AC262" t="str" cm="1">
        <f t="array" ref="AC262" xml:space="preserve"> SUBSTITUTE( _xlfn.TEXTSPLIT(C262," "), ",","")</f>
        <v>HL</v>
      </c>
      <c r="AE262" t="str" cm="1">
        <f t="array" ref="AE262">SUBSTITUTE(_xlfn.TEXTSPLIT(D262," "), ",","")</f>
        <v>HL</v>
      </c>
    </row>
    <row r="263" spans="1:31" x14ac:dyDescent="0.3">
      <c r="A263" t="str">
        <v>고유어2</v>
      </c>
      <c r="B263" t="str">
        <v>온돌</v>
      </c>
      <c r="C263" s="3" t="str">
        <v>HL</v>
      </c>
      <c r="D263" s="3" t="str">
        <v>HL</v>
      </c>
      <c r="E263" s="3" t="str" cm="1">
        <f t="array" ref="E263">_xlfn.IFS(MID(A263,1,1)="고", "K", MID(A263,1,1)="외", "F", MID(A263,1,1)="가", "V")</f>
        <v>K</v>
      </c>
      <c r="F263" s="3" t="str">
        <f t="shared" si="20"/>
        <v>2</v>
      </c>
      <c r="G263" s="3" t="str">
        <f t="shared" si="21"/>
        <v>K2</v>
      </c>
      <c r="H263" s="3" t="str">
        <f t="shared" si="22"/>
        <v>온</v>
      </c>
      <c r="I263" s="3" t="str">
        <f t="shared" si="23"/>
        <v>돌</v>
      </c>
      <c r="J263" s="3" t="str">
        <f t="shared" si="24"/>
        <v/>
      </c>
      <c r="K263" s="3" t="str" cm="1">
        <f t="array" ref="K263">INDEX(초성,  INT( (_xlfn.UNICODE($H263)-44032)/588)+1)</f>
        <v>ㅇ</v>
      </c>
      <c r="L263" s="3" t="str" cm="1">
        <f t="array" ref="L263">INDEX( 중성, INT(MOD( ( _xlfn.UNICODE( RIGHT($H263, 1) ) - 44032), 588)/28)+1,1)</f>
        <v>ㅗ</v>
      </c>
      <c r="M263" t="str" cm="1">
        <f t="array" ref="M263">IF(MOD((_xlfn.UNICODE(RIGHT($H263,1))-44032),28)=0,"",INDEX(종성,MOD((_xlfn.UNICODE(RIGHT($H263,1))-44032),28),1))</f>
        <v>ㄴ</v>
      </c>
      <c r="N263" s="3" t="str" cm="1">
        <f t="array" ref="N263">INDEX(초성,  INT( (_xlfn.UNICODE($I263)-44032)/588)+1)</f>
        <v>ㄷ</v>
      </c>
      <c r="O263" s="3" t="str" cm="1">
        <f t="array" ref="O263">INDEX( 중성, INT(MOD( ( _xlfn.UNICODE( RIGHT($I263, 1) ) - 44032), 588)/28)+1,1)</f>
        <v>ㅗ</v>
      </c>
      <c r="P263" t="str" cm="1">
        <f t="array" ref="P263">IF(MOD( (_xlfn.UNICODE( RIGHT($I263, 1) ) - 44032), 28)=0, "",
    INDEX(종성, MOD( (_xlfn.UNICODE( RIGHT($I263, 1) ) - 44032), 28),1) )</f>
        <v>ㄹ</v>
      </c>
      <c r="Q263" s="3" t="str" cm="1">
        <f t="array" ref="Q263">IF(LEN(B263)=2, "", INDEX(초성,  INT( (_xlfn.UNICODE($J263)-44032)/588)+1) )</f>
        <v/>
      </c>
      <c r="R263" s="3" t="str" cm="1">
        <f t="array" ref="R263">IF(LEN(B263)=2, "",INDEX( 중성, INT(MOD( ( _xlfn.UNICODE( RIGHT($J263, 1) ) - 44032), 588)/28)+1,1) )</f>
        <v/>
      </c>
      <c r="S263" t="str" cm="1">
        <f t="array" ref="S263">IF(LEN(B263)=2, "", IF(MOD( (_xlfn.UNICODE( RIGHT($J263, 1) ) - 44032), 28)=0, "",
    INDEX(종성, MOD( (_xlfn.UNICODE( RIGHT($J263, 1) ) - 44032), 28),1) ) )</f>
        <v/>
      </c>
      <c r="T263" t="str">
        <f>IFERROR(VLOOKUP($K263, 환경설정!$B$3:$C$23, 2,0), "")</f>
        <v>null</v>
      </c>
      <c r="V263" s="3" t="str" cm="1">
        <f t="array" ref="V263">IFERROR(_xlfn.IFS($M263="", "light", $M263="ㄴ", "son", $M263="ㄹ", "son", $M263="ㅁ", "son", $M263="ㅇ", "son" ),"obs")</f>
        <v>son</v>
      </c>
      <c r="W263" t="str">
        <f>IFERROR(VLOOKUP($N263, 환경설정!$B$3:$C$23, 2,0), "")</f>
        <v>lax</v>
      </c>
      <c r="Y263" s="3" t="str" cm="1">
        <f t="array" ref="Y263">IFERROR(_xlfn.IFS($P263="", "light", $P263="ㄴ", "son", $P263="ㄹ", "son", $P263="ㅁ", "son", $P263="ㅇ", "son" ),"obs")</f>
        <v>son</v>
      </c>
      <c r="Z263" t="str">
        <f>IFERROR(VLOOKUP($Q263, 환경설정!$B$3:$C$23, 2), "")</f>
        <v/>
      </c>
      <c r="AB263" s="3" t="str" cm="1">
        <f t="array" ref="AB263">IFERROR( IF(LEN(B263)=2,"", _xlfn.IFS($S263="", "light", $S263="ㄴ", "son", $S263="ㄹ", "son", $S263="ㅁ", "son", $S263="ㅇ", "son" )),"obs")</f>
        <v/>
      </c>
      <c r="AC263" t="str" cm="1">
        <f t="array" ref="AC263" xml:space="preserve"> SUBSTITUTE( _xlfn.TEXTSPLIT(C263," "), ",","")</f>
        <v>HL</v>
      </c>
      <c r="AE263" t="str" cm="1">
        <f t="array" ref="AE263">SUBSTITUTE(_xlfn.TEXTSPLIT(D263," "), ",","")</f>
        <v>HL</v>
      </c>
    </row>
    <row r="264" spans="1:31" x14ac:dyDescent="0.3">
      <c r="A264" t="str">
        <v>고유어2</v>
      </c>
      <c r="B264" t="str">
        <v>은행</v>
      </c>
      <c r="C264" s="3">
        <v>0</v>
      </c>
      <c r="D264" s="3">
        <v>0</v>
      </c>
      <c r="E264" s="3" t="str" cm="1">
        <f t="array" ref="E264">_xlfn.IFS(MID(A264,1,1)="고", "K", MID(A264,1,1)="외", "F", MID(A264,1,1)="가", "V")</f>
        <v>K</v>
      </c>
      <c r="F264" s="3" t="str">
        <f t="shared" si="20"/>
        <v>2</v>
      </c>
      <c r="G264" s="3" t="str">
        <f t="shared" si="21"/>
        <v>K2</v>
      </c>
      <c r="H264" s="3" t="str">
        <f t="shared" si="22"/>
        <v>은</v>
      </c>
      <c r="I264" s="3" t="str">
        <f t="shared" si="23"/>
        <v>행</v>
      </c>
      <c r="J264" s="3" t="str">
        <f t="shared" si="24"/>
        <v/>
      </c>
      <c r="K264" s="3" t="str" cm="1">
        <f t="array" ref="K264">INDEX(초성,  INT( (_xlfn.UNICODE($H264)-44032)/588)+1)</f>
        <v>ㅇ</v>
      </c>
      <c r="L264" s="3" t="str" cm="1">
        <f t="array" ref="L264">INDEX( 중성, INT(MOD( ( _xlfn.UNICODE( RIGHT($H264, 1) ) - 44032), 588)/28)+1,1)</f>
        <v>ㅡ</v>
      </c>
      <c r="M264" t="str" cm="1">
        <f t="array" ref="M264">IF(MOD((_xlfn.UNICODE(RIGHT($H264,1))-44032),28)=0,"",INDEX(종성,MOD((_xlfn.UNICODE(RIGHT($H264,1))-44032),28),1))</f>
        <v>ㄴ</v>
      </c>
      <c r="N264" s="3" t="str" cm="1">
        <f t="array" ref="N264">INDEX(초성,  INT( (_xlfn.UNICODE($I264)-44032)/588)+1)</f>
        <v>ㅎ</v>
      </c>
      <c r="O264" s="3" t="str" cm="1">
        <f t="array" ref="O264">INDEX( 중성, INT(MOD( ( _xlfn.UNICODE( RIGHT($I264, 1) ) - 44032), 588)/28)+1,1)</f>
        <v>ㅐ</v>
      </c>
      <c r="P264" t="str" cm="1">
        <f t="array" ref="P264">IF(MOD( (_xlfn.UNICODE( RIGHT($I264, 1) ) - 44032), 28)=0, "",
    INDEX(종성, MOD( (_xlfn.UNICODE( RIGHT($I264, 1) ) - 44032), 28),1) )</f>
        <v>ㅇ</v>
      </c>
      <c r="Q264" s="3" t="str" cm="1">
        <f t="array" ref="Q264">IF(LEN(B264)=2, "", INDEX(초성,  INT( (_xlfn.UNICODE($J264)-44032)/588)+1) )</f>
        <v/>
      </c>
      <c r="R264" s="3" t="str" cm="1">
        <f t="array" ref="R264">IF(LEN(B264)=2, "",INDEX( 중성, INT(MOD( ( _xlfn.UNICODE( RIGHT($J264, 1) ) - 44032), 588)/28)+1,1) )</f>
        <v/>
      </c>
      <c r="S264" t="str" cm="1">
        <f t="array" ref="S264">IF(LEN(B264)=2, "", IF(MOD( (_xlfn.UNICODE( RIGHT($J264, 1) ) - 44032), 28)=0, "",
    INDEX(종성, MOD( (_xlfn.UNICODE( RIGHT($J264, 1) ) - 44032), 28),1) ) )</f>
        <v/>
      </c>
      <c r="T264" t="str">
        <f>IFERROR(VLOOKUP($K264, 환경설정!$B$3:$C$23, 2,0), "")</f>
        <v>null</v>
      </c>
      <c r="V264" s="3" t="str" cm="1">
        <f t="array" ref="V264">IFERROR(_xlfn.IFS($M264="", "light", $M264="ㄴ", "son", $M264="ㄹ", "son", $M264="ㅁ", "son", $M264="ㅇ", "son" ),"obs")</f>
        <v>son</v>
      </c>
      <c r="W264" t="str">
        <f>IFERROR(VLOOKUP($N264, 환경설정!$B$3:$C$23, 2,0), "")</f>
        <v>que</v>
      </c>
      <c r="Y264" s="3" t="str" cm="1">
        <f t="array" ref="Y264">IFERROR(_xlfn.IFS($P264="", "light", $P264="ㄴ", "son", $P264="ㄹ", "son", $P264="ㅁ", "son", $P264="ㅇ", "son" ),"obs")</f>
        <v>son</v>
      </c>
      <c r="Z264" t="str">
        <f>IFERROR(VLOOKUP($Q264, 환경설정!$B$3:$C$23, 2), "")</f>
        <v/>
      </c>
      <c r="AB264" s="3" t="str" cm="1">
        <f t="array" ref="AB264">IFERROR( IF(LEN(B264)=2,"", _xlfn.IFS($S264="", "light", $S264="ㄴ", "son", $S264="ㄹ", "son", $S264="ㅁ", "son", $S264="ㅇ", "son" )),"obs")</f>
        <v/>
      </c>
      <c r="AC264" t="str" cm="1">
        <f t="array" ref="AC264" xml:space="preserve"> SUBSTITUTE( _xlfn.TEXTSPLIT(C264," "), ",","")</f>
        <v>0</v>
      </c>
      <c r="AE264" t="str" cm="1">
        <f t="array" ref="AE264">SUBSTITUTE(_xlfn.TEXTSPLIT(D264," "), ",","")</f>
        <v>0</v>
      </c>
    </row>
    <row r="265" spans="1:31" x14ac:dyDescent="0.3">
      <c r="A265" t="str">
        <v>고유어2</v>
      </c>
      <c r="B265" t="str">
        <v>사발</v>
      </c>
      <c r="C265" s="3">
        <v>0</v>
      </c>
      <c r="D265" s="3">
        <v>0</v>
      </c>
      <c r="E265" s="3" t="str" cm="1">
        <f t="array" ref="E265">_xlfn.IFS(MID(A265,1,1)="고", "K", MID(A265,1,1)="외", "F", MID(A265,1,1)="가", "V")</f>
        <v>K</v>
      </c>
      <c r="F265" s="3" t="str">
        <f t="shared" si="20"/>
        <v>2</v>
      </c>
      <c r="G265" s="3" t="str">
        <f t="shared" si="21"/>
        <v>K2</v>
      </c>
      <c r="H265" s="3" t="str">
        <f t="shared" si="22"/>
        <v>사</v>
      </c>
      <c r="I265" s="3" t="str">
        <f t="shared" si="23"/>
        <v>발</v>
      </c>
      <c r="J265" s="3" t="str">
        <f t="shared" si="24"/>
        <v/>
      </c>
      <c r="K265" s="3" t="str" cm="1">
        <f t="array" ref="K265">INDEX(초성,  INT( (_xlfn.UNICODE($H265)-44032)/588)+1)</f>
        <v>ㅅ</v>
      </c>
      <c r="L265" s="3" t="str" cm="1">
        <f t="array" ref="L265">INDEX( 중성, INT(MOD( ( _xlfn.UNICODE( RIGHT($H265, 1) ) - 44032), 588)/28)+1,1)</f>
        <v>ㅏ</v>
      </c>
      <c r="M265" t="str" cm="1">
        <f t="array" ref="M265">IF(MOD((_xlfn.UNICODE(RIGHT($H265,1))-44032),28)=0,"",INDEX(종성,MOD((_xlfn.UNICODE(RIGHT($H265,1))-44032),28),1))</f>
        <v/>
      </c>
      <c r="N265" s="3" t="str" cm="1">
        <f t="array" ref="N265">INDEX(초성,  INT( (_xlfn.UNICODE($I265)-44032)/588)+1)</f>
        <v>ㅂ</v>
      </c>
      <c r="O265" s="3" t="str" cm="1">
        <f t="array" ref="O265">INDEX( 중성, INT(MOD( ( _xlfn.UNICODE( RIGHT($I265, 1) ) - 44032), 588)/28)+1,1)</f>
        <v>ㅏ</v>
      </c>
      <c r="P265" t="str" cm="1">
        <f t="array" ref="P265">IF(MOD( (_xlfn.UNICODE( RIGHT($I265, 1) ) - 44032), 28)=0, "",
    INDEX(종성, MOD( (_xlfn.UNICODE( RIGHT($I265, 1) ) - 44032), 28),1) )</f>
        <v>ㄹ</v>
      </c>
      <c r="Q265" s="3" t="str" cm="1">
        <f t="array" ref="Q265">IF(LEN(B265)=2, "", INDEX(초성,  INT( (_xlfn.UNICODE($J265)-44032)/588)+1) )</f>
        <v/>
      </c>
      <c r="R265" s="3" t="str" cm="1">
        <f t="array" ref="R265">IF(LEN(B265)=2, "",INDEX( 중성, INT(MOD( ( _xlfn.UNICODE( RIGHT($J265, 1) ) - 44032), 588)/28)+1,1) )</f>
        <v/>
      </c>
      <c r="S265" t="str" cm="1">
        <f t="array" ref="S265">IF(LEN(B265)=2, "", IF(MOD( (_xlfn.UNICODE( RIGHT($J265, 1) ) - 44032), 28)=0, "",
    INDEX(종성, MOD( (_xlfn.UNICODE( RIGHT($J265, 1) ) - 44032), 28),1) ) )</f>
        <v/>
      </c>
      <c r="T265" t="str">
        <f>IFERROR(VLOOKUP($K265, 환경설정!$B$3:$C$23, 2,0), "")</f>
        <v>que</v>
      </c>
      <c r="V265" s="3" t="str" cm="1">
        <f t="array" ref="V265">IFERROR(_xlfn.IFS($M265="", "light", $M265="ㄴ", "son", $M265="ㄹ", "son", $M265="ㅁ", "son", $M265="ㅇ", "son" ),"obs")</f>
        <v>light</v>
      </c>
      <c r="W265" t="str">
        <f>IFERROR(VLOOKUP($N265, 환경설정!$B$3:$C$23, 2,0), "")</f>
        <v>lax</v>
      </c>
      <c r="Y265" s="3" t="str" cm="1">
        <f t="array" ref="Y265">IFERROR(_xlfn.IFS($P265="", "light", $P265="ㄴ", "son", $P265="ㄹ", "son", $P265="ㅁ", "son", $P265="ㅇ", "son" ),"obs")</f>
        <v>son</v>
      </c>
      <c r="Z265" t="str">
        <f>IFERROR(VLOOKUP($Q265, 환경설정!$B$3:$C$23, 2), "")</f>
        <v/>
      </c>
      <c r="AB265" s="3" t="str" cm="1">
        <f t="array" ref="AB265">IFERROR( IF(LEN(B265)=2,"", _xlfn.IFS($S265="", "light", $S265="ㄴ", "son", $S265="ㄹ", "son", $S265="ㅁ", "son", $S265="ㅇ", "son" )),"obs")</f>
        <v/>
      </c>
      <c r="AC265" t="str" cm="1">
        <f t="array" ref="AC265" xml:space="preserve"> SUBSTITUTE( _xlfn.TEXTSPLIT(C265," "), ",","")</f>
        <v>0</v>
      </c>
      <c r="AE265" t="str" cm="1">
        <f t="array" ref="AE265">SUBSTITUTE(_xlfn.TEXTSPLIT(D265," "), ",","")</f>
        <v>0</v>
      </c>
    </row>
    <row r="266" spans="1:31" x14ac:dyDescent="0.3">
      <c r="A266" t="str">
        <v>고유어2</v>
      </c>
      <c r="B266" t="str">
        <v>입술</v>
      </c>
      <c r="C266" s="3" t="str">
        <v>LH1</v>
      </c>
      <c r="D266" s="3" t="str">
        <v>LH1</v>
      </c>
      <c r="E266" s="3" t="str" cm="1">
        <f t="array" ref="E266">_xlfn.IFS(MID(A266,1,1)="고", "K", MID(A266,1,1)="외", "F", MID(A266,1,1)="가", "V")</f>
        <v>K</v>
      </c>
      <c r="F266" s="3" t="str">
        <f t="shared" si="20"/>
        <v>2</v>
      </c>
      <c r="G266" s="3" t="str">
        <f t="shared" si="21"/>
        <v>K2</v>
      </c>
      <c r="H266" s="3" t="str">
        <f t="shared" si="22"/>
        <v>입</v>
      </c>
      <c r="I266" s="3" t="str">
        <f t="shared" si="23"/>
        <v>술</v>
      </c>
      <c r="J266" s="3" t="str">
        <f t="shared" si="24"/>
        <v/>
      </c>
      <c r="K266" s="3" t="str" cm="1">
        <f t="array" ref="K266">INDEX(초성,  INT( (_xlfn.UNICODE($H266)-44032)/588)+1)</f>
        <v>ㅇ</v>
      </c>
      <c r="L266" s="3" t="str" cm="1">
        <f t="array" ref="L266">INDEX( 중성, INT(MOD( ( _xlfn.UNICODE( RIGHT($H266, 1) ) - 44032), 588)/28)+1,1)</f>
        <v>ㅣ</v>
      </c>
      <c r="M266" t="str" cm="1">
        <f t="array" ref="M266">IF(MOD((_xlfn.UNICODE(RIGHT($H266,1))-44032),28)=0,"",INDEX(종성,MOD((_xlfn.UNICODE(RIGHT($H266,1))-44032),28),1))</f>
        <v>ㅂ</v>
      </c>
      <c r="N266" s="3" t="str" cm="1">
        <f t="array" ref="N266">INDEX(초성,  INT( (_xlfn.UNICODE($I266)-44032)/588)+1)</f>
        <v>ㅅ</v>
      </c>
      <c r="O266" s="3" t="str" cm="1">
        <f t="array" ref="O266">INDEX( 중성, INT(MOD( ( _xlfn.UNICODE( RIGHT($I266, 1) ) - 44032), 588)/28)+1,1)</f>
        <v>ㅜ</v>
      </c>
      <c r="P266" t="str" cm="1">
        <f t="array" ref="P266">IF(MOD( (_xlfn.UNICODE( RIGHT($I266, 1) ) - 44032), 28)=0, "",
    INDEX(종성, MOD( (_xlfn.UNICODE( RIGHT($I266, 1) ) - 44032), 28),1) )</f>
        <v>ㄹ</v>
      </c>
      <c r="Q266" s="3" t="str" cm="1">
        <f t="array" ref="Q266">IF(LEN(B266)=2, "", INDEX(초성,  INT( (_xlfn.UNICODE($J266)-44032)/588)+1) )</f>
        <v/>
      </c>
      <c r="R266" s="3" t="str" cm="1">
        <f t="array" ref="R266">IF(LEN(B266)=2, "",INDEX( 중성, INT(MOD( ( _xlfn.UNICODE( RIGHT($J266, 1) ) - 44032), 588)/28)+1,1) )</f>
        <v/>
      </c>
      <c r="S266" t="str" cm="1">
        <f t="array" ref="S266">IF(LEN(B266)=2, "", IF(MOD( (_xlfn.UNICODE( RIGHT($J266, 1) ) - 44032), 28)=0, "",
    INDEX(종성, MOD( (_xlfn.UNICODE( RIGHT($J266, 1) ) - 44032), 28),1) ) )</f>
        <v/>
      </c>
      <c r="T266" t="str">
        <f>IFERROR(VLOOKUP($K266, 환경설정!$B$3:$C$23, 2,0), "")</f>
        <v>null</v>
      </c>
      <c r="V266" s="3" t="str" cm="1">
        <f t="array" ref="V266">IFERROR(_xlfn.IFS($M266="", "light", $M266="ㄴ", "son", $M266="ㄹ", "son", $M266="ㅁ", "son", $M266="ㅇ", "son" ),"obs")</f>
        <v>obs</v>
      </c>
      <c r="W266" t="str">
        <f>IFERROR(VLOOKUP($N266, 환경설정!$B$3:$C$23, 2,0), "")</f>
        <v>que</v>
      </c>
      <c r="Y266" s="3" t="str" cm="1">
        <f t="array" ref="Y266">IFERROR(_xlfn.IFS($P266="", "light", $P266="ㄴ", "son", $P266="ㄹ", "son", $P266="ㅁ", "son", $P266="ㅇ", "son" ),"obs")</f>
        <v>son</v>
      </c>
      <c r="Z266" t="str">
        <f>IFERROR(VLOOKUP($Q266, 환경설정!$B$3:$C$23, 2), "")</f>
        <v/>
      </c>
      <c r="AB266" s="3" t="str" cm="1">
        <f t="array" ref="AB266">IFERROR( IF(LEN(B266)=2,"", _xlfn.IFS($S266="", "light", $S266="ㄴ", "son", $S266="ㄹ", "son", $S266="ㅁ", "son", $S266="ㅇ", "son" )),"obs")</f>
        <v/>
      </c>
      <c r="AC266" t="str" cm="1">
        <f t="array" ref="AC266" xml:space="preserve"> SUBSTITUTE( _xlfn.TEXTSPLIT(C266," "), ",","")</f>
        <v>LH1</v>
      </c>
      <c r="AE266" t="str" cm="1">
        <f t="array" ref="AE266">SUBSTITUTE(_xlfn.TEXTSPLIT(D266," "), ",","")</f>
        <v>LH1</v>
      </c>
    </row>
    <row r="267" spans="1:31" x14ac:dyDescent="0.3">
      <c r="A267" t="str">
        <v>고유어2</v>
      </c>
      <c r="B267" t="str">
        <v>봉지</v>
      </c>
      <c r="C267" s="3" t="str">
        <v>HL</v>
      </c>
      <c r="D267" s="3" t="str">
        <v>HL</v>
      </c>
      <c r="E267" s="3" t="str" cm="1">
        <f t="array" ref="E267">_xlfn.IFS(MID(A267,1,1)="고", "K", MID(A267,1,1)="외", "F", MID(A267,1,1)="가", "V")</f>
        <v>K</v>
      </c>
      <c r="F267" s="3" t="str">
        <f t="shared" si="20"/>
        <v>2</v>
      </c>
      <c r="G267" s="3" t="str">
        <f t="shared" si="21"/>
        <v>K2</v>
      </c>
      <c r="H267" s="3" t="str">
        <f t="shared" si="22"/>
        <v>봉</v>
      </c>
      <c r="I267" s="3" t="str">
        <f t="shared" si="23"/>
        <v>지</v>
      </c>
      <c r="J267" s="3" t="str">
        <f t="shared" si="24"/>
        <v/>
      </c>
      <c r="K267" s="3" t="str" cm="1">
        <f t="array" ref="K267">INDEX(초성,  INT( (_xlfn.UNICODE($H267)-44032)/588)+1)</f>
        <v>ㅂ</v>
      </c>
      <c r="L267" s="3" t="str" cm="1">
        <f t="array" ref="L267">INDEX( 중성, INT(MOD( ( _xlfn.UNICODE( RIGHT($H267, 1) ) - 44032), 588)/28)+1,1)</f>
        <v>ㅗ</v>
      </c>
      <c r="M267" t="str" cm="1">
        <f t="array" ref="M267">IF(MOD((_xlfn.UNICODE(RIGHT($H267,1))-44032),28)=0,"",INDEX(종성,MOD((_xlfn.UNICODE(RIGHT($H267,1))-44032),28),1))</f>
        <v>ㅇ</v>
      </c>
      <c r="N267" s="3" t="str" cm="1">
        <f t="array" ref="N267">INDEX(초성,  INT( (_xlfn.UNICODE($I267)-44032)/588)+1)</f>
        <v>ㅈ</v>
      </c>
      <c r="O267" s="3" t="str" cm="1">
        <f t="array" ref="O267">INDEX( 중성, INT(MOD( ( _xlfn.UNICODE( RIGHT($I267, 1) ) - 44032), 588)/28)+1,1)</f>
        <v>ㅣ</v>
      </c>
      <c r="P267" t="str" cm="1">
        <f t="array" ref="P267">IF(MOD( (_xlfn.UNICODE( RIGHT($I267, 1) ) - 44032), 28)=0, "",
    INDEX(종성, MOD( (_xlfn.UNICODE( RIGHT($I267, 1) ) - 44032), 28),1) )</f>
        <v/>
      </c>
      <c r="Q267" s="3" t="str" cm="1">
        <f t="array" ref="Q267">IF(LEN(B267)=2, "", INDEX(초성,  INT( (_xlfn.UNICODE($J267)-44032)/588)+1) )</f>
        <v/>
      </c>
      <c r="R267" s="3" t="str" cm="1">
        <f t="array" ref="R267">IF(LEN(B267)=2, "",INDEX( 중성, INT(MOD( ( _xlfn.UNICODE( RIGHT($J267, 1) ) - 44032), 588)/28)+1,1) )</f>
        <v/>
      </c>
      <c r="S267" t="str" cm="1">
        <f t="array" ref="S267">IF(LEN(B267)=2, "", IF(MOD( (_xlfn.UNICODE( RIGHT($J267, 1) ) - 44032), 28)=0, "",
    INDEX(종성, MOD( (_xlfn.UNICODE( RIGHT($J267, 1) ) - 44032), 28),1) ) )</f>
        <v/>
      </c>
      <c r="T267" t="str">
        <f>IFERROR(VLOOKUP($K267, 환경설정!$B$3:$C$23, 2,0), "")</f>
        <v>lax</v>
      </c>
      <c r="V267" s="3" t="str" cm="1">
        <f t="array" ref="V267">IFERROR(_xlfn.IFS($M267="", "light", $M267="ㄴ", "son", $M267="ㄹ", "son", $M267="ㅁ", "son", $M267="ㅇ", "son" ),"obs")</f>
        <v>son</v>
      </c>
      <c r="W267" t="str">
        <f>IFERROR(VLOOKUP($N267, 환경설정!$B$3:$C$23, 2,0), "")</f>
        <v>lax</v>
      </c>
      <c r="Y267" s="3" t="str" cm="1">
        <f t="array" ref="Y267">IFERROR(_xlfn.IFS($P267="", "light", $P267="ㄴ", "son", $P267="ㄹ", "son", $P267="ㅁ", "son", $P267="ㅇ", "son" ),"obs")</f>
        <v>light</v>
      </c>
      <c r="Z267" t="str">
        <f>IFERROR(VLOOKUP($Q267, 환경설정!$B$3:$C$23, 2), "")</f>
        <v/>
      </c>
      <c r="AB267" s="3" t="str" cm="1">
        <f t="array" ref="AB267">IFERROR( IF(LEN(B267)=2,"", _xlfn.IFS($S267="", "light", $S267="ㄴ", "son", $S267="ㄹ", "son", $S267="ㅁ", "son", $S267="ㅇ", "son" )),"obs")</f>
        <v/>
      </c>
      <c r="AC267" t="str" cm="1">
        <f t="array" ref="AC267" xml:space="preserve"> SUBSTITUTE( _xlfn.TEXTSPLIT(C267," "), ",","")</f>
        <v>HL</v>
      </c>
      <c r="AE267" t="str" cm="1">
        <f t="array" ref="AE267">SUBSTITUTE(_xlfn.TEXTSPLIT(D267," "), ",","")</f>
        <v>HL</v>
      </c>
    </row>
    <row r="268" spans="1:31" x14ac:dyDescent="0.3">
      <c r="A268" t="str">
        <v>고유어2</v>
      </c>
      <c r="B268" t="str">
        <v>고함</v>
      </c>
      <c r="C268" s="3" t="str">
        <v>HL</v>
      </c>
      <c r="D268" s="3" t="str">
        <v>HL</v>
      </c>
      <c r="E268" s="3" t="str" cm="1">
        <f t="array" ref="E268">_xlfn.IFS(MID(A268,1,1)="고", "K", MID(A268,1,1)="외", "F", MID(A268,1,1)="가", "V")</f>
        <v>K</v>
      </c>
      <c r="F268" s="3" t="str">
        <f t="shared" si="20"/>
        <v>2</v>
      </c>
      <c r="G268" s="3" t="str">
        <f t="shared" si="21"/>
        <v>K2</v>
      </c>
      <c r="H268" s="3" t="str">
        <f t="shared" si="22"/>
        <v>고</v>
      </c>
      <c r="I268" s="3" t="str">
        <f t="shared" si="23"/>
        <v>함</v>
      </c>
      <c r="J268" s="3" t="str">
        <f t="shared" si="24"/>
        <v/>
      </c>
      <c r="K268" s="3" t="str" cm="1">
        <f t="array" ref="K268">INDEX(초성,  INT( (_xlfn.UNICODE($H268)-44032)/588)+1)</f>
        <v>ㄱ</v>
      </c>
      <c r="L268" s="3" t="str" cm="1">
        <f t="array" ref="L268">INDEX( 중성, INT(MOD( ( _xlfn.UNICODE( RIGHT($H268, 1) ) - 44032), 588)/28)+1,1)</f>
        <v>ㅗ</v>
      </c>
      <c r="M268" t="str" cm="1">
        <f t="array" ref="M268">IF(MOD((_xlfn.UNICODE(RIGHT($H268,1))-44032),28)=0,"",INDEX(종성,MOD((_xlfn.UNICODE(RIGHT($H268,1))-44032),28),1))</f>
        <v/>
      </c>
      <c r="N268" s="3" t="str" cm="1">
        <f t="array" ref="N268">INDEX(초성,  INT( (_xlfn.UNICODE($I268)-44032)/588)+1)</f>
        <v>ㅎ</v>
      </c>
      <c r="O268" s="3" t="str" cm="1">
        <f t="array" ref="O268">INDEX( 중성, INT(MOD( ( _xlfn.UNICODE( RIGHT($I268, 1) ) - 44032), 588)/28)+1,1)</f>
        <v>ㅏ</v>
      </c>
      <c r="P268" t="str" cm="1">
        <f t="array" ref="P268">IF(MOD( (_xlfn.UNICODE( RIGHT($I268, 1) ) - 44032), 28)=0, "",
    INDEX(종성, MOD( (_xlfn.UNICODE( RIGHT($I268, 1) ) - 44032), 28),1) )</f>
        <v>ㅁ</v>
      </c>
      <c r="Q268" s="3" t="str" cm="1">
        <f t="array" ref="Q268">IF(LEN(B268)=2, "", INDEX(초성,  INT( (_xlfn.UNICODE($J268)-44032)/588)+1) )</f>
        <v/>
      </c>
      <c r="R268" s="3" t="str" cm="1">
        <f t="array" ref="R268">IF(LEN(B268)=2, "",INDEX( 중성, INT(MOD( ( _xlfn.UNICODE( RIGHT($J268, 1) ) - 44032), 588)/28)+1,1) )</f>
        <v/>
      </c>
      <c r="S268" t="str" cm="1">
        <f t="array" ref="S268">IF(LEN(B268)=2, "", IF(MOD( (_xlfn.UNICODE( RIGHT($J268, 1) ) - 44032), 28)=0, "",
    INDEX(종성, MOD( (_xlfn.UNICODE( RIGHT($J268, 1) ) - 44032), 28),1) ) )</f>
        <v/>
      </c>
      <c r="T268" t="str">
        <f>IFERROR(VLOOKUP($K268, 환경설정!$B$3:$C$23, 2,0), "")</f>
        <v>lax</v>
      </c>
      <c r="V268" s="3" t="str" cm="1">
        <f t="array" ref="V268">IFERROR(_xlfn.IFS($M268="", "light", $M268="ㄴ", "son", $M268="ㄹ", "son", $M268="ㅁ", "son", $M268="ㅇ", "son" ),"obs")</f>
        <v>light</v>
      </c>
      <c r="W268" t="str">
        <f>IFERROR(VLOOKUP($N268, 환경설정!$B$3:$C$23, 2,0), "")</f>
        <v>que</v>
      </c>
      <c r="Y268" s="3" t="str" cm="1">
        <f t="array" ref="Y268">IFERROR(_xlfn.IFS($P268="", "light", $P268="ㄴ", "son", $P268="ㄹ", "son", $P268="ㅁ", "son", $P268="ㅇ", "son" ),"obs")</f>
        <v>son</v>
      </c>
      <c r="Z268" t="str">
        <f>IFERROR(VLOOKUP($Q268, 환경설정!$B$3:$C$23, 2), "")</f>
        <v/>
      </c>
      <c r="AB268" s="3" t="str" cm="1">
        <f t="array" ref="AB268">IFERROR( IF(LEN(B268)=2,"", _xlfn.IFS($S268="", "light", $S268="ㄴ", "son", $S268="ㄹ", "son", $S268="ㅁ", "son", $S268="ㅇ", "son" )),"obs")</f>
        <v/>
      </c>
      <c r="AC268" t="str" cm="1">
        <f t="array" ref="AC268" xml:space="preserve"> SUBSTITUTE( _xlfn.TEXTSPLIT(C268," "), ",","")</f>
        <v>HL</v>
      </c>
      <c r="AE268" t="str" cm="1">
        <f t="array" ref="AE268">SUBSTITUTE(_xlfn.TEXTSPLIT(D268," "), ",","")</f>
        <v>HL</v>
      </c>
    </row>
    <row r="269" spans="1:31" x14ac:dyDescent="0.3">
      <c r="A269" t="str">
        <v>고유어2</v>
      </c>
      <c r="B269" t="str">
        <v>줄기</v>
      </c>
      <c r="C269" s="3" t="str">
        <v>HL 쭐기</v>
      </c>
      <c r="D269" s="3" t="str">
        <v>HL</v>
      </c>
      <c r="E269" s="3" t="str" cm="1">
        <f t="array" ref="E269">_xlfn.IFS(MID(A269,1,1)="고", "K", MID(A269,1,1)="외", "F", MID(A269,1,1)="가", "V")</f>
        <v>K</v>
      </c>
      <c r="F269" s="3" t="str">
        <f t="shared" si="20"/>
        <v>2</v>
      </c>
      <c r="G269" s="3" t="str">
        <f t="shared" si="21"/>
        <v>K2</v>
      </c>
      <c r="H269" s="3" t="str">
        <f t="shared" si="22"/>
        <v>줄</v>
      </c>
      <c r="I269" s="3" t="str">
        <f t="shared" si="23"/>
        <v>기</v>
      </c>
      <c r="J269" s="3" t="str">
        <f t="shared" si="24"/>
        <v/>
      </c>
      <c r="K269" s="3" t="str" cm="1">
        <f t="array" ref="K269">INDEX(초성,  INT( (_xlfn.UNICODE($H269)-44032)/588)+1)</f>
        <v>ㅈ</v>
      </c>
      <c r="L269" s="3" t="str" cm="1">
        <f t="array" ref="L269">INDEX( 중성, INT(MOD( ( _xlfn.UNICODE( RIGHT($H269, 1) ) - 44032), 588)/28)+1,1)</f>
        <v>ㅜ</v>
      </c>
      <c r="M269" t="str" cm="1">
        <f t="array" ref="M269">IF(MOD((_xlfn.UNICODE(RIGHT($H269,1))-44032),28)=0,"",INDEX(종성,MOD((_xlfn.UNICODE(RIGHT($H269,1))-44032),28),1))</f>
        <v>ㄹ</v>
      </c>
      <c r="N269" s="3" t="str" cm="1">
        <f t="array" ref="N269">INDEX(초성,  INT( (_xlfn.UNICODE($I269)-44032)/588)+1)</f>
        <v>ㄱ</v>
      </c>
      <c r="O269" s="3" t="str" cm="1">
        <f t="array" ref="O269">INDEX( 중성, INT(MOD( ( _xlfn.UNICODE( RIGHT($I269, 1) ) - 44032), 588)/28)+1,1)</f>
        <v>ㅣ</v>
      </c>
      <c r="P269" t="str" cm="1">
        <f t="array" ref="P269">IF(MOD( (_xlfn.UNICODE( RIGHT($I269, 1) ) - 44032), 28)=0, "",
    INDEX(종성, MOD( (_xlfn.UNICODE( RIGHT($I269, 1) ) - 44032), 28),1) )</f>
        <v/>
      </c>
      <c r="Q269" s="3" t="str" cm="1">
        <f t="array" ref="Q269">IF(LEN(B269)=2, "", INDEX(초성,  INT( (_xlfn.UNICODE($J269)-44032)/588)+1) )</f>
        <v/>
      </c>
      <c r="R269" s="3" t="str" cm="1">
        <f t="array" ref="R269">IF(LEN(B269)=2, "",INDEX( 중성, INT(MOD( ( _xlfn.UNICODE( RIGHT($J269, 1) ) - 44032), 588)/28)+1,1) )</f>
        <v/>
      </c>
      <c r="S269" t="str" cm="1">
        <f t="array" ref="S269">IF(LEN(B269)=2, "", IF(MOD( (_xlfn.UNICODE( RIGHT($J269, 1) ) - 44032), 28)=0, "",
    INDEX(종성, MOD( (_xlfn.UNICODE( RIGHT($J269, 1) ) - 44032), 28),1) ) )</f>
        <v/>
      </c>
      <c r="T269" t="str">
        <f>IFERROR(VLOOKUP($K269, 환경설정!$B$3:$C$23, 2,0), "")</f>
        <v>lax</v>
      </c>
      <c r="V269" s="3" t="str" cm="1">
        <f t="array" ref="V269">IFERROR(_xlfn.IFS($M269="", "light", $M269="ㄴ", "son", $M269="ㄹ", "son", $M269="ㅁ", "son", $M269="ㅇ", "son" ),"obs")</f>
        <v>son</v>
      </c>
      <c r="W269" t="str">
        <f>IFERROR(VLOOKUP($N269, 환경설정!$B$3:$C$23, 2,0), "")</f>
        <v>lax</v>
      </c>
      <c r="Y269" s="3" t="str" cm="1">
        <f t="array" ref="Y269">IFERROR(_xlfn.IFS($P269="", "light", $P269="ㄴ", "son", $P269="ㄹ", "son", $P269="ㅁ", "son", $P269="ㅇ", "son" ),"obs")</f>
        <v>light</v>
      </c>
      <c r="Z269" t="str">
        <f>IFERROR(VLOOKUP($Q269, 환경설정!$B$3:$C$23, 2), "")</f>
        <v/>
      </c>
      <c r="AB269" s="3" t="str" cm="1">
        <f t="array" ref="AB269">IFERROR( IF(LEN(B269)=2,"", _xlfn.IFS($S269="", "light", $S269="ㄴ", "son", $S269="ㄹ", "son", $S269="ㅁ", "son", $S269="ㅇ", "son" )),"obs")</f>
        <v/>
      </c>
      <c r="AC269" t="str" cm="1">
        <f t="array" ref="AC269:AD269" xml:space="preserve"> SUBSTITUTE( _xlfn.TEXTSPLIT(C269," "), ",","")</f>
        <v>HL</v>
      </c>
      <c r="AD269" t="str">
        <v>쭐기</v>
      </c>
      <c r="AE269" t="str" cm="1">
        <f t="array" ref="AE269">SUBSTITUTE(_xlfn.TEXTSPLIT(D269," "), ",","")</f>
        <v>HL</v>
      </c>
    </row>
    <row r="270" spans="1:31" x14ac:dyDescent="0.3">
      <c r="A270" t="str">
        <v>고유어2</v>
      </c>
      <c r="B270" t="str">
        <v>장인</v>
      </c>
      <c r="C270" s="3" t="str">
        <v>LH1</v>
      </c>
      <c r="D270" s="3" t="str">
        <v>LH2</v>
      </c>
      <c r="E270" s="3" t="str" cm="1">
        <f t="array" ref="E270">_xlfn.IFS(MID(A270,1,1)="고", "K", MID(A270,1,1)="외", "F", MID(A270,1,1)="가", "V")</f>
        <v>K</v>
      </c>
      <c r="F270" s="3" t="str">
        <f t="shared" si="20"/>
        <v>2</v>
      </c>
      <c r="G270" s="3" t="str">
        <f t="shared" si="21"/>
        <v>K2</v>
      </c>
      <c r="H270" s="3" t="str">
        <f t="shared" si="22"/>
        <v>장</v>
      </c>
      <c r="I270" s="3" t="str">
        <f t="shared" si="23"/>
        <v>인</v>
      </c>
      <c r="J270" s="3" t="str">
        <f t="shared" si="24"/>
        <v/>
      </c>
      <c r="K270" s="3" t="str" cm="1">
        <f t="array" ref="K270">INDEX(초성,  INT( (_xlfn.UNICODE($H270)-44032)/588)+1)</f>
        <v>ㅈ</v>
      </c>
      <c r="L270" s="3" t="str" cm="1">
        <f t="array" ref="L270">INDEX( 중성, INT(MOD( ( _xlfn.UNICODE( RIGHT($H270, 1) ) - 44032), 588)/28)+1,1)</f>
        <v>ㅏ</v>
      </c>
      <c r="M270" t="str" cm="1">
        <f t="array" ref="M270">IF(MOD((_xlfn.UNICODE(RIGHT($H270,1))-44032),28)=0,"",INDEX(종성,MOD((_xlfn.UNICODE(RIGHT($H270,1))-44032),28),1))</f>
        <v>ㅇ</v>
      </c>
      <c r="N270" s="3" t="str" cm="1">
        <f t="array" ref="N270">INDEX(초성,  INT( (_xlfn.UNICODE($I270)-44032)/588)+1)</f>
        <v>ㅇ</v>
      </c>
      <c r="O270" s="3" t="str" cm="1">
        <f t="array" ref="O270">INDEX( 중성, INT(MOD( ( _xlfn.UNICODE( RIGHT($I270, 1) ) - 44032), 588)/28)+1,1)</f>
        <v>ㅣ</v>
      </c>
      <c r="P270" t="str" cm="1">
        <f t="array" ref="P270">IF(MOD( (_xlfn.UNICODE( RIGHT($I270, 1) ) - 44032), 28)=0, "",
    INDEX(종성, MOD( (_xlfn.UNICODE( RIGHT($I270, 1) ) - 44032), 28),1) )</f>
        <v>ㄴ</v>
      </c>
      <c r="Q270" s="3" t="str" cm="1">
        <f t="array" ref="Q270">IF(LEN(B270)=2, "", INDEX(초성,  INT( (_xlfn.UNICODE($J270)-44032)/588)+1) )</f>
        <v/>
      </c>
      <c r="R270" s="3" t="str" cm="1">
        <f t="array" ref="R270">IF(LEN(B270)=2, "",INDEX( 중성, INT(MOD( ( _xlfn.UNICODE( RIGHT($J270, 1) ) - 44032), 588)/28)+1,1) )</f>
        <v/>
      </c>
      <c r="S270" t="str" cm="1">
        <f t="array" ref="S270">IF(LEN(B270)=2, "", IF(MOD( (_xlfn.UNICODE( RIGHT($J270, 1) ) - 44032), 28)=0, "",
    INDEX(종성, MOD( (_xlfn.UNICODE( RIGHT($J270, 1) ) - 44032), 28),1) ) )</f>
        <v/>
      </c>
      <c r="T270" t="str">
        <f>IFERROR(VLOOKUP($K270, 환경설정!$B$3:$C$23, 2,0), "")</f>
        <v>lax</v>
      </c>
      <c r="V270" s="3" t="str" cm="1">
        <f t="array" ref="V270">IFERROR(_xlfn.IFS($M270="", "light", $M270="ㄴ", "son", $M270="ㄹ", "son", $M270="ㅁ", "son", $M270="ㅇ", "son" ),"obs")</f>
        <v>son</v>
      </c>
      <c r="W270" t="str">
        <f>IFERROR(VLOOKUP($N270, 환경설정!$B$3:$C$23, 2,0), "")</f>
        <v>null</v>
      </c>
      <c r="Y270" s="3" t="str" cm="1">
        <f t="array" ref="Y270">IFERROR(_xlfn.IFS($P270="", "light", $P270="ㄴ", "son", $P270="ㄹ", "son", $P270="ㅁ", "son", $P270="ㅇ", "son" ),"obs")</f>
        <v>son</v>
      </c>
      <c r="Z270" t="str">
        <f>IFERROR(VLOOKUP($Q270, 환경설정!$B$3:$C$23, 2), "")</f>
        <v/>
      </c>
      <c r="AB270" s="3" t="str" cm="1">
        <f t="array" ref="AB270">IFERROR( IF(LEN(B270)=2,"", _xlfn.IFS($S270="", "light", $S270="ㄴ", "son", $S270="ㄹ", "son", $S270="ㅁ", "son", $S270="ㅇ", "son" )),"obs")</f>
        <v/>
      </c>
      <c r="AC270" t="str" cm="1">
        <f t="array" ref="AC270" xml:space="preserve"> SUBSTITUTE( _xlfn.TEXTSPLIT(C270," "), ",","")</f>
        <v>LH1</v>
      </c>
      <c r="AE270" t="str" cm="1">
        <f t="array" ref="AE270">SUBSTITUTE(_xlfn.TEXTSPLIT(D270," "), ",","")</f>
        <v>LH2</v>
      </c>
    </row>
    <row r="271" spans="1:31" x14ac:dyDescent="0.3">
      <c r="A271" t="str">
        <v>고유어2</v>
      </c>
      <c r="B271" t="str">
        <v>아침</v>
      </c>
      <c r="C271" s="3" t="str">
        <v>LH1</v>
      </c>
      <c r="D271" s="3" t="str">
        <v>LH1</v>
      </c>
      <c r="E271" s="3" t="str" cm="1">
        <f t="array" ref="E271">_xlfn.IFS(MID(A271,1,1)="고", "K", MID(A271,1,1)="외", "F", MID(A271,1,1)="가", "V")</f>
        <v>K</v>
      </c>
      <c r="F271" s="3" t="str">
        <f t="shared" si="20"/>
        <v>2</v>
      </c>
      <c r="G271" s="3" t="str">
        <f t="shared" si="21"/>
        <v>K2</v>
      </c>
      <c r="H271" s="3" t="str">
        <f t="shared" si="22"/>
        <v>아</v>
      </c>
      <c r="I271" s="3" t="str">
        <f t="shared" si="23"/>
        <v>침</v>
      </c>
      <c r="J271" s="3" t="str">
        <f t="shared" si="24"/>
        <v/>
      </c>
      <c r="K271" s="3" t="str" cm="1">
        <f t="array" ref="K271">INDEX(초성,  INT( (_xlfn.UNICODE($H271)-44032)/588)+1)</f>
        <v>ㅇ</v>
      </c>
      <c r="L271" s="3" t="str" cm="1">
        <f t="array" ref="L271">INDEX( 중성, INT(MOD( ( _xlfn.UNICODE( RIGHT($H271, 1) ) - 44032), 588)/28)+1,1)</f>
        <v>ㅏ</v>
      </c>
      <c r="M271" t="str" cm="1">
        <f t="array" ref="M271">IF(MOD((_xlfn.UNICODE(RIGHT($H271,1))-44032),28)=0,"",INDEX(종성,MOD((_xlfn.UNICODE(RIGHT($H271,1))-44032),28),1))</f>
        <v/>
      </c>
      <c r="N271" s="3" t="str" cm="1">
        <f t="array" ref="N271">INDEX(초성,  INT( (_xlfn.UNICODE($I271)-44032)/588)+1)</f>
        <v>ㅊ</v>
      </c>
      <c r="O271" s="3" t="str" cm="1">
        <f t="array" ref="O271">INDEX( 중성, INT(MOD( ( _xlfn.UNICODE( RIGHT($I271, 1) ) - 44032), 588)/28)+1,1)</f>
        <v>ㅣ</v>
      </c>
      <c r="P271" t="str" cm="1">
        <f t="array" ref="P271">IF(MOD( (_xlfn.UNICODE( RIGHT($I271, 1) ) - 44032), 28)=0, "",
    INDEX(종성, MOD( (_xlfn.UNICODE( RIGHT($I271, 1) ) - 44032), 28),1) )</f>
        <v>ㅁ</v>
      </c>
      <c r="Q271" s="3" t="str" cm="1">
        <f t="array" ref="Q271">IF(LEN(B271)=2, "", INDEX(초성,  INT( (_xlfn.UNICODE($J271)-44032)/588)+1) )</f>
        <v/>
      </c>
      <c r="R271" s="3" t="str" cm="1">
        <f t="array" ref="R271">IF(LEN(B271)=2, "",INDEX( 중성, INT(MOD( ( _xlfn.UNICODE( RIGHT($J271, 1) ) - 44032), 588)/28)+1,1) )</f>
        <v/>
      </c>
      <c r="S271" t="str" cm="1">
        <f t="array" ref="S271">IF(LEN(B271)=2, "", IF(MOD( (_xlfn.UNICODE( RIGHT($J271, 1) ) - 44032), 28)=0, "",
    INDEX(종성, MOD( (_xlfn.UNICODE( RIGHT($J271, 1) ) - 44032), 28),1) ) )</f>
        <v/>
      </c>
      <c r="T271" t="str">
        <f>IFERROR(VLOOKUP($K271, 환경설정!$B$3:$C$23, 2,0), "")</f>
        <v>null</v>
      </c>
      <c r="V271" s="3" t="str" cm="1">
        <f t="array" ref="V271">IFERROR(_xlfn.IFS($M271="", "light", $M271="ㄴ", "son", $M271="ㄹ", "son", $M271="ㅁ", "son", $M271="ㅇ", "son" ),"obs")</f>
        <v>light</v>
      </c>
      <c r="W271" t="str">
        <f>IFERROR(VLOOKUP($N271, 환경설정!$B$3:$C$23, 2,0), "")</f>
        <v>tsasp</v>
      </c>
      <c r="Y271" s="3" t="str" cm="1">
        <f t="array" ref="Y271">IFERROR(_xlfn.IFS($P271="", "light", $P271="ㄴ", "son", $P271="ㄹ", "son", $P271="ㅁ", "son", $P271="ㅇ", "son" ),"obs")</f>
        <v>son</v>
      </c>
      <c r="Z271" t="str">
        <f>IFERROR(VLOOKUP($Q271, 환경설정!$B$3:$C$23, 2), "")</f>
        <v/>
      </c>
      <c r="AB271" s="3" t="str" cm="1">
        <f t="array" ref="AB271">IFERROR( IF(LEN(B271)=2,"", _xlfn.IFS($S271="", "light", $S271="ㄴ", "son", $S271="ㄹ", "son", $S271="ㅁ", "son", $S271="ㅇ", "son" )),"obs")</f>
        <v/>
      </c>
      <c r="AC271" t="str" cm="1">
        <f t="array" ref="AC271" xml:space="preserve"> SUBSTITUTE( _xlfn.TEXTSPLIT(C271," "), ",","")</f>
        <v>LH1</v>
      </c>
      <c r="AE271" t="str" cm="1">
        <f t="array" ref="AE271">SUBSTITUTE(_xlfn.TEXTSPLIT(D271," "), ",","")</f>
        <v>LH1</v>
      </c>
    </row>
    <row r="272" spans="1:31" x14ac:dyDescent="0.3">
      <c r="A272" t="str">
        <v>고유어2</v>
      </c>
      <c r="B272" t="str">
        <v>새벽</v>
      </c>
      <c r="C272" s="3" t="str">
        <v>LH1</v>
      </c>
      <c r="D272" s="3" t="str">
        <v>LH1</v>
      </c>
      <c r="E272" s="3" t="str" cm="1">
        <f t="array" ref="E272">_xlfn.IFS(MID(A272,1,1)="고", "K", MID(A272,1,1)="외", "F", MID(A272,1,1)="가", "V")</f>
        <v>K</v>
      </c>
      <c r="F272" s="3" t="str">
        <f t="shared" si="20"/>
        <v>2</v>
      </c>
      <c r="G272" s="3" t="str">
        <f t="shared" si="21"/>
        <v>K2</v>
      </c>
      <c r="H272" s="3" t="str">
        <f t="shared" si="22"/>
        <v>새</v>
      </c>
      <c r="I272" s="3" t="str">
        <f t="shared" si="23"/>
        <v>벽</v>
      </c>
      <c r="J272" s="3" t="str">
        <f t="shared" si="24"/>
        <v/>
      </c>
      <c r="K272" s="3" t="str" cm="1">
        <f t="array" ref="K272">INDEX(초성,  INT( (_xlfn.UNICODE($H272)-44032)/588)+1)</f>
        <v>ㅅ</v>
      </c>
      <c r="L272" s="3" t="str" cm="1">
        <f t="array" ref="L272">INDEX( 중성, INT(MOD( ( _xlfn.UNICODE( RIGHT($H272, 1) ) - 44032), 588)/28)+1,1)</f>
        <v>ㅐ</v>
      </c>
      <c r="M272" t="str" cm="1">
        <f t="array" ref="M272">IF(MOD((_xlfn.UNICODE(RIGHT($H272,1))-44032),28)=0,"",INDEX(종성,MOD((_xlfn.UNICODE(RIGHT($H272,1))-44032),28),1))</f>
        <v/>
      </c>
      <c r="N272" s="3" t="str" cm="1">
        <f t="array" ref="N272">INDEX(초성,  INT( (_xlfn.UNICODE($I272)-44032)/588)+1)</f>
        <v>ㅂ</v>
      </c>
      <c r="O272" s="3" t="str" cm="1">
        <f t="array" ref="O272">INDEX( 중성, INT(MOD( ( _xlfn.UNICODE( RIGHT($I272, 1) ) - 44032), 588)/28)+1,1)</f>
        <v>ㅕ</v>
      </c>
      <c r="P272" t="str" cm="1">
        <f t="array" ref="P272">IF(MOD( (_xlfn.UNICODE( RIGHT($I272, 1) ) - 44032), 28)=0, "",
    INDEX(종성, MOD( (_xlfn.UNICODE( RIGHT($I272, 1) ) - 44032), 28),1) )</f>
        <v>ㄱ</v>
      </c>
      <c r="Q272" s="3" t="str" cm="1">
        <f t="array" ref="Q272">IF(LEN(B272)=2, "", INDEX(초성,  INT( (_xlfn.UNICODE($J272)-44032)/588)+1) )</f>
        <v/>
      </c>
      <c r="R272" s="3" t="str" cm="1">
        <f t="array" ref="R272">IF(LEN(B272)=2, "",INDEX( 중성, INT(MOD( ( _xlfn.UNICODE( RIGHT($J272, 1) ) - 44032), 588)/28)+1,1) )</f>
        <v/>
      </c>
      <c r="S272" t="str" cm="1">
        <f t="array" ref="S272">IF(LEN(B272)=2, "", IF(MOD( (_xlfn.UNICODE( RIGHT($J272, 1) ) - 44032), 28)=0, "",
    INDEX(종성, MOD( (_xlfn.UNICODE( RIGHT($J272, 1) ) - 44032), 28),1) ) )</f>
        <v/>
      </c>
      <c r="T272" t="str">
        <f>IFERROR(VLOOKUP($K272, 환경설정!$B$3:$C$23, 2,0), "")</f>
        <v>que</v>
      </c>
      <c r="V272" s="3" t="str" cm="1">
        <f t="array" ref="V272">IFERROR(_xlfn.IFS($M272="", "light", $M272="ㄴ", "son", $M272="ㄹ", "son", $M272="ㅁ", "son", $M272="ㅇ", "son" ),"obs")</f>
        <v>light</v>
      </c>
      <c r="W272" t="str">
        <f>IFERROR(VLOOKUP($N272, 환경설정!$B$3:$C$23, 2,0), "")</f>
        <v>lax</v>
      </c>
      <c r="Y272" s="3" t="str" cm="1">
        <f t="array" ref="Y272">IFERROR(_xlfn.IFS($P272="", "light", $P272="ㄴ", "son", $P272="ㄹ", "son", $P272="ㅁ", "son", $P272="ㅇ", "son" ),"obs")</f>
        <v>obs</v>
      </c>
      <c r="Z272" t="str">
        <f>IFERROR(VLOOKUP($Q272, 환경설정!$B$3:$C$23, 2), "")</f>
        <v/>
      </c>
      <c r="AB272" s="3" t="str" cm="1">
        <f t="array" ref="AB272">IFERROR( IF(LEN(B272)=2,"", _xlfn.IFS($S272="", "light", $S272="ㄴ", "son", $S272="ㄹ", "son", $S272="ㅁ", "son", $S272="ㅇ", "son" )),"obs")</f>
        <v/>
      </c>
      <c r="AC272" t="str" cm="1">
        <f t="array" ref="AC272" xml:space="preserve"> SUBSTITUTE( _xlfn.TEXTSPLIT(C272," "), ",","")</f>
        <v>LH1</v>
      </c>
      <c r="AE272" t="str" cm="1">
        <f t="array" ref="AE272">SUBSTITUTE(_xlfn.TEXTSPLIT(D272," "), ",","")</f>
        <v>LH1</v>
      </c>
    </row>
    <row r="273" spans="1:32" x14ac:dyDescent="0.3">
      <c r="A273" t="str">
        <v>고유어2</v>
      </c>
      <c r="B273" t="str">
        <v>거짓</v>
      </c>
      <c r="C273" s="3" t="str">
        <v>LH1, LH2</v>
      </c>
      <c r="D273" s="3" t="str">
        <v>LH1, LH2</v>
      </c>
      <c r="E273" s="3" t="str" cm="1">
        <f t="array" ref="E273">_xlfn.IFS(MID(A273,1,1)="고", "K", MID(A273,1,1)="외", "F", MID(A273,1,1)="가", "V")</f>
        <v>K</v>
      </c>
      <c r="F273" s="3" t="str">
        <f t="shared" si="20"/>
        <v>2</v>
      </c>
      <c r="G273" s="3" t="str">
        <f t="shared" si="21"/>
        <v>K2</v>
      </c>
      <c r="H273" s="3" t="str">
        <f t="shared" si="22"/>
        <v>거</v>
      </c>
      <c r="I273" s="3" t="str">
        <f t="shared" si="23"/>
        <v>짓</v>
      </c>
      <c r="J273" s="3" t="str">
        <f t="shared" si="24"/>
        <v/>
      </c>
      <c r="K273" s="3" t="str" cm="1">
        <f t="array" ref="K273">INDEX(초성,  INT( (_xlfn.UNICODE($H273)-44032)/588)+1)</f>
        <v>ㄱ</v>
      </c>
      <c r="L273" s="3" t="str" cm="1">
        <f t="array" ref="L273">INDEX( 중성, INT(MOD( ( _xlfn.UNICODE( RIGHT($H273, 1) ) - 44032), 588)/28)+1,1)</f>
        <v>ㅓ</v>
      </c>
      <c r="M273" t="str" cm="1">
        <f t="array" ref="M273">IF(MOD((_xlfn.UNICODE(RIGHT($H273,1))-44032),28)=0,"",INDEX(종성,MOD((_xlfn.UNICODE(RIGHT($H273,1))-44032),28),1))</f>
        <v/>
      </c>
      <c r="N273" s="3" t="str" cm="1">
        <f t="array" ref="N273">INDEX(초성,  INT( (_xlfn.UNICODE($I273)-44032)/588)+1)</f>
        <v>ㅈ</v>
      </c>
      <c r="O273" s="3" t="str" cm="1">
        <f t="array" ref="O273">INDEX( 중성, INT(MOD( ( _xlfn.UNICODE( RIGHT($I273, 1) ) - 44032), 588)/28)+1,1)</f>
        <v>ㅣ</v>
      </c>
      <c r="P273" t="str" cm="1">
        <f t="array" ref="P273">IF(MOD( (_xlfn.UNICODE( RIGHT($I273, 1) ) - 44032), 28)=0, "",
    INDEX(종성, MOD( (_xlfn.UNICODE( RIGHT($I273, 1) ) - 44032), 28),1) )</f>
        <v>ㅅ</v>
      </c>
      <c r="Q273" s="3" t="str" cm="1">
        <f t="array" ref="Q273">IF(LEN(B273)=2, "", INDEX(초성,  INT( (_xlfn.UNICODE($J273)-44032)/588)+1) )</f>
        <v/>
      </c>
      <c r="R273" s="3" t="str" cm="1">
        <f t="array" ref="R273">IF(LEN(B273)=2, "",INDEX( 중성, INT(MOD( ( _xlfn.UNICODE( RIGHT($J273, 1) ) - 44032), 588)/28)+1,1) )</f>
        <v/>
      </c>
      <c r="S273" t="str" cm="1">
        <f t="array" ref="S273">IF(LEN(B273)=2, "", IF(MOD( (_xlfn.UNICODE( RIGHT($J273, 1) ) - 44032), 28)=0, "",
    INDEX(종성, MOD( (_xlfn.UNICODE( RIGHT($J273, 1) ) - 44032), 28),1) ) )</f>
        <v/>
      </c>
      <c r="T273" t="str">
        <f>IFERROR(VLOOKUP($K273, 환경설정!$B$3:$C$23, 2,0), "")</f>
        <v>lax</v>
      </c>
      <c r="V273" s="3" t="str" cm="1">
        <f t="array" ref="V273">IFERROR(_xlfn.IFS($M273="", "light", $M273="ㄴ", "son", $M273="ㄹ", "son", $M273="ㅁ", "son", $M273="ㅇ", "son" ),"obs")</f>
        <v>light</v>
      </c>
      <c r="W273" t="str">
        <f>IFERROR(VLOOKUP($N273, 환경설정!$B$3:$C$23, 2,0), "")</f>
        <v>lax</v>
      </c>
      <c r="Y273" s="3" t="str" cm="1">
        <f t="array" ref="Y273">IFERROR(_xlfn.IFS($P273="", "light", $P273="ㄴ", "son", $P273="ㄹ", "son", $P273="ㅁ", "son", $P273="ㅇ", "son" ),"obs")</f>
        <v>obs</v>
      </c>
      <c r="Z273" t="str">
        <f>IFERROR(VLOOKUP($Q273, 환경설정!$B$3:$C$23, 2), "")</f>
        <v/>
      </c>
      <c r="AB273" s="3" t="str" cm="1">
        <f t="array" ref="AB273">IFERROR( IF(LEN(B273)=2,"", _xlfn.IFS($S273="", "light", $S273="ㄴ", "son", $S273="ㄹ", "son", $S273="ㅁ", "son", $S273="ㅇ", "son" )),"obs")</f>
        <v/>
      </c>
      <c r="AC273" t="str" cm="1">
        <f t="array" ref="AC273:AD273" xml:space="preserve"> SUBSTITUTE( _xlfn.TEXTSPLIT(C273," "), ",","")</f>
        <v>LH1</v>
      </c>
      <c r="AD273" t="str">
        <v>LH2</v>
      </c>
      <c r="AE273" t="str" cm="1">
        <f t="array" ref="AE273:AF273">SUBSTITUTE(_xlfn.TEXTSPLIT(D273," "), ",","")</f>
        <v>LH1</v>
      </c>
      <c r="AF273" t="str">
        <v>LH2</v>
      </c>
    </row>
    <row r="274" spans="1:32" x14ac:dyDescent="0.3">
      <c r="G274" s="3"/>
      <c r="H274" s="3"/>
      <c r="I274" s="3"/>
      <c r="J274" s="3"/>
      <c r="N274" s="3"/>
      <c r="O274" s="3"/>
      <c r="Q274" s="3"/>
      <c r="R274" s="3"/>
      <c r="Y274" s="3"/>
      <c r="AB274" s="3"/>
    </row>
    <row r="275" spans="1:32" x14ac:dyDescent="0.3">
      <c r="A275" t="str" cm="1">
        <f t="array" ref="A275:D422">고유어3!B2:E149</f>
        <v>고유어3</v>
      </c>
      <c r="B275" t="str">
        <v>휘파람</v>
      </c>
      <c r="C275" s="3" t="str">
        <v>LHH</v>
      </c>
      <c r="D275" s="3" t="str">
        <v>LHL</v>
      </c>
      <c r="E275" s="3" t="str" cm="1">
        <f t="array" ref="E275">_xlfn.IFS(MID(A275,1,1)="고", "K", MID(A275,1,1)="외", "F", MID(A275,1,1)="가", "V")</f>
        <v>K</v>
      </c>
      <c r="F275" s="3" t="str">
        <f t="shared" ref="F275:F335" si="25">RIGHT(A275,1)</f>
        <v>3</v>
      </c>
      <c r="G275" s="3" t="str">
        <f t="shared" ref="G275:G336" si="26">E275&amp;F275</f>
        <v>K3</v>
      </c>
      <c r="H275" s="3" t="str">
        <f t="shared" ref="H275:H336" si="27">LEFT(B275)</f>
        <v>휘</v>
      </c>
      <c r="I275" s="3" t="str">
        <f t="shared" ref="I275:I336" si="28" xml:space="preserve"> MID(B275,2,1)</f>
        <v>파</v>
      </c>
      <c r="J275" s="3" t="str">
        <f t="shared" ref="J275:J336" si="29">IF(LEN(B275)= 3,   RIGHT(B275,1),"")</f>
        <v>람</v>
      </c>
      <c r="K275" s="3" t="str" cm="1">
        <f t="array" ref="K275">INDEX(초성,  INT( (_xlfn.UNICODE(H275)-44032)/588)+1)</f>
        <v>ㅎ</v>
      </c>
      <c r="L275" s="3" t="str" cm="1">
        <f t="array" ref="L275">INDEX( 중성, INT(MOD( ( _xlfn.UNICODE( RIGHT($H275, 1) ) - 44032), 588)/28)+1,1)</f>
        <v>ㅟ</v>
      </c>
      <c r="M275" t="str" cm="1">
        <f t="array" ref="M275">IF(MOD( (_xlfn.UNICODE( RIGHT($H275, 1) ) - 44032), 28)=0, "",
    INDEX(종성, MOD( (_xlfn.UNICODE( RIGHT($H275, 1) ) - 44032), 28),1) )</f>
        <v/>
      </c>
      <c r="N275" s="3" t="str" cm="1">
        <f t="array" ref="N275">INDEX(초성,  INT( (_xlfn.UNICODE($I275)-44032)/588)+1)</f>
        <v>ㅍ</v>
      </c>
      <c r="O275" s="3" t="str" cm="1">
        <f t="array" ref="O275">INDEX( 중성, INT(MOD( ( _xlfn.UNICODE( RIGHT($I275, 1) ) - 44032), 588)/28)+1,1)</f>
        <v>ㅏ</v>
      </c>
      <c r="P275" t="str" cm="1">
        <f t="array" ref="P275">IF(MOD( (_xlfn.UNICODE( RIGHT($I275, 1) ) - 44032), 28)=0, "",
    INDEX(종성, MOD( (_xlfn.UNICODE( RIGHT($I275, 1) ) - 44032), 28),1) )</f>
        <v/>
      </c>
      <c r="Q275" s="3" t="str" cm="1">
        <f t="array" ref="Q275">IF(LEN(B275)=2, "", INDEX(초성,  INT( (_xlfn.UNICODE($J275)-44032)/588)+1) )</f>
        <v>ㄹ</v>
      </c>
      <c r="R275" s="3" t="str" cm="1">
        <f t="array" ref="R275">IF(LEN(B275)=2, "",INDEX( 중성, INT(MOD( ( _xlfn.UNICODE( RIGHT($J275, 1) ) - 44032), 588)/28)+1,1) )</f>
        <v>ㅏ</v>
      </c>
      <c r="S275" t="str" cm="1">
        <f t="array" ref="S275">IF(LEN(B275)=2, "", IF(MOD( (_xlfn.UNICODE( RIGHT($J275, 1) ) - 44032), 28)=0, "",
    INDEX(종성, MOD( (_xlfn.UNICODE( RIGHT($J275, 1) ) - 44032), 28),1) ) )</f>
        <v>ㅁ</v>
      </c>
      <c r="T275" t="str">
        <f>IFERROR(VLOOKUP($K275, 환경설정!$B$3:$C$23, 2,0), "")</f>
        <v>que</v>
      </c>
      <c r="V275" s="3" t="str" cm="1">
        <f t="array" ref="V275">IFERROR(_xlfn.IFS($M275="", "light", $M275="ㄴ", "son", $M275="ㄹ", "son", $M275="ㅁ", "son", $M275="ㅇ", "son" ),"obs")</f>
        <v>light</v>
      </c>
      <c r="W275" t="str">
        <f>IFERROR(VLOOKUP($N275, 환경설정!$B$3:$C$23, 2,0), "")</f>
        <v>tsasp</v>
      </c>
      <c r="Y275" s="3" t="str" cm="1">
        <f t="array" ref="Y275">IFERROR(_xlfn.IFS($P275="", "light", $P275="ㄴ", "son", $P275="ㄹ", "son", $P275="ㅁ", "son", $P275="ㅇ", "son" ),"obs")</f>
        <v>light</v>
      </c>
      <c r="Z275" t="str">
        <f>IFERROR(VLOOKUP($Q275, 환경설정!$B$3:$C$23, 2), "")</f>
        <v>tsasp</v>
      </c>
      <c r="AB275" s="3" t="str" cm="1">
        <f t="array" ref="AB275">IFERROR( IF(LEN(B275)=2,"", _xlfn.IFS($S275="", "light", $S275="ㄴ", "son", $S275="ㄹ", "son", $S275="ㅁ", "son", $S275="ㅇ", "son" )),"obs")</f>
        <v>son</v>
      </c>
      <c r="AC275" t="str" cm="1">
        <f t="array" ref="AC275" xml:space="preserve"> SUBSTITUTE( _xlfn.TEXTSPLIT(C275," "), ",","")</f>
        <v>LHH</v>
      </c>
      <c r="AE275" t="str" cm="1">
        <f t="array" ref="AE275">SUBSTITUTE(_xlfn.TEXTSPLIT(D275," "), ",","")</f>
        <v>LHL</v>
      </c>
    </row>
    <row r="276" spans="1:32" x14ac:dyDescent="0.3">
      <c r="A276" t="str">
        <v>고유어3</v>
      </c>
      <c r="B276" t="str">
        <v>뼝아리</v>
      </c>
      <c r="C276" s="3" t="str">
        <v>LHL</v>
      </c>
      <c r="D276" s="3" t="str">
        <v>LHL</v>
      </c>
      <c r="E276" s="3" t="str" cm="1">
        <f t="array" ref="E276">_xlfn.IFS(MID(A276,1,1)="고", "K", MID(A276,1,1)="외", "F", MID(A276,1,1)="가", "V")</f>
        <v>K</v>
      </c>
      <c r="F276" s="3" t="str">
        <f t="shared" si="25"/>
        <v>3</v>
      </c>
      <c r="G276" s="3" t="str">
        <f t="shared" si="26"/>
        <v>K3</v>
      </c>
      <c r="H276" s="3" t="str">
        <f t="shared" si="27"/>
        <v>뼝</v>
      </c>
      <c r="I276" s="3" t="str">
        <f t="shared" si="28"/>
        <v>아</v>
      </c>
      <c r="J276" s="3" t="str">
        <f t="shared" si="29"/>
        <v>리</v>
      </c>
      <c r="K276" s="3" t="str" cm="1">
        <f t="array" ref="K276">INDEX(초성,  INT( (_xlfn.UNICODE(H276)-44032)/588)+1)</f>
        <v>ㅃ</v>
      </c>
      <c r="L276" s="3" t="str" cm="1">
        <f t="array" ref="L276">INDEX( 중성, INT(MOD( ( _xlfn.UNICODE( RIGHT($H276, 1) ) - 44032), 588)/28)+1,1)</f>
        <v>ㅕ</v>
      </c>
      <c r="M276" t="str" cm="1">
        <f t="array" ref="M276">IF(MOD( (_xlfn.UNICODE( RIGHT($H276, 1) ) - 44032), 28)=0, "",
    INDEX(종성, MOD( (_xlfn.UNICODE( RIGHT($H276, 1) ) - 44032), 28),1) )</f>
        <v>ㅇ</v>
      </c>
      <c r="N276" s="3" t="str" cm="1">
        <f t="array" ref="N276">INDEX(초성,  INT( (_xlfn.UNICODE($I276)-44032)/588)+1)</f>
        <v>ㅇ</v>
      </c>
      <c r="O276" s="3" t="str" cm="1">
        <f t="array" ref="O276">INDEX( 중성, INT(MOD( ( _xlfn.UNICODE( RIGHT($I276, 1) ) - 44032), 588)/28)+1,1)</f>
        <v>ㅏ</v>
      </c>
      <c r="P276" t="str" cm="1">
        <f t="array" ref="P276">IF(MOD( (_xlfn.UNICODE( RIGHT($I276, 1) ) - 44032), 28)=0, "",
    INDEX(종성, MOD( (_xlfn.UNICODE( RIGHT($I276, 1) ) - 44032), 28),1) )</f>
        <v/>
      </c>
      <c r="Q276" s="3" t="str" cm="1">
        <f t="array" ref="Q276">IF(LEN(B276)=2, "", INDEX(초성,  INT( (_xlfn.UNICODE($J276)-44032)/588)+1) )</f>
        <v>ㄹ</v>
      </c>
      <c r="R276" s="3" t="str" cm="1">
        <f t="array" ref="R276">IF(LEN(B276)=2, "",INDEX( 중성, INT(MOD( ( _xlfn.UNICODE( RIGHT($J276, 1) ) - 44032), 588)/28)+1,1) )</f>
        <v>ㅣ</v>
      </c>
      <c r="S276" t="str" cm="1">
        <f t="array" ref="S276">IF(LEN(B276)=2, "", IF(MOD( (_xlfn.UNICODE( RIGHT($J276, 1) ) - 44032), 28)=0, "",
    INDEX(종성, MOD( (_xlfn.UNICODE( RIGHT($J276, 1) ) - 44032), 28),1) ) )</f>
        <v/>
      </c>
      <c r="T276" t="str">
        <f>IFERROR(VLOOKUP($K276, 환경설정!$B$3:$C$23, 2,0), "")</f>
        <v>tsasp</v>
      </c>
      <c r="V276" s="3" t="str" cm="1">
        <f t="array" ref="V276">IFERROR(_xlfn.IFS($M276="", "light", $M276="ㄴ", "son", $M276="ㄹ", "son", $M276="ㅁ", "son", $M276="ㅇ", "son" ),"obs")</f>
        <v>son</v>
      </c>
      <c r="W276" t="str">
        <f>IFERROR(VLOOKUP($N276, 환경설정!$B$3:$C$23, 2,0), "")</f>
        <v>null</v>
      </c>
      <c r="Y276" s="3" t="str" cm="1">
        <f t="array" ref="Y276">IFERROR(_xlfn.IFS($P276="", "light", $P276="ㄴ", "son", $P276="ㄹ", "son", $P276="ㅁ", "son", $P276="ㅇ", "son" ),"obs")</f>
        <v>light</v>
      </c>
      <c r="Z276" t="str">
        <f>IFERROR(VLOOKUP($Q276, 환경설정!$B$3:$C$23, 2), "")</f>
        <v>tsasp</v>
      </c>
      <c r="AB276" s="3" t="str" cm="1">
        <f t="array" ref="AB276">IFERROR( IF(LEN(B276)=2,"", _xlfn.IFS($S276="", "light", $S276="ㄴ", "son", $S276="ㄹ", "son", $S276="ㅁ", "son", $S276="ㅇ", "son" )),"obs")</f>
        <v>light</v>
      </c>
      <c r="AC276" t="str" cm="1">
        <f t="array" ref="AC276" xml:space="preserve"> SUBSTITUTE( _xlfn.TEXTSPLIT(C276," "), ",","")</f>
        <v>LHL</v>
      </c>
      <c r="AE276" t="str" cm="1">
        <f t="array" ref="AE276">SUBSTITUTE(_xlfn.TEXTSPLIT(D276," "), ",","")</f>
        <v>LHL</v>
      </c>
    </row>
    <row r="277" spans="1:32" x14ac:dyDescent="0.3">
      <c r="A277" t="str">
        <v>고유어3</v>
      </c>
      <c r="B277" t="str">
        <v>엉터리</v>
      </c>
      <c r="C277" s="3" t="str">
        <v>LHL</v>
      </c>
      <c r="D277" s="3" t="str">
        <v>LHL</v>
      </c>
      <c r="E277" s="3" t="str" cm="1">
        <f t="array" ref="E277">_xlfn.IFS(MID(A277,1,1)="고", "K", MID(A277,1,1)="외", "F", MID(A277,1,1)="가", "V")</f>
        <v>K</v>
      </c>
      <c r="F277" s="3" t="str">
        <f t="shared" si="25"/>
        <v>3</v>
      </c>
      <c r="G277" s="3" t="str">
        <f t="shared" si="26"/>
        <v>K3</v>
      </c>
      <c r="H277" s="3" t="str">
        <f t="shared" si="27"/>
        <v>엉</v>
      </c>
      <c r="I277" s="3" t="str">
        <f t="shared" si="28"/>
        <v>터</v>
      </c>
      <c r="J277" s="3" t="str">
        <f t="shared" si="29"/>
        <v>리</v>
      </c>
      <c r="K277" s="3" t="str" cm="1">
        <f t="array" ref="K277">INDEX(초성,  INT( (_xlfn.UNICODE(H277)-44032)/588)+1)</f>
        <v>ㅇ</v>
      </c>
      <c r="L277" s="3" t="str" cm="1">
        <f t="array" ref="L277">INDEX( 중성, INT(MOD( ( _xlfn.UNICODE( RIGHT($H277, 1) ) - 44032), 588)/28)+1,1)</f>
        <v>ㅓ</v>
      </c>
      <c r="M277" t="str" cm="1">
        <f t="array" ref="M277">IF(MOD( (_xlfn.UNICODE( RIGHT($H277, 1) ) - 44032), 28)=0, "",
    INDEX(종성, MOD( (_xlfn.UNICODE( RIGHT($H277, 1) ) - 44032), 28),1) )</f>
        <v>ㅇ</v>
      </c>
      <c r="N277" s="3" t="str" cm="1">
        <f t="array" ref="N277">INDEX(초성,  INT( (_xlfn.UNICODE($I277)-44032)/588)+1)</f>
        <v>ㅌ</v>
      </c>
      <c r="O277" s="3" t="str" cm="1">
        <f t="array" ref="O277">INDEX( 중성, INT(MOD( ( _xlfn.UNICODE( RIGHT($I277, 1) ) - 44032), 588)/28)+1,1)</f>
        <v>ㅓ</v>
      </c>
      <c r="P277" t="str" cm="1">
        <f t="array" ref="P277">IF(MOD( (_xlfn.UNICODE( RIGHT($I277, 1) ) - 44032), 28)=0, "",
    INDEX(종성, MOD( (_xlfn.UNICODE( RIGHT($I277, 1) ) - 44032), 28),1) )</f>
        <v/>
      </c>
      <c r="Q277" s="3" t="str" cm="1">
        <f t="array" ref="Q277">IF(LEN(B277)=2, "", INDEX(초성,  INT( (_xlfn.UNICODE($J277)-44032)/588)+1) )</f>
        <v>ㄹ</v>
      </c>
      <c r="R277" s="3" t="str" cm="1">
        <f t="array" ref="R277">IF(LEN(B277)=2, "",INDEX( 중성, INT(MOD( ( _xlfn.UNICODE( RIGHT($J277, 1) ) - 44032), 588)/28)+1,1) )</f>
        <v>ㅣ</v>
      </c>
      <c r="S277" t="str" cm="1">
        <f t="array" ref="S277">IF(LEN(B277)=2, "", IF(MOD( (_xlfn.UNICODE( RIGHT($J277, 1) ) - 44032), 28)=0, "",
    INDEX(종성, MOD( (_xlfn.UNICODE( RIGHT($J277, 1) ) - 44032), 28),1) ) )</f>
        <v/>
      </c>
      <c r="T277" t="str">
        <f>IFERROR(VLOOKUP($K277, 환경설정!$B$3:$C$23, 2,0), "")</f>
        <v>null</v>
      </c>
      <c r="V277" s="3" t="str" cm="1">
        <f t="array" ref="V277">IFERROR(_xlfn.IFS($M277="", "light", $M277="ㄴ", "son", $M277="ㄹ", "son", $M277="ㅁ", "son", $M277="ㅇ", "son" ),"obs")</f>
        <v>son</v>
      </c>
      <c r="W277" t="str">
        <f>IFERROR(VLOOKUP($N277, 환경설정!$B$3:$C$23, 2,0), "")</f>
        <v>tsasp</v>
      </c>
      <c r="Y277" s="3" t="str" cm="1">
        <f t="array" ref="Y277">IFERROR(_xlfn.IFS($P277="", "light", $P277="ㄴ", "son", $P277="ㄹ", "son", $P277="ㅁ", "son", $P277="ㅇ", "son" ),"obs")</f>
        <v>light</v>
      </c>
      <c r="Z277" t="str">
        <f>IFERROR(VLOOKUP($Q277, 환경설정!$B$3:$C$23, 2), "")</f>
        <v>tsasp</v>
      </c>
      <c r="AB277" s="3" t="str" cm="1">
        <f t="array" ref="AB277">IFERROR( IF(LEN(B277)=2,"", _xlfn.IFS($S277="", "light", $S277="ㄴ", "son", $S277="ㄹ", "son", $S277="ㅁ", "son", $S277="ㅇ", "son" )),"obs")</f>
        <v>light</v>
      </c>
      <c r="AC277" t="str" cm="1">
        <f t="array" ref="AC277" xml:space="preserve"> SUBSTITUTE( _xlfn.TEXTSPLIT(C277," "), ",","")</f>
        <v>LHL</v>
      </c>
      <c r="AE277" t="str" cm="1">
        <f t="array" ref="AE277">SUBSTITUTE(_xlfn.TEXTSPLIT(D277," "), ",","")</f>
        <v>LHL</v>
      </c>
    </row>
    <row r="278" spans="1:32" x14ac:dyDescent="0.3">
      <c r="A278" t="str">
        <v>고유어3</v>
      </c>
      <c r="B278" t="str">
        <v>까마귀</v>
      </c>
      <c r="C278" s="3" t="str">
        <v>LHL</v>
      </c>
      <c r="D278" s="3" t="str">
        <v>LHL</v>
      </c>
      <c r="E278" s="3" t="str" cm="1">
        <f t="array" ref="E278">_xlfn.IFS(MID(A278,1,1)="고", "K", MID(A278,1,1)="외", "F", MID(A278,1,1)="가", "V")</f>
        <v>K</v>
      </c>
      <c r="F278" s="3" t="str">
        <f t="shared" si="25"/>
        <v>3</v>
      </c>
      <c r="G278" s="3" t="str">
        <f t="shared" si="26"/>
        <v>K3</v>
      </c>
      <c r="H278" s="3" t="str">
        <f t="shared" si="27"/>
        <v>까</v>
      </c>
      <c r="I278" s="3" t="str">
        <f t="shared" si="28"/>
        <v>마</v>
      </c>
      <c r="J278" s="3" t="str">
        <f t="shared" si="29"/>
        <v>귀</v>
      </c>
      <c r="K278" s="3" t="str" cm="1">
        <f t="array" ref="K278">INDEX(초성,  INT( (_xlfn.UNICODE(H278)-44032)/588)+1)</f>
        <v>ㄲ</v>
      </c>
      <c r="L278" s="3" t="str" cm="1">
        <f t="array" ref="L278">INDEX( 중성, INT(MOD( ( _xlfn.UNICODE( RIGHT($H278, 1) ) - 44032), 588)/28)+1,1)</f>
        <v>ㅏ</v>
      </c>
      <c r="M278" t="str" cm="1">
        <f t="array" ref="M278">IF(MOD( (_xlfn.UNICODE( RIGHT($H278, 1) ) - 44032), 28)=0, "",
    INDEX(종성, MOD( (_xlfn.UNICODE( RIGHT($H278, 1) ) - 44032), 28),1) )</f>
        <v/>
      </c>
      <c r="N278" s="3" t="str" cm="1">
        <f t="array" ref="N278">INDEX(초성,  INT( (_xlfn.UNICODE($I278)-44032)/588)+1)</f>
        <v>ㅁ</v>
      </c>
      <c r="O278" s="3" t="str" cm="1">
        <f t="array" ref="O278">INDEX( 중성, INT(MOD( ( _xlfn.UNICODE( RIGHT($I278, 1) ) - 44032), 588)/28)+1,1)</f>
        <v>ㅏ</v>
      </c>
      <c r="P278" t="str" cm="1">
        <f t="array" ref="P278">IF(MOD( (_xlfn.UNICODE( RIGHT($I278, 1) ) - 44032), 28)=0, "",
    INDEX(종성, MOD( (_xlfn.UNICODE( RIGHT($I278, 1) ) - 44032), 28),1) )</f>
        <v/>
      </c>
      <c r="Q278" s="3" t="str" cm="1">
        <f t="array" ref="Q278">IF(LEN(B278)=2, "", INDEX(초성,  INT( (_xlfn.UNICODE($J278)-44032)/588)+1) )</f>
        <v>ㄱ</v>
      </c>
      <c r="R278" s="3" t="str" cm="1">
        <f t="array" ref="R278">IF(LEN(B278)=2, "",INDEX( 중성, INT(MOD( ( _xlfn.UNICODE( RIGHT($J278, 1) ) - 44032), 588)/28)+1,1) )</f>
        <v>ㅟ</v>
      </c>
      <c r="S278" t="str" cm="1">
        <f t="array" ref="S278">IF(LEN(B278)=2, "", IF(MOD( (_xlfn.UNICODE( RIGHT($J278, 1) ) - 44032), 28)=0, "",
    INDEX(종성, MOD( (_xlfn.UNICODE( RIGHT($J278, 1) ) - 44032), 28),1) ) )</f>
        <v/>
      </c>
      <c r="T278" t="str">
        <f>IFERROR(VLOOKUP($K278, 환경설정!$B$3:$C$23, 2,0), "")</f>
        <v>tsasp</v>
      </c>
      <c r="V278" s="3" t="str" cm="1">
        <f t="array" ref="V278">IFERROR(_xlfn.IFS($M278="", "light", $M278="ㄴ", "son", $M278="ㄹ", "son", $M278="ㅁ", "son", $M278="ㅇ", "son" ),"obs")</f>
        <v>light</v>
      </c>
      <c r="W278" t="str">
        <f>IFERROR(VLOOKUP($N278, 환경설정!$B$3:$C$23, 2,0), "")</f>
        <v>son</v>
      </c>
      <c r="Y278" s="3" t="str" cm="1">
        <f t="array" ref="Y278">IFERROR(_xlfn.IFS($P278="", "light", $P278="ㄴ", "son", $P278="ㄹ", "son", $P278="ㅁ", "son", $P278="ㅇ", "son" ),"obs")</f>
        <v>light</v>
      </c>
      <c r="Z278" t="str">
        <f>IFERROR(VLOOKUP($Q278, 환경설정!$B$3:$C$23, 2), "")</f>
        <v>lax</v>
      </c>
      <c r="AB278" s="3" t="str" cm="1">
        <f t="array" ref="AB278">IFERROR( IF(LEN(B278)=2,"", _xlfn.IFS($S278="", "light", $S278="ㄴ", "son", $S278="ㄹ", "son", $S278="ㅁ", "son", $S278="ㅇ", "son" )),"obs")</f>
        <v>light</v>
      </c>
      <c r="AC278" t="str" cm="1">
        <f t="array" ref="AC278" xml:space="preserve"> SUBSTITUTE( _xlfn.TEXTSPLIT(C278," "), ",","")</f>
        <v>LHL</v>
      </c>
      <c r="AE278" t="str" cm="1">
        <f t="array" ref="AE278">SUBSTITUTE(_xlfn.TEXTSPLIT(D278," "), ",","")</f>
        <v>LHL</v>
      </c>
    </row>
    <row r="279" spans="1:32" x14ac:dyDescent="0.3">
      <c r="A279" t="str">
        <v>고유어3</v>
      </c>
      <c r="B279" t="str">
        <v>올챙이</v>
      </c>
      <c r="C279" s="3" t="str">
        <v>LHL</v>
      </c>
      <c r="D279" s="3" t="str">
        <v>LHL</v>
      </c>
      <c r="E279" s="3" t="str" cm="1">
        <f t="array" ref="E279">_xlfn.IFS(MID(A279,1,1)="고", "K", MID(A279,1,1)="외", "F", MID(A279,1,1)="가", "V")</f>
        <v>K</v>
      </c>
      <c r="F279" s="3" t="str">
        <f t="shared" si="25"/>
        <v>3</v>
      </c>
      <c r="G279" s="3" t="str">
        <f t="shared" si="26"/>
        <v>K3</v>
      </c>
      <c r="H279" s="3" t="str">
        <f t="shared" si="27"/>
        <v>올</v>
      </c>
      <c r="I279" s="3" t="str">
        <f t="shared" si="28"/>
        <v>챙</v>
      </c>
      <c r="J279" s="3" t="str">
        <f t="shared" si="29"/>
        <v>이</v>
      </c>
      <c r="K279" s="3" t="str" cm="1">
        <f t="array" ref="K279">INDEX(초성,  INT( (_xlfn.UNICODE(H279)-44032)/588)+1)</f>
        <v>ㅇ</v>
      </c>
      <c r="L279" s="3" t="str" cm="1">
        <f t="array" ref="L279">INDEX( 중성, INT(MOD( ( _xlfn.UNICODE( RIGHT($H279, 1) ) - 44032), 588)/28)+1,1)</f>
        <v>ㅗ</v>
      </c>
      <c r="M279" t="str" cm="1">
        <f t="array" ref="M279">IF(MOD( (_xlfn.UNICODE( RIGHT($H279, 1) ) - 44032), 28)=0, "",
    INDEX(종성, MOD( (_xlfn.UNICODE( RIGHT($H279, 1) ) - 44032), 28),1) )</f>
        <v>ㄹ</v>
      </c>
      <c r="N279" s="3" t="str" cm="1">
        <f t="array" ref="N279">INDEX(초성,  INT( (_xlfn.UNICODE($I279)-44032)/588)+1)</f>
        <v>ㅊ</v>
      </c>
      <c r="O279" s="3" t="str" cm="1">
        <f t="array" ref="O279">INDEX( 중성, INT(MOD( ( _xlfn.UNICODE( RIGHT($I279, 1) ) - 44032), 588)/28)+1,1)</f>
        <v>ㅐ</v>
      </c>
      <c r="P279" t="str" cm="1">
        <f t="array" ref="P279">IF(MOD( (_xlfn.UNICODE( RIGHT($I279, 1) ) - 44032), 28)=0, "",
    INDEX(종성, MOD( (_xlfn.UNICODE( RIGHT($I279, 1) ) - 44032), 28),1) )</f>
        <v>ㅇ</v>
      </c>
      <c r="Q279" s="3" t="str" cm="1">
        <f t="array" ref="Q279">IF(LEN(B279)=2, "", INDEX(초성,  INT( (_xlfn.UNICODE($J279)-44032)/588)+1) )</f>
        <v>ㅇ</v>
      </c>
      <c r="R279" s="3" t="str" cm="1">
        <f t="array" ref="R279">IF(LEN(B279)=2, "",INDEX( 중성, INT(MOD( ( _xlfn.UNICODE( RIGHT($J279, 1) ) - 44032), 588)/28)+1,1) )</f>
        <v>ㅣ</v>
      </c>
      <c r="S279" t="str" cm="1">
        <f t="array" ref="S279">IF(LEN(B279)=2, "", IF(MOD( (_xlfn.UNICODE( RIGHT($J279, 1) ) - 44032), 28)=0, "",
    INDEX(종성, MOD( (_xlfn.UNICODE( RIGHT($J279, 1) ) - 44032), 28),1) ) )</f>
        <v/>
      </c>
      <c r="T279" t="str">
        <f>IFERROR(VLOOKUP($K279, 환경설정!$B$3:$C$23, 2,0), "")</f>
        <v>null</v>
      </c>
      <c r="V279" s="3" t="str" cm="1">
        <f t="array" ref="V279">IFERROR(_xlfn.IFS($M279="", "light", $M279="ㄴ", "son", $M279="ㄹ", "son", $M279="ㅁ", "son", $M279="ㅇ", "son" ),"obs")</f>
        <v>son</v>
      </c>
      <c r="W279" t="str">
        <f>IFERROR(VLOOKUP($N279, 환경설정!$B$3:$C$23, 2,0), "")</f>
        <v>tsasp</v>
      </c>
      <c r="Y279" s="3" t="str" cm="1">
        <f t="array" ref="Y279">IFERROR(_xlfn.IFS($P279="", "light", $P279="ㄴ", "son", $P279="ㄹ", "son", $P279="ㅁ", "son", $P279="ㅇ", "son" ),"obs")</f>
        <v>son</v>
      </c>
      <c r="Z279" t="str">
        <f>IFERROR(VLOOKUP($Q279, 환경설정!$B$3:$C$23, 2), "")</f>
        <v>tsasp</v>
      </c>
      <c r="AB279" s="3" t="str" cm="1">
        <f t="array" ref="AB279">IFERROR( IF(LEN(B279)=2,"", _xlfn.IFS($S279="", "light", $S279="ㄴ", "son", $S279="ㄹ", "son", $S279="ㅁ", "son", $S279="ㅇ", "son" )),"obs")</f>
        <v>light</v>
      </c>
      <c r="AC279" t="str" cm="1">
        <f t="array" ref="AC279" xml:space="preserve"> SUBSTITUTE( _xlfn.TEXTSPLIT(C279," "), ",","")</f>
        <v>LHL</v>
      </c>
      <c r="AE279" t="str" cm="1">
        <f t="array" ref="AE279">SUBSTITUTE(_xlfn.TEXTSPLIT(D279," "), ",","")</f>
        <v>LHL</v>
      </c>
    </row>
    <row r="280" spans="1:32" x14ac:dyDescent="0.3">
      <c r="A280" t="str">
        <v>고유어3</v>
      </c>
      <c r="B280" t="str">
        <v>테두리</v>
      </c>
      <c r="C280" s="3" t="str">
        <v>LHL</v>
      </c>
      <c r="D280" s="3" t="str">
        <v>LHL</v>
      </c>
      <c r="E280" s="3" t="str" cm="1">
        <f t="array" ref="E280">_xlfn.IFS(MID(A280,1,1)="고", "K", MID(A280,1,1)="외", "F", MID(A280,1,1)="가", "V")</f>
        <v>K</v>
      </c>
      <c r="F280" s="3" t="str">
        <f t="shared" si="25"/>
        <v>3</v>
      </c>
      <c r="G280" s="3" t="str">
        <f t="shared" si="26"/>
        <v>K3</v>
      </c>
      <c r="H280" s="3" t="str">
        <f t="shared" si="27"/>
        <v>테</v>
      </c>
      <c r="I280" s="3" t="str">
        <f t="shared" si="28"/>
        <v>두</v>
      </c>
      <c r="J280" s="3" t="str">
        <f t="shared" si="29"/>
        <v>리</v>
      </c>
      <c r="K280" s="3" t="str" cm="1">
        <f t="array" ref="K280">INDEX(초성,  INT( (_xlfn.UNICODE(H280)-44032)/588)+1)</f>
        <v>ㅌ</v>
      </c>
      <c r="L280" s="3" t="str" cm="1">
        <f t="array" ref="L280">INDEX( 중성, INT(MOD( ( _xlfn.UNICODE( RIGHT($H280, 1) ) - 44032), 588)/28)+1,1)</f>
        <v>ㅔ</v>
      </c>
      <c r="M280" t="str" cm="1">
        <f t="array" ref="M280">IF(MOD( (_xlfn.UNICODE( RIGHT($H280, 1) ) - 44032), 28)=0, "",
    INDEX(종성, MOD( (_xlfn.UNICODE( RIGHT($H280, 1) ) - 44032), 28),1) )</f>
        <v/>
      </c>
      <c r="N280" s="3" t="str" cm="1">
        <f t="array" ref="N280">INDEX(초성,  INT( (_xlfn.UNICODE($I280)-44032)/588)+1)</f>
        <v>ㄷ</v>
      </c>
      <c r="O280" s="3" t="str" cm="1">
        <f t="array" ref="O280">INDEX( 중성, INT(MOD( ( _xlfn.UNICODE( RIGHT($I280, 1) ) - 44032), 588)/28)+1,1)</f>
        <v>ㅜ</v>
      </c>
      <c r="P280" t="str" cm="1">
        <f t="array" ref="P280">IF(MOD( (_xlfn.UNICODE( RIGHT($I280, 1) ) - 44032), 28)=0, "",
    INDEX(종성, MOD( (_xlfn.UNICODE( RIGHT($I280, 1) ) - 44032), 28),1) )</f>
        <v/>
      </c>
      <c r="Q280" s="3" t="str" cm="1">
        <f t="array" ref="Q280">IF(LEN(B280)=2, "", INDEX(초성,  INT( (_xlfn.UNICODE($J280)-44032)/588)+1) )</f>
        <v>ㄹ</v>
      </c>
      <c r="R280" s="3" t="str" cm="1">
        <f t="array" ref="R280">IF(LEN(B280)=2, "",INDEX( 중성, INT(MOD( ( _xlfn.UNICODE( RIGHT($J280, 1) ) - 44032), 588)/28)+1,1) )</f>
        <v>ㅣ</v>
      </c>
      <c r="S280" t="str" cm="1">
        <f t="array" ref="S280">IF(LEN(B280)=2, "", IF(MOD( (_xlfn.UNICODE( RIGHT($J280, 1) ) - 44032), 28)=0, "",
    INDEX(종성, MOD( (_xlfn.UNICODE( RIGHT($J280, 1) ) - 44032), 28),1) ) )</f>
        <v/>
      </c>
      <c r="T280" t="str">
        <f>IFERROR(VLOOKUP($K280, 환경설정!$B$3:$C$23, 2,0), "")</f>
        <v>tsasp</v>
      </c>
      <c r="V280" s="3" t="str" cm="1">
        <f t="array" ref="V280">IFERROR(_xlfn.IFS($M280="", "light", $M280="ㄴ", "son", $M280="ㄹ", "son", $M280="ㅁ", "son", $M280="ㅇ", "son" ),"obs")</f>
        <v>light</v>
      </c>
      <c r="W280" t="str">
        <f>IFERROR(VLOOKUP($N280, 환경설정!$B$3:$C$23, 2,0), "")</f>
        <v>lax</v>
      </c>
      <c r="Y280" s="3" t="str" cm="1">
        <f t="array" ref="Y280">IFERROR(_xlfn.IFS($P280="", "light", $P280="ㄴ", "son", $P280="ㄹ", "son", $P280="ㅁ", "son", $P280="ㅇ", "son" ),"obs")</f>
        <v>light</v>
      </c>
      <c r="Z280" t="str">
        <f>IFERROR(VLOOKUP($Q280, 환경설정!$B$3:$C$23, 2), "")</f>
        <v>tsasp</v>
      </c>
      <c r="AB280" s="3" t="str" cm="1">
        <f t="array" ref="AB280">IFERROR( IF(LEN(B280)=2,"", _xlfn.IFS($S280="", "light", $S280="ㄴ", "son", $S280="ㄹ", "son", $S280="ㅁ", "son", $S280="ㅇ", "son" )),"obs")</f>
        <v>light</v>
      </c>
      <c r="AC280" t="str" cm="1">
        <f t="array" ref="AC280" xml:space="preserve"> SUBSTITUTE( _xlfn.TEXTSPLIT(C280," "), ",","")</f>
        <v>LHL</v>
      </c>
      <c r="AE280" t="str" cm="1">
        <f t="array" ref="AE280">SUBSTITUTE(_xlfn.TEXTSPLIT(D280," "), ",","")</f>
        <v>LHL</v>
      </c>
    </row>
    <row r="281" spans="1:32" x14ac:dyDescent="0.3">
      <c r="A281" t="str">
        <v>고유어3</v>
      </c>
      <c r="B281" t="str">
        <v>올가미</v>
      </c>
      <c r="C281" s="3" t="str">
        <v>LHL</v>
      </c>
      <c r="D281" s="3" t="str">
        <v>LHL</v>
      </c>
      <c r="E281" s="3" t="str" cm="1">
        <f t="array" ref="E281">_xlfn.IFS(MID(A281,1,1)="고", "K", MID(A281,1,1)="외", "F", MID(A281,1,1)="가", "V")</f>
        <v>K</v>
      </c>
      <c r="F281" s="3" t="str">
        <f t="shared" si="25"/>
        <v>3</v>
      </c>
      <c r="G281" s="3" t="str">
        <f t="shared" si="26"/>
        <v>K3</v>
      </c>
      <c r="H281" s="3" t="str">
        <f t="shared" si="27"/>
        <v>올</v>
      </c>
      <c r="I281" s="3" t="str">
        <f t="shared" si="28"/>
        <v>가</v>
      </c>
      <c r="J281" s="3" t="str">
        <f t="shared" si="29"/>
        <v>미</v>
      </c>
      <c r="K281" s="3" t="str" cm="1">
        <f t="array" ref="K281">INDEX(초성,  INT( (_xlfn.UNICODE(H281)-44032)/588)+1)</f>
        <v>ㅇ</v>
      </c>
      <c r="L281" s="3" t="str" cm="1">
        <f t="array" ref="L281">INDEX( 중성, INT(MOD( ( _xlfn.UNICODE( RIGHT($H281, 1) ) - 44032), 588)/28)+1,1)</f>
        <v>ㅗ</v>
      </c>
      <c r="M281" t="str" cm="1">
        <f t="array" ref="M281">IF(MOD( (_xlfn.UNICODE( RIGHT($H281, 1) ) - 44032), 28)=0, "",
    INDEX(종성, MOD( (_xlfn.UNICODE( RIGHT($H281, 1) ) - 44032), 28),1) )</f>
        <v>ㄹ</v>
      </c>
      <c r="N281" s="3" t="str" cm="1">
        <f t="array" ref="N281">INDEX(초성,  INT( (_xlfn.UNICODE($I281)-44032)/588)+1)</f>
        <v>ㄱ</v>
      </c>
      <c r="O281" s="3" t="str" cm="1">
        <f t="array" ref="O281">INDEX( 중성, INT(MOD( ( _xlfn.UNICODE( RIGHT($I281, 1) ) - 44032), 588)/28)+1,1)</f>
        <v>ㅏ</v>
      </c>
      <c r="P281" t="str" cm="1">
        <f t="array" ref="P281">IF(MOD( (_xlfn.UNICODE( RIGHT($I281, 1) ) - 44032), 28)=0, "",
    INDEX(종성, MOD( (_xlfn.UNICODE( RIGHT($I281, 1) ) - 44032), 28),1) )</f>
        <v/>
      </c>
      <c r="Q281" s="3" t="str" cm="1">
        <f t="array" ref="Q281">IF(LEN(B281)=2, "", INDEX(초성,  INT( (_xlfn.UNICODE($J281)-44032)/588)+1) )</f>
        <v>ㅁ</v>
      </c>
      <c r="R281" s="3" t="str" cm="1">
        <f t="array" ref="R281">IF(LEN(B281)=2, "",INDEX( 중성, INT(MOD( ( _xlfn.UNICODE( RIGHT($J281, 1) ) - 44032), 588)/28)+1,1) )</f>
        <v>ㅣ</v>
      </c>
      <c r="S281" t="str" cm="1">
        <f t="array" ref="S281">IF(LEN(B281)=2, "", IF(MOD( (_xlfn.UNICODE( RIGHT($J281, 1) ) - 44032), 28)=0, "",
    INDEX(종성, MOD( (_xlfn.UNICODE( RIGHT($J281, 1) ) - 44032), 28),1) ) )</f>
        <v/>
      </c>
      <c r="T281" t="str">
        <f>IFERROR(VLOOKUP($K281, 환경설정!$B$3:$C$23, 2,0), "")</f>
        <v>null</v>
      </c>
      <c r="V281" s="3" t="str" cm="1">
        <f t="array" ref="V281">IFERROR(_xlfn.IFS($M281="", "light", $M281="ㄴ", "son", $M281="ㄹ", "son", $M281="ㅁ", "son", $M281="ㅇ", "son" ),"obs")</f>
        <v>son</v>
      </c>
      <c r="W281" t="str">
        <f>IFERROR(VLOOKUP($N281, 환경설정!$B$3:$C$23, 2,0), "")</f>
        <v>lax</v>
      </c>
      <c r="Y281" s="3" t="str" cm="1">
        <f t="array" ref="Y281">IFERROR(_xlfn.IFS($P281="", "light", $P281="ㄴ", "son", $P281="ㄹ", "son", $P281="ㅁ", "son", $P281="ㅇ", "son" ),"obs")</f>
        <v>light</v>
      </c>
      <c r="Z281" t="str">
        <f>IFERROR(VLOOKUP($Q281, 환경설정!$B$3:$C$23, 2), "")</f>
        <v>tsasp</v>
      </c>
      <c r="AB281" s="3" t="str" cm="1">
        <f t="array" ref="AB281">IFERROR( IF(LEN(B281)=2,"", _xlfn.IFS($S281="", "light", $S281="ㄴ", "son", $S281="ㄹ", "son", $S281="ㅁ", "son", $S281="ㅇ", "son" )),"obs")</f>
        <v>light</v>
      </c>
      <c r="AC281" t="str" cm="1">
        <f t="array" ref="AC281" xml:space="preserve"> SUBSTITUTE( _xlfn.TEXTSPLIT(C281," "), ",","")</f>
        <v>LHL</v>
      </c>
      <c r="AE281" t="str" cm="1">
        <f t="array" ref="AE281">SUBSTITUTE(_xlfn.TEXTSPLIT(D281," "), ",","")</f>
        <v>LHL</v>
      </c>
    </row>
    <row r="282" spans="1:32" x14ac:dyDescent="0.3">
      <c r="A282" t="str">
        <v>고유어3</v>
      </c>
      <c r="B282" t="str">
        <v>엉덩이</v>
      </c>
      <c r="C282" s="3" t="str">
        <v>LHH</v>
      </c>
      <c r="D282" s="3" t="str">
        <v>LHH</v>
      </c>
      <c r="E282" s="3" t="str" cm="1">
        <f t="array" ref="E282">_xlfn.IFS(MID(A282,1,1)="고", "K", MID(A282,1,1)="외", "F", MID(A282,1,1)="가", "V")</f>
        <v>K</v>
      </c>
      <c r="F282" s="3" t="str">
        <f t="shared" si="25"/>
        <v>3</v>
      </c>
      <c r="G282" s="3" t="str">
        <f t="shared" si="26"/>
        <v>K3</v>
      </c>
      <c r="H282" s="3" t="str">
        <f t="shared" si="27"/>
        <v>엉</v>
      </c>
      <c r="I282" s="3" t="str">
        <f t="shared" si="28"/>
        <v>덩</v>
      </c>
      <c r="J282" s="3" t="str">
        <f t="shared" si="29"/>
        <v>이</v>
      </c>
      <c r="K282" s="3" t="str" cm="1">
        <f t="array" ref="K282">INDEX(초성,  INT( (_xlfn.UNICODE(H282)-44032)/588)+1)</f>
        <v>ㅇ</v>
      </c>
      <c r="L282" s="3" t="str" cm="1">
        <f t="array" ref="L282">INDEX( 중성, INT(MOD( ( _xlfn.UNICODE( RIGHT($H282, 1) ) - 44032), 588)/28)+1,1)</f>
        <v>ㅓ</v>
      </c>
      <c r="M282" t="str" cm="1">
        <f t="array" ref="M282">IF(MOD( (_xlfn.UNICODE( RIGHT($H282, 1) ) - 44032), 28)=0, "",
    INDEX(종성, MOD( (_xlfn.UNICODE( RIGHT($H282, 1) ) - 44032), 28),1) )</f>
        <v>ㅇ</v>
      </c>
      <c r="N282" s="3" t="str" cm="1">
        <f t="array" ref="N282">INDEX(초성,  INT( (_xlfn.UNICODE($I282)-44032)/588)+1)</f>
        <v>ㄷ</v>
      </c>
      <c r="O282" s="3" t="str" cm="1">
        <f t="array" ref="O282">INDEX( 중성, INT(MOD( ( _xlfn.UNICODE( RIGHT($I282, 1) ) - 44032), 588)/28)+1,1)</f>
        <v>ㅓ</v>
      </c>
      <c r="P282" t="str" cm="1">
        <f t="array" ref="P282">IF(MOD( (_xlfn.UNICODE( RIGHT($I282, 1) ) - 44032), 28)=0, "",
    INDEX(종성, MOD( (_xlfn.UNICODE( RIGHT($I282, 1) ) - 44032), 28),1) )</f>
        <v>ㅇ</v>
      </c>
      <c r="Q282" s="3" t="str" cm="1">
        <f t="array" ref="Q282">IF(LEN(B282)=2, "", INDEX(초성,  INT( (_xlfn.UNICODE($J282)-44032)/588)+1) )</f>
        <v>ㅇ</v>
      </c>
      <c r="R282" s="3" t="str" cm="1">
        <f t="array" ref="R282">IF(LEN(B282)=2, "",INDEX( 중성, INT(MOD( ( _xlfn.UNICODE( RIGHT($J282, 1) ) - 44032), 588)/28)+1,1) )</f>
        <v>ㅣ</v>
      </c>
      <c r="S282" t="str" cm="1">
        <f t="array" ref="S282">IF(LEN(B282)=2, "", IF(MOD( (_xlfn.UNICODE( RIGHT($J282, 1) ) - 44032), 28)=0, "",
    INDEX(종성, MOD( (_xlfn.UNICODE( RIGHT($J282, 1) ) - 44032), 28),1) ) )</f>
        <v/>
      </c>
      <c r="T282" t="str">
        <f>IFERROR(VLOOKUP($K282, 환경설정!$B$3:$C$23, 2,0), "")</f>
        <v>null</v>
      </c>
      <c r="V282" s="3" t="str" cm="1">
        <f t="array" ref="V282">IFERROR(_xlfn.IFS($M282="", "light", $M282="ㄴ", "son", $M282="ㄹ", "son", $M282="ㅁ", "son", $M282="ㅇ", "son" ),"obs")</f>
        <v>son</v>
      </c>
      <c r="W282" t="str">
        <f>IFERROR(VLOOKUP($N282, 환경설정!$B$3:$C$23, 2,0), "")</f>
        <v>lax</v>
      </c>
      <c r="Y282" s="3" t="str" cm="1">
        <f t="array" ref="Y282">IFERROR(_xlfn.IFS($P282="", "light", $P282="ㄴ", "son", $P282="ㄹ", "son", $P282="ㅁ", "son", $P282="ㅇ", "son" ),"obs")</f>
        <v>son</v>
      </c>
      <c r="Z282" t="str">
        <f>IFERROR(VLOOKUP($Q282, 환경설정!$B$3:$C$23, 2), "")</f>
        <v>tsasp</v>
      </c>
      <c r="AB282" s="3" t="str" cm="1">
        <f t="array" ref="AB282">IFERROR( IF(LEN(B282)=2,"", _xlfn.IFS($S282="", "light", $S282="ㄴ", "son", $S282="ㄹ", "son", $S282="ㅁ", "son", $S282="ㅇ", "son" )),"obs")</f>
        <v>light</v>
      </c>
      <c r="AC282" t="str" cm="1">
        <f t="array" ref="AC282" xml:space="preserve"> SUBSTITUTE( _xlfn.TEXTSPLIT(C282," "), ",","")</f>
        <v>LHH</v>
      </c>
      <c r="AE282" t="str" cm="1">
        <f t="array" ref="AE282">SUBSTITUTE(_xlfn.TEXTSPLIT(D282," "), ",","")</f>
        <v>LHH</v>
      </c>
    </row>
    <row r="283" spans="1:32" x14ac:dyDescent="0.3">
      <c r="A283" t="str">
        <v>고유어3</v>
      </c>
      <c r="B283" t="str">
        <v>가오리</v>
      </c>
      <c r="C283" s="3" t="str">
        <v>LHL</v>
      </c>
      <c r="D283" s="3" t="str">
        <v>LHL</v>
      </c>
      <c r="E283" s="3" t="str" cm="1">
        <f t="array" ref="E283">_xlfn.IFS(MID(A283,1,1)="고", "K", MID(A283,1,1)="외", "F", MID(A283,1,1)="가", "V")</f>
        <v>K</v>
      </c>
      <c r="F283" s="3" t="str">
        <f t="shared" si="25"/>
        <v>3</v>
      </c>
      <c r="G283" s="3" t="str">
        <f t="shared" si="26"/>
        <v>K3</v>
      </c>
      <c r="H283" s="3" t="str">
        <f t="shared" si="27"/>
        <v>가</v>
      </c>
      <c r="I283" s="3" t="str">
        <f t="shared" si="28"/>
        <v>오</v>
      </c>
      <c r="J283" s="3" t="str">
        <f t="shared" si="29"/>
        <v>리</v>
      </c>
      <c r="K283" s="3" t="str" cm="1">
        <f t="array" ref="K283">INDEX(초성,  INT( (_xlfn.UNICODE(H283)-44032)/588)+1)</f>
        <v>ㄱ</v>
      </c>
      <c r="L283" s="3" t="str" cm="1">
        <f t="array" ref="L283">INDEX( 중성, INT(MOD( ( _xlfn.UNICODE( RIGHT($H283, 1) ) - 44032), 588)/28)+1,1)</f>
        <v>ㅏ</v>
      </c>
      <c r="M283" t="str" cm="1">
        <f t="array" ref="M283">IF(MOD( (_xlfn.UNICODE( RIGHT($H283, 1) ) - 44032), 28)=0, "",
    INDEX(종성, MOD( (_xlfn.UNICODE( RIGHT($H283, 1) ) - 44032), 28),1) )</f>
        <v/>
      </c>
      <c r="N283" s="3" t="str" cm="1">
        <f t="array" ref="N283">INDEX(초성,  INT( (_xlfn.UNICODE($I283)-44032)/588)+1)</f>
        <v>ㅇ</v>
      </c>
      <c r="O283" s="3" t="str" cm="1">
        <f t="array" ref="O283">INDEX( 중성, INT(MOD( ( _xlfn.UNICODE( RIGHT($I283, 1) ) - 44032), 588)/28)+1,1)</f>
        <v>ㅗ</v>
      </c>
      <c r="P283" t="str" cm="1">
        <f t="array" ref="P283">IF(MOD( (_xlfn.UNICODE( RIGHT($I283, 1) ) - 44032), 28)=0, "",
    INDEX(종성, MOD( (_xlfn.UNICODE( RIGHT($I283, 1) ) - 44032), 28),1) )</f>
        <v/>
      </c>
      <c r="Q283" s="3" t="str" cm="1">
        <f t="array" ref="Q283">IF(LEN(B283)=2, "", INDEX(초성,  INT( (_xlfn.UNICODE($J283)-44032)/588)+1) )</f>
        <v>ㄹ</v>
      </c>
      <c r="R283" s="3" t="str" cm="1">
        <f t="array" ref="R283">IF(LEN(B283)=2, "",INDEX( 중성, INT(MOD( ( _xlfn.UNICODE( RIGHT($J283, 1) ) - 44032), 588)/28)+1,1) )</f>
        <v>ㅣ</v>
      </c>
      <c r="S283" t="str" cm="1">
        <f t="array" ref="S283">IF(LEN(B283)=2, "", IF(MOD( (_xlfn.UNICODE( RIGHT($J283, 1) ) - 44032), 28)=0, "",
    INDEX(종성, MOD( (_xlfn.UNICODE( RIGHT($J283, 1) ) - 44032), 28),1) ) )</f>
        <v/>
      </c>
      <c r="T283" t="str">
        <f>IFERROR(VLOOKUP($K283, 환경설정!$B$3:$C$23, 2,0), "")</f>
        <v>lax</v>
      </c>
      <c r="V283" s="3" t="str" cm="1">
        <f t="array" ref="V283">IFERROR(_xlfn.IFS($M283="", "light", $M283="ㄴ", "son", $M283="ㄹ", "son", $M283="ㅁ", "son", $M283="ㅇ", "son" ),"obs")</f>
        <v>light</v>
      </c>
      <c r="W283" t="str">
        <f>IFERROR(VLOOKUP($N283, 환경설정!$B$3:$C$23, 2,0), "")</f>
        <v>null</v>
      </c>
      <c r="Y283" s="3" t="str" cm="1">
        <f t="array" ref="Y283">IFERROR(_xlfn.IFS($P283="", "light", $P283="ㄴ", "son", $P283="ㄹ", "son", $P283="ㅁ", "son", $P283="ㅇ", "son" ),"obs")</f>
        <v>light</v>
      </c>
      <c r="Z283" t="str">
        <f>IFERROR(VLOOKUP($Q283, 환경설정!$B$3:$C$23, 2), "")</f>
        <v>tsasp</v>
      </c>
      <c r="AB283" s="3" t="str" cm="1">
        <f t="array" ref="AB283">IFERROR( IF(LEN(B283)=2,"", _xlfn.IFS($S283="", "light", $S283="ㄴ", "son", $S283="ㄹ", "son", $S283="ㅁ", "son", $S283="ㅇ", "son" )),"obs")</f>
        <v>light</v>
      </c>
      <c r="AC283" t="str" cm="1">
        <f t="array" ref="AC283" xml:space="preserve"> SUBSTITUTE( _xlfn.TEXTSPLIT(C283," "), ",","")</f>
        <v>LHL</v>
      </c>
      <c r="AE283" t="str" cm="1">
        <f t="array" ref="AE283">SUBSTITUTE(_xlfn.TEXTSPLIT(D283," "), ",","")</f>
        <v>LHL</v>
      </c>
    </row>
    <row r="284" spans="1:32" x14ac:dyDescent="0.3">
      <c r="A284" t="str">
        <v>고유어3</v>
      </c>
      <c r="B284" t="str">
        <v>무더기</v>
      </c>
      <c r="C284" s="3" t="str">
        <v>LHL</v>
      </c>
      <c r="D284" s="3" t="str">
        <v>LHL</v>
      </c>
      <c r="E284" s="3" t="str" cm="1">
        <f t="array" ref="E284">_xlfn.IFS(MID(A284,1,1)="고", "K", MID(A284,1,1)="외", "F", MID(A284,1,1)="가", "V")</f>
        <v>K</v>
      </c>
      <c r="F284" s="3" t="str">
        <f t="shared" si="25"/>
        <v>3</v>
      </c>
      <c r="G284" s="3" t="str">
        <f t="shared" si="26"/>
        <v>K3</v>
      </c>
      <c r="H284" s="3" t="str">
        <f t="shared" si="27"/>
        <v>무</v>
      </c>
      <c r="I284" s="3" t="str">
        <f t="shared" si="28"/>
        <v>더</v>
      </c>
      <c r="J284" s="3" t="str">
        <f t="shared" si="29"/>
        <v>기</v>
      </c>
      <c r="K284" s="3" t="str" cm="1">
        <f t="array" ref="K284">INDEX(초성,  INT( (_xlfn.UNICODE(H284)-44032)/588)+1)</f>
        <v>ㅁ</v>
      </c>
      <c r="L284" s="3" t="str" cm="1">
        <f t="array" ref="L284">INDEX( 중성, INT(MOD( ( _xlfn.UNICODE( RIGHT($H284, 1) ) - 44032), 588)/28)+1,1)</f>
        <v>ㅜ</v>
      </c>
      <c r="M284" t="str" cm="1">
        <f t="array" ref="M284">IF(MOD( (_xlfn.UNICODE( RIGHT($H284, 1) ) - 44032), 28)=0, "",
    INDEX(종성, MOD( (_xlfn.UNICODE( RIGHT($H284, 1) ) - 44032), 28),1) )</f>
        <v/>
      </c>
      <c r="N284" s="3" t="str" cm="1">
        <f t="array" ref="N284">INDEX(초성,  INT( (_xlfn.UNICODE($I284)-44032)/588)+1)</f>
        <v>ㄷ</v>
      </c>
      <c r="O284" s="3" t="str" cm="1">
        <f t="array" ref="O284">INDEX( 중성, INT(MOD( ( _xlfn.UNICODE( RIGHT($I284, 1) ) - 44032), 588)/28)+1,1)</f>
        <v>ㅓ</v>
      </c>
      <c r="P284" t="str" cm="1">
        <f t="array" ref="P284">IF(MOD( (_xlfn.UNICODE( RIGHT($I284, 1) ) - 44032), 28)=0, "",
    INDEX(종성, MOD( (_xlfn.UNICODE( RIGHT($I284, 1) ) - 44032), 28),1) )</f>
        <v/>
      </c>
      <c r="Q284" s="3" t="str" cm="1">
        <f t="array" ref="Q284">IF(LEN(B284)=2, "", INDEX(초성,  INT( (_xlfn.UNICODE($J284)-44032)/588)+1) )</f>
        <v>ㄱ</v>
      </c>
      <c r="R284" s="3" t="str" cm="1">
        <f t="array" ref="R284">IF(LEN(B284)=2, "",INDEX( 중성, INT(MOD( ( _xlfn.UNICODE( RIGHT($J284, 1) ) - 44032), 588)/28)+1,1) )</f>
        <v>ㅣ</v>
      </c>
      <c r="S284" t="str" cm="1">
        <f t="array" ref="S284">IF(LEN(B284)=2, "", IF(MOD( (_xlfn.UNICODE( RIGHT($J284, 1) ) - 44032), 28)=0, "",
    INDEX(종성, MOD( (_xlfn.UNICODE( RIGHT($J284, 1) ) - 44032), 28),1) ) )</f>
        <v/>
      </c>
      <c r="T284" t="str">
        <f>IFERROR(VLOOKUP($K284, 환경설정!$B$3:$C$23, 2,0), "")</f>
        <v>son</v>
      </c>
      <c r="V284" s="3" t="str" cm="1">
        <f t="array" ref="V284">IFERROR(_xlfn.IFS($M284="", "light", $M284="ㄴ", "son", $M284="ㄹ", "son", $M284="ㅁ", "son", $M284="ㅇ", "son" ),"obs")</f>
        <v>light</v>
      </c>
      <c r="W284" t="str">
        <f>IFERROR(VLOOKUP($N284, 환경설정!$B$3:$C$23, 2,0), "")</f>
        <v>lax</v>
      </c>
      <c r="Y284" s="3" t="str" cm="1">
        <f t="array" ref="Y284">IFERROR(_xlfn.IFS($P284="", "light", $P284="ㄴ", "son", $P284="ㄹ", "son", $P284="ㅁ", "son", $P284="ㅇ", "son" ),"obs")</f>
        <v>light</v>
      </c>
      <c r="Z284" t="str">
        <f>IFERROR(VLOOKUP($Q284, 환경설정!$B$3:$C$23, 2), "")</f>
        <v>lax</v>
      </c>
      <c r="AB284" s="3" t="str" cm="1">
        <f t="array" ref="AB284">IFERROR( IF(LEN(B284)=2,"", _xlfn.IFS($S284="", "light", $S284="ㄴ", "son", $S284="ㄹ", "son", $S284="ㅁ", "son", $S284="ㅇ", "son" )),"obs")</f>
        <v>light</v>
      </c>
      <c r="AC284" t="str" cm="1">
        <f t="array" ref="AC284" xml:space="preserve"> SUBSTITUTE( _xlfn.TEXTSPLIT(C284," "), ",","")</f>
        <v>LHL</v>
      </c>
      <c r="AE284" t="str" cm="1">
        <f t="array" ref="AE284">SUBSTITUTE(_xlfn.TEXTSPLIT(D284," "), ",","")</f>
        <v>LHL</v>
      </c>
    </row>
    <row r="285" spans="1:32" x14ac:dyDescent="0.3">
      <c r="A285" t="str">
        <v>고유어3</v>
      </c>
      <c r="B285" t="str">
        <v>사마귀</v>
      </c>
      <c r="C285" s="3" t="str">
        <v>LHH, LHL</v>
      </c>
      <c r="D285" s="3" t="str">
        <v>LHH</v>
      </c>
      <c r="E285" s="3" t="str" cm="1">
        <f t="array" ref="E285">_xlfn.IFS(MID(A285,1,1)="고", "K", MID(A285,1,1)="외", "F", MID(A285,1,1)="가", "V")</f>
        <v>K</v>
      </c>
      <c r="F285" s="3" t="str">
        <f t="shared" si="25"/>
        <v>3</v>
      </c>
      <c r="G285" s="3" t="str">
        <f t="shared" si="26"/>
        <v>K3</v>
      </c>
      <c r="H285" s="3" t="str">
        <f t="shared" si="27"/>
        <v>사</v>
      </c>
      <c r="I285" s="3" t="str">
        <f t="shared" si="28"/>
        <v>마</v>
      </c>
      <c r="J285" s="3" t="str">
        <f t="shared" si="29"/>
        <v>귀</v>
      </c>
      <c r="K285" s="3" t="str" cm="1">
        <f t="array" ref="K285">INDEX(초성,  INT( (_xlfn.UNICODE(H285)-44032)/588)+1)</f>
        <v>ㅅ</v>
      </c>
      <c r="L285" s="3" t="str" cm="1">
        <f t="array" ref="L285">INDEX( 중성, INT(MOD( ( _xlfn.UNICODE( RIGHT($H285, 1) ) - 44032), 588)/28)+1,1)</f>
        <v>ㅏ</v>
      </c>
      <c r="M285" t="str" cm="1">
        <f t="array" ref="M285">IF(MOD( (_xlfn.UNICODE( RIGHT($H285, 1) ) - 44032), 28)=0, "",
    INDEX(종성, MOD( (_xlfn.UNICODE( RIGHT($H285, 1) ) - 44032), 28),1) )</f>
        <v/>
      </c>
      <c r="N285" s="3" t="str" cm="1">
        <f t="array" ref="N285">INDEX(초성,  INT( (_xlfn.UNICODE($I285)-44032)/588)+1)</f>
        <v>ㅁ</v>
      </c>
      <c r="O285" s="3" t="str" cm="1">
        <f t="array" ref="O285">INDEX( 중성, INT(MOD( ( _xlfn.UNICODE( RIGHT($I285, 1) ) - 44032), 588)/28)+1,1)</f>
        <v>ㅏ</v>
      </c>
      <c r="P285" t="str" cm="1">
        <f t="array" ref="P285">IF(MOD( (_xlfn.UNICODE( RIGHT($I285, 1) ) - 44032), 28)=0, "",
    INDEX(종성, MOD( (_xlfn.UNICODE( RIGHT($I285, 1) ) - 44032), 28),1) )</f>
        <v/>
      </c>
      <c r="Q285" s="3" t="str" cm="1">
        <f t="array" ref="Q285">IF(LEN(B285)=2, "", INDEX(초성,  INT( (_xlfn.UNICODE($J285)-44032)/588)+1) )</f>
        <v>ㄱ</v>
      </c>
      <c r="R285" s="3" t="str" cm="1">
        <f t="array" ref="R285">IF(LEN(B285)=2, "",INDEX( 중성, INT(MOD( ( _xlfn.UNICODE( RIGHT($J285, 1) ) - 44032), 588)/28)+1,1) )</f>
        <v>ㅟ</v>
      </c>
      <c r="S285" t="str" cm="1">
        <f t="array" ref="S285">IF(LEN(B285)=2, "", IF(MOD( (_xlfn.UNICODE( RIGHT($J285, 1) ) - 44032), 28)=0, "",
    INDEX(종성, MOD( (_xlfn.UNICODE( RIGHT($J285, 1) ) - 44032), 28),1) ) )</f>
        <v/>
      </c>
      <c r="T285" t="str">
        <f>IFERROR(VLOOKUP($K285, 환경설정!$B$3:$C$23, 2,0), "")</f>
        <v>que</v>
      </c>
      <c r="V285" s="3" t="str" cm="1">
        <f t="array" ref="V285">IFERROR(_xlfn.IFS($M285="", "light", $M285="ㄴ", "son", $M285="ㄹ", "son", $M285="ㅁ", "son", $M285="ㅇ", "son" ),"obs")</f>
        <v>light</v>
      </c>
      <c r="W285" t="str">
        <f>IFERROR(VLOOKUP($N285, 환경설정!$B$3:$C$23, 2,0), "")</f>
        <v>son</v>
      </c>
      <c r="Y285" s="3" t="str" cm="1">
        <f t="array" ref="Y285">IFERROR(_xlfn.IFS($P285="", "light", $P285="ㄴ", "son", $P285="ㄹ", "son", $P285="ㅁ", "son", $P285="ㅇ", "son" ),"obs")</f>
        <v>light</v>
      </c>
      <c r="Z285" t="str">
        <f>IFERROR(VLOOKUP($Q285, 환경설정!$B$3:$C$23, 2), "")</f>
        <v>lax</v>
      </c>
      <c r="AB285" s="3" t="str" cm="1">
        <f t="array" ref="AB285">IFERROR( IF(LEN(B285)=2,"", _xlfn.IFS($S285="", "light", $S285="ㄴ", "son", $S285="ㄹ", "son", $S285="ㅁ", "son", $S285="ㅇ", "son" )),"obs")</f>
        <v>light</v>
      </c>
      <c r="AC285" t="str" cm="1">
        <f t="array" ref="AC285:AD285" xml:space="preserve"> SUBSTITUTE( _xlfn.TEXTSPLIT(C285," "), ",","")</f>
        <v>LHH</v>
      </c>
      <c r="AD285" t="str">
        <v>LHL</v>
      </c>
      <c r="AE285" t="str" cm="1">
        <f t="array" ref="AE285">SUBSTITUTE(_xlfn.TEXTSPLIT(D285," "), ",","")</f>
        <v>LHH</v>
      </c>
    </row>
    <row r="286" spans="1:32" x14ac:dyDescent="0.3">
      <c r="A286" t="str">
        <v>고유어3</v>
      </c>
      <c r="B286" t="str">
        <v>막대기</v>
      </c>
      <c r="C286" s="3" t="str">
        <v>LHL</v>
      </c>
      <c r="D286" s="3" t="str">
        <v>LHL</v>
      </c>
      <c r="E286" s="3" t="str" cm="1">
        <f t="array" ref="E286">_xlfn.IFS(MID(A286,1,1)="고", "K", MID(A286,1,1)="외", "F", MID(A286,1,1)="가", "V")</f>
        <v>K</v>
      </c>
      <c r="F286" s="3" t="str">
        <f t="shared" si="25"/>
        <v>3</v>
      </c>
      <c r="G286" s="3" t="str">
        <f t="shared" si="26"/>
        <v>K3</v>
      </c>
      <c r="H286" s="3" t="str">
        <f t="shared" si="27"/>
        <v>막</v>
      </c>
      <c r="I286" s="3" t="str">
        <f t="shared" si="28"/>
        <v>대</v>
      </c>
      <c r="J286" s="3" t="str">
        <f t="shared" si="29"/>
        <v>기</v>
      </c>
      <c r="K286" s="3" t="str" cm="1">
        <f t="array" ref="K286">INDEX(초성,  INT( (_xlfn.UNICODE(H286)-44032)/588)+1)</f>
        <v>ㅁ</v>
      </c>
      <c r="L286" s="3" t="str" cm="1">
        <f t="array" ref="L286">INDEX( 중성, INT(MOD( ( _xlfn.UNICODE( RIGHT($H286, 1) ) - 44032), 588)/28)+1,1)</f>
        <v>ㅏ</v>
      </c>
      <c r="M286" t="str" cm="1">
        <f t="array" ref="M286">IF(MOD( (_xlfn.UNICODE( RIGHT($H286, 1) ) - 44032), 28)=0, "",
    INDEX(종성, MOD( (_xlfn.UNICODE( RIGHT($H286, 1) ) - 44032), 28),1) )</f>
        <v>ㄱ</v>
      </c>
      <c r="N286" s="3" t="str" cm="1">
        <f t="array" ref="N286">INDEX(초성,  INT( (_xlfn.UNICODE($I286)-44032)/588)+1)</f>
        <v>ㄷ</v>
      </c>
      <c r="O286" s="3" t="str" cm="1">
        <f t="array" ref="O286">INDEX( 중성, INT(MOD( ( _xlfn.UNICODE( RIGHT($I286, 1) ) - 44032), 588)/28)+1,1)</f>
        <v>ㅐ</v>
      </c>
      <c r="P286" t="str" cm="1">
        <f t="array" ref="P286">IF(MOD( (_xlfn.UNICODE( RIGHT($I286, 1) ) - 44032), 28)=0, "",
    INDEX(종성, MOD( (_xlfn.UNICODE( RIGHT($I286, 1) ) - 44032), 28),1) )</f>
        <v/>
      </c>
      <c r="Q286" s="3" t="str" cm="1">
        <f t="array" ref="Q286">IF(LEN(B286)=2, "", INDEX(초성,  INT( (_xlfn.UNICODE($J286)-44032)/588)+1) )</f>
        <v>ㄱ</v>
      </c>
      <c r="R286" s="3" t="str" cm="1">
        <f t="array" ref="R286">IF(LEN(B286)=2, "",INDEX( 중성, INT(MOD( ( _xlfn.UNICODE( RIGHT($J286, 1) ) - 44032), 588)/28)+1,1) )</f>
        <v>ㅣ</v>
      </c>
      <c r="S286" t="str" cm="1">
        <f t="array" ref="S286">IF(LEN(B286)=2, "", IF(MOD( (_xlfn.UNICODE( RIGHT($J286, 1) ) - 44032), 28)=0, "",
    INDEX(종성, MOD( (_xlfn.UNICODE( RIGHT($J286, 1) ) - 44032), 28),1) ) )</f>
        <v/>
      </c>
      <c r="T286" t="str">
        <f>IFERROR(VLOOKUP($K286, 환경설정!$B$3:$C$23, 2,0), "")</f>
        <v>son</v>
      </c>
      <c r="V286" s="3" t="str" cm="1">
        <f t="array" ref="V286">IFERROR(_xlfn.IFS($M286="", "light", $M286="ㄴ", "son", $M286="ㄹ", "son", $M286="ㅁ", "son", $M286="ㅇ", "son" ),"obs")</f>
        <v>obs</v>
      </c>
      <c r="W286" t="str">
        <f>IFERROR(VLOOKUP($N286, 환경설정!$B$3:$C$23, 2,0), "")</f>
        <v>lax</v>
      </c>
      <c r="Y286" s="3" t="str" cm="1">
        <f t="array" ref="Y286">IFERROR(_xlfn.IFS($P286="", "light", $P286="ㄴ", "son", $P286="ㄹ", "son", $P286="ㅁ", "son", $P286="ㅇ", "son" ),"obs")</f>
        <v>light</v>
      </c>
      <c r="Z286" t="str">
        <f>IFERROR(VLOOKUP($Q286, 환경설정!$B$3:$C$23, 2), "")</f>
        <v>lax</v>
      </c>
      <c r="AB286" s="3" t="str" cm="1">
        <f t="array" ref="AB286">IFERROR( IF(LEN(B286)=2,"", _xlfn.IFS($S286="", "light", $S286="ㄴ", "son", $S286="ㄹ", "son", $S286="ㅁ", "son", $S286="ㅇ", "son" )),"obs")</f>
        <v>light</v>
      </c>
      <c r="AC286" t="str" cm="1">
        <f t="array" ref="AC286" xml:space="preserve"> SUBSTITUTE( _xlfn.TEXTSPLIT(C286," "), ",","")</f>
        <v>LHL</v>
      </c>
      <c r="AE286" t="str" cm="1">
        <f t="array" ref="AE286">SUBSTITUTE(_xlfn.TEXTSPLIT(D286," "), ",","")</f>
        <v>LHL</v>
      </c>
    </row>
    <row r="287" spans="1:32" x14ac:dyDescent="0.3">
      <c r="A287" t="str">
        <v>고유어3</v>
      </c>
      <c r="B287" t="str">
        <v>갈매기</v>
      </c>
      <c r="C287" s="3" t="str">
        <v>LHL</v>
      </c>
      <c r="D287" s="3" t="str">
        <v>LHL</v>
      </c>
      <c r="E287" s="3" t="str" cm="1">
        <f t="array" ref="E287">_xlfn.IFS(MID(A287,1,1)="고", "K", MID(A287,1,1)="외", "F", MID(A287,1,1)="가", "V")</f>
        <v>K</v>
      </c>
      <c r="F287" s="3" t="str">
        <f t="shared" si="25"/>
        <v>3</v>
      </c>
      <c r="G287" s="3" t="str">
        <f t="shared" si="26"/>
        <v>K3</v>
      </c>
      <c r="H287" s="3" t="str">
        <f t="shared" si="27"/>
        <v>갈</v>
      </c>
      <c r="I287" s="3" t="str">
        <f t="shared" si="28"/>
        <v>매</v>
      </c>
      <c r="J287" s="3" t="str">
        <f t="shared" si="29"/>
        <v>기</v>
      </c>
      <c r="K287" s="3" t="str" cm="1">
        <f t="array" ref="K287">INDEX(초성,  INT( (_xlfn.UNICODE(H287)-44032)/588)+1)</f>
        <v>ㄱ</v>
      </c>
      <c r="L287" s="3" t="str" cm="1">
        <f t="array" ref="L287">INDEX( 중성, INT(MOD( ( _xlfn.UNICODE( RIGHT($H287, 1) ) - 44032), 588)/28)+1,1)</f>
        <v>ㅏ</v>
      </c>
      <c r="M287" t="str" cm="1">
        <f t="array" ref="M287">IF(MOD( (_xlfn.UNICODE( RIGHT($H287, 1) ) - 44032), 28)=0, "",
    INDEX(종성, MOD( (_xlfn.UNICODE( RIGHT($H287, 1) ) - 44032), 28),1) )</f>
        <v>ㄹ</v>
      </c>
      <c r="N287" s="3" t="str" cm="1">
        <f t="array" ref="N287">INDEX(초성,  INT( (_xlfn.UNICODE($I287)-44032)/588)+1)</f>
        <v>ㅁ</v>
      </c>
      <c r="O287" s="3" t="str" cm="1">
        <f t="array" ref="O287">INDEX( 중성, INT(MOD( ( _xlfn.UNICODE( RIGHT($I287, 1) ) - 44032), 588)/28)+1,1)</f>
        <v>ㅐ</v>
      </c>
      <c r="P287" t="str" cm="1">
        <f t="array" ref="P287">IF(MOD( (_xlfn.UNICODE( RIGHT($I287, 1) ) - 44032), 28)=0, "",
    INDEX(종성, MOD( (_xlfn.UNICODE( RIGHT($I287, 1) ) - 44032), 28),1) )</f>
        <v/>
      </c>
      <c r="Q287" s="3" t="str" cm="1">
        <f t="array" ref="Q287">IF(LEN(B287)=2, "", INDEX(초성,  INT( (_xlfn.UNICODE($J287)-44032)/588)+1) )</f>
        <v>ㄱ</v>
      </c>
      <c r="R287" s="3" t="str" cm="1">
        <f t="array" ref="R287">IF(LEN(B287)=2, "",INDEX( 중성, INT(MOD( ( _xlfn.UNICODE( RIGHT($J287, 1) ) - 44032), 588)/28)+1,1) )</f>
        <v>ㅣ</v>
      </c>
      <c r="S287" t="str" cm="1">
        <f t="array" ref="S287">IF(LEN(B287)=2, "", IF(MOD( (_xlfn.UNICODE( RIGHT($J287, 1) ) - 44032), 28)=0, "",
    INDEX(종성, MOD( (_xlfn.UNICODE( RIGHT($J287, 1) ) - 44032), 28),1) ) )</f>
        <v/>
      </c>
      <c r="T287" t="str">
        <f>IFERROR(VLOOKUP($K287, 환경설정!$B$3:$C$23, 2,0), "")</f>
        <v>lax</v>
      </c>
      <c r="V287" s="3" t="str" cm="1">
        <f t="array" ref="V287">IFERROR(_xlfn.IFS($M287="", "light", $M287="ㄴ", "son", $M287="ㄹ", "son", $M287="ㅁ", "son", $M287="ㅇ", "son" ),"obs")</f>
        <v>son</v>
      </c>
      <c r="W287" t="str">
        <f>IFERROR(VLOOKUP($N287, 환경설정!$B$3:$C$23, 2,0), "")</f>
        <v>son</v>
      </c>
      <c r="Y287" s="3" t="str" cm="1">
        <f t="array" ref="Y287">IFERROR(_xlfn.IFS($P287="", "light", $P287="ㄴ", "son", $P287="ㄹ", "son", $P287="ㅁ", "son", $P287="ㅇ", "son" ),"obs")</f>
        <v>light</v>
      </c>
      <c r="Z287" t="str">
        <f>IFERROR(VLOOKUP($Q287, 환경설정!$B$3:$C$23, 2), "")</f>
        <v>lax</v>
      </c>
      <c r="AB287" s="3" t="str" cm="1">
        <f t="array" ref="AB287">IFERROR( IF(LEN(B287)=2,"", _xlfn.IFS($S287="", "light", $S287="ㄴ", "son", $S287="ㄹ", "son", $S287="ㅁ", "son", $S287="ㅇ", "son" )),"obs")</f>
        <v>light</v>
      </c>
      <c r="AC287" t="str" cm="1">
        <f t="array" ref="AC287" xml:space="preserve"> SUBSTITUTE( _xlfn.TEXTSPLIT(C287," "), ",","")</f>
        <v>LHL</v>
      </c>
      <c r="AE287" t="str" cm="1">
        <f t="array" ref="AE287">SUBSTITUTE(_xlfn.TEXTSPLIT(D287," "), ",","")</f>
        <v>LHL</v>
      </c>
    </row>
    <row r="288" spans="1:32" x14ac:dyDescent="0.3">
      <c r="A288" t="str">
        <v>고유어3</v>
      </c>
      <c r="B288" t="str">
        <v>코끼리</v>
      </c>
      <c r="C288" s="3" t="str">
        <v>LHH</v>
      </c>
      <c r="D288" s="3" t="str">
        <v>LHH</v>
      </c>
      <c r="E288" s="3" t="str" cm="1">
        <f t="array" ref="E288">_xlfn.IFS(MID(A288,1,1)="고", "K", MID(A288,1,1)="외", "F", MID(A288,1,1)="가", "V")</f>
        <v>K</v>
      </c>
      <c r="F288" s="3" t="str">
        <f t="shared" si="25"/>
        <v>3</v>
      </c>
      <c r="G288" s="3" t="str">
        <f t="shared" si="26"/>
        <v>K3</v>
      </c>
      <c r="H288" s="3" t="str">
        <f t="shared" si="27"/>
        <v>코</v>
      </c>
      <c r="I288" s="3" t="str">
        <f t="shared" si="28"/>
        <v>끼</v>
      </c>
      <c r="J288" s="3" t="str">
        <f t="shared" si="29"/>
        <v>리</v>
      </c>
      <c r="K288" s="3" t="str" cm="1">
        <f t="array" ref="K288">INDEX(초성,  INT( (_xlfn.UNICODE(H288)-44032)/588)+1)</f>
        <v>ㅋ</v>
      </c>
      <c r="L288" s="3" t="str" cm="1">
        <f t="array" ref="L288">INDEX( 중성, INT(MOD( ( _xlfn.UNICODE( RIGHT($H288, 1) ) - 44032), 588)/28)+1,1)</f>
        <v>ㅗ</v>
      </c>
      <c r="M288" t="str" cm="1">
        <f t="array" ref="M288">IF(MOD( (_xlfn.UNICODE( RIGHT($H288, 1) ) - 44032), 28)=0, "",
    INDEX(종성, MOD( (_xlfn.UNICODE( RIGHT($H288, 1) ) - 44032), 28),1) )</f>
        <v/>
      </c>
      <c r="N288" s="3" t="str" cm="1">
        <f t="array" ref="N288">INDEX(초성,  INT( (_xlfn.UNICODE($I288)-44032)/588)+1)</f>
        <v>ㄲ</v>
      </c>
      <c r="O288" s="3" t="str" cm="1">
        <f t="array" ref="O288">INDEX( 중성, INT(MOD( ( _xlfn.UNICODE( RIGHT($I288, 1) ) - 44032), 588)/28)+1,1)</f>
        <v>ㅣ</v>
      </c>
      <c r="P288" t="str" cm="1">
        <f t="array" ref="P288">IF(MOD( (_xlfn.UNICODE( RIGHT($I288, 1) ) - 44032), 28)=0, "",
    INDEX(종성, MOD( (_xlfn.UNICODE( RIGHT($I288, 1) ) - 44032), 28),1) )</f>
        <v/>
      </c>
      <c r="Q288" s="3" t="str" cm="1">
        <f t="array" ref="Q288">IF(LEN(B288)=2, "", INDEX(초성,  INT( (_xlfn.UNICODE($J288)-44032)/588)+1) )</f>
        <v>ㄹ</v>
      </c>
      <c r="R288" s="3" t="str" cm="1">
        <f t="array" ref="R288">IF(LEN(B288)=2, "",INDEX( 중성, INT(MOD( ( _xlfn.UNICODE( RIGHT($J288, 1) ) - 44032), 588)/28)+1,1) )</f>
        <v>ㅣ</v>
      </c>
      <c r="S288" t="str" cm="1">
        <f t="array" ref="S288">IF(LEN(B288)=2, "", IF(MOD( (_xlfn.UNICODE( RIGHT($J288, 1) ) - 44032), 28)=0, "",
    INDEX(종성, MOD( (_xlfn.UNICODE( RIGHT($J288, 1) ) - 44032), 28),1) ) )</f>
        <v/>
      </c>
      <c r="T288" t="str">
        <f>IFERROR(VLOOKUP($K288, 환경설정!$B$3:$C$23, 2,0), "")</f>
        <v>tsasp</v>
      </c>
      <c r="V288" s="3" t="str" cm="1">
        <f t="array" ref="V288">IFERROR(_xlfn.IFS($M288="", "light", $M288="ㄴ", "son", $M288="ㄹ", "son", $M288="ㅁ", "son", $M288="ㅇ", "son" ),"obs")</f>
        <v>light</v>
      </c>
      <c r="W288" t="str">
        <f>IFERROR(VLOOKUP($N288, 환경설정!$B$3:$C$23, 2,0), "")</f>
        <v>tsasp</v>
      </c>
      <c r="Y288" s="3" t="str" cm="1">
        <f t="array" ref="Y288">IFERROR(_xlfn.IFS($P288="", "light", $P288="ㄴ", "son", $P288="ㄹ", "son", $P288="ㅁ", "son", $P288="ㅇ", "son" ),"obs")</f>
        <v>light</v>
      </c>
      <c r="Z288" t="str">
        <f>IFERROR(VLOOKUP($Q288, 환경설정!$B$3:$C$23, 2), "")</f>
        <v>tsasp</v>
      </c>
      <c r="AB288" s="3" t="str" cm="1">
        <f t="array" ref="AB288">IFERROR( IF(LEN(B288)=2,"", _xlfn.IFS($S288="", "light", $S288="ㄴ", "son", $S288="ㄹ", "son", $S288="ㅁ", "son", $S288="ㅇ", "son" )),"obs")</f>
        <v>light</v>
      </c>
      <c r="AC288" t="str" cm="1">
        <f t="array" ref="AC288" xml:space="preserve"> SUBSTITUTE( _xlfn.TEXTSPLIT(C288," "), ",","")</f>
        <v>LHH</v>
      </c>
      <c r="AE288" t="str" cm="1">
        <f t="array" ref="AE288">SUBSTITUTE(_xlfn.TEXTSPLIT(D288," "), ",","")</f>
        <v>LHH</v>
      </c>
    </row>
    <row r="289" spans="1:32" x14ac:dyDescent="0.3">
      <c r="A289" t="str">
        <v>고유어3</v>
      </c>
      <c r="B289" t="str">
        <v>이야기</v>
      </c>
      <c r="C289" s="3" t="str">
        <v>LHH</v>
      </c>
      <c r="D289" s="3" t="str">
        <v>LHH</v>
      </c>
      <c r="E289" s="3" t="str" cm="1">
        <f t="array" ref="E289">_xlfn.IFS(MID(A289,1,1)="고", "K", MID(A289,1,1)="외", "F", MID(A289,1,1)="가", "V")</f>
        <v>K</v>
      </c>
      <c r="F289" s="3" t="str">
        <f t="shared" si="25"/>
        <v>3</v>
      </c>
      <c r="G289" s="3" t="str">
        <f t="shared" si="26"/>
        <v>K3</v>
      </c>
      <c r="H289" s="3" t="str">
        <f t="shared" si="27"/>
        <v>이</v>
      </c>
      <c r="I289" s="3" t="str">
        <f t="shared" si="28"/>
        <v>야</v>
      </c>
      <c r="J289" s="3" t="str">
        <f t="shared" si="29"/>
        <v>기</v>
      </c>
      <c r="K289" s="3" t="str" cm="1">
        <f t="array" ref="K289">INDEX(초성,  INT( (_xlfn.UNICODE(H289)-44032)/588)+1)</f>
        <v>ㅇ</v>
      </c>
      <c r="L289" s="3" t="str" cm="1">
        <f t="array" ref="L289">INDEX( 중성, INT(MOD( ( _xlfn.UNICODE( RIGHT($H289, 1) ) - 44032), 588)/28)+1,1)</f>
        <v>ㅣ</v>
      </c>
      <c r="M289" t="str" cm="1">
        <f t="array" ref="M289">IF(MOD( (_xlfn.UNICODE( RIGHT($H289, 1) ) - 44032), 28)=0, "",
    INDEX(종성, MOD( (_xlfn.UNICODE( RIGHT($H289, 1) ) - 44032), 28),1) )</f>
        <v/>
      </c>
      <c r="N289" s="3" t="str" cm="1">
        <f t="array" ref="N289">INDEX(초성,  INT( (_xlfn.UNICODE($I289)-44032)/588)+1)</f>
        <v>ㅇ</v>
      </c>
      <c r="O289" s="3" t="str" cm="1">
        <f t="array" ref="O289">INDEX( 중성, INT(MOD( ( _xlfn.UNICODE( RIGHT($I289, 1) ) - 44032), 588)/28)+1,1)</f>
        <v>ㅑ</v>
      </c>
      <c r="P289" t="str" cm="1">
        <f t="array" ref="P289">IF(MOD( (_xlfn.UNICODE( RIGHT($I289, 1) ) - 44032), 28)=0, "",
    INDEX(종성, MOD( (_xlfn.UNICODE( RIGHT($I289, 1) ) - 44032), 28),1) )</f>
        <v/>
      </c>
      <c r="Q289" s="3" t="str" cm="1">
        <f t="array" ref="Q289">IF(LEN(B289)=2, "", INDEX(초성,  INT( (_xlfn.UNICODE($J289)-44032)/588)+1) )</f>
        <v>ㄱ</v>
      </c>
      <c r="R289" s="3" t="str" cm="1">
        <f t="array" ref="R289">IF(LEN(B289)=2, "",INDEX( 중성, INT(MOD( ( _xlfn.UNICODE( RIGHT($J289, 1) ) - 44032), 588)/28)+1,1) )</f>
        <v>ㅣ</v>
      </c>
      <c r="S289" t="str" cm="1">
        <f t="array" ref="S289">IF(LEN(B289)=2, "", IF(MOD( (_xlfn.UNICODE( RIGHT($J289, 1) ) - 44032), 28)=0, "",
    INDEX(종성, MOD( (_xlfn.UNICODE( RIGHT($J289, 1) ) - 44032), 28),1) ) )</f>
        <v/>
      </c>
      <c r="T289" t="str">
        <f>IFERROR(VLOOKUP($K289, 환경설정!$B$3:$C$23, 2,0), "")</f>
        <v>null</v>
      </c>
      <c r="V289" s="3" t="str" cm="1">
        <f t="array" ref="V289">IFERROR(_xlfn.IFS($M289="", "light", $M289="ㄴ", "son", $M289="ㄹ", "son", $M289="ㅁ", "son", $M289="ㅇ", "son" ),"obs")</f>
        <v>light</v>
      </c>
      <c r="W289" t="str">
        <f>IFERROR(VLOOKUP($N289, 환경설정!$B$3:$C$23, 2,0), "")</f>
        <v>null</v>
      </c>
      <c r="Y289" s="3" t="str" cm="1">
        <f t="array" ref="Y289">IFERROR(_xlfn.IFS($P289="", "light", $P289="ㄴ", "son", $P289="ㄹ", "son", $P289="ㅁ", "son", $P289="ㅇ", "son" ),"obs")</f>
        <v>light</v>
      </c>
      <c r="Z289" t="str">
        <f>IFERROR(VLOOKUP($Q289, 환경설정!$B$3:$C$23, 2), "")</f>
        <v>lax</v>
      </c>
      <c r="AB289" s="3" t="str" cm="1">
        <f t="array" ref="AB289">IFERROR( IF(LEN(B289)=2,"", _xlfn.IFS($S289="", "light", $S289="ㄴ", "son", $S289="ㄹ", "son", $S289="ㅁ", "son", $S289="ㅇ", "son" )),"obs")</f>
        <v>light</v>
      </c>
      <c r="AC289" t="str" cm="1">
        <f t="array" ref="AC289" xml:space="preserve"> SUBSTITUTE( _xlfn.TEXTSPLIT(C289," "), ",","")</f>
        <v>LHH</v>
      </c>
      <c r="AE289" t="str" cm="1">
        <f t="array" ref="AE289">SUBSTITUTE(_xlfn.TEXTSPLIT(D289," "), ",","")</f>
        <v>LHH</v>
      </c>
    </row>
    <row r="290" spans="1:32" x14ac:dyDescent="0.3">
      <c r="A290" t="str">
        <v>고유어3</v>
      </c>
      <c r="B290" t="str">
        <v>진달래</v>
      </c>
      <c r="C290" s="3" t="str">
        <v>LHL</v>
      </c>
      <c r="D290" s="3" t="str">
        <v>LHL</v>
      </c>
      <c r="E290" s="3" t="str" cm="1">
        <f t="array" ref="E290">_xlfn.IFS(MID(A290,1,1)="고", "K", MID(A290,1,1)="외", "F", MID(A290,1,1)="가", "V")</f>
        <v>K</v>
      </c>
      <c r="F290" s="3" t="str">
        <f t="shared" si="25"/>
        <v>3</v>
      </c>
      <c r="G290" s="3" t="str">
        <f t="shared" si="26"/>
        <v>K3</v>
      </c>
      <c r="H290" s="3" t="str">
        <f t="shared" si="27"/>
        <v>진</v>
      </c>
      <c r="I290" s="3" t="str">
        <f t="shared" si="28"/>
        <v>달</v>
      </c>
      <c r="J290" s="3" t="str">
        <f t="shared" si="29"/>
        <v>래</v>
      </c>
      <c r="K290" s="3" t="str" cm="1">
        <f t="array" ref="K290">INDEX(초성,  INT( (_xlfn.UNICODE(H290)-44032)/588)+1)</f>
        <v>ㅈ</v>
      </c>
      <c r="L290" s="3" t="str" cm="1">
        <f t="array" ref="L290">INDEX( 중성, INT(MOD( ( _xlfn.UNICODE( RIGHT($H290, 1) ) - 44032), 588)/28)+1,1)</f>
        <v>ㅣ</v>
      </c>
      <c r="M290" t="str" cm="1">
        <f t="array" ref="M290">IF(MOD( (_xlfn.UNICODE( RIGHT($H290, 1) ) - 44032), 28)=0, "",
    INDEX(종성, MOD( (_xlfn.UNICODE( RIGHT($H290, 1) ) - 44032), 28),1) )</f>
        <v>ㄴ</v>
      </c>
      <c r="N290" s="3" t="str" cm="1">
        <f t="array" ref="N290">INDEX(초성,  INT( (_xlfn.UNICODE($I290)-44032)/588)+1)</f>
        <v>ㄷ</v>
      </c>
      <c r="O290" s="3" t="str" cm="1">
        <f t="array" ref="O290">INDEX( 중성, INT(MOD( ( _xlfn.UNICODE( RIGHT($I290, 1) ) - 44032), 588)/28)+1,1)</f>
        <v>ㅏ</v>
      </c>
      <c r="P290" t="str" cm="1">
        <f t="array" ref="P290">IF(MOD( (_xlfn.UNICODE( RIGHT($I290, 1) ) - 44032), 28)=0, "",
    INDEX(종성, MOD( (_xlfn.UNICODE( RIGHT($I290, 1) ) - 44032), 28),1) )</f>
        <v>ㄹ</v>
      </c>
      <c r="Q290" s="3" t="str" cm="1">
        <f t="array" ref="Q290">IF(LEN(B290)=2, "", INDEX(초성,  INT( (_xlfn.UNICODE($J290)-44032)/588)+1) )</f>
        <v>ㄹ</v>
      </c>
      <c r="R290" s="3" t="str" cm="1">
        <f t="array" ref="R290">IF(LEN(B290)=2, "",INDEX( 중성, INT(MOD( ( _xlfn.UNICODE( RIGHT($J290, 1) ) - 44032), 588)/28)+1,1) )</f>
        <v>ㅐ</v>
      </c>
      <c r="S290" t="str" cm="1">
        <f t="array" ref="S290">IF(LEN(B290)=2, "", IF(MOD( (_xlfn.UNICODE( RIGHT($J290, 1) ) - 44032), 28)=0, "",
    INDEX(종성, MOD( (_xlfn.UNICODE( RIGHT($J290, 1) ) - 44032), 28),1) ) )</f>
        <v/>
      </c>
      <c r="T290" t="str">
        <f>IFERROR(VLOOKUP($K290, 환경설정!$B$3:$C$23, 2,0), "")</f>
        <v>lax</v>
      </c>
      <c r="V290" s="3" t="str" cm="1">
        <f t="array" ref="V290">IFERROR(_xlfn.IFS($M290="", "light", $M290="ㄴ", "son", $M290="ㄹ", "son", $M290="ㅁ", "son", $M290="ㅇ", "son" ),"obs")</f>
        <v>son</v>
      </c>
      <c r="W290" t="str">
        <f>IFERROR(VLOOKUP($N290, 환경설정!$B$3:$C$23, 2,0), "")</f>
        <v>lax</v>
      </c>
      <c r="Y290" s="3" t="str" cm="1">
        <f t="array" ref="Y290">IFERROR(_xlfn.IFS($P290="", "light", $P290="ㄴ", "son", $P290="ㄹ", "son", $P290="ㅁ", "son", $P290="ㅇ", "son" ),"obs")</f>
        <v>son</v>
      </c>
      <c r="Z290" t="str">
        <f>IFERROR(VLOOKUP($Q290, 환경설정!$B$3:$C$23, 2), "")</f>
        <v>tsasp</v>
      </c>
      <c r="AB290" s="3" t="str" cm="1">
        <f t="array" ref="AB290">IFERROR( IF(LEN(B290)=2,"", _xlfn.IFS($S290="", "light", $S290="ㄴ", "son", $S290="ㄹ", "son", $S290="ㅁ", "son", $S290="ㅇ", "son" )),"obs")</f>
        <v>light</v>
      </c>
      <c r="AC290" t="str" cm="1">
        <f t="array" ref="AC290" xml:space="preserve"> SUBSTITUTE( _xlfn.TEXTSPLIT(C290," "), ",","")</f>
        <v>LHL</v>
      </c>
      <c r="AE290" t="str" cm="1">
        <f t="array" ref="AE290">SUBSTITUTE(_xlfn.TEXTSPLIT(D290," "), ",","")</f>
        <v>LHL</v>
      </c>
    </row>
    <row r="291" spans="1:32" x14ac:dyDescent="0.3">
      <c r="A291" t="str">
        <v>고유어3</v>
      </c>
      <c r="B291" t="str">
        <v>수제비</v>
      </c>
      <c r="C291" s="3" t="str">
        <v>LHL</v>
      </c>
      <c r="D291" s="3" t="str">
        <v>LHL</v>
      </c>
      <c r="E291" s="3" t="str" cm="1">
        <f t="array" ref="E291">_xlfn.IFS(MID(A291,1,1)="고", "K", MID(A291,1,1)="외", "F", MID(A291,1,1)="가", "V")</f>
        <v>K</v>
      </c>
      <c r="F291" s="3" t="str">
        <f t="shared" si="25"/>
        <v>3</v>
      </c>
      <c r="G291" s="3" t="str">
        <f t="shared" si="26"/>
        <v>K3</v>
      </c>
      <c r="H291" s="3" t="str">
        <f t="shared" si="27"/>
        <v>수</v>
      </c>
      <c r="I291" s="3" t="str">
        <f t="shared" si="28"/>
        <v>제</v>
      </c>
      <c r="J291" s="3" t="str">
        <f t="shared" si="29"/>
        <v>비</v>
      </c>
      <c r="K291" s="3" t="str" cm="1">
        <f t="array" ref="K291">INDEX(초성,  INT( (_xlfn.UNICODE(H291)-44032)/588)+1)</f>
        <v>ㅅ</v>
      </c>
      <c r="L291" s="3" t="str" cm="1">
        <f t="array" ref="L291">INDEX( 중성, INT(MOD( ( _xlfn.UNICODE( RIGHT($H291, 1) ) - 44032), 588)/28)+1,1)</f>
        <v>ㅜ</v>
      </c>
      <c r="M291" t="str" cm="1">
        <f t="array" ref="M291">IF(MOD( (_xlfn.UNICODE( RIGHT($H291, 1) ) - 44032), 28)=0, "",
    INDEX(종성, MOD( (_xlfn.UNICODE( RIGHT($H291, 1) ) - 44032), 28),1) )</f>
        <v/>
      </c>
      <c r="N291" s="3" t="str" cm="1">
        <f t="array" ref="N291">INDEX(초성,  INT( (_xlfn.UNICODE($I291)-44032)/588)+1)</f>
        <v>ㅈ</v>
      </c>
      <c r="O291" s="3" t="str" cm="1">
        <f t="array" ref="O291">INDEX( 중성, INT(MOD( ( _xlfn.UNICODE( RIGHT($I291, 1) ) - 44032), 588)/28)+1,1)</f>
        <v>ㅔ</v>
      </c>
      <c r="P291" t="str" cm="1">
        <f t="array" ref="P291">IF(MOD( (_xlfn.UNICODE( RIGHT($I291, 1) ) - 44032), 28)=0, "",
    INDEX(종성, MOD( (_xlfn.UNICODE( RIGHT($I291, 1) ) - 44032), 28),1) )</f>
        <v/>
      </c>
      <c r="Q291" s="3" t="str" cm="1">
        <f t="array" ref="Q291">IF(LEN(B291)=2, "", INDEX(초성,  INT( (_xlfn.UNICODE($J291)-44032)/588)+1) )</f>
        <v>ㅂ</v>
      </c>
      <c r="R291" s="3" t="str" cm="1">
        <f t="array" ref="R291">IF(LEN(B291)=2, "",INDEX( 중성, INT(MOD( ( _xlfn.UNICODE( RIGHT($J291, 1) ) - 44032), 588)/28)+1,1) )</f>
        <v>ㅣ</v>
      </c>
      <c r="S291" t="str" cm="1">
        <f t="array" ref="S291">IF(LEN(B291)=2, "", IF(MOD( (_xlfn.UNICODE( RIGHT($J291, 1) ) - 44032), 28)=0, "",
    INDEX(종성, MOD( (_xlfn.UNICODE( RIGHT($J291, 1) ) - 44032), 28),1) ) )</f>
        <v/>
      </c>
      <c r="T291" t="str">
        <f>IFERROR(VLOOKUP($K291, 환경설정!$B$3:$C$23, 2,0), "")</f>
        <v>que</v>
      </c>
      <c r="V291" s="3" t="str" cm="1">
        <f t="array" ref="V291">IFERROR(_xlfn.IFS($M291="", "light", $M291="ㄴ", "son", $M291="ㄹ", "son", $M291="ㅁ", "son", $M291="ㅇ", "son" ),"obs")</f>
        <v>light</v>
      </c>
      <c r="W291" t="str">
        <f>IFERROR(VLOOKUP($N291, 환경설정!$B$3:$C$23, 2,0), "")</f>
        <v>lax</v>
      </c>
      <c r="Y291" s="3" t="str" cm="1">
        <f t="array" ref="Y291">IFERROR(_xlfn.IFS($P291="", "light", $P291="ㄴ", "son", $P291="ㄹ", "son", $P291="ㅁ", "son", $P291="ㅇ", "son" ),"obs")</f>
        <v>light</v>
      </c>
      <c r="Z291" t="str">
        <f>IFERROR(VLOOKUP($Q291, 환경설정!$B$3:$C$23, 2), "")</f>
        <v>tsasp</v>
      </c>
      <c r="AB291" s="3" t="str" cm="1">
        <f t="array" ref="AB291">IFERROR( IF(LEN(B291)=2,"", _xlfn.IFS($S291="", "light", $S291="ㄴ", "son", $S291="ㄹ", "son", $S291="ㅁ", "son", $S291="ㅇ", "son" )),"obs")</f>
        <v>light</v>
      </c>
      <c r="AC291" t="str" cm="1">
        <f t="array" ref="AC291" xml:space="preserve"> SUBSTITUTE( _xlfn.TEXTSPLIT(C291," "), ",","")</f>
        <v>LHL</v>
      </c>
      <c r="AE291" t="str" cm="1">
        <f t="array" ref="AE291">SUBSTITUTE(_xlfn.TEXTSPLIT(D291," "), ",","")</f>
        <v>LHL</v>
      </c>
    </row>
    <row r="292" spans="1:32" x14ac:dyDescent="0.3">
      <c r="A292" t="str">
        <v>고유어3</v>
      </c>
      <c r="B292" t="str">
        <v>가마니</v>
      </c>
      <c r="C292" s="3" t="str">
        <v>LHL</v>
      </c>
      <c r="D292" s="3" t="str">
        <v>LHL</v>
      </c>
      <c r="E292" s="3" t="str" cm="1">
        <f t="array" ref="E292">_xlfn.IFS(MID(A292,1,1)="고", "K", MID(A292,1,1)="외", "F", MID(A292,1,1)="가", "V")</f>
        <v>K</v>
      </c>
      <c r="F292" s="3" t="str">
        <f t="shared" si="25"/>
        <v>3</v>
      </c>
      <c r="G292" s="3" t="str">
        <f t="shared" si="26"/>
        <v>K3</v>
      </c>
      <c r="H292" s="3" t="str">
        <f t="shared" si="27"/>
        <v>가</v>
      </c>
      <c r="I292" s="3" t="str">
        <f t="shared" si="28"/>
        <v>마</v>
      </c>
      <c r="J292" s="3" t="str">
        <f t="shared" si="29"/>
        <v>니</v>
      </c>
      <c r="K292" s="3" t="str" cm="1">
        <f t="array" ref="K292">INDEX(초성,  INT( (_xlfn.UNICODE(H292)-44032)/588)+1)</f>
        <v>ㄱ</v>
      </c>
      <c r="L292" s="3" t="str" cm="1">
        <f t="array" ref="L292">INDEX( 중성, INT(MOD( ( _xlfn.UNICODE( RIGHT($H292, 1) ) - 44032), 588)/28)+1,1)</f>
        <v>ㅏ</v>
      </c>
      <c r="M292" t="str" cm="1">
        <f t="array" ref="M292">IF(MOD( (_xlfn.UNICODE( RIGHT($H292, 1) ) - 44032), 28)=0, "",
    INDEX(종성, MOD( (_xlfn.UNICODE( RIGHT($H292, 1) ) - 44032), 28),1) )</f>
        <v/>
      </c>
      <c r="N292" s="3" t="str" cm="1">
        <f t="array" ref="N292">INDEX(초성,  INT( (_xlfn.UNICODE($I292)-44032)/588)+1)</f>
        <v>ㅁ</v>
      </c>
      <c r="O292" s="3" t="str" cm="1">
        <f t="array" ref="O292">INDEX( 중성, INT(MOD( ( _xlfn.UNICODE( RIGHT($I292, 1) ) - 44032), 588)/28)+1,1)</f>
        <v>ㅏ</v>
      </c>
      <c r="P292" t="str" cm="1">
        <f t="array" ref="P292">IF(MOD( (_xlfn.UNICODE( RIGHT($I292, 1) ) - 44032), 28)=0, "",
    INDEX(종성, MOD( (_xlfn.UNICODE( RIGHT($I292, 1) ) - 44032), 28),1) )</f>
        <v/>
      </c>
      <c r="Q292" s="3" t="str" cm="1">
        <f t="array" ref="Q292">IF(LEN(B292)=2, "", INDEX(초성,  INT( (_xlfn.UNICODE($J292)-44032)/588)+1) )</f>
        <v>ㄴ</v>
      </c>
      <c r="R292" s="3" t="str" cm="1">
        <f t="array" ref="R292">IF(LEN(B292)=2, "",INDEX( 중성, INT(MOD( ( _xlfn.UNICODE( RIGHT($J292, 1) ) - 44032), 588)/28)+1,1) )</f>
        <v>ㅣ</v>
      </c>
      <c r="S292" t="str" cm="1">
        <f t="array" ref="S292">IF(LEN(B292)=2, "", IF(MOD( (_xlfn.UNICODE( RIGHT($J292, 1) ) - 44032), 28)=0, "",
    INDEX(종성, MOD( (_xlfn.UNICODE( RIGHT($J292, 1) ) - 44032), 28),1) ) )</f>
        <v/>
      </c>
      <c r="T292" t="str">
        <f>IFERROR(VLOOKUP($K292, 환경설정!$B$3:$C$23, 2,0), "")</f>
        <v>lax</v>
      </c>
      <c r="V292" s="3" t="str" cm="1">
        <f t="array" ref="V292">IFERROR(_xlfn.IFS($M292="", "light", $M292="ㄴ", "son", $M292="ㄹ", "son", $M292="ㅁ", "son", $M292="ㅇ", "son" ),"obs")</f>
        <v>light</v>
      </c>
      <c r="W292" t="str">
        <f>IFERROR(VLOOKUP($N292, 환경설정!$B$3:$C$23, 2,0), "")</f>
        <v>son</v>
      </c>
      <c r="Y292" s="3" t="str" cm="1">
        <f t="array" ref="Y292">IFERROR(_xlfn.IFS($P292="", "light", $P292="ㄴ", "son", $P292="ㄹ", "son", $P292="ㅁ", "son", $P292="ㅇ", "son" ),"obs")</f>
        <v>light</v>
      </c>
      <c r="Z292" t="str">
        <f>IFERROR(VLOOKUP($Q292, 환경설정!$B$3:$C$23, 2), "")</f>
        <v>tsasp</v>
      </c>
      <c r="AB292" s="3" t="str" cm="1">
        <f t="array" ref="AB292">IFERROR( IF(LEN(B292)=2,"", _xlfn.IFS($S292="", "light", $S292="ㄴ", "son", $S292="ㄹ", "son", $S292="ㅁ", "son", $S292="ㅇ", "son" )),"obs")</f>
        <v>light</v>
      </c>
      <c r="AC292" t="str" cm="1">
        <f t="array" ref="AC292" xml:space="preserve"> SUBSTITUTE( _xlfn.TEXTSPLIT(C292," "), ",","")</f>
        <v>LHL</v>
      </c>
      <c r="AE292" t="str" cm="1">
        <f t="array" ref="AE292">SUBSTITUTE(_xlfn.TEXTSPLIT(D292," "), ",","")</f>
        <v>LHL</v>
      </c>
    </row>
    <row r="293" spans="1:32" x14ac:dyDescent="0.3">
      <c r="A293" t="str">
        <v>고유어3</v>
      </c>
      <c r="B293" t="str">
        <v>가랭이</v>
      </c>
      <c r="C293" s="3" t="str">
        <v>LHL</v>
      </c>
      <c r="D293" s="3" t="str">
        <v>LHL 까래이</v>
      </c>
      <c r="E293" s="3" t="str" cm="1">
        <f t="array" ref="E293">_xlfn.IFS(MID(A293,1,1)="고", "K", MID(A293,1,1)="외", "F", MID(A293,1,1)="가", "V")</f>
        <v>K</v>
      </c>
      <c r="F293" s="3" t="str">
        <f t="shared" si="25"/>
        <v>3</v>
      </c>
      <c r="G293" s="3" t="str">
        <f t="shared" si="26"/>
        <v>K3</v>
      </c>
      <c r="H293" s="3" t="str">
        <f t="shared" si="27"/>
        <v>가</v>
      </c>
      <c r="I293" s="3" t="str">
        <f t="shared" si="28"/>
        <v>랭</v>
      </c>
      <c r="J293" s="3" t="str">
        <f t="shared" si="29"/>
        <v>이</v>
      </c>
      <c r="K293" s="3" t="str" cm="1">
        <f t="array" ref="K293">INDEX(초성,  INT( (_xlfn.UNICODE(H293)-44032)/588)+1)</f>
        <v>ㄱ</v>
      </c>
      <c r="L293" s="3" t="str" cm="1">
        <f t="array" ref="L293">INDEX( 중성, INT(MOD( ( _xlfn.UNICODE( RIGHT($H293, 1) ) - 44032), 588)/28)+1,1)</f>
        <v>ㅏ</v>
      </c>
      <c r="M293" t="str" cm="1">
        <f t="array" ref="M293">IF(MOD( (_xlfn.UNICODE( RIGHT($H293, 1) ) - 44032), 28)=0, "",
    INDEX(종성, MOD( (_xlfn.UNICODE( RIGHT($H293, 1) ) - 44032), 28),1) )</f>
        <v/>
      </c>
      <c r="N293" s="3" t="str" cm="1">
        <f t="array" ref="N293">INDEX(초성,  INT( (_xlfn.UNICODE($I293)-44032)/588)+1)</f>
        <v>ㄹ</v>
      </c>
      <c r="O293" s="3" t="str" cm="1">
        <f t="array" ref="O293">INDEX( 중성, INT(MOD( ( _xlfn.UNICODE( RIGHT($I293, 1) ) - 44032), 588)/28)+1,1)</f>
        <v>ㅐ</v>
      </c>
      <c r="P293" t="str" cm="1">
        <f t="array" ref="P293">IF(MOD( (_xlfn.UNICODE( RIGHT($I293, 1) ) - 44032), 28)=0, "",
    INDEX(종성, MOD( (_xlfn.UNICODE( RIGHT($I293, 1) ) - 44032), 28),1) )</f>
        <v>ㅇ</v>
      </c>
      <c r="Q293" s="3" t="str" cm="1">
        <f t="array" ref="Q293">IF(LEN(B293)=2, "", INDEX(초성,  INT( (_xlfn.UNICODE($J293)-44032)/588)+1) )</f>
        <v>ㅇ</v>
      </c>
      <c r="R293" s="3" t="str" cm="1">
        <f t="array" ref="R293">IF(LEN(B293)=2, "",INDEX( 중성, INT(MOD( ( _xlfn.UNICODE( RIGHT($J293, 1) ) - 44032), 588)/28)+1,1) )</f>
        <v>ㅣ</v>
      </c>
      <c r="S293" t="str" cm="1">
        <f t="array" ref="S293">IF(LEN(B293)=2, "", IF(MOD( (_xlfn.UNICODE( RIGHT($J293, 1) ) - 44032), 28)=0, "",
    INDEX(종성, MOD( (_xlfn.UNICODE( RIGHT($J293, 1) ) - 44032), 28),1) ) )</f>
        <v/>
      </c>
      <c r="T293" t="str">
        <f>IFERROR(VLOOKUP($K293, 환경설정!$B$3:$C$23, 2,0), "")</f>
        <v>lax</v>
      </c>
      <c r="V293" s="3" t="str" cm="1">
        <f t="array" ref="V293">IFERROR(_xlfn.IFS($M293="", "light", $M293="ㄴ", "son", $M293="ㄹ", "son", $M293="ㅁ", "son", $M293="ㅇ", "son" ),"obs")</f>
        <v>light</v>
      </c>
      <c r="W293" t="str">
        <f>IFERROR(VLOOKUP($N293, 환경설정!$B$3:$C$23, 2,0), "")</f>
        <v>son</v>
      </c>
      <c r="Y293" s="3" t="str" cm="1">
        <f t="array" ref="Y293">IFERROR(_xlfn.IFS($P293="", "light", $P293="ㄴ", "son", $P293="ㄹ", "son", $P293="ㅁ", "son", $P293="ㅇ", "son" ),"obs")</f>
        <v>son</v>
      </c>
      <c r="Z293" t="str">
        <f>IFERROR(VLOOKUP($Q293, 환경설정!$B$3:$C$23, 2), "")</f>
        <v>tsasp</v>
      </c>
      <c r="AB293" s="3" t="str" cm="1">
        <f t="array" ref="AB293">IFERROR( IF(LEN(B293)=2,"", _xlfn.IFS($S293="", "light", $S293="ㄴ", "son", $S293="ㄹ", "son", $S293="ㅁ", "son", $S293="ㅇ", "son" )),"obs")</f>
        <v>light</v>
      </c>
      <c r="AC293" t="str" cm="1">
        <f t="array" ref="AC293" xml:space="preserve"> SUBSTITUTE( _xlfn.TEXTSPLIT(C293," "), ",","")</f>
        <v>LHL</v>
      </c>
      <c r="AE293" t="str" cm="1">
        <f t="array" ref="AE293:AF293">SUBSTITUTE(_xlfn.TEXTSPLIT(D293," "), ",","")</f>
        <v>LHL</v>
      </c>
      <c r="AF293" t="str">
        <v>까래이</v>
      </c>
    </row>
    <row r="294" spans="1:32" x14ac:dyDescent="0.3">
      <c r="A294" t="str">
        <v>고유어3</v>
      </c>
      <c r="B294" t="str">
        <v>정구지</v>
      </c>
      <c r="C294" s="3" t="str">
        <v>LHL</v>
      </c>
      <c r="D294" s="3" t="str">
        <v>LHL</v>
      </c>
      <c r="E294" s="3" t="str" cm="1">
        <f t="array" ref="E294">_xlfn.IFS(MID(A294,1,1)="고", "K", MID(A294,1,1)="외", "F", MID(A294,1,1)="가", "V")</f>
        <v>K</v>
      </c>
      <c r="F294" s="3" t="str">
        <f t="shared" si="25"/>
        <v>3</v>
      </c>
      <c r="G294" s="3" t="str">
        <f t="shared" si="26"/>
        <v>K3</v>
      </c>
      <c r="H294" s="3" t="str">
        <f t="shared" si="27"/>
        <v>정</v>
      </c>
      <c r="I294" s="3" t="str">
        <f t="shared" si="28"/>
        <v>구</v>
      </c>
      <c r="J294" s="3" t="str">
        <f t="shared" si="29"/>
        <v>지</v>
      </c>
      <c r="K294" s="3" t="str" cm="1">
        <f t="array" ref="K294">INDEX(초성,  INT( (_xlfn.UNICODE(H294)-44032)/588)+1)</f>
        <v>ㅈ</v>
      </c>
      <c r="L294" s="3" t="str" cm="1">
        <f t="array" ref="L294">INDEX( 중성, INT(MOD( ( _xlfn.UNICODE( RIGHT($H294, 1) ) - 44032), 588)/28)+1,1)</f>
        <v>ㅓ</v>
      </c>
      <c r="M294" t="str" cm="1">
        <f t="array" ref="M294">IF(MOD( (_xlfn.UNICODE( RIGHT($H294, 1) ) - 44032), 28)=0, "",
    INDEX(종성, MOD( (_xlfn.UNICODE( RIGHT($H294, 1) ) - 44032), 28),1) )</f>
        <v>ㅇ</v>
      </c>
      <c r="N294" s="3" t="str" cm="1">
        <f t="array" ref="N294">INDEX(초성,  INT( (_xlfn.UNICODE($I294)-44032)/588)+1)</f>
        <v>ㄱ</v>
      </c>
      <c r="O294" s="3" t="str" cm="1">
        <f t="array" ref="O294">INDEX( 중성, INT(MOD( ( _xlfn.UNICODE( RIGHT($I294, 1) ) - 44032), 588)/28)+1,1)</f>
        <v>ㅜ</v>
      </c>
      <c r="P294" t="str" cm="1">
        <f t="array" ref="P294">IF(MOD( (_xlfn.UNICODE( RIGHT($I294, 1) ) - 44032), 28)=0, "",
    INDEX(종성, MOD( (_xlfn.UNICODE( RIGHT($I294, 1) ) - 44032), 28),1) )</f>
        <v/>
      </c>
      <c r="Q294" s="3" t="str" cm="1">
        <f t="array" ref="Q294">IF(LEN(B294)=2, "", INDEX(초성,  INT( (_xlfn.UNICODE($J294)-44032)/588)+1) )</f>
        <v>ㅈ</v>
      </c>
      <c r="R294" s="3" t="str" cm="1">
        <f t="array" ref="R294">IF(LEN(B294)=2, "",INDEX( 중성, INT(MOD( ( _xlfn.UNICODE( RIGHT($J294, 1) ) - 44032), 588)/28)+1,1) )</f>
        <v>ㅣ</v>
      </c>
      <c r="S294" t="str" cm="1">
        <f t="array" ref="S294">IF(LEN(B294)=2, "", IF(MOD( (_xlfn.UNICODE( RIGHT($J294, 1) ) - 44032), 28)=0, "",
    INDEX(종성, MOD( (_xlfn.UNICODE( RIGHT($J294, 1) ) - 44032), 28),1) ) )</f>
        <v/>
      </c>
      <c r="T294" t="str">
        <f>IFERROR(VLOOKUP($K294, 환경설정!$B$3:$C$23, 2,0), "")</f>
        <v>lax</v>
      </c>
      <c r="V294" s="3" t="str" cm="1">
        <f t="array" ref="V294">IFERROR(_xlfn.IFS($M294="", "light", $M294="ㄴ", "son", $M294="ㄹ", "son", $M294="ㅁ", "son", $M294="ㅇ", "son" ),"obs")</f>
        <v>son</v>
      </c>
      <c r="W294" t="str">
        <f>IFERROR(VLOOKUP($N294, 환경설정!$B$3:$C$23, 2,0), "")</f>
        <v>lax</v>
      </c>
      <c r="Y294" s="3" t="str" cm="1">
        <f t="array" ref="Y294">IFERROR(_xlfn.IFS($P294="", "light", $P294="ㄴ", "son", $P294="ㄹ", "son", $P294="ㅁ", "son", $P294="ㅇ", "son" ),"obs")</f>
        <v>light</v>
      </c>
      <c r="Z294" t="str">
        <f>IFERROR(VLOOKUP($Q294, 환경설정!$B$3:$C$23, 2), "")</f>
        <v>tsasp</v>
      </c>
      <c r="AB294" s="3" t="str" cm="1">
        <f t="array" ref="AB294">IFERROR( IF(LEN(B294)=2,"", _xlfn.IFS($S294="", "light", $S294="ㄴ", "son", $S294="ㄹ", "son", $S294="ㅁ", "son", $S294="ㅇ", "son" )),"obs")</f>
        <v>light</v>
      </c>
      <c r="AC294" t="str" cm="1">
        <f t="array" ref="AC294" xml:space="preserve"> SUBSTITUTE( _xlfn.TEXTSPLIT(C294," "), ",","")</f>
        <v>LHL</v>
      </c>
      <c r="AE294" t="str" cm="1">
        <f t="array" ref="AE294">SUBSTITUTE(_xlfn.TEXTSPLIT(D294," "), ",","")</f>
        <v>LHL</v>
      </c>
    </row>
    <row r="295" spans="1:32" x14ac:dyDescent="0.3">
      <c r="A295" t="str">
        <v>고유어3</v>
      </c>
      <c r="B295" t="str">
        <v>고라니</v>
      </c>
      <c r="C295" s="3" t="str">
        <v>LHL</v>
      </c>
      <c r="D295" s="3" t="str">
        <v>LHL</v>
      </c>
      <c r="E295" s="3" t="str" cm="1">
        <f t="array" ref="E295">_xlfn.IFS(MID(A295,1,1)="고", "K", MID(A295,1,1)="외", "F", MID(A295,1,1)="가", "V")</f>
        <v>K</v>
      </c>
      <c r="F295" s="3" t="str">
        <f t="shared" si="25"/>
        <v>3</v>
      </c>
      <c r="G295" s="3" t="str">
        <f t="shared" si="26"/>
        <v>K3</v>
      </c>
      <c r="H295" s="3" t="str">
        <f t="shared" si="27"/>
        <v>고</v>
      </c>
      <c r="I295" s="3" t="str">
        <f t="shared" si="28"/>
        <v>라</v>
      </c>
      <c r="J295" s="3" t="str">
        <f t="shared" si="29"/>
        <v>니</v>
      </c>
      <c r="K295" s="3" t="str" cm="1">
        <f t="array" ref="K295">INDEX(초성,  INT( (_xlfn.UNICODE(H295)-44032)/588)+1)</f>
        <v>ㄱ</v>
      </c>
      <c r="L295" s="3" t="str" cm="1">
        <f t="array" ref="L295">INDEX( 중성, INT(MOD( ( _xlfn.UNICODE( RIGHT($H295, 1) ) - 44032), 588)/28)+1,1)</f>
        <v>ㅗ</v>
      </c>
      <c r="M295" t="str" cm="1">
        <f t="array" ref="M295">IF(MOD( (_xlfn.UNICODE( RIGHT($H295, 1) ) - 44032), 28)=0, "",
    INDEX(종성, MOD( (_xlfn.UNICODE( RIGHT($H295, 1) ) - 44032), 28),1) )</f>
        <v/>
      </c>
      <c r="N295" s="3" t="str" cm="1">
        <f t="array" ref="N295">INDEX(초성,  INT( (_xlfn.UNICODE($I295)-44032)/588)+1)</f>
        <v>ㄹ</v>
      </c>
      <c r="O295" s="3" t="str" cm="1">
        <f t="array" ref="O295">INDEX( 중성, INT(MOD( ( _xlfn.UNICODE( RIGHT($I295, 1) ) - 44032), 588)/28)+1,1)</f>
        <v>ㅏ</v>
      </c>
      <c r="P295" t="str" cm="1">
        <f t="array" ref="P295">IF(MOD( (_xlfn.UNICODE( RIGHT($I295, 1) ) - 44032), 28)=0, "",
    INDEX(종성, MOD( (_xlfn.UNICODE( RIGHT($I295, 1) ) - 44032), 28),1) )</f>
        <v/>
      </c>
      <c r="Q295" s="3" t="str" cm="1">
        <f t="array" ref="Q295">IF(LEN(B295)=2, "", INDEX(초성,  INT( (_xlfn.UNICODE($J295)-44032)/588)+1) )</f>
        <v>ㄴ</v>
      </c>
      <c r="R295" s="3" t="str" cm="1">
        <f t="array" ref="R295">IF(LEN(B295)=2, "",INDEX( 중성, INT(MOD( ( _xlfn.UNICODE( RIGHT($J295, 1) ) - 44032), 588)/28)+1,1) )</f>
        <v>ㅣ</v>
      </c>
      <c r="S295" t="str" cm="1">
        <f t="array" ref="S295">IF(LEN(B295)=2, "", IF(MOD( (_xlfn.UNICODE( RIGHT($J295, 1) ) - 44032), 28)=0, "",
    INDEX(종성, MOD( (_xlfn.UNICODE( RIGHT($J295, 1) ) - 44032), 28),1) ) )</f>
        <v/>
      </c>
      <c r="T295" t="str">
        <f>IFERROR(VLOOKUP($K295, 환경설정!$B$3:$C$23, 2,0), "")</f>
        <v>lax</v>
      </c>
      <c r="V295" s="3" t="str" cm="1">
        <f t="array" ref="V295">IFERROR(_xlfn.IFS($M295="", "light", $M295="ㄴ", "son", $M295="ㄹ", "son", $M295="ㅁ", "son", $M295="ㅇ", "son" ),"obs")</f>
        <v>light</v>
      </c>
      <c r="W295" t="str">
        <f>IFERROR(VLOOKUP($N295, 환경설정!$B$3:$C$23, 2,0), "")</f>
        <v>son</v>
      </c>
      <c r="Y295" s="3" t="str" cm="1">
        <f t="array" ref="Y295">IFERROR(_xlfn.IFS($P295="", "light", $P295="ㄴ", "son", $P295="ㄹ", "son", $P295="ㅁ", "son", $P295="ㅇ", "son" ),"obs")</f>
        <v>light</v>
      </c>
      <c r="Z295" t="str">
        <f>IFERROR(VLOOKUP($Q295, 환경설정!$B$3:$C$23, 2), "")</f>
        <v>tsasp</v>
      </c>
      <c r="AB295" s="3" t="str" cm="1">
        <f t="array" ref="AB295">IFERROR( IF(LEN(B295)=2,"", _xlfn.IFS($S295="", "light", $S295="ㄴ", "son", $S295="ㄹ", "son", $S295="ㅁ", "son", $S295="ㅇ", "son" )),"obs")</f>
        <v>light</v>
      </c>
      <c r="AC295" t="str" cm="1">
        <f t="array" ref="AC295" xml:space="preserve"> SUBSTITUTE( _xlfn.TEXTSPLIT(C295," "), ",","")</f>
        <v>LHL</v>
      </c>
      <c r="AE295" t="str" cm="1">
        <f t="array" ref="AE295">SUBSTITUTE(_xlfn.TEXTSPLIT(D295," "), ",","")</f>
        <v>LHL</v>
      </c>
    </row>
    <row r="296" spans="1:32" x14ac:dyDescent="0.3">
      <c r="A296" t="str">
        <v>고유어3</v>
      </c>
      <c r="B296" t="str">
        <v>설거지</v>
      </c>
      <c r="C296" s="3" t="str">
        <v>LHL</v>
      </c>
      <c r="D296" s="3" t="str">
        <v>LHL</v>
      </c>
      <c r="E296" s="3" t="str" cm="1">
        <f t="array" ref="E296">_xlfn.IFS(MID(A296,1,1)="고", "K", MID(A296,1,1)="외", "F", MID(A296,1,1)="가", "V")</f>
        <v>K</v>
      </c>
      <c r="F296" s="3" t="str">
        <f t="shared" si="25"/>
        <v>3</v>
      </c>
      <c r="G296" s="3" t="str">
        <f t="shared" si="26"/>
        <v>K3</v>
      </c>
      <c r="H296" s="3" t="str">
        <f t="shared" si="27"/>
        <v>설</v>
      </c>
      <c r="I296" s="3" t="str">
        <f t="shared" si="28"/>
        <v>거</v>
      </c>
      <c r="J296" s="3" t="str">
        <f t="shared" si="29"/>
        <v>지</v>
      </c>
      <c r="K296" s="3" t="str" cm="1">
        <f t="array" ref="K296">INDEX(초성,  INT( (_xlfn.UNICODE(H296)-44032)/588)+1)</f>
        <v>ㅅ</v>
      </c>
      <c r="L296" s="3" t="str" cm="1">
        <f t="array" ref="L296">INDEX( 중성, INT(MOD( ( _xlfn.UNICODE( RIGHT($H296, 1) ) - 44032), 588)/28)+1,1)</f>
        <v>ㅓ</v>
      </c>
      <c r="M296" t="str" cm="1">
        <f t="array" ref="M296">IF(MOD( (_xlfn.UNICODE( RIGHT($H296, 1) ) - 44032), 28)=0, "",
    INDEX(종성, MOD( (_xlfn.UNICODE( RIGHT($H296, 1) ) - 44032), 28),1) )</f>
        <v>ㄹ</v>
      </c>
      <c r="N296" s="3" t="str" cm="1">
        <f t="array" ref="N296">INDEX(초성,  INT( (_xlfn.UNICODE($I296)-44032)/588)+1)</f>
        <v>ㄱ</v>
      </c>
      <c r="O296" s="3" t="str" cm="1">
        <f t="array" ref="O296">INDEX( 중성, INT(MOD( ( _xlfn.UNICODE( RIGHT($I296, 1) ) - 44032), 588)/28)+1,1)</f>
        <v>ㅓ</v>
      </c>
      <c r="P296" t="str" cm="1">
        <f t="array" ref="P296">IF(MOD( (_xlfn.UNICODE( RIGHT($I296, 1) ) - 44032), 28)=0, "",
    INDEX(종성, MOD( (_xlfn.UNICODE( RIGHT($I296, 1) ) - 44032), 28),1) )</f>
        <v/>
      </c>
      <c r="Q296" s="3" t="str" cm="1">
        <f t="array" ref="Q296">IF(LEN(B296)=2, "", INDEX(초성,  INT( (_xlfn.UNICODE($J296)-44032)/588)+1) )</f>
        <v>ㅈ</v>
      </c>
      <c r="R296" s="3" t="str" cm="1">
        <f t="array" ref="R296">IF(LEN(B296)=2, "",INDEX( 중성, INT(MOD( ( _xlfn.UNICODE( RIGHT($J296, 1) ) - 44032), 588)/28)+1,1) )</f>
        <v>ㅣ</v>
      </c>
      <c r="S296" t="str" cm="1">
        <f t="array" ref="S296">IF(LEN(B296)=2, "", IF(MOD( (_xlfn.UNICODE( RIGHT($J296, 1) ) - 44032), 28)=0, "",
    INDEX(종성, MOD( (_xlfn.UNICODE( RIGHT($J296, 1) ) - 44032), 28),1) ) )</f>
        <v/>
      </c>
      <c r="T296" t="str">
        <f>IFERROR(VLOOKUP($K296, 환경설정!$B$3:$C$23, 2,0), "")</f>
        <v>que</v>
      </c>
      <c r="V296" s="3" t="str" cm="1">
        <f t="array" ref="V296">IFERROR(_xlfn.IFS($M296="", "light", $M296="ㄴ", "son", $M296="ㄹ", "son", $M296="ㅁ", "son", $M296="ㅇ", "son" ),"obs")</f>
        <v>son</v>
      </c>
      <c r="W296" t="str">
        <f>IFERROR(VLOOKUP($N296, 환경설정!$B$3:$C$23, 2,0), "")</f>
        <v>lax</v>
      </c>
      <c r="Y296" s="3" t="str" cm="1">
        <f t="array" ref="Y296">IFERROR(_xlfn.IFS($P296="", "light", $P296="ㄴ", "son", $P296="ㄹ", "son", $P296="ㅁ", "son", $P296="ㅇ", "son" ),"obs")</f>
        <v>light</v>
      </c>
      <c r="Z296" t="str">
        <f>IFERROR(VLOOKUP($Q296, 환경설정!$B$3:$C$23, 2), "")</f>
        <v>tsasp</v>
      </c>
      <c r="AB296" s="3" t="str" cm="1">
        <f t="array" ref="AB296">IFERROR( IF(LEN(B296)=2,"", _xlfn.IFS($S296="", "light", $S296="ㄴ", "son", $S296="ㄹ", "son", $S296="ㅁ", "son", $S296="ㅇ", "son" )),"obs")</f>
        <v>light</v>
      </c>
      <c r="AC296" t="str" cm="1">
        <f t="array" ref="AC296" xml:space="preserve"> SUBSTITUTE( _xlfn.TEXTSPLIT(C296," "), ",","")</f>
        <v>LHL</v>
      </c>
      <c r="AE296" t="str" cm="1">
        <f t="array" ref="AE296">SUBSTITUTE(_xlfn.TEXTSPLIT(D296," "), ",","")</f>
        <v>LHL</v>
      </c>
    </row>
    <row r="297" spans="1:32" x14ac:dyDescent="0.3">
      <c r="A297" t="str">
        <v>고유어3</v>
      </c>
      <c r="B297" t="str">
        <v>장도리</v>
      </c>
      <c r="C297" s="3">
        <v>0</v>
      </c>
      <c r="D297" s="3" t="str">
        <v>LHL</v>
      </c>
      <c r="E297" s="3" t="str" cm="1">
        <f t="array" ref="E297">_xlfn.IFS(MID(A297,1,1)="고", "K", MID(A297,1,1)="외", "F", MID(A297,1,1)="가", "V")</f>
        <v>K</v>
      </c>
      <c r="F297" s="3" t="str">
        <f t="shared" si="25"/>
        <v>3</v>
      </c>
      <c r="G297" s="3" t="str">
        <f t="shared" si="26"/>
        <v>K3</v>
      </c>
      <c r="H297" s="3" t="str">
        <f t="shared" si="27"/>
        <v>장</v>
      </c>
      <c r="I297" s="3" t="str">
        <f t="shared" si="28"/>
        <v>도</v>
      </c>
      <c r="J297" s="3" t="str">
        <f t="shared" si="29"/>
        <v>리</v>
      </c>
      <c r="K297" s="3" t="str" cm="1">
        <f t="array" ref="K297">INDEX(초성,  INT( (_xlfn.UNICODE(H297)-44032)/588)+1)</f>
        <v>ㅈ</v>
      </c>
      <c r="L297" s="3" t="str" cm="1">
        <f t="array" ref="L297">INDEX( 중성, INT(MOD( ( _xlfn.UNICODE( RIGHT($H297, 1) ) - 44032), 588)/28)+1,1)</f>
        <v>ㅏ</v>
      </c>
      <c r="M297" t="str" cm="1">
        <f t="array" ref="M297">IF(MOD( (_xlfn.UNICODE( RIGHT($H297, 1) ) - 44032), 28)=0, "",
    INDEX(종성, MOD( (_xlfn.UNICODE( RIGHT($H297, 1) ) - 44032), 28),1) )</f>
        <v>ㅇ</v>
      </c>
      <c r="N297" s="3" t="str" cm="1">
        <f t="array" ref="N297">INDEX(초성,  INT( (_xlfn.UNICODE($I297)-44032)/588)+1)</f>
        <v>ㄷ</v>
      </c>
      <c r="O297" s="3" t="str" cm="1">
        <f t="array" ref="O297">INDEX( 중성, INT(MOD( ( _xlfn.UNICODE( RIGHT($I297, 1) ) - 44032), 588)/28)+1,1)</f>
        <v>ㅗ</v>
      </c>
      <c r="P297" t="str" cm="1">
        <f t="array" ref="P297">IF(MOD( (_xlfn.UNICODE( RIGHT($I297, 1) ) - 44032), 28)=0, "",
    INDEX(종성, MOD( (_xlfn.UNICODE( RIGHT($I297, 1) ) - 44032), 28),1) )</f>
        <v/>
      </c>
      <c r="Q297" s="3" t="str" cm="1">
        <f t="array" ref="Q297">IF(LEN(B297)=2, "", INDEX(초성,  INT( (_xlfn.UNICODE($J297)-44032)/588)+1) )</f>
        <v>ㄹ</v>
      </c>
      <c r="R297" s="3" t="str" cm="1">
        <f t="array" ref="R297">IF(LEN(B297)=2, "",INDEX( 중성, INT(MOD( ( _xlfn.UNICODE( RIGHT($J297, 1) ) - 44032), 588)/28)+1,1) )</f>
        <v>ㅣ</v>
      </c>
      <c r="S297" t="str" cm="1">
        <f t="array" ref="S297">IF(LEN(B297)=2, "", IF(MOD( (_xlfn.UNICODE( RIGHT($J297, 1) ) - 44032), 28)=0, "",
    INDEX(종성, MOD( (_xlfn.UNICODE( RIGHT($J297, 1) ) - 44032), 28),1) ) )</f>
        <v/>
      </c>
      <c r="T297" t="str">
        <f>IFERROR(VLOOKUP($K297, 환경설정!$B$3:$C$23, 2,0), "")</f>
        <v>lax</v>
      </c>
      <c r="V297" s="3" t="str" cm="1">
        <f t="array" ref="V297">IFERROR(_xlfn.IFS($M297="", "light", $M297="ㄴ", "son", $M297="ㄹ", "son", $M297="ㅁ", "son", $M297="ㅇ", "son" ),"obs")</f>
        <v>son</v>
      </c>
      <c r="W297" t="str">
        <f>IFERROR(VLOOKUP($N297, 환경설정!$B$3:$C$23, 2,0), "")</f>
        <v>lax</v>
      </c>
      <c r="Y297" s="3" t="str" cm="1">
        <f t="array" ref="Y297">IFERROR(_xlfn.IFS($P297="", "light", $P297="ㄴ", "son", $P297="ㄹ", "son", $P297="ㅁ", "son", $P297="ㅇ", "son" ),"obs")</f>
        <v>light</v>
      </c>
      <c r="Z297" t="str">
        <f>IFERROR(VLOOKUP($Q297, 환경설정!$B$3:$C$23, 2), "")</f>
        <v>tsasp</v>
      </c>
      <c r="AB297" s="3" t="str" cm="1">
        <f t="array" ref="AB297">IFERROR( IF(LEN(B297)=2,"", _xlfn.IFS($S297="", "light", $S297="ㄴ", "son", $S297="ㄹ", "son", $S297="ㅁ", "son", $S297="ㅇ", "son" )),"obs")</f>
        <v>light</v>
      </c>
      <c r="AC297" t="str" cm="1">
        <f t="array" ref="AC297" xml:space="preserve"> SUBSTITUTE( _xlfn.TEXTSPLIT(C297," "), ",","")</f>
        <v>0</v>
      </c>
      <c r="AE297" t="str" cm="1">
        <f t="array" ref="AE297">SUBSTITUTE(_xlfn.TEXTSPLIT(D297," "), ",","")</f>
        <v>LHL</v>
      </c>
    </row>
    <row r="298" spans="1:32" x14ac:dyDescent="0.3">
      <c r="A298" t="str">
        <v>고유어3</v>
      </c>
      <c r="B298" t="str">
        <v>대나무</v>
      </c>
      <c r="C298" s="3" t="str">
        <v>LHH</v>
      </c>
      <c r="D298" s="3" t="str">
        <v>LHH, LLH</v>
      </c>
      <c r="E298" s="3" t="str" cm="1">
        <f t="array" ref="E298">_xlfn.IFS(MID(A298,1,1)="고", "K", MID(A298,1,1)="외", "F", MID(A298,1,1)="가", "V")</f>
        <v>K</v>
      </c>
      <c r="F298" s="3" t="str">
        <f t="shared" si="25"/>
        <v>3</v>
      </c>
      <c r="G298" s="3" t="str">
        <f t="shared" si="26"/>
        <v>K3</v>
      </c>
      <c r="H298" s="3" t="str">
        <f t="shared" si="27"/>
        <v>대</v>
      </c>
      <c r="I298" s="3" t="str">
        <f t="shared" si="28"/>
        <v>나</v>
      </c>
      <c r="J298" s="3" t="str">
        <f t="shared" si="29"/>
        <v>무</v>
      </c>
      <c r="K298" s="3" t="str" cm="1">
        <f t="array" ref="K298">INDEX(초성,  INT( (_xlfn.UNICODE(H298)-44032)/588)+1)</f>
        <v>ㄷ</v>
      </c>
      <c r="L298" s="3" t="str" cm="1">
        <f t="array" ref="L298">INDEX( 중성, INT(MOD( ( _xlfn.UNICODE( RIGHT($H298, 1) ) - 44032), 588)/28)+1,1)</f>
        <v>ㅐ</v>
      </c>
      <c r="M298" t="str" cm="1">
        <f t="array" ref="M298">IF(MOD( (_xlfn.UNICODE( RIGHT($H298, 1) ) - 44032), 28)=0, "",
    INDEX(종성, MOD( (_xlfn.UNICODE( RIGHT($H298, 1) ) - 44032), 28),1) )</f>
        <v/>
      </c>
      <c r="N298" s="3" t="str" cm="1">
        <f t="array" ref="N298">INDEX(초성,  INT( (_xlfn.UNICODE($I298)-44032)/588)+1)</f>
        <v>ㄴ</v>
      </c>
      <c r="O298" s="3" t="str" cm="1">
        <f t="array" ref="O298">INDEX( 중성, INT(MOD( ( _xlfn.UNICODE( RIGHT($I298, 1) ) - 44032), 588)/28)+1,1)</f>
        <v>ㅏ</v>
      </c>
      <c r="P298" t="str" cm="1">
        <f t="array" ref="P298">IF(MOD( (_xlfn.UNICODE( RIGHT($I298, 1) ) - 44032), 28)=0, "",
    INDEX(종성, MOD( (_xlfn.UNICODE( RIGHT($I298, 1) ) - 44032), 28),1) )</f>
        <v/>
      </c>
      <c r="Q298" s="3" t="str" cm="1">
        <f t="array" ref="Q298">IF(LEN(B298)=2, "", INDEX(초성,  INT( (_xlfn.UNICODE($J298)-44032)/588)+1) )</f>
        <v>ㅁ</v>
      </c>
      <c r="R298" s="3" t="str" cm="1">
        <f t="array" ref="R298">IF(LEN(B298)=2, "",INDEX( 중성, INT(MOD( ( _xlfn.UNICODE( RIGHT($J298, 1) ) - 44032), 588)/28)+1,1) )</f>
        <v>ㅜ</v>
      </c>
      <c r="S298" t="str" cm="1">
        <f t="array" ref="S298">IF(LEN(B298)=2, "", IF(MOD( (_xlfn.UNICODE( RIGHT($J298, 1) ) - 44032), 28)=0, "",
    INDEX(종성, MOD( (_xlfn.UNICODE( RIGHT($J298, 1) ) - 44032), 28),1) ) )</f>
        <v/>
      </c>
      <c r="T298" t="str">
        <f>IFERROR(VLOOKUP($K298, 환경설정!$B$3:$C$23, 2,0), "")</f>
        <v>lax</v>
      </c>
      <c r="V298" s="3" t="str" cm="1">
        <f t="array" ref="V298">IFERROR(_xlfn.IFS($M298="", "light", $M298="ㄴ", "son", $M298="ㄹ", "son", $M298="ㅁ", "son", $M298="ㅇ", "son" ),"obs")</f>
        <v>light</v>
      </c>
      <c r="W298" t="str">
        <f>IFERROR(VLOOKUP($N298, 환경설정!$B$3:$C$23, 2,0), "")</f>
        <v>son</v>
      </c>
      <c r="Y298" s="3" t="str" cm="1">
        <f t="array" ref="Y298">IFERROR(_xlfn.IFS($P298="", "light", $P298="ㄴ", "son", $P298="ㄹ", "son", $P298="ㅁ", "son", $P298="ㅇ", "son" ),"obs")</f>
        <v>light</v>
      </c>
      <c r="Z298" t="str">
        <f>IFERROR(VLOOKUP($Q298, 환경설정!$B$3:$C$23, 2), "")</f>
        <v>tsasp</v>
      </c>
      <c r="AB298" s="3" t="str" cm="1">
        <f t="array" ref="AB298">IFERROR( IF(LEN(B298)=2,"", _xlfn.IFS($S298="", "light", $S298="ㄴ", "son", $S298="ㄹ", "son", $S298="ㅁ", "son", $S298="ㅇ", "son" )),"obs")</f>
        <v>light</v>
      </c>
      <c r="AC298" t="str" cm="1">
        <f t="array" ref="AC298" xml:space="preserve"> SUBSTITUTE( _xlfn.TEXTSPLIT(C298," "), ",","")</f>
        <v>LHH</v>
      </c>
      <c r="AE298" t="str" cm="1">
        <f t="array" ref="AE298:AF298">SUBSTITUTE(_xlfn.TEXTSPLIT(D298," "), ",","")</f>
        <v>LHH</v>
      </c>
      <c r="AF298" t="str">
        <v>LLH</v>
      </c>
    </row>
    <row r="299" spans="1:32" x14ac:dyDescent="0.3">
      <c r="A299" t="str">
        <v>고유어3</v>
      </c>
      <c r="B299" t="str">
        <v>봉오리</v>
      </c>
      <c r="C299" s="3" t="str">
        <v>LHL</v>
      </c>
      <c r="D299" s="3" t="str">
        <v>LHL</v>
      </c>
      <c r="E299" s="3" t="str" cm="1">
        <f t="array" ref="E299">_xlfn.IFS(MID(A299,1,1)="고", "K", MID(A299,1,1)="외", "F", MID(A299,1,1)="가", "V")</f>
        <v>K</v>
      </c>
      <c r="F299" s="3" t="str">
        <f t="shared" si="25"/>
        <v>3</v>
      </c>
      <c r="G299" s="3" t="str">
        <f t="shared" si="26"/>
        <v>K3</v>
      </c>
      <c r="H299" s="3" t="str">
        <f t="shared" si="27"/>
        <v>봉</v>
      </c>
      <c r="I299" s="3" t="str">
        <f t="shared" si="28"/>
        <v>오</v>
      </c>
      <c r="J299" s="3" t="str">
        <f t="shared" si="29"/>
        <v>리</v>
      </c>
      <c r="K299" s="3" t="str" cm="1">
        <f t="array" ref="K299">INDEX(초성,  INT( (_xlfn.UNICODE(H299)-44032)/588)+1)</f>
        <v>ㅂ</v>
      </c>
      <c r="L299" s="3" t="str" cm="1">
        <f t="array" ref="L299">INDEX( 중성, INT(MOD( ( _xlfn.UNICODE( RIGHT($H299, 1) ) - 44032), 588)/28)+1,1)</f>
        <v>ㅗ</v>
      </c>
      <c r="M299" t="str" cm="1">
        <f t="array" ref="M299">IF(MOD( (_xlfn.UNICODE( RIGHT($H299, 1) ) - 44032), 28)=0, "",
    INDEX(종성, MOD( (_xlfn.UNICODE( RIGHT($H299, 1) ) - 44032), 28),1) )</f>
        <v>ㅇ</v>
      </c>
      <c r="N299" s="3" t="str" cm="1">
        <f t="array" ref="N299">INDEX(초성,  INT( (_xlfn.UNICODE($I299)-44032)/588)+1)</f>
        <v>ㅇ</v>
      </c>
      <c r="O299" s="3" t="str" cm="1">
        <f t="array" ref="O299">INDEX( 중성, INT(MOD( ( _xlfn.UNICODE( RIGHT($I299, 1) ) - 44032), 588)/28)+1,1)</f>
        <v>ㅗ</v>
      </c>
      <c r="P299" t="str" cm="1">
        <f t="array" ref="P299">IF(MOD( (_xlfn.UNICODE( RIGHT($I299, 1) ) - 44032), 28)=0, "",
    INDEX(종성, MOD( (_xlfn.UNICODE( RIGHT($I299, 1) ) - 44032), 28),1) )</f>
        <v/>
      </c>
      <c r="Q299" s="3" t="str" cm="1">
        <f t="array" ref="Q299">IF(LEN(B299)=2, "", INDEX(초성,  INT( (_xlfn.UNICODE($J299)-44032)/588)+1) )</f>
        <v>ㄹ</v>
      </c>
      <c r="R299" s="3" t="str" cm="1">
        <f t="array" ref="R299">IF(LEN(B299)=2, "",INDEX( 중성, INT(MOD( ( _xlfn.UNICODE( RIGHT($J299, 1) ) - 44032), 588)/28)+1,1) )</f>
        <v>ㅣ</v>
      </c>
      <c r="S299" t="str" cm="1">
        <f t="array" ref="S299">IF(LEN(B299)=2, "", IF(MOD( (_xlfn.UNICODE( RIGHT($J299, 1) ) - 44032), 28)=0, "",
    INDEX(종성, MOD( (_xlfn.UNICODE( RIGHT($J299, 1) ) - 44032), 28),1) ) )</f>
        <v/>
      </c>
      <c r="T299" t="str">
        <f>IFERROR(VLOOKUP($K299, 환경설정!$B$3:$C$23, 2,0), "")</f>
        <v>lax</v>
      </c>
      <c r="V299" s="3" t="str" cm="1">
        <f t="array" ref="V299">IFERROR(_xlfn.IFS($M299="", "light", $M299="ㄴ", "son", $M299="ㄹ", "son", $M299="ㅁ", "son", $M299="ㅇ", "son" ),"obs")</f>
        <v>son</v>
      </c>
      <c r="W299" t="str">
        <f>IFERROR(VLOOKUP($N299, 환경설정!$B$3:$C$23, 2,0), "")</f>
        <v>null</v>
      </c>
      <c r="Y299" s="3" t="str" cm="1">
        <f t="array" ref="Y299">IFERROR(_xlfn.IFS($P299="", "light", $P299="ㄴ", "son", $P299="ㄹ", "son", $P299="ㅁ", "son", $P299="ㅇ", "son" ),"obs")</f>
        <v>light</v>
      </c>
      <c r="Z299" t="str">
        <f>IFERROR(VLOOKUP($Q299, 환경설정!$B$3:$C$23, 2), "")</f>
        <v>tsasp</v>
      </c>
      <c r="AB299" s="3" t="str" cm="1">
        <f t="array" ref="AB299">IFERROR( IF(LEN(B299)=2,"", _xlfn.IFS($S299="", "light", $S299="ㄴ", "son", $S299="ㄹ", "son", $S299="ㅁ", "son", $S299="ㅇ", "son" )),"obs")</f>
        <v>light</v>
      </c>
      <c r="AC299" t="str" cm="1">
        <f t="array" ref="AC299" xml:space="preserve"> SUBSTITUTE( _xlfn.TEXTSPLIT(C299," "), ",","")</f>
        <v>LHL</v>
      </c>
      <c r="AE299" t="str" cm="1">
        <f t="array" ref="AE299">SUBSTITUTE(_xlfn.TEXTSPLIT(D299," "), ",","")</f>
        <v>LHL</v>
      </c>
    </row>
    <row r="300" spans="1:32" x14ac:dyDescent="0.3">
      <c r="A300" t="str">
        <v>고유어3</v>
      </c>
      <c r="B300" t="str">
        <v>무지개</v>
      </c>
      <c r="C300" s="3" t="str">
        <v>LHL</v>
      </c>
      <c r="D300" s="3" t="str">
        <v>HHL</v>
      </c>
      <c r="E300" s="3" t="str" cm="1">
        <f t="array" ref="E300">_xlfn.IFS(MID(A300,1,1)="고", "K", MID(A300,1,1)="외", "F", MID(A300,1,1)="가", "V")</f>
        <v>K</v>
      </c>
      <c r="F300" s="3" t="str">
        <f t="shared" si="25"/>
        <v>3</v>
      </c>
      <c r="G300" s="3" t="str">
        <f t="shared" si="26"/>
        <v>K3</v>
      </c>
      <c r="H300" s="3" t="str">
        <f t="shared" si="27"/>
        <v>무</v>
      </c>
      <c r="I300" s="3" t="str">
        <f t="shared" si="28"/>
        <v>지</v>
      </c>
      <c r="J300" s="3" t="str">
        <f t="shared" si="29"/>
        <v>개</v>
      </c>
      <c r="K300" s="3" t="str" cm="1">
        <f t="array" ref="K300">INDEX(초성,  INT( (_xlfn.UNICODE(H300)-44032)/588)+1)</f>
        <v>ㅁ</v>
      </c>
      <c r="L300" s="3" t="str" cm="1">
        <f t="array" ref="L300">INDEX( 중성, INT(MOD( ( _xlfn.UNICODE( RIGHT($H300, 1) ) - 44032), 588)/28)+1,1)</f>
        <v>ㅜ</v>
      </c>
      <c r="M300" t="str" cm="1">
        <f t="array" ref="M300">IF(MOD( (_xlfn.UNICODE( RIGHT($H300, 1) ) - 44032), 28)=0, "",
    INDEX(종성, MOD( (_xlfn.UNICODE( RIGHT($H300, 1) ) - 44032), 28),1) )</f>
        <v/>
      </c>
      <c r="N300" s="3" t="str" cm="1">
        <f t="array" ref="N300">INDEX(초성,  INT( (_xlfn.UNICODE($I300)-44032)/588)+1)</f>
        <v>ㅈ</v>
      </c>
      <c r="O300" s="3" t="str" cm="1">
        <f t="array" ref="O300">INDEX( 중성, INT(MOD( ( _xlfn.UNICODE( RIGHT($I300, 1) ) - 44032), 588)/28)+1,1)</f>
        <v>ㅣ</v>
      </c>
      <c r="P300" t="str" cm="1">
        <f t="array" ref="P300">IF(MOD( (_xlfn.UNICODE( RIGHT($I300, 1) ) - 44032), 28)=0, "",
    INDEX(종성, MOD( (_xlfn.UNICODE( RIGHT($I300, 1) ) - 44032), 28),1) )</f>
        <v/>
      </c>
      <c r="Q300" s="3" t="str" cm="1">
        <f t="array" ref="Q300">IF(LEN(B300)=2, "", INDEX(초성,  INT( (_xlfn.UNICODE($J300)-44032)/588)+1) )</f>
        <v>ㄱ</v>
      </c>
      <c r="R300" s="3" t="str" cm="1">
        <f t="array" ref="R300">IF(LEN(B300)=2, "",INDEX( 중성, INT(MOD( ( _xlfn.UNICODE( RIGHT($J300, 1) ) - 44032), 588)/28)+1,1) )</f>
        <v>ㅐ</v>
      </c>
      <c r="S300" t="str" cm="1">
        <f t="array" ref="S300">IF(LEN(B300)=2, "", IF(MOD( (_xlfn.UNICODE( RIGHT($J300, 1) ) - 44032), 28)=0, "",
    INDEX(종성, MOD( (_xlfn.UNICODE( RIGHT($J300, 1) ) - 44032), 28),1) ) )</f>
        <v/>
      </c>
      <c r="T300" t="str">
        <f>IFERROR(VLOOKUP($K300, 환경설정!$B$3:$C$23, 2,0), "")</f>
        <v>son</v>
      </c>
      <c r="V300" s="3" t="str" cm="1">
        <f t="array" ref="V300">IFERROR(_xlfn.IFS($M300="", "light", $M300="ㄴ", "son", $M300="ㄹ", "son", $M300="ㅁ", "son", $M300="ㅇ", "son" ),"obs")</f>
        <v>light</v>
      </c>
      <c r="W300" t="str">
        <f>IFERROR(VLOOKUP($N300, 환경설정!$B$3:$C$23, 2,0), "")</f>
        <v>lax</v>
      </c>
      <c r="Y300" s="3" t="str" cm="1">
        <f t="array" ref="Y300">IFERROR(_xlfn.IFS($P300="", "light", $P300="ㄴ", "son", $P300="ㄹ", "son", $P300="ㅁ", "son", $P300="ㅇ", "son" ),"obs")</f>
        <v>light</v>
      </c>
      <c r="Z300" t="str">
        <f>IFERROR(VLOOKUP($Q300, 환경설정!$B$3:$C$23, 2), "")</f>
        <v>lax</v>
      </c>
      <c r="AB300" s="3" t="str" cm="1">
        <f t="array" ref="AB300">IFERROR( IF(LEN(B300)=2,"", _xlfn.IFS($S300="", "light", $S300="ㄴ", "son", $S300="ㄹ", "son", $S300="ㅁ", "son", $S300="ㅇ", "son" )),"obs")</f>
        <v>light</v>
      </c>
      <c r="AC300" t="str" cm="1">
        <f t="array" ref="AC300" xml:space="preserve"> SUBSTITUTE( _xlfn.TEXTSPLIT(C300," "), ",","")</f>
        <v>LHL</v>
      </c>
      <c r="AE300" t="str" cm="1">
        <f t="array" ref="AE300">SUBSTITUTE(_xlfn.TEXTSPLIT(D300," "), ",","")</f>
        <v>HHL</v>
      </c>
    </row>
    <row r="301" spans="1:32" x14ac:dyDescent="0.3">
      <c r="A301" t="str">
        <v>고유어3</v>
      </c>
      <c r="B301" t="str">
        <v>재채기</v>
      </c>
      <c r="C301" s="3" t="str">
        <v>LHL</v>
      </c>
      <c r="D301" s="3" t="str">
        <v>HLL</v>
      </c>
      <c r="E301" s="3" t="str" cm="1">
        <f t="array" ref="E301">_xlfn.IFS(MID(A301,1,1)="고", "K", MID(A301,1,1)="외", "F", MID(A301,1,1)="가", "V")</f>
        <v>K</v>
      </c>
      <c r="F301" s="3" t="str">
        <f t="shared" si="25"/>
        <v>3</v>
      </c>
      <c r="G301" s="3" t="str">
        <f t="shared" si="26"/>
        <v>K3</v>
      </c>
      <c r="H301" s="3" t="str">
        <f t="shared" si="27"/>
        <v>재</v>
      </c>
      <c r="I301" s="3" t="str">
        <f t="shared" si="28"/>
        <v>채</v>
      </c>
      <c r="J301" s="3" t="str">
        <f t="shared" si="29"/>
        <v>기</v>
      </c>
      <c r="K301" s="3" t="str" cm="1">
        <f t="array" ref="K301">INDEX(초성,  INT( (_xlfn.UNICODE(H301)-44032)/588)+1)</f>
        <v>ㅈ</v>
      </c>
      <c r="L301" s="3" t="str" cm="1">
        <f t="array" ref="L301">INDEX( 중성, INT(MOD( ( _xlfn.UNICODE( RIGHT($H301, 1) ) - 44032), 588)/28)+1,1)</f>
        <v>ㅐ</v>
      </c>
      <c r="M301" t="str" cm="1">
        <f t="array" ref="M301">IF(MOD( (_xlfn.UNICODE( RIGHT($H301, 1) ) - 44032), 28)=0, "",
    INDEX(종성, MOD( (_xlfn.UNICODE( RIGHT($H301, 1) ) - 44032), 28),1) )</f>
        <v/>
      </c>
      <c r="N301" s="3" t="str" cm="1">
        <f t="array" ref="N301">INDEX(초성,  INT( (_xlfn.UNICODE($I301)-44032)/588)+1)</f>
        <v>ㅊ</v>
      </c>
      <c r="O301" s="3" t="str" cm="1">
        <f t="array" ref="O301">INDEX( 중성, INT(MOD( ( _xlfn.UNICODE( RIGHT($I301, 1) ) - 44032), 588)/28)+1,1)</f>
        <v>ㅐ</v>
      </c>
      <c r="P301" t="str" cm="1">
        <f t="array" ref="P301">IF(MOD( (_xlfn.UNICODE( RIGHT($I301, 1) ) - 44032), 28)=0, "",
    INDEX(종성, MOD( (_xlfn.UNICODE( RIGHT($I301, 1) ) - 44032), 28),1) )</f>
        <v/>
      </c>
      <c r="Q301" s="3" t="str" cm="1">
        <f t="array" ref="Q301">IF(LEN(B301)=2, "", INDEX(초성,  INT( (_xlfn.UNICODE($J301)-44032)/588)+1) )</f>
        <v>ㄱ</v>
      </c>
      <c r="R301" s="3" t="str" cm="1">
        <f t="array" ref="R301">IF(LEN(B301)=2, "",INDEX( 중성, INT(MOD( ( _xlfn.UNICODE( RIGHT($J301, 1) ) - 44032), 588)/28)+1,1) )</f>
        <v>ㅣ</v>
      </c>
      <c r="S301" t="str" cm="1">
        <f t="array" ref="S301">IF(LEN(B301)=2, "", IF(MOD( (_xlfn.UNICODE( RIGHT($J301, 1) ) - 44032), 28)=0, "",
    INDEX(종성, MOD( (_xlfn.UNICODE( RIGHT($J301, 1) ) - 44032), 28),1) ) )</f>
        <v/>
      </c>
      <c r="T301" t="str">
        <f>IFERROR(VLOOKUP($K301, 환경설정!$B$3:$C$23, 2,0), "")</f>
        <v>lax</v>
      </c>
      <c r="V301" s="3" t="str" cm="1">
        <f t="array" ref="V301">IFERROR(_xlfn.IFS($M301="", "light", $M301="ㄴ", "son", $M301="ㄹ", "son", $M301="ㅁ", "son", $M301="ㅇ", "son" ),"obs")</f>
        <v>light</v>
      </c>
      <c r="W301" t="str">
        <f>IFERROR(VLOOKUP($N301, 환경설정!$B$3:$C$23, 2,0), "")</f>
        <v>tsasp</v>
      </c>
      <c r="Y301" s="3" t="str" cm="1">
        <f t="array" ref="Y301">IFERROR(_xlfn.IFS($P301="", "light", $P301="ㄴ", "son", $P301="ㄹ", "son", $P301="ㅁ", "son", $P301="ㅇ", "son" ),"obs")</f>
        <v>light</v>
      </c>
      <c r="Z301" t="str">
        <f>IFERROR(VLOOKUP($Q301, 환경설정!$B$3:$C$23, 2), "")</f>
        <v>lax</v>
      </c>
      <c r="AB301" s="3" t="str" cm="1">
        <f t="array" ref="AB301">IFERROR( IF(LEN(B301)=2,"", _xlfn.IFS($S301="", "light", $S301="ㄴ", "son", $S301="ㄹ", "son", $S301="ㅁ", "son", $S301="ㅇ", "son" )),"obs")</f>
        <v>light</v>
      </c>
      <c r="AC301" t="str" cm="1">
        <f t="array" ref="AC301" xml:space="preserve"> SUBSTITUTE( _xlfn.TEXTSPLIT(C301," "), ",","")</f>
        <v>LHL</v>
      </c>
      <c r="AE301" t="str" cm="1">
        <f t="array" ref="AE301">SUBSTITUTE(_xlfn.TEXTSPLIT(D301," "), ",","")</f>
        <v>HLL</v>
      </c>
    </row>
    <row r="302" spans="1:32" x14ac:dyDescent="0.3">
      <c r="A302" t="str">
        <v>고유어3</v>
      </c>
      <c r="B302" t="str">
        <v>당나귀</v>
      </c>
      <c r="C302" s="3" t="str">
        <v>LHL</v>
      </c>
      <c r="D302" s="3" t="str">
        <v>LHL</v>
      </c>
      <c r="E302" s="3" t="str" cm="1">
        <f t="array" ref="E302">_xlfn.IFS(MID(A302,1,1)="고", "K", MID(A302,1,1)="외", "F", MID(A302,1,1)="가", "V")</f>
        <v>K</v>
      </c>
      <c r="F302" s="3" t="str">
        <f t="shared" si="25"/>
        <v>3</v>
      </c>
      <c r="G302" s="3" t="str">
        <f t="shared" si="26"/>
        <v>K3</v>
      </c>
      <c r="H302" s="3" t="str">
        <f t="shared" si="27"/>
        <v>당</v>
      </c>
      <c r="I302" s="3" t="str">
        <f t="shared" si="28"/>
        <v>나</v>
      </c>
      <c r="J302" s="3" t="str">
        <f t="shared" si="29"/>
        <v>귀</v>
      </c>
      <c r="K302" s="3" t="str" cm="1">
        <f t="array" ref="K302">INDEX(초성,  INT( (_xlfn.UNICODE(H302)-44032)/588)+1)</f>
        <v>ㄷ</v>
      </c>
      <c r="L302" s="3" t="str" cm="1">
        <f t="array" ref="L302">INDEX( 중성, INT(MOD( ( _xlfn.UNICODE( RIGHT($H302, 1) ) - 44032), 588)/28)+1,1)</f>
        <v>ㅏ</v>
      </c>
      <c r="M302" t="str" cm="1">
        <f t="array" ref="M302">IF(MOD( (_xlfn.UNICODE( RIGHT($H302, 1) ) - 44032), 28)=0, "",
    INDEX(종성, MOD( (_xlfn.UNICODE( RIGHT($H302, 1) ) - 44032), 28),1) )</f>
        <v>ㅇ</v>
      </c>
      <c r="N302" s="3" t="str" cm="1">
        <f t="array" ref="N302">INDEX(초성,  INT( (_xlfn.UNICODE($I302)-44032)/588)+1)</f>
        <v>ㄴ</v>
      </c>
      <c r="O302" s="3" t="str" cm="1">
        <f t="array" ref="O302">INDEX( 중성, INT(MOD( ( _xlfn.UNICODE( RIGHT($I302, 1) ) - 44032), 588)/28)+1,1)</f>
        <v>ㅏ</v>
      </c>
      <c r="P302" t="str" cm="1">
        <f t="array" ref="P302">IF(MOD( (_xlfn.UNICODE( RIGHT($I302, 1) ) - 44032), 28)=0, "",
    INDEX(종성, MOD( (_xlfn.UNICODE( RIGHT($I302, 1) ) - 44032), 28),1) )</f>
        <v/>
      </c>
      <c r="Q302" s="3" t="str" cm="1">
        <f t="array" ref="Q302">IF(LEN(B302)=2, "", INDEX(초성,  INT( (_xlfn.UNICODE($J302)-44032)/588)+1) )</f>
        <v>ㄱ</v>
      </c>
      <c r="R302" s="3" t="str" cm="1">
        <f t="array" ref="R302">IF(LEN(B302)=2, "",INDEX( 중성, INT(MOD( ( _xlfn.UNICODE( RIGHT($J302, 1) ) - 44032), 588)/28)+1,1) )</f>
        <v>ㅟ</v>
      </c>
      <c r="S302" t="str" cm="1">
        <f t="array" ref="S302">IF(LEN(B302)=2, "", IF(MOD( (_xlfn.UNICODE( RIGHT($J302, 1) ) - 44032), 28)=0, "",
    INDEX(종성, MOD( (_xlfn.UNICODE( RIGHT($J302, 1) ) - 44032), 28),1) ) )</f>
        <v/>
      </c>
      <c r="T302" t="str">
        <f>IFERROR(VLOOKUP($K302, 환경설정!$B$3:$C$23, 2,0), "")</f>
        <v>lax</v>
      </c>
      <c r="V302" s="3" t="str" cm="1">
        <f t="array" ref="V302">IFERROR(_xlfn.IFS($M302="", "light", $M302="ㄴ", "son", $M302="ㄹ", "son", $M302="ㅁ", "son", $M302="ㅇ", "son" ),"obs")</f>
        <v>son</v>
      </c>
      <c r="W302" t="str">
        <f>IFERROR(VLOOKUP($N302, 환경설정!$B$3:$C$23, 2,0), "")</f>
        <v>son</v>
      </c>
      <c r="Y302" s="3" t="str" cm="1">
        <f t="array" ref="Y302">IFERROR(_xlfn.IFS($P302="", "light", $P302="ㄴ", "son", $P302="ㄹ", "son", $P302="ㅁ", "son", $P302="ㅇ", "son" ),"obs")</f>
        <v>light</v>
      </c>
      <c r="Z302" t="str">
        <f>IFERROR(VLOOKUP($Q302, 환경설정!$B$3:$C$23, 2), "")</f>
        <v>lax</v>
      </c>
      <c r="AB302" s="3" t="str" cm="1">
        <f t="array" ref="AB302">IFERROR( IF(LEN(B302)=2,"", _xlfn.IFS($S302="", "light", $S302="ㄴ", "son", $S302="ㄹ", "son", $S302="ㅁ", "son", $S302="ㅇ", "son" )),"obs")</f>
        <v>light</v>
      </c>
      <c r="AC302" t="str" cm="1">
        <f t="array" ref="AC302" xml:space="preserve"> SUBSTITUTE( _xlfn.TEXTSPLIT(C302," "), ",","")</f>
        <v>LHL</v>
      </c>
      <c r="AE302" t="str" cm="1">
        <f t="array" ref="AE302">SUBSTITUTE(_xlfn.TEXTSPLIT(D302," "), ",","")</f>
        <v>LHL</v>
      </c>
    </row>
    <row r="303" spans="1:32" x14ac:dyDescent="0.3">
      <c r="A303" t="str">
        <v>고유어3</v>
      </c>
      <c r="B303" t="str">
        <v>볼거리</v>
      </c>
      <c r="C303" s="3">
        <v>0</v>
      </c>
      <c r="D303" s="3">
        <v>0</v>
      </c>
      <c r="E303" s="3" t="str" cm="1">
        <f t="array" ref="E303">_xlfn.IFS(MID(A303,1,1)="고", "K", MID(A303,1,1)="외", "F", MID(A303,1,1)="가", "V")</f>
        <v>K</v>
      </c>
      <c r="F303" s="3" t="str">
        <f t="shared" si="25"/>
        <v>3</v>
      </c>
      <c r="G303" s="3" t="str">
        <f t="shared" si="26"/>
        <v>K3</v>
      </c>
      <c r="H303" s="3" t="str">
        <f t="shared" si="27"/>
        <v>볼</v>
      </c>
      <c r="I303" s="3" t="str">
        <f t="shared" si="28"/>
        <v>거</v>
      </c>
      <c r="J303" s="3" t="str">
        <f t="shared" si="29"/>
        <v>리</v>
      </c>
      <c r="K303" s="3" t="str" cm="1">
        <f t="array" ref="K303">INDEX(초성,  INT( (_xlfn.UNICODE(H303)-44032)/588)+1)</f>
        <v>ㅂ</v>
      </c>
      <c r="L303" s="3" t="str" cm="1">
        <f t="array" ref="L303">INDEX( 중성, INT(MOD( ( _xlfn.UNICODE( RIGHT($H303, 1) ) - 44032), 588)/28)+1,1)</f>
        <v>ㅗ</v>
      </c>
      <c r="M303" t="str" cm="1">
        <f t="array" ref="M303">IF(MOD( (_xlfn.UNICODE( RIGHT($H303, 1) ) - 44032), 28)=0, "",
    INDEX(종성, MOD( (_xlfn.UNICODE( RIGHT($H303, 1) ) - 44032), 28),1) )</f>
        <v>ㄹ</v>
      </c>
      <c r="N303" s="3" t="str" cm="1">
        <f t="array" ref="N303">INDEX(초성,  INT( (_xlfn.UNICODE($I303)-44032)/588)+1)</f>
        <v>ㄱ</v>
      </c>
      <c r="O303" s="3" t="str" cm="1">
        <f t="array" ref="O303">INDEX( 중성, INT(MOD( ( _xlfn.UNICODE( RIGHT($I303, 1) ) - 44032), 588)/28)+1,1)</f>
        <v>ㅓ</v>
      </c>
      <c r="P303" t="str" cm="1">
        <f t="array" ref="P303">IF(MOD( (_xlfn.UNICODE( RIGHT($I303, 1) ) - 44032), 28)=0, "",
    INDEX(종성, MOD( (_xlfn.UNICODE( RIGHT($I303, 1) ) - 44032), 28),1) )</f>
        <v/>
      </c>
      <c r="Q303" s="3" t="str" cm="1">
        <f t="array" ref="Q303">IF(LEN(B303)=2, "", INDEX(초성,  INT( (_xlfn.UNICODE($J303)-44032)/588)+1) )</f>
        <v>ㄹ</v>
      </c>
      <c r="R303" s="3" t="str" cm="1">
        <f t="array" ref="R303">IF(LEN(B303)=2, "",INDEX( 중성, INT(MOD( ( _xlfn.UNICODE( RIGHT($J303, 1) ) - 44032), 588)/28)+1,1) )</f>
        <v>ㅣ</v>
      </c>
      <c r="S303" t="str" cm="1">
        <f t="array" ref="S303">IF(LEN(B303)=2, "", IF(MOD( (_xlfn.UNICODE( RIGHT($J303, 1) ) - 44032), 28)=0, "",
    INDEX(종성, MOD( (_xlfn.UNICODE( RIGHT($J303, 1) ) - 44032), 28),1) ) )</f>
        <v/>
      </c>
      <c r="T303" t="str">
        <f>IFERROR(VLOOKUP($K303, 환경설정!$B$3:$C$23, 2,0), "")</f>
        <v>lax</v>
      </c>
      <c r="V303" s="3" t="str" cm="1">
        <f t="array" ref="V303">IFERROR(_xlfn.IFS($M303="", "light", $M303="ㄴ", "son", $M303="ㄹ", "son", $M303="ㅁ", "son", $M303="ㅇ", "son" ),"obs")</f>
        <v>son</v>
      </c>
      <c r="W303" t="str">
        <f>IFERROR(VLOOKUP($N303, 환경설정!$B$3:$C$23, 2,0), "")</f>
        <v>lax</v>
      </c>
      <c r="Y303" s="3" t="str" cm="1">
        <f t="array" ref="Y303">IFERROR(_xlfn.IFS($P303="", "light", $P303="ㄴ", "son", $P303="ㄹ", "son", $P303="ㅁ", "son", $P303="ㅇ", "son" ),"obs")</f>
        <v>light</v>
      </c>
      <c r="Z303" t="str">
        <f>IFERROR(VLOOKUP($Q303, 환경설정!$B$3:$C$23, 2), "")</f>
        <v>tsasp</v>
      </c>
      <c r="AB303" s="3" t="str" cm="1">
        <f t="array" ref="AB303">IFERROR( IF(LEN(B303)=2,"", _xlfn.IFS($S303="", "light", $S303="ㄴ", "son", $S303="ㄹ", "son", $S303="ㅁ", "son", $S303="ㅇ", "son" )),"obs")</f>
        <v>light</v>
      </c>
      <c r="AC303" t="str" cm="1">
        <f t="array" ref="AC303" xml:space="preserve"> SUBSTITUTE( _xlfn.TEXTSPLIT(C303," "), ",","")</f>
        <v>0</v>
      </c>
      <c r="AE303" t="str" cm="1">
        <f t="array" ref="AE303">SUBSTITUTE(_xlfn.TEXTSPLIT(D303," "), ",","")</f>
        <v>0</v>
      </c>
    </row>
    <row r="304" spans="1:32" x14ac:dyDescent="0.3">
      <c r="A304" t="str">
        <v>고유어3</v>
      </c>
      <c r="B304" t="str">
        <v>거짇말</v>
      </c>
      <c r="C304" s="3" t="str">
        <v>LHH</v>
      </c>
      <c r="D304" s="3" t="str">
        <v>LHH</v>
      </c>
      <c r="E304" s="3" t="str" cm="1">
        <f t="array" ref="E304">_xlfn.IFS(MID(A304,1,1)="고", "K", MID(A304,1,1)="외", "F", MID(A304,1,1)="가", "V")</f>
        <v>K</v>
      </c>
      <c r="F304" s="3" t="str">
        <f t="shared" si="25"/>
        <v>3</v>
      </c>
      <c r="G304" s="3" t="str">
        <f t="shared" si="26"/>
        <v>K3</v>
      </c>
      <c r="H304" s="3" t="str">
        <f t="shared" si="27"/>
        <v>거</v>
      </c>
      <c r="I304" s="3" t="str">
        <f t="shared" si="28"/>
        <v>짇</v>
      </c>
      <c r="J304" s="3" t="str">
        <f t="shared" si="29"/>
        <v>말</v>
      </c>
      <c r="K304" s="3" t="str" cm="1">
        <f t="array" ref="K304">INDEX(초성,  INT( (_xlfn.UNICODE(H304)-44032)/588)+1)</f>
        <v>ㄱ</v>
      </c>
      <c r="L304" s="3" t="str" cm="1">
        <f t="array" ref="L304">INDEX( 중성, INT(MOD( ( _xlfn.UNICODE( RIGHT($H304, 1) ) - 44032), 588)/28)+1,1)</f>
        <v>ㅓ</v>
      </c>
      <c r="M304" t="str" cm="1">
        <f t="array" ref="M304">IF(MOD( (_xlfn.UNICODE( RIGHT($H304, 1) ) - 44032), 28)=0, "",
    INDEX(종성, MOD( (_xlfn.UNICODE( RIGHT($H304, 1) ) - 44032), 28),1) )</f>
        <v/>
      </c>
      <c r="N304" s="3" t="str" cm="1">
        <f t="array" ref="N304">INDEX(초성,  INT( (_xlfn.UNICODE($I304)-44032)/588)+1)</f>
        <v>ㅈ</v>
      </c>
      <c r="O304" s="3" t="str" cm="1">
        <f t="array" ref="O304">INDEX( 중성, INT(MOD( ( _xlfn.UNICODE( RIGHT($I304, 1) ) - 44032), 588)/28)+1,1)</f>
        <v>ㅣ</v>
      </c>
      <c r="P304" t="str" cm="1">
        <f t="array" ref="P304">IF(MOD( (_xlfn.UNICODE( RIGHT($I304, 1) ) - 44032), 28)=0, "",
    INDEX(종성, MOD( (_xlfn.UNICODE( RIGHT($I304, 1) ) - 44032), 28),1) )</f>
        <v>ㄷ</v>
      </c>
      <c r="Q304" s="3" t="str" cm="1">
        <f t="array" ref="Q304">IF(LEN(B304)=2, "", INDEX(초성,  INT( (_xlfn.UNICODE($J304)-44032)/588)+1) )</f>
        <v>ㅁ</v>
      </c>
      <c r="R304" s="3" t="str" cm="1">
        <f t="array" ref="R304">IF(LEN(B304)=2, "",INDEX( 중성, INT(MOD( ( _xlfn.UNICODE( RIGHT($J304, 1) ) - 44032), 588)/28)+1,1) )</f>
        <v>ㅏ</v>
      </c>
      <c r="S304" t="str" cm="1">
        <f t="array" ref="S304">IF(LEN(B304)=2, "", IF(MOD( (_xlfn.UNICODE( RIGHT($J304, 1) ) - 44032), 28)=0, "",
    INDEX(종성, MOD( (_xlfn.UNICODE( RIGHT($J304, 1) ) - 44032), 28),1) ) )</f>
        <v>ㄹ</v>
      </c>
      <c r="T304" t="str">
        <f>IFERROR(VLOOKUP($K304, 환경설정!$B$3:$C$23, 2,0), "")</f>
        <v>lax</v>
      </c>
      <c r="V304" s="3" t="str" cm="1">
        <f t="array" ref="V304">IFERROR(_xlfn.IFS($M304="", "light", $M304="ㄴ", "son", $M304="ㄹ", "son", $M304="ㅁ", "son", $M304="ㅇ", "son" ),"obs")</f>
        <v>light</v>
      </c>
      <c r="W304" t="str">
        <f>IFERROR(VLOOKUP($N304, 환경설정!$B$3:$C$23, 2,0), "")</f>
        <v>lax</v>
      </c>
      <c r="Y304" s="3" t="str" cm="1">
        <f t="array" ref="Y304">IFERROR(_xlfn.IFS($P304="", "light", $P304="ㄴ", "son", $P304="ㄹ", "son", $P304="ㅁ", "son", $P304="ㅇ", "son" ),"obs")</f>
        <v>obs</v>
      </c>
      <c r="Z304" t="str">
        <f>IFERROR(VLOOKUP($Q304, 환경설정!$B$3:$C$23, 2), "")</f>
        <v>tsasp</v>
      </c>
      <c r="AB304" s="3" t="str" cm="1">
        <f t="array" ref="AB304">IFERROR( IF(LEN(B304)=2,"", _xlfn.IFS($S304="", "light", $S304="ㄴ", "son", $S304="ㄹ", "son", $S304="ㅁ", "son", $S304="ㅇ", "son" )),"obs")</f>
        <v>son</v>
      </c>
      <c r="AC304" t="str" cm="1">
        <f t="array" ref="AC304" xml:space="preserve"> SUBSTITUTE( _xlfn.TEXTSPLIT(C304," "), ",","")</f>
        <v>LHH</v>
      </c>
      <c r="AE304" t="str" cm="1">
        <f t="array" ref="AE304">SUBSTITUTE(_xlfn.TEXTSPLIT(D304," "), ",","")</f>
        <v>LHH</v>
      </c>
    </row>
    <row r="305" spans="1:32" x14ac:dyDescent="0.3">
      <c r="A305" t="str">
        <v>고유어3</v>
      </c>
      <c r="B305" t="str">
        <v>강냉이</v>
      </c>
      <c r="C305" s="3" t="str">
        <v>LHL</v>
      </c>
      <c r="D305" s="3" t="str">
        <v>LHL</v>
      </c>
      <c r="E305" s="3" t="str" cm="1">
        <f t="array" ref="E305">_xlfn.IFS(MID(A305,1,1)="고", "K", MID(A305,1,1)="외", "F", MID(A305,1,1)="가", "V")</f>
        <v>K</v>
      </c>
      <c r="F305" s="3" t="str">
        <f t="shared" si="25"/>
        <v>3</v>
      </c>
      <c r="G305" s="3" t="str">
        <f t="shared" si="26"/>
        <v>K3</v>
      </c>
      <c r="H305" s="3" t="str">
        <f t="shared" si="27"/>
        <v>강</v>
      </c>
      <c r="I305" s="3" t="str">
        <f t="shared" si="28"/>
        <v>냉</v>
      </c>
      <c r="J305" s="3" t="str">
        <f t="shared" si="29"/>
        <v>이</v>
      </c>
      <c r="K305" s="3" t="str" cm="1">
        <f t="array" ref="K305">INDEX(초성,  INT( (_xlfn.UNICODE(H305)-44032)/588)+1)</f>
        <v>ㄱ</v>
      </c>
      <c r="L305" s="3" t="str" cm="1">
        <f t="array" ref="L305">INDEX( 중성, INT(MOD( ( _xlfn.UNICODE( RIGHT($H305, 1) ) - 44032), 588)/28)+1,1)</f>
        <v>ㅏ</v>
      </c>
      <c r="M305" t="str" cm="1">
        <f t="array" ref="M305">IF(MOD( (_xlfn.UNICODE( RIGHT($H305, 1) ) - 44032), 28)=0, "",
    INDEX(종성, MOD( (_xlfn.UNICODE( RIGHT($H305, 1) ) - 44032), 28),1) )</f>
        <v>ㅇ</v>
      </c>
      <c r="N305" s="3" t="str" cm="1">
        <f t="array" ref="N305">INDEX(초성,  INT( (_xlfn.UNICODE($I305)-44032)/588)+1)</f>
        <v>ㄴ</v>
      </c>
      <c r="O305" s="3" t="str" cm="1">
        <f t="array" ref="O305">INDEX( 중성, INT(MOD( ( _xlfn.UNICODE( RIGHT($I305, 1) ) - 44032), 588)/28)+1,1)</f>
        <v>ㅐ</v>
      </c>
      <c r="P305" t="str" cm="1">
        <f t="array" ref="P305">IF(MOD( (_xlfn.UNICODE( RIGHT($I305, 1) ) - 44032), 28)=0, "",
    INDEX(종성, MOD( (_xlfn.UNICODE( RIGHT($I305, 1) ) - 44032), 28),1) )</f>
        <v>ㅇ</v>
      </c>
      <c r="Q305" s="3" t="str" cm="1">
        <f t="array" ref="Q305">IF(LEN(B305)=2, "", INDEX(초성,  INT( (_xlfn.UNICODE($J305)-44032)/588)+1) )</f>
        <v>ㅇ</v>
      </c>
      <c r="R305" s="3" t="str" cm="1">
        <f t="array" ref="R305">IF(LEN(B305)=2, "",INDEX( 중성, INT(MOD( ( _xlfn.UNICODE( RIGHT($J305, 1) ) - 44032), 588)/28)+1,1) )</f>
        <v>ㅣ</v>
      </c>
      <c r="S305" t="str" cm="1">
        <f t="array" ref="S305">IF(LEN(B305)=2, "", IF(MOD( (_xlfn.UNICODE( RIGHT($J305, 1) ) - 44032), 28)=0, "",
    INDEX(종성, MOD( (_xlfn.UNICODE( RIGHT($J305, 1) ) - 44032), 28),1) ) )</f>
        <v/>
      </c>
      <c r="T305" t="str">
        <f>IFERROR(VLOOKUP($K305, 환경설정!$B$3:$C$23, 2,0), "")</f>
        <v>lax</v>
      </c>
      <c r="V305" s="3" t="str" cm="1">
        <f t="array" ref="V305">IFERROR(_xlfn.IFS($M305="", "light", $M305="ㄴ", "son", $M305="ㄹ", "son", $M305="ㅁ", "son", $M305="ㅇ", "son" ),"obs")</f>
        <v>son</v>
      </c>
      <c r="W305" t="str">
        <f>IFERROR(VLOOKUP($N305, 환경설정!$B$3:$C$23, 2,0), "")</f>
        <v>son</v>
      </c>
      <c r="Y305" s="3" t="str" cm="1">
        <f t="array" ref="Y305">IFERROR(_xlfn.IFS($P305="", "light", $P305="ㄴ", "son", $P305="ㄹ", "son", $P305="ㅁ", "son", $P305="ㅇ", "son" ),"obs")</f>
        <v>son</v>
      </c>
      <c r="Z305" t="str">
        <f>IFERROR(VLOOKUP($Q305, 환경설정!$B$3:$C$23, 2), "")</f>
        <v>tsasp</v>
      </c>
      <c r="AB305" s="3" t="str" cm="1">
        <f t="array" ref="AB305">IFERROR( IF(LEN(B305)=2,"", _xlfn.IFS($S305="", "light", $S305="ㄴ", "son", $S305="ㄹ", "son", $S305="ㅁ", "son", $S305="ㅇ", "son" )),"obs")</f>
        <v>light</v>
      </c>
      <c r="AC305" t="str" cm="1">
        <f t="array" ref="AC305" xml:space="preserve"> SUBSTITUTE( _xlfn.TEXTSPLIT(C305," "), ",","")</f>
        <v>LHL</v>
      </c>
      <c r="AE305" t="str" cm="1">
        <f t="array" ref="AE305">SUBSTITUTE(_xlfn.TEXTSPLIT(D305," "), ",","")</f>
        <v>LHL</v>
      </c>
    </row>
    <row r="306" spans="1:32" x14ac:dyDescent="0.3">
      <c r="A306" t="str">
        <v>고유어3</v>
      </c>
      <c r="B306" t="str">
        <v>다리미</v>
      </c>
      <c r="C306" s="3" t="str">
        <v>LHL</v>
      </c>
      <c r="D306" s="3" t="str">
        <v>LHL</v>
      </c>
      <c r="E306" s="3" t="str" cm="1">
        <f t="array" ref="E306">_xlfn.IFS(MID(A306,1,1)="고", "K", MID(A306,1,1)="외", "F", MID(A306,1,1)="가", "V")</f>
        <v>K</v>
      </c>
      <c r="F306" s="3" t="str">
        <f t="shared" si="25"/>
        <v>3</v>
      </c>
      <c r="G306" s="3" t="str">
        <f t="shared" si="26"/>
        <v>K3</v>
      </c>
      <c r="H306" s="3" t="str">
        <f t="shared" si="27"/>
        <v>다</v>
      </c>
      <c r="I306" s="3" t="str">
        <f t="shared" si="28"/>
        <v>리</v>
      </c>
      <c r="J306" s="3" t="str">
        <f t="shared" si="29"/>
        <v>미</v>
      </c>
      <c r="K306" s="3" t="str" cm="1">
        <f t="array" ref="K306">INDEX(초성,  INT( (_xlfn.UNICODE(H306)-44032)/588)+1)</f>
        <v>ㄷ</v>
      </c>
      <c r="L306" s="3" t="str" cm="1">
        <f t="array" ref="L306">INDEX( 중성, INT(MOD( ( _xlfn.UNICODE( RIGHT($H306, 1) ) - 44032), 588)/28)+1,1)</f>
        <v>ㅏ</v>
      </c>
      <c r="M306" t="str" cm="1">
        <f t="array" ref="M306">IF(MOD( (_xlfn.UNICODE( RIGHT($H306, 1) ) - 44032), 28)=0, "",
    INDEX(종성, MOD( (_xlfn.UNICODE( RIGHT($H306, 1) ) - 44032), 28),1) )</f>
        <v/>
      </c>
      <c r="N306" s="3" t="str" cm="1">
        <f t="array" ref="N306">INDEX(초성,  INT( (_xlfn.UNICODE($I306)-44032)/588)+1)</f>
        <v>ㄹ</v>
      </c>
      <c r="O306" s="3" t="str" cm="1">
        <f t="array" ref="O306">INDEX( 중성, INT(MOD( ( _xlfn.UNICODE( RIGHT($I306, 1) ) - 44032), 588)/28)+1,1)</f>
        <v>ㅣ</v>
      </c>
      <c r="P306" t="str" cm="1">
        <f t="array" ref="P306">IF(MOD( (_xlfn.UNICODE( RIGHT($I306, 1) ) - 44032), 28)=0, "",
    INDEX(종성, MOD( (_xlfn.UNICODE( RIGHT($I306, 1) ) - 44032), 28),1) )</f>
        <v/>
      </c>
      <c r="Q306" s="3" t="str" cm="1">
        <f t="array" ref="Q306">IF(LEN(B306)=2, "", INDEX(초성,  INT( (_xlfn.UNICODE($J306)-44032)/588)+1) )</f>
        <v>ㅁ</v>
      </c>
      <c r="R306" s="3" t="str" cm="1">
        <f t="array" ref="R306">IF(LEN(B306)=2, "",INDEX( 중성, INT(MOD( ( _xlfn.UNICODE( RIGHT($J306, 1) ) - 44032), 588)/28)+1,1) )</f>
        <v>ㅣ</v>
      </c>
      <c r="S306" t="str" cm="1">
        <f t="array" ref="S306">IF(LEN(B306)=2, "", IF(MOD( (_xlfn.UNICODE( RIGHT($J306, 1) ) - 44032), 28)=0, "",
    INDEX(종성, MOD( (_xlfn.UNICODE( RIGHT($J306, 1) ) - 44032), 28),1) ) )</f>
        <v/>
      </c>
      <c r="T306" t="str">
        <f>IFERROR(VLOOKUP($K306, 환경설정!$B$3:$C$23, 2,0), "")</f>
        <v>lax</v>
      </c>
      <c r="V306" s="3" t="str" cm="1">
        <f t="array" ref="V306">IFERROR(_xlfn.IFS($M306="", "light", $M306="ㄴ", "son", $M306="ㄹ", "son", $M306="ㅁ", "son", $M306="ㅇ", "son" ),"obs")</f>
        <v>light</v>
      </c>
      <c r="W306" t="str">
        <f>IFERROR(VLOOKUP($N306, 환경설정!$B$3:$C$23, 2,0), "")</f>
        <v>son</v>
      </c>
      <c r="Y306" s="3" t="str" cm="1">
        <f t="array" ref="Y306">IFERROR(_xlfn.IFS($P306="", "light", $P306="ㄴ", "son", $P306="ㄹ", "son", $P306="ㅁ", "son", $P306="ㅇ", "son" ),"obs")</f>
        <v>light</v>
      </c>
      <c r="Z306" t="str">
        <f>IFERROR(VLOOKUP($Q306, 환경설정!$B$3:$C$23, 2), "")</f>
        <v>tsasp</v>
      </c>
      <c r="AB306" s="3" t="str" cm="1">
        <f t="array" ref="AB306">IFERROR( IF(LEN(B306)=2,"", _xlfn.IFS($S306="", "light", $S306="ㄴ", "son", $S306="ㄹ", "son", $S306="ㅁ", "son", $S306="ㅇ", "son" )),"obs")</f>
        <v>light</v>
      </c>
      <c r="AC306" t="str" cm="1">
        <f t="array" ref="AC306" xml:space="preserve"> SUBSTITUTE( _xlfn.TEXTSPLIT(C306," "), ",","")</f>
        <v>LHL</v>
      </c>
      <c r="AE306" t="str" cm="1">
        <f t="array" ref="AE306">SUBSTITUTE(_xlfn.TEXTSPLIT(D306," "), ",","")</f>
        <v>LHL</v>
      </c>
    </row>
    <row r="307" spans="1:32" x14ac:dyDescent="0.3">
      <c r="A307" t="str">
        <v>고유어3</v>
      </c>
      <c r="B307" t="str">
        <v>자갈치</v>
      </c>
      <c r="C307" s="3" t="str">
        <v>LHL</v>
      </c>
      <c r="D307" s="3" t="str">
        <v>LHL</v>
      </c>
      <c r="E307" s="3" t="str" cm="1">
        <f t="array" ref="E307">_xlfn.IFS(MID(A307,1,1)="고", "K", MID(A307,1,1)="외", "F", MID(A307,1,1)="가", "V")</f>
        <v>K</v>
      </c>
      <c r="F307" s="3" t="str">
        <f t="shared" si="25"/>
        <v>3</v>
      </c>
      <c r="G307" s="3" t="str">
        <f t="shared" si="26"/>
        <v>K3</v>
      </c>
      <c r="H307" s="3" t="str">
        <f t="shared" si="27"/>
        <v>자</v>
      </c>
      <c r="I307" s="3" t="str">
        <f t="shared" si="28"/>
        <v>갈</v>
      </c>
      <c r="J307" s="3" t="str">
        <f t="shared" si="29"/>
        <v>치</v>
      </c>
      <c r="K307" s="3" t="str" cm="1">
        <f t="array" ref="K307">INDEX(초성,  INT( (_xlfn.UNICODE(H307)-44032)/588)+1)</f>
        <v>ㅈ</v>
      </c>
      <c r="L307" s="3" t="str" cm="1">
        <f t="array" ref="L307">INDEX( 중성, INT(MOD( ( _xlfn.UNICODE( RIGHT($H307, 1) ) - 44032), 588)/28)+1,1)</f>
        <v>ㅏ</v>
      </c>
      <c r="M307" t="str" cm="1">
        <f t="array" ref="M307">IF(MOD( (_xlfn.UNICODE( RIGHT($H307, 1) ) - 44032), 28)=0, "",
    INDEX(종성, MOD( (_xlfn.UNICODE( RIGHT($H307, 1) ) - 44032), 28),1) )</f>
        <v/>
      </c>
      <c r="N307" s="3" t="str" cm="1">
        <f t="array" ref="N307">INDEX(초성,  INT( (_xlfn.UNICODE($I307)-44032)/588)+1)</f>
        <v>ㄱ</v>
      </c>
      <c r="O307" s="3" t="str" cm="1">
        <f t="array" ref="O307">INDEX( 중성, INT(MOD( ( _xlfn.UNICODE( RIGHT($I307, 1) ) - 44032), 588)/28)+1,1)</f>
        <v>ㅏ</v>
      </c>
      <c r="P307" t="str" cm="1">
        <f t="array" ref="P307">IF(MOD( (_xlfn.UNICODE( RIGHT($I307, 1) ) - 44032), 28)=0, "",
    INDEX(종성, MOD( (_xlfn.UNICODE( RIGHT($I307, 1) ) - 44032), 28),1) )</f>
        <v>ㄹ</v>
      </c>
      <c r="Q307" s="3" t="str" cm="1">
        <f t="array" ref="Q307">IF(LEN(B307)=2, "", INDEX(초성,  INT( (_xlfn.UNICODE($J307)-44032)/588)+1) )</f>
        <v>ㅊ</v>
      </c>
      <c r="R307" s="3" t="str" cm="1">
        <f t="array" ref="R307">IF(LEN(B307)=2, "",INDEX( 중성, INT(MOD( ( _xlfn.UNICODE( RIGHT($J307, 1) ) - 44032), 588)/28)+1,1) )</f>
        <v>ㅣ</v>
      </c>
      <c r="S307" t="str" cm="1">
        <f t="array" ref="S307">IF(LEN(B307)=2, "", IF(MOD( (_xlfn.UNICODE( RIGHT($J307, 1) ) - 44032), 28)=0, "",
    INDEX(종성, MOD( (_xlfn.UNICODE( RIGHT($J307, 1) ) - 44032), 28),1) ) )</f>
        <v/>
      </c>
      <c r="T307" t="str">
        <f>IFERROR(VLOOKUP($K307, 환경설정!$B$3:$C$23, 2,0), "")</f>
        <v>lax</v>
      </c>
      <c r="V307" s="3" t="str" cm="1">
        <f t="array" ref="V307">IFERROR(_xlfn.IFS($M307="", "light", $M307="ㄴ", "son", $M307="ㄹ", "son", $M307="ㅁ", "son", $M307="ㅇ", "son" ),"obs")</f>
        <v>light</v>
      </c>
      <c r="W307" t="str">
        <f>IFERROR(VLOOKUP($N307, 환경설정!$B$3:$C$23, 2,0), "")</f>
        <v>lax</v>
      </c>
      <c r="Y307" s="3" t="str" cm="1">
        <f t="array" ref="Y307">IFERROR(_xlfn.IFS($P307="", "light", $P307="ㄴ", "son", $P307="ㄹ", "son", $P307="ㅁ", "son", $P307="ㅇ", "son" ),"obs")</f>
        <v>son</v>
      </c>
      <c r="Z307" t="str">
        <f>IFERROR(VLOOKUP($Q307, 환경설정!$B$3:$C$23, 2), "")</f>
        <v>tsasp</v>
      </c>
      <c r="AB307" s="3" t="str" cm="1">
        <f t="array" ref="AB307">IFERROR( IF(LEN(B307)=2,"", _xlfn.IFS($S307="", "light", $S307="ㄴ", "son", $S307="ㄹ", "son", $S307="ㅁ", "son", $S307="ㅇ", "son" )),"obs")</f>
        <v>light</v>
      </c>
      <c r="AC307" t="str" cm="1">
        <f t="array" ref="AC307" xml:space="preserve"> SUBSTITUTE( _xlfn.TEXTSPLIT(C307," "), ",","")</f>
        <v>LHL</v>
      </c>
      <c r="AE307" t="str" cm="1">
        <f t="array" ref="AE307">SUBSTITUTE(_xlfn.TEXTSPLIT(D307," "), ",","")</f>
        <v>LHL</v>
      </c>
    </row>
    <row r="308" spans="1:32" x14ac:dyDescent="0.3">
      <c r="A308" t="str">
        <v>고유어3</v>
      </c>
      <c r="B308" t="str">
        <v>웅덩이</v>
      </c>
      <c r="C308" s="3" t="str">
        <v>LHL</v>
      </c>
      <c r="D308" s="3" t="str">
        <v>LHL</v>
      </c>
      <c r="E308" s="3" t="str" cm="1">
        <f t="array" ref="E308">_xlfn.IFS(MID(A308,1,1)="고", "K", MID(A308,1,1)="외", "F", MID(A308,1,1)="가", "V")</f>
        <v>K</v>
      </c>
      <c r="F308" s="3" t="str">
        <f t="shared" si="25"/>
        <v>3</v>
      </c>
      <c r="G308" s="3" t="str">
        <f t="shared" si="26"/>
        <v>K3</v>
      </c>
      <c r="H308" s="3" t="str">
        <f t="shared" si="27"/>
        <v>웅</v>
      </c>
      <c r="I308" s="3" t="str">
        <f t="shared" si="28"/>
        <v>덩</v>
      </c>
      <c r="J308" s="3" t="str">
        <f t="shared" si="29"/>
        <v>이</v>
      </c>
      <c r="K308" s="3" t="str" cm="1">
        <f t="array" ref="K308">INDEX(초성,  INT( (_xlfn.UNICODE(H308)-44032)/588)+1)</f>
        <v>ㅇ</v>
      </c>
      <c r="L308" s="3" t="str" cm="1">
        <f t="array" ref="L308">INDEX( 중성, INT(MOD( ( _xlfn.UNICODE( RIGHT($H308, 1) ) - 44032), 588)/28)+1,1)</f>
        <v>ㅜ</v>
      </c>
      <c r="M308" t="str" cm="1">
        <f t="array" ref="M308">IF(MOD( (_xlfn.UNICODE( RIGHT($H308, 1) ) - 44032), 28)=0, "",
    INDEX(종성, MOD( (_xlfn.UNICODE( RIGHT($H308, 1) ) - 44032), 28),1) )</f>
        <v>ㅇ</v>
      </c>
      <c r="N308" s="3" t="str" cm="1">
        <f t="array" ref="N308">INDEX(초성,  INT( (_xlfn.UNICODE($I308)-44032)/588)+1)</f>
        <v>ㄷ</v>
      </c>
      <c r="O308" s="3" t="str" cm="1">
        <f t="array" ref="O308">INDEX( 중성, INT(MOD( ( _xlfn.UNICODE( RIGHT($I308, 1) ) - 44032), 588)/28)+1,1)</f>
        <v>ㅓ</v>
      </c>
      <c r="P308" t="str" cm="1">
        <f t="array" ref="P308">IF(MOD( (_xlfn.UNICODE( RIGHT($I308, 1) ) - 44032), 28)=0, "",
    INDEX(종성, MOD( (_xlfn.UNICODE( RIGHT($I308, 1) ) - 44032), 28),1) )</f>
        <v>ㅇ</v>
      </c>
      <c r="Q308" s="3" t="str" cm="1">
        <f t="array" ref="Q308">IF(LEN(B308)=2, "", INDEX(초성,  INT( (_xlfn.UNICODE($J308)-44032)/588)+1) )</f>
        <v>ㅇ</v>
      </c>
      <c r="R308" s="3" t="str" cm="1">
        <f t="array" ref="R308">IF(LEN(B308)=2, "",INDEX( 중성, INT(MOD( ( _xlfn.UNICODE( RIGHT($J308, 1) ) - 44032), 588)/28)+1,1) )</f>
        <v>ㅣ</v>
      </c>
      <c r="S308" t="str" cm="1">
        <f t="array" ref="S308">IF(LEN(B308)=2, "", IF(MOD( (_xlfn.UNICODE( RIGHT($J308, 1) ) - 44032), 28)=0, "",
    INDEX(종성, MOD( (_xlfn.UNICODE( RIGHT($J308, 1) ) - 44032), 28),1) ) )</f>
        <v/>
      </c>
      <c r="T308" t="str">
        <f>IFERROR(VLOOKUP($K308, 환경설정!$B$3:$C$23, 2,0), "")</f>
        <v>null</v>
      </c>
      <c r="V308" s="3" t="str" cm="1">
        <f t="array" ref="V308">IFERROR(_xlfn.IFS($M308="", "light", $M308="ㄴ", "son", $M308="ㄹ", "son", $M308="ㅁ", "son", $M308="ㅇ", "son" ),"obs")</f>
        <v>son</v>
      </c>
      <c r="W308" t="str">
        <f>IFERROR(VLOOKUP($N308, 환경설정!$B$3:$C$23, 2,0), "")</f>
        <v>lax</v>
      </c>
      <c r="Y308" s="3" t="str" cm="1">
        <f t="array" ref="Y308">IFERROR(_xlfn.IFS($P308="", "light", $P308="ㄴ", "son", $P308="ㄹ", "son", $P308="ㅁ", "son", $P308="ㅇ", "son" ),"obs")</f>
        <v>son</v>
      </c>
      <c r="Z308" t="str">
        <f>IFERROR(VLOOKUP($Q308, 환경설정!$B$3:$C$23, 2), "")</f>
        <v>tsasp</v>
      </c>
      <c r="AB308" s="3" t="str" cm="1">
        <f t="array" ref="AB308">IFERROR( IF(LEN(B308)=2,"", _xlfn.IFS($S308="", "light", $S308="ㄴ", "son", $S308="ㄹ", "son", $S308="ㅁ", "son", $S308="ㅇ", "son" )),"obs")</f>
        <v>light</v>
      </c>
      <c r="AC308" t="str" cm="1">
        <f t="array" ref="AC308" xml:space="preserve"> SUBSTITUTE( _xlfn.TEXTSPLIT(C308," "), ",","")</f>
        <v>LHL</v>
      </c>
      <c r="AE308" t="str" cm="1">
        <f t="array" ref="AE308">SUBSTITUTE(_xlfn.TEXTSPLIT(D308," "), ",","")</f>
        <v>LHL</v>
      </c>
    </row>
    <row r="309" spans="1:32" x14ac:dyDescent="0.3">
      <c r="A309" t="str">
        <v>고유어3</v>
      </c>
      <c r="B309" t="str">
        <v>뻔데기</v>
      </c>
      <c r="C309" s="3" t="str">
        <v>LHL</v>
      </c>
      <c r="D309" s="3" t="str">
        <v>LHL</v>
      </c>
      <c r="E309" s="3" t="str" cm="1">
        <f t="array" ref="E309">_xlfn.IFS(MID(A309,1,1)="고", "K", MID(A309,1,1)="외", "F", MID(A309,1,1)="가", "V")</f>
        <v>K</v>
      </c>
      <c r="F309" s="3" t="str">
        <f t="shared" si="25"/>
        <v>3</v>
      </c>
      <c r="G309" s="3" t="str">
        <f t="shared" si="26"/>
        <v>K3</v>
      </c>
      <c r="H309" s="3" t="str">
        <f t="shared" si="27"/>
        <v>뻔</v>
      </c>
      <c r="I309" s="3" t="str">
        <f t="shared" si="28"/>
        <v>데</v>
      </c>
      <c r="J309" s="3" t="str">
        <f t="shared" si="29"/>
        <v>기</v>
      </c>
      <c r="K309" s="3" t="str" cm="1">
        <f t="array" ref="K309">INDEX(초성,  INT( (_xlfn.UNICODE(H309)-44032)/588)+1)</f>
        <v>ㅃ</v>
      </c>
      <c r="L309" s="3" t="str" cm="1">
        <f t="array" ref="L309">INDEX( 중성, INT(MOD( ( _xlfn.UNICODE( RIGHT($H309, 1) ) - 44032), 588)/28)+1,1)</f>
        <v>ㅓ</v>
      </c>
      <c r="M309" t="str" cm="1">
        <f t="array" ref="M309">IF(MOD( (_xlfn.UNICODE( RIGHT($H309, 1) ) - 44032), 28)=0, "",
    INDEX(종성, MOD( (_xlfn.UNICODE( RIGHT($H309, 1) ) - 44032), 28),1) )</f>
        <v>ㄴ</v>
      </c>
      <c r="N309" s="3" t="str" cm="1">
        <f t="array" ref="N309">INDEX(초성,  INT( (_xlfn.UNICODE($I309)-44032)/588)+1)</f>
        <v>ㄷ</v>
      </c>
      <c r="O309" s="3" t="str" cm="1">
        <f t="array" ref="O309">INDEX( 중성, INT(MOD( ( _xlfn.UNICODE( RIGHT($I309, 1) ) - 44032), 588)/28)+1,1)</f>
        <v>ㅔ</v>
      </c>
      <c r="P309" t="str" cm="1">
        <f t="array" ref="P309">IF(MOD( (_xlfn.UNICODE( RIGHT($I309, 1) ) - 44032), 28)=0, "",
    INDEX(종성, MOD( (_xlfn.UNICODE( RIGHT($I309, 1) ) - 44032), 28),1) )</f>
        <v/>
      </c>
      <c r="Q309" s="3" t="str" cm="1">
        <f t="array" ref="Q309">IF(LEN(B309)=2, "", INDEX(초성,  INT( (_xlfn.UNICODE($J309)-44032)/588)+1) )</f>
        <v>ㄱ</v>
      </c>
      <c r="R309" s="3" t="str" cm="1">
        <f t="array" ref="R309">IF(LEN(B309)=2, "",INDEX( 중성, INT(MOD( ( _xlfn.UNICODE( RIGHT($J309, 1) ) - 44032), 588)/28)+1,1) )</f>
        <v>ㅣ</v>
      </c>
      <c r="S309" t="str" cm="1">
        <f t="array" ref="S309">IF(LEN(B309)=2, "", IF(MOD( (_xlfn.UNICODE( RIGHT($J309, 1) ) - 44032), 28)=0, "",
    INDEX(종성, MOD( (_xlfn.UNICODE( RIGHT($J309, 1) ) - 44032), 28),1) ) )</f>
        <v/>
      </c>
      <c r="T309" t="str">
        <f>IFERROR(VLOOKUP($K309, 환경설정!$B$3:$C$23, 2,0), "")</f>
        <v>tsasp</v>
      </c>
      <c r="V309" s="3" t="str" cm="1">
        <f t="array" ref="V309">IFERROR(_xlfn.IFS($M309="", "light", $M309="ㄴ", "son", $M309="ㄹ", "son", $M309="ㅁ", "son", $M309="ㅇ", "son" ),"obs")</f>
        <v>son</v>
      </c>
      <c r="W309" t="str">
        <f>IFERROR(VLOOKUP($N309, 환경설정!$B$3:$C$23, 2,0), "")</f>
        <v>lax</v>
      </c>
      <c r="Y309" s="3" t="str" cm="1">
        <f t="array" ref="Y309">IFERROR(_xlfn.IFS($P309="", "light", $P309="ㄴ", "son", $P309="ㄹ", "son", $P309="ㅁ", "son", $P309="ㅇ", "son" ),"obs")</f>
        <v>light</v>
      </c>
      <c r="Z309" t="str">
        <f>IFERROR(VLOOKUP($Q309, 환경설정!$B$3:$C$23, 2), "")</f>
        <v>lax</v>
      </c>
      <c r="AB309" s="3" t="str" cm="1">
        <f t="array" ref="AB309">IFERROR( IF(LEN(B309)=2,"", _xlfn.IFS($S309="", "light", $S309="ㄴ", "son", $S309="ㄹ", "son", $S309="ㅁ", "son", $S309="ㅇ", "son" )),"obs")</f>
        <v>light</v>
      </c>
      <c r="AC309" t="str" cm="1">
        <f t="array" ref="AC309" xml:space="preserve"> SUBSTITUTE( _xlfn.TEXTSPLIT(C309," "), ",","")</f>
        <v>LHL</v>
      </c>
      <c r="AE309" t="str" cm="1">
        <f t="array" ref="AE309">SUBSTITUTE(_xlfn.TEXTSPLIT(D309," "), ",","")</f>
        <v>LHL</v>
      </c>
    </row>
    <row r="310" spans="1:32" x14ac:dyDescent="0.3">
      <c r="A310" t="str">
        <v>고유어3</v>
      </c>
      <c r="B310" t="str">
        <v>꼭대기</v>
      </c>
      <c r="C310" s="3" t="str">
        <v>LHL</v>
      </c>
      <c r="D310" s="3" t="str">
        <v>LHL</v>
      </c>
      <c r="E310" s="3" t="str" cm="1">
        <f t="array" ref="E310">_xlfn.IFS(MID(A310,1,1)="고", "K", MID(A310,1,1)="외", "F", MID(A310,1,1)="가", "V")</f>
        <v>K</v>
      </c>
      <c r="F310" s="3" t="str">
        <f t="shared" si="25"/>
        <v>3</v>
      </c>
      <c r="G310" s="3" t="str">
        <f t="shared" si="26"/>
        <v>K3</v>
      </c>
      <c r="H310" s="3" t="str">
        <f t="shared" si="27"/>
        <v>꼭</v>
      </c>
      <c r="I310" s="3" t="str">
        <f t="shared" si="28"/>
        <v>대</v>
      </c>
      <c r="J310" s="3" t="str">
        <f t="shared" si="29"/>
        <v>기</v>
      </c>
      <c r="K310" s="3" t="str" cm="1">
        <f t="array" ref="K310">INDEX(초성,  INT( (_xlfn.UNICODE(H310)-44032)/588)+1)</f>
        <v>ㄲ</v>
      </c>
      <c r="L310" s="3" t="str" cm="1">
        <f t="array" ref="L310">INDEX( 중성, INT(MOD( ( _xlfn.UNICODE( RIGHT($H310, 1) ) - 44032), 588)/28)+1,1)</f>
        <v>ㅗ</v>
      </c>
      <c r="M310" t="str" cm="1">
        <f t="array" ref="M310">IF(MOD( (_xlfn.UNICODE( RIGHT($H310, 1) ) - 44032), 28)=0, "",
    INDEX(종성, MOD( (_xlfn.UNICODE( RIGHT($H310, 1) ) - 44032), 28),1) )</f>
        <v>ㄱ</v>
      </c>
      <c r="N310" s="3" t="str" cm="1">
        <f t="array" ref="N310">INDEX(초성,  INT( (_xlfn.UNICODE($I310)-44032)/588)+1)</f>
        <v>ㄷ</v>
      </c>
      <c r="O310" s="3" t="str" cm="1">
        <f t="array" ref="O310">INDEX( 중성, INT(MOD( ( _xlfn.UNICODE( RIGHT($I310, 1) ) - 44032), 588)/28)+1,1)</f>
        <v>ㅐ</v>
      </c>
      <c r="P310" t="str" cm="1">
        <f t="array" ref="P310">IF(MOD( (_xlfn.UNICODE( RIGHT($I310, 1) ) - 44032), 28)=0, "",
    INDEX(종성, MOD( (_xlfn.UNICODE( RIGHT($I310, 1) ) - 44032), 28),1) )</f>
        <v/>
      </c>
      <c r="Q310" s="3" t="str" cm="1">
        <f t="array" ref="Q310">IF(LEN(B310)=2, "", INDEX(초성,  INT( (_xlfn.UNICODE($J310)-44032)/588)+1) )</f>
        <v>ㄱ</v>
      </c>
      <c r="R310" s="3" t="str" cm="1">
        <f t="array" ref="R310">IF(LEN(B310)=2, "",INDEX( 중성, INT(MOD( ( _xlfn.UNICODE( RIGHT($J310, 1) ) - 44032), 588)/28)+1,1) )</f>
        <v>ㅣ</v>
      </c>
      <c r="S310" t="str" cm="1">
        <f t="array" ref="S310">IF(LEN(B310)=2, "", IF(MOD( (_xlfn.UNICODE( RIGHT($J310, 1) ) - 44032), 28)=0, "",
    INDEX(종성, MOD( (_xlfn.UNICODE( RIGHT($J310, 1) ) - 44032), 28),1) ) )</f>
        <v/>
      </c>
      <c r="T310" t="str">
        <f>IFERROR(VLOOKUP($K310, 환경설정!$B$3:$C$23, 2,0), "")</f>
        <v>tsasp</v>
      </c>
      <c r="V310" s="3" t="str" cm="1">
        <f t="array" ref="V310">IFERROR(_xlfn.IFS($M310="", "light", $M310="ㄴ", "son", $M310="ㄹ", "son", $M310="ㅁ", "son", $M310="ㅇ", "son" ),"obs")</f>
        <v>obs</v>
      </c>
      <c r="W310" t="str">
        <f>IFERROR(VLOOKUP($N310, 환경설정!$B$3:$C$23, 2,0), "")</f>
        <v>lax</v>
      </c>
      <c r="Y310" s="3" t="str" cm="1">
        <f t="array" ref="Y310">IFERROR(_xlfn.IFS($P310="", "light", $P310="ㄴ", "son", $P310="ㄹ", "son", $P310="ㅁ", "son", $P310="ㅇ", "son" ),"obs")</f>
        <v>light</v>
      </c>
      <c r="Z310" t="str">
        <f>IFERROR(VLOOKUP($Q310, 환경설정!$B$3:$C$23, 2), "")</f>
        <v>lax</v>
      </c>
      <c r="AB310" s="3" t="str" cm="1">
        <f t="array" ref="AB310">IFERROR( IF(LEN(B310)=2,"", _xlfn.IFS($S310="", "light", $S310="ㄴ", "son", $S310="ㄹ", "son", $S310="ㅁ", "son", $S310="ㅇ", "son" )),"obs")</f>
        <v>light</v>
      </c>
      <c r="AC310" t="str" cm="1">
        <f t="array" ref="AC310" xml:space="preserve"> SUBSTITUTE( _xlfn.TEXTSPLIT(C310," "), ",","")</f>
        <v>LHL</v>
      </c>
      <c r="AE310" t="str" cm="1">
        <f t="array" ref="AE310">SUBSTITUTE(_xlfn.TEXTSPLIT(D310," "), ",","")</f>
        <v>LHL</v>
      </c>
    </row>
    <row r="311" spans="1:32" x14ac:dyDescent="0.3">
      <c r="A311" t="str">
        <v>고유어3</v>
      </c>
      <c r="B311" t="str">
        <v>해파리</v>
      </c>
      <c r="C311" s="3" t="str">
        <v>LHH</v>
      </c>
      <c r="D311" s="3" t="str">
        <v>LHH</v>
      </c>
      <c r="E311" s="3" t="str" cm="1">
        <f t="array" ref="E311">_xlfn.IFS(MID(A311,1,1)="고", "K", MID(A311,1,1)="외", "F", MID(A311,1,1)="가", "V")</f>
        <v>K</v>
      </c>
      <c r="F311" s="3" t="str">
        <f t="shared" si="25"/>
        <v>3</v>
      </c>
      <c r="G311" s="3" t="str">
        <f t="shared" si="26"/>
        <v>K3</v>
      </c>
      <c r="H311" s="3" t="str">
        <f t="shared" si="27"/>
        <v>해</v>
      </c>
      <c r="I311" s="3" t="str">
        <f t="shared" si="28"/>
        <v>파</v>
      </c>
      <c r="J311" s="3" t="str">
        <f t="shared" si="29"/>
        <v>리</v>
      </c>
      <c r="K311" s="3" t="str" cm="1">
        <f t="array" ref="K311">INDEX(초성,  INT( (_xlfn.UNICODE(H311)-44032)/588)+1)</f>
        <v>ㅎ</v>
      </c>
      <c r="L311" s="3" t="str" cm="1">
        <f t="array" ref="L311">INDEX( 중성, INT(MOD( ( _xlfn.UNICODE( RIGHT($H311, 1) ) - 44032), 588)/28)+1,1)</f>
        <v>ㅐ</v>
      </c>
      <c r="M311" t="str" cm="1">
        <f t="array" ref="M311">IF(MOD( (_xlfn.UNICODE( RIGHT($H311, 1) ) - 44032), 28)=0, "",
    INDEX(종성, MOD( (_xlfn.UNICODE( RIGHT($H311, 1) ) - 44032), 28),1) )</f>
        <v/>
      </c>
      <c r="N311" s="3" t="str" cm="1">
        <f t="array" ref="N311">INDEX(초성,  INT( (_xlfn.UNICODE($I311)-44032)/588)+1)</f>
        <v>ㅍ</v>
      </c>
      <c r="O311" s="3" t="str" cm="1">
        <f t="array" ref="O311">INDEX( 중성, INT(MOD( ( _xlfn.UNICODE( RIGHT($I311, 1) ) - 44032), 588)/28)+1,1)</f>
        <v>ㅏ</v>
      </c>
      <c r="P311" t="str" cm="1">
        <f t="array" ref="P311">IF(MOD( (_xlfn.UNICODE( RIGHT($I311, 1) ) - 44032), 28)=0, "",
    INDEX(종성, MOD( (_xlfn.UNICODE( RIGHT($I311, 1) ) - 44032), 28),1) )</f>
        <v/>
      </c>
      <c r="Q311" s="3" t="str" cm="1">
        <f t="array" ref="Q311">IF(LEN(B311)=2, "", INDEX(초성,  INT( (_xlfn.UNICODE($J311)-44032)/588)+1) )</f>
        <v>ㄹ</v>
      </c>
      <c r="R311" s="3" t="str" cm="1">
        <f t="array" ref="R311">IF(LEN(B311)=2, "",INDEX( 중성, INT(MOD( ( _xlfn.UNICODE( RIGHT($J311, 1) ) - 44032), 588)/28)+1,1) )</f>
        <v>ㅣ</v>
      </c>
      <c r="S311" t="str" cm="1">
        <f t="array" ref="S311">IF(LEN(B311)=2, "", IF(MOD( (_xlfn.UNICODE( RIGHT($J311, 1) ) - 44032), 28)=0, "",
    INDEX(종성, MOD( (_xlfn.UNICODE( RIGHT($J311, 1) ) - 44032), 28),1) ) )</f>
        <v/>
      </c>
      <c r="T311" t="str">
        <f>IFERROR(VLOOKUP($K311, 환경설정!$B$3:$C$23, 2,0), "")</f>
        <v>que</v>
      </c>
      <c r="V311" s="3" t="str" cm="1">
        <f t="array" ref="V311">IFERROR(_xlfn.IFS($M311="", "light", $M311="ㄴ", "son", $M311="ㄹ", "son", $M311="ㅁ", "son", $M311="ㅇ", "son" ),"obs")</f>
        <v>light</v>
      </c>
      <c r="W311" t="str">
        <f>IFERROR(VLOOKUP($N311, 환경설정!$B$3:$C$23, 2,0), "")</f>
        <v>tsasp</v>
      </c>
      <c r="Y311" s="3" t="str" cm="1">
        <f t="array" ref="Y311">IFERROR(_xlfn.IFS($P311="", "light", $P311="ㄴ", "son", $P311="ㄹ", "son", $P311="ㅁ", "son", $P311="ㅇ", "son" ),"obs")</f>
        <v>light</v>
      </c>
      <c r="Z311" t="str">
        <f>IFERROR(VLOOKUP($Q311, 환경설정!$B$3:$C$23, 2), "")</f>
        <v>tsasp</v>
      </c>
      <c r="AB311" s="3" t="str" cm="1">
        <f t="array" ref="AB311">IFERROR( IF(LEN(B311)=2,"", _xlfn.IFS($S311="", "light", $S311="ㄴ", "son", $S311="ㄹ", "son", $S311="ㅁ", "son", $S311="ㅇ", "son" )),"obs")</f>
        <v>light</v>
      </c>
      <c r="AC311" t="str" cm="1">
        <f t="array" ref="AC311" xml:space="preserve"> SUBSTITUTE( _xlfn.TEXTSPLIT(C311," "), ",","")</f>
        <v>LHH</v>
      </c>
      <c r="AE311" t="str" cm="1">
        <f t="array" ref="AE311">SUBSTITUTE(_xlfn.TEXTSPLIT(D311," "), ",","")</f>
        <v>LHH</v>
      </c>
    </row>
    <row r="312" spans="1:32" x14ac:dyDescent="0.3">
      <c r="A312" t="str">
        <v>고유어3</v>
      </c>
      <c r="B312" t="str">
        <v>메르치</v>
      </c>
      <c r="C312" s="3" t="str">
        <v>LHL</v>
      </c>
      <c r="D312" s="3" t="str">
        <v>LHL 며르치</v>
      </c>
      <c r="E312" s="3" t="str" cm="1">
        <f t="array" ref="E312">_xlfn.IFS(MID(A312,1,1)="고", "K", MID(A312,1,1)="외", "F", MID(A312,1,1)="가", "V")</f>
        <v>K</v>
      </c>
      <c r="F312" s="3" t="str">
        <f t="shared" si="25"/>
        <v>3</v>
      </c>
      <c r="G312" s="3" t="str">
        <f t="shared" si="26"/>
        <v>K3</v>
      </c>
      <c r="H312" s="3" t="str">
        <f t="shared" si="27"/>
        <v>메</v>
      </c>
      <c r="I312" s="3" t="str">
        <f t="shared" si="28"/>
        <v>르</v>
      </c>
      <c r="J312" s="3" t="str">
        <f t="shared" si="29"/>
        <v>치</v>
      </c>
      <c r="K312" s="3" t="str" cm="1">
        <f t="array" ref="K312">INDEX(초성,  INT( (_xlfn.UNICODE(H312)-44032)/588)+1)</f>
        <v>ㅁ</v>
      </c>
      <c r="L312" s="3" t="str" cm="1">
        <f t="array" ref="L312">INDEX( 중성, INT(MOD( ( _xlfn.UNICODE( RIGHT($H312, 1) ) - 44032), 588)/28)+1,1)</f>
        <v>ㅔ</v>
      </c>
      <c r="M312" t="str" cm="1">
        <f t="array" ref="M312">IF(MOD( (_xlfn.UNICODE( RIGHT($H312, 1) ) - 44032), 28)=0, "",
    INDEX(종성, MOD( (_xlfn.UNICODE( RIGHT($H312, 1) ) - 44032), 28),1) )</f>
        <v/>
      </c>
      <c r="N312" s="3" t="str" cm="1">
        <f t="array" ref="N312">INDEX(초성,  INT( (_xlfn.UNICODE($I312)-44032)/588)+1)</f>
        <v>ㄹ</v>
      </c>
      <c r="O312" s="3" t="str" cm="1">
        <f t="array" ref="O312">INDEX( 중성, INT(MOD( ( _xlfn.UNICODE( RIGHT($I312, 1) ) - 44032), 588)/28)+1,1)</f>
        <v>ㅡ</v>
      </c>
      <c r="P312" t="str" cm="1">
        <f t="array" ref="P312">IF(MOD( (_xlfn.UNICODE( RIGHT($I312, 1) ) - 44032), 28)=0, "",
    INDEX(종성, MOD( (_xlfn.UNICODE( RIGHT($I312, 1) ) - 44032), 28),1) )</f>
        <v/>
      </c>
      <c r="Q312" s="3" t="str" cm="1">
        <f t="array" ref="Q312">IF(LEN(B312)=2, "", INDEX(초성,  INT( (_xlfn.UNICODE($J312)-44032)/588)+1) )</f>
        <v>ㅊ</v>
      </c>
      <c r="R312" s="3" t="str" cm="1">
        <f t="array" ref="R312">IF(LEN(B312)=2, "",INDEX( 중성, INT(MOD( ( _xlfn.UNICODE( RIGHT($J312, 1) ) - 44032), 588)/28)+1,1) )</f>
        <v>ㅣ</v>
      </c>
      <c r="S312" t="str" cm="1">
        <f t="array" ref="S312">IF(LEN(B312)=2, "", IF(MOD( (_xlfn.UNICODE( RIGHT($J312, 1) ) - 44032), 28)=0, "",
    INDEX(종성, MOD( (_xlfn.UNICODE( RIGHT($J312, 1) ) - 44032), 28),1) ) )</f>
        <v/>
      </c>
      <c r="T312" t="str">
        <f>IFERROR(VLOOKUP($K312, 환경설정!$B$3:$C$23, 2,0), "")</f>
        <v>son</v>
      </c>
      <c r="V312" s="3" t="str" cm="1">
        <f t="array" ref="V312">IFERROR(_xlfn.IFS($M312="", "light", $M312="ㄴ", "son", $M312="ㄹ", "son", $M312="ㅁ", "son", $M312="ㅇ", "son" ),"obs")</f>
        <v>light</v>
      </c>
      <c r="W312" t="str">
        <f>IFERROR(VLOOKUP($N312, 환경설정!$B$3:$C$23, 2,0), "")</f>
        <v>son</v>
      </c>
      <c r="Y312" s="3" t="str" cm="1">
        <f t="array" ref="Y312">IFERROR(_xlfn.IFS($P312="", "light", $P312="ㄴ", "son", $P312="ㄹ", "son", $P312="ㅁ", "son", $P312="ㅇ", "son" ),"obs")</f>
        <v>light</v>
      </c>
      <c r="Z312" t="str">
        <f>IFERROR(VLOOKUP($Q312, 환경설정!$B$3:$C$23, 2), "")</f>
        <v>tsasp</v>
      </c>
      <c r="AB312" s="3" t="str" cm="1">
        <f t="array" ref="AB312">IFERROR( IF(LEN(B312)=2,"", _xlfn.IFS($S312="", "light", $S312="ㄴ", "son", $S312="ㄹ", "son", $S312="ㅁ", "son", $S312="ㅇ", "son" )),"obs")</f>
        <v>light</v>
      </c>
      <c r="AC312" t="str" cm="1">
        <f t="array" ref="AC312" xml:space="preserve"> SUBSTITUTE( _xlfn.TEXTSPLIT(C312," "), ",","")</f>
        <v>LHL</v>
      </c>
      <c r="AE312" t="str" cm="1">
        <f t="array" ref="AE312:AF312">SUBSTITUTE(_xlfn.TEXTSPLIT(D312," "), ",","")</f>
        <v>LHL</v>
      </c>
      <c r="AF312" t="str">
        <v>며르치</v>
      </c>
    </row>
    <row r="313" spans="1:32" x14ac:dyDescent="0.3">
      <c r="A313" t="str">
        <v>고유어3</v>
      </c>
      <c r="B313" t="str">
        <v>메뚜기</v>
      </c>
      <c r="C313" s="3" t="str">
        <v>LHL</v>
      </c>
      <c r="D313" s="3" t="str">
        <v>LHL</v>
      </c>
      <c r="E313" s="3" t="str" cm="1">
        <f t="array" ref="E313">_xlfn.IFS(MID(A313,1,1)="고", "K", MID(A313,1,1)="외", "F", MID(A313,1,1)="가", "V")</f>
        <v>K</v>
      </c>
      <c r="F313" s="3" t="str">
        <f t="shared" si="25"/>
        <v>3</v>
      </c>
      <c r="G313" s="3" t="str">
        <f t="shared" si="26"/>
        <v>K3</v>
      </c>
      <c r="H313" s="3" t="str">
        <f t="shared" si="27"/>
        <v>메</v>
      </c>
      <c r="I313" s="3" t="str">
        <f t="shared" si="28"/>
        <v>뚜</v>
      </c>
      <c r="J313" s="3" t="str">
        <f t="shared" si="29"/>
        <v>기</v>
      </c>
      <c r="K313" s="3" t="str" cm="1">
        <f t="array" ref="K313">INDEX(초성,  INT( (_xlfn.UNICODE(H313)-44032)/588)+1)</f>
        <v>ㅁ</v>
      </c>
      <c r="L313" s="3" t="str" cm="1">
        <f t="array" ref="L313">INDEX( 중성, INT(MOD( ( _xlfn.UNICODE( RIGHT($H313, 1) ) - 44032), 588)/28)+1,1)</f>
        <v>ㅔ</v>
      </c>
      <c r="M313" t="str" cm="1">
        <f t="array" ref="M313">IF(MOD( (_xlfn.UNICODE( RIGHT($H313, 1) ) - 44032), 28)=0, "",
    INDEX(종성, MOD( (_xlfn.UNICODE( RIGHT($H313, 1) ) - 44032), 28),1) )</f>
        <v/>
      </c>
      <c r="N313" s="3" t="str" cm="1">
        <f t="array" ref="N313">INDEX(초성,  INT( (_xlfn.UNICODE($I313)-44032)/588)+1)</f>
        <v>ㄸ</v>
      </c>
      <c r="O313" s="3" t="str" cm="1">
        <f t="array" ref="O313">INDEX( 중성, INT(MOD( ( _xlfn.UNICODE( RIGHT($I313, 1) ) - 44032), 588)/28)+1,1)</f>
        <v>ㅜ</v>
      </c>
      <c r="P313" t="str" cm="1">
        <f t="array" ref="P313">IF(MOD( (_xlfn.UNICODE( RIGHT($I313, 1) ) - 44032), 28)=0, "",
    INDEX(종성, MOD( (_xlfn.UNICODE( RIGHT($I313, 1) ) - 44032), 28),1) )</f>
        <v/>
      </c>
      <c r="Q313" s="3" t="str" cm="1">
        <f t="array" ref="Q313">IF(LEN(B313)=2, "", INDEX(초성,  INT( (_xlfn.UNICODE($J313)-44032)/588)+1) )</f>
        <v>ㄱ</v>
      </c>
      <c r="R313" s="3" t="str" cm="1">
        <f t="array" ref="R313">IF(LEN(B313)=2, "",INDEX( 중성, INT(MOD( ( _xlfn.UNICODE( RIGHT($J313, 1) ) - 44032), 588)/28)+1,1) )</f>
        <v>ㅣ</v>
      </c>
      <c r="S313" t="str" cm="1">
        <f t="array" ref="S313">IF(LEN(B313)=2, "", IF(MOD( (_xlfn.UNICODE( RIGHT($J313, 1) ) - 44032), 28)=0, "",
    INDEX(종성, MOD( (_xlfn.UNICODE( RIGHT($J313, 1) ) - 44032), 28),1) ) )</f>
        <v/>
      </c>
      <c r="T313" t="str">
        <f>IFERROR(VLOOKUP($K313, 환경설정!$B$3:$C$23, 2,0), "")</f>
        <v>son</v>
      </c>
      <c r="V313" s="3" t="str" cm="1">
        <f t="array" ref="V313">IFERROR(_xlfn.IFS($M313="", "light", $M313="ㄴ", "son", $M313="ㄹ", "son", $M313="ㅁ", "son", $M313="ㅇ", "son" ),"obs")</f>
        <v>light</v>
      </c>
      <c r="W313" t="str">
        <f>IFERROR(VLOOKUP($N313, 환경설정!$B$3:$C$23, 2,0), "")</f>
        <v>tsasp</v>
      </c>
      <c r="Y313" s="3" t="str" cm="1">
        <f t="array" ref="Y313">IFERROR(_xlfn.IFS($P313="", "light", $P313="ㄴ", "son", $P313="ㄹ", "son", $P313="ㅁ", "son", $P313="ㅇ", "son" ),"obs")</f>
        <v>light</v>
      </c>
      <c r="Z313" t="str">
        <f>IFERROR(VLOOKUP($Q313, 환경설정!$B$3:$C$23, 2), "")</f>
        <v>lax</v>
      </c>
      <c r="AB313" s="3" t="str" cm="1">
        <f t="array" ref="AB313">IFERROR( IF(LEN(B313)=2,"", _xlfn.IFS($S313="", "light", $S313="ㄴ", "son", $S313="ㄹ", "son", $S313="ㅁ", "son", $S313="ㅇ", "son" )),"obs")</f>
        <v>light</v>
      </c>
      <c r="AC313" t="str" cm="1">
        <f t="array" ref="AC313" xml:space="preserve"> SUBSTITUTE( _xlfn.TEXTSPLIT(C313," "), ",","")</f>
        <v>LHL</v>
      </c>
      <c r="AE313" t="str" cm="1">
        <f t="array" ref="AE313">SUBSTITUTE(_xlfn.TEXTSPLIT(D313," "), ",","")</f>
        <v>LHL</v>
      </c>
    </row>
    <row r="314" spans="1:32" x14ac:dyDescent="0.3">
      <c r="A314" t="str">
        <v>고유어3</v>
      </c>
      <c r="B314" t="str">
        <v>가락찌</v>
      </c>
      <c r="C314" s="3" t="str">
        <v>LHL</v>
      </c>
      <c r="D314" s="3" t="str">
        <v>LHL</v>
      </c>
      <c r="E314" s="3" t="str" cm="1">
        <f t="array" ref="E314">_xlfn.IFS(MID(A314,1,1)="고", "K", MID(A314,1,1)="외", "F", MID(A314,1,1)="가", "V")</f>
        <v>K</v>
      </c>
      <c r="F314" s="3" t="str">
        <f t="shared" si="25"/>
        <v>3</v>
      </c>
      <c r="G314" s="3" t="str">
        <f t="shared" si="26"/>
        <v>K3</v>
      </c>
      <c r="H314" s="3" t="str">
        <f t="shared" si="27"/>
        <v>가</v>
      </c>
      <c r="I314" s="3" t="str">
        <f t="shared" si="28"/>
        <v>락</v>
      </c>
      <c r="J314" s="3" t="str">
        <f t="shared" si="29"/>
        <v>찌</v>
      </c>
      <c r="K314" s="3" t="str" cm="1">
        <f t="array" ref="K314">INDEX(초성,  INT( (_xlfn.UNICODE(H314)-44032)/588)+1)</f>
        <v>ㄱ</v>
      </c>
      <c r="L314" s="3" t="str" cm="1">
        <f t="array" ref="L314">INDEX( 중성, INT(MOD( ( _xlfn.UNICODE( RIGHT($H314, 1) ) - 44032), 588)/28)+1,1)</f>
        <v>ㅏ</v>
      </c>
      <c r="M314" t="str" cm="1">
        <f t="array" ref="M314">IF(MOD( (_xlfn.UNICODE( RIGHT($H314, 1) ) - 44032), 28)=0, "",
    INDEX(종성, MOD( (_xlfn.UNICODE( RIGHT($H314, 1) ) - 44032), 28),1) )</f>
        <v/>
      </c>
      <c r="N314" s="3" t="str" cm="1">
        <f t="array" ref="N314">INDEX(초성,  INT( (_xlfn.UNICODE($I314)-44032)/588)+1)</f>
        <v>ㄹ</v>
      </c>
      <c r="O314" s="3" t="str" cm="1">
        <f t="array" ref="O314">INDEX( 중성, INT(MOD( ( _xlfn.UNICODE( RIGHT($I314, 1) ) - 44032), 588)/28)+1,1)</f>
        <v>ㅏ</v>
      </c>
      <c r="P314" t="str" cm="1">
        <f t="array" ref="P314">IF(MOD( (_xlfn.UNICODE( RIGHT($I314, 1) ) - 44032), 28)=0, "",
    INDEX(종성, MOD( (_xlfn.UNICODE( RIGHT($I314, 1) ) - 44032), 28),1) )</f>
        <v>ㄱ</v>
      </c>
      <c r="Q314" s="3" t="str" cm="1">
        <f t="array" ref="Q314">IF(LEN(B314)=2, "", INDEX(초성,  INT( (_xlfn.UNICODE($J314)-44032)/588)+1) )</f>
        <v>ㅉ</v>
      </c>
      <c r="R314" s="3" t="str" cm="1">
        <f t="array" ref="R314">IF(LEN(B314)=2, "",INDEX( 중성, INT(MOD( ( _xlfn.UNICODE( RIGHT($J314, 1) ) - 44032), 588)/28)+1,1) )</f>
        <v>ㅣ</v>
      </c>
      <c r="S314" t="str" cm="1">
        <f t="array" ref="S314">IF(LEN(B314)=2, "", IF(MOD( (_xlfn.UNICODE( RIGHT($J314, 1) ) - 44032), 28)=0, "",
    INDEX(종성, MOD( (_xlfn.UNICODE( RIGHT($J314, 1) ) - 44032), 28),1) ) )</f>
        <v/>
      </c>
      <c r="T314" t="str">
        <f>IFERROR(VLOOKUP($K314, 환경설정!$B$3:$C$23, 2,0), "")</f>
        <v>lax</v>
      </c>
      <c r="V314" s="3" t="str" cm="1">
        <f t="array" ref="V314">IFERROR(_xlfn.IFS($M314="", "light", $M314="ㄴ", "son", $M314="ㄹ", "son", $M314="ㅁ", "son", $M314="ㅇ", "son" ),"obs")</f>
        <v>light</v>
      </c>
      <c r="W314" t="str">
        <f>IFERROR(VLOOKUP($N314, 환경설정!$B$3:$C$23, 2,0), "")</f>
        <v>son</v>
      </c>
      <c r="Y314" s="3" t="str" cm="1">
        <f t="array" ref="Y314">IFERROR(_xlfn.IFS($P314="", "light", $P314="ㄴ", "son", $P314="ㄹ", "son", $P314="ㅁ", "son", $P314="ㅇ", "son" ),"obs")</f>
        <v>obs</v>
      </c>
      <c r="Z314" t="str">
        <f>IFERROR(VLOOKUP($Q314, 환경설정!$B$3:$C$23, 2), "")</f>
        <v>tsasp</v>
      </c>
      <c r="AB314" s="3" t="str" cm="1">
        <f t="array" ref="AB314">IFERROR( IF(LEN(B314)=2,"", _xlfn.IFS($S314="", "light", $S314="ㄴ", "son", $S314="ㄹ", "son", $S314="ㅁ", "son", $S314="ㅇ", "son" )),"obs")</f>
        <v>light</v>
      </c>
      <c r="AC314" t="str" cm="1">
        <f t="array" ref="AC314" xml:space="preserve"> SUBSTITUTE( _xlfn.TEXTSPLIT(C314," "), ",","")</f>
        <v>LHL</v>
      </c>
      <c r="AE314" t="str" cm="1">
        <f t="array" ref="AE314">SUBSTITUTE(_xlfn.TEXTSPLIT(D314," "), ",","")</f>
        <v>LHL</v>
      </c>
    </row>
    <row r="315" spans="1:32" x14ac:dyDescent="0.3">
      <c r="A315" t="str">
        <v>고유어3</v>
      </c>
      <c r="B315" t="str">
        <v>도가니</v>
      </c>
      <c r="C315" s="3">
        <v>0</v>
      </c>
      <c r="D315" s="3" t="str">
        <v>LHL</v>
      </c>
      <c r="E315" s="3" t="str" cm="1">
        <f t="array" ref="E315">_xlfn.IFS(MID(A315,1,1)="고", "K", MID(A315,1,1)="외", "F", MID(A315,1,1)="가", "V")</f>
        <v>K</v>
      </c>
      <c r="F315" s="3" t="str">
        <f t="shared" si="25"/>
        <v>3</v>
      </c>
      <c r="G315" s="3" t="str">
        <f t="shared" si="26"/>
        <v>K3</v>
      </c>
      <c r="H315" s="3" t="str">
        <f t="shared" si="27"/>
        <v>도</v>
      </c>
      <c r="I315" s="3" t="str">
        <f t="shared" si="28"/>
        <v>가</v>
      </c>
      <c r="J315" s="3" t="str">
        <f t="shared" si="29"/>
        <v>니</v>
      </c>
      <c r="K315" s="3" t="str" cm="1">
        <f t="array" ref="K315">INDEX(초성,  INT( (_xlfn.UNICODE(H315)-44032)/588)+1)</f>
        <v>ㄷ</v>
      </c>
      <c r="L315" s="3" t="str" cm="1">
        <f t="array" ref="L315">INDEX( 중성, INT(MOD( ( _xlfn.UNICODE( RIGHT($H315, 1) ) - 44032), 588)/28)+1,1)</f>
        <v>ㅗ</v>
      </c>
      <c r="M315" t="str" cm="1">
        <f t="array" ref="M315">IF(MOD( (_xlfn.UNICODE( RIGHT($H315, 1) ) - 44032), 28)=0, "",
    INDEX(종성, MOD( (_xlfn.UNICODE( RIGHT($H315, 1) ) - 44032), 28),1) )</f>
        <v/>
      </c>
      <c r="N315" s="3" t="str" cm="1">
        <f t="array" ref="N315">INDEX(초성,  INT( (_xlfn.UNICODE($I315)-44032)/588)+1)</f>
        <v>ㄱ</v>
      </c>
      <c r="O315" s="3" t="str" cm="1">
        <f t="array" ref="O315">INDEX( 중성, INT(MOD( ( _xlfn.UNICODE( RIGHT($I315, 1) ) - 44032), 588)/28)+1,1)</f>
        <v>ㅏ</v>
      </c>
      <c r="P315" t="str" cm="1">
        <f t="array" ref="P315">IF(MOD( (_xlfn.UNICODE( RIGHT($I315, 1) ) - 44032), 28)=0, "",
    INDEX(종성, MOD( (_xlfn.UNICODE( RIGHT($I315, 1) ) - 44032), 28),1) )</f>
        <v/>
      </c>
      <c r="Q315" s="3" t="str" cm="1">
        <f t="array" ref="Q315">IF(LEN(B315)=2, "", INDEX(초성,  INT( (_xlfn.UNICODE($J315)-44032)/588)+1) )</f>
        <v>ㄴ</v>
      </c>
      <c r="R315" s="3" t="str" cm="1">
        <f t="array" ref="R315">IF(LEN(B315)=2, "",INDEX( 중성, INT(MOD( ( _xlfn.UNICODE( RIGHT($J315, 1) ) - 44032), 588)/28)+1,1) )</f>
        <v>ㅣ</v>
      </c>
      <c r="S315" t="str" cm="1">
        <f t="array" ref="S315">IF(LEN(B315)=2, "", IF(MOD( (_xlfn.UNICODE( RIGHT($J315, 1) ) - 44032), 28)=0, "",
    INDEX(종성, MOD( (_xlfn.UNICODE( RIGHT($J315, 1) ) - 44032), 28),1) ) )</f>
        <v/>
      </c>
      <c r="T315" t="str">
        <f>IFERROR(VLOOKUP($K315, 환경설정!$B$3:$C$23, 2,0), "")</f>
        <v>lax</v>
      </c>
      <c r="V315" s="3" t="str" cm="1">
        <f t="array" ref="V315">IFERROR(_xlfn.IFS($M315="", "light", $M315="ㄴ", "son", $M315="ㄹ", "son", $M315="ㅁ", "son", $M315="ㅇ", "son" ),"obs")</f>
        <v>light</v>
      </c>
      <c r="W315" t="str">
        <f>IFERROR(VLOOKUP($N315, 환경설정!$B$3:$C$23, 2,0), "")</f>
        <v>lax</v>
      </c>
      <c r="Y315" s="3" t="str" cm="1">
        <f t="array" ref="Y315">IFERROR(_xlfn.IFS($P315="", "light", $P315="ㄴ", "son", $P315="ㄹ", "son", $P315="ㅁ", "son", $P315="ㅇ", "son" ),"obs")</f>
        <v>light</v>
      </c>
      <c r="Z315" t="str">
        <f>IFERROR(VLOOKUP($Q315, 환경설정!$B$3:$C$23, 2), "")</f>
        <v>tsasp</v>
      </c>
      <c r="AB315" s="3" t="str" cm="1">
        <f t="array" ref="AB315">IFERROR( IF(LEN(B315)=2,"", _xlfn.IFS($S315="", "light", $S315="ㄴ", "son", $S315="ㄹ", "son", $S315="ㅁ", "son", $S315="ㅇ", "son" )),"obs")</f>
        <v>light</v>
      </c>
      <c r="AC315" t="str" cm="1">
        <f t="array" ref="AC315" xml:space="preserve"> SUBSTITUTE( _xlfn.TEXTSPLIT(C315," "), ",","")</f>
        <v>0</v>
      </c>
      <c r="AE315" t="str" cm="1">
        <f t="array" ref="AE315">SUBSTITUTE(_xlfn.TEXTSPLIT(D315," "), ",","")</f>
        <v>LHL</v>
      </c>
    </row>
    <row r="316" spans="1:32" x14ac:dyDescent="0.3">
      <c r="A316" t="str">
        <v>고유어3</v>
      </c>
      <c r="B316" t="str">
        <v>올빼미</v>
      </c>
      <c r="C316" s="3" t="str">
        <v>LHL</v>
      </c>
      <c r="D316" s="3" t="str">
        <v>LHL</v>
      </c>
      <c r="E316" s="3" t="str" cm="1">
        <f t="array" ref="E316">_xlfn.IFS(MID(A316,1,1)="고", "K", MID(A316,1,1)="외", "F", MID(A316,1,1)="가", "V")</f>
        <v>K</v>
      </c>
      <c r="F316" s="3" t="str">
        <f t="shared" si="25"/>
        <v>3</v>
      </c>
      <c r="G316" s="3" t="str">
        <f t="shared" si="26"/>
        <v>K3</v>
      </c>
      <c r="H316" s="3" t="str">
        <f t="shared" si="27"/>
        <v>올</v>
      </c>
      <c r="I316" s="3" t="str">
        <f t="shared" si="28"/>
        <v>빼</v>
      </c>
      <c r="J316" s="3" t="str">
        <f t="shared" si="29"/>
        <v>미</v>
      </c>
      <c r="K316" s="3" t="str" cm="1">
        <f t="array" ref="K316">INDEX(초성,  INT( (_xlfn.UNICODE(H316)-44032)/588)+1)</f>
        <v>ㅇ</v>
      </c>
      <c r="L316" s="3" t="str" cm="1">
        <f t="array" ref="L316">INDEX( 중성, INT(MOD( ( _xlfn.UNICODE( RIGHT($H316, 1) ) - 44032), 588)/28)+1,1)</f>
        <v>ㅗ</v>
      </c>
      <c r="M316" t="str" cm="1">
        <f t="array" ref="M316">IF(MOD( (_xlfn.UNICODE( RIGHT($H316, 1) ) - 44032), 28)=0, "",
    INDEX(종성, MOD( (_xlfn.UNICODE( RIGHT($H316, 1) ) - 44032), 28),1) )</f>
        <v>ㄹ</v>
      </c>
      <c r="N316" s="3" t="str" cm="1">
        <f t="array" ref="N316">INDEX(초성,  INT( (_xlfn.UNICODE($I316)-44032)/588)+1)</f>
        <v>ㅃ</v>
      </c>
      <c r="O316" s="3" t="str" cm="1">
        <f t="array" ref="O316">INDEX( 중성, INT(MOD( ( _xlfn.UNICODE( RIGHT($I316, 1) ) - 44032), 588)/28)+1,1)</f>
        <v>ㅐ</v>
      </c>
      <c r="P316" t="str" cm="1">
        <f t="array" ref="P316">IF(MOD( (_xlfn.UNICODE( RIGHT($I316, 1) ) - 44032), 28)=0, "",
    INDEX(종성, MOD( (_xlfn.UNICODE( RIGHT($I316, 1) ) - 44032), 28),1) )</f>
        <v/>
      </c>
      <c r="Q316" s="3" t="str" cm="1">
        <f t="array" ref="Q316">IF(LEN(B316)=2, "", INDEX(초성,  INT( (_xlfn.UNICODE($J316)-44032)/588)+1) )</f>
        <v>ㅁ</v>
      </c>
      <c r="R316" s="3" t="str" cm="1">
        <f t="array" ref="R316">IF(LEN(B316)=2, "",INDEX( 중성, INT(MOD( ( _xlfn.UNICODE( RIGHT($J316, 1) ) - 44032), 588)/28)+1,1) )</f>
        <v>ㅣ</v>
      </c>
      <c r="S316" t="str" cm="1">
        <f t="array" ref="S316">IF(LEN(B316)=2, "", IF(MOD( (_xlfn.UNICODE( RIGHT($J316, 1) ) - 44032), 28)=0, "",
    INDEX(종성, MOD( (_xlfn.UNICODE( RIGHT($J316, 1) ) - 44032), 28),1) ) )</f>
        <v/>
      </c>
      <c r="T316" t="str">
        <f>IFERROR(VLOOKUP($K316, 환경설정!$B$3:$C$23, 2,0), "")</f>
        <v>null</v>
      </c>
      <c r="V316" s="3" t="str" cm="1">
        <f t="array" ref="V316">IFERROR(_xlfn.IFS($M316="", "light", $M316="ㄴ", "son", $M316="ㄹ", "son", $M316="ㅁ", "son", $M316="ㅇ", "son" ),"obs")</f>
        <v>son</v>
      </c>
      <c r="W316" t="str">
        <f>IFERROR(VLOOKUP($N316, 환경설정!$B$3:$C$23, 2,0), "")</f>
        <v>tsasp</v>
      </c>
      <c r="Y316" s="3" t="str" cm="1">
        <f t="array" ref="Y316">IFERROR(_xlfn.IFS($P316="", "light", $P316="ㄴ", "son", $P316="ㄹ", "son", $P316="ㅁ", "son", $P316="ㅇ", "son" ),"obs")</f>
        <v>light</v>
      </c>
      <c r="Z316" t="str">
        <f>IFERROR(VLOOKUP($Q316, 환경설정!$B$3:$C$23, 2), "")</f>
        <v>tsasp</v>
      </c>
      <c r="AB316" s="3" t="str" cm="1">
        <f t="array" ref="AB316">IFERROR( IF(LEN(B316)=2,"", _xlfn.IFS($S316="", "light", $S316="ㄴ", "son", $S316="ㄹ", "son", $S316="ㅁ", "son", $S316="ㅇ", "son" )),"obs")</f>
        <v>light</v>
      </c>
      <c r="AC316" t="str" cm="1">
        <f t="array" ref="AC316" xml:space="preserve"> SUBSTITUTE( _xlfn.TEXTSPLIT(C316," "), ",","")</f>
        <v>LHL</v>
      </c>
      <c r="AE316" t="str" cm="1">
        <f t="array" ref="AE316">SUBSTITUTE(_xlfn.TEXTSPLIT(D316," "), ",","")</f>
        <v>LHL</v>
      </c>
    </row>
    <row r="317" spans="1:32" x14ac:dyDescent="0.3">
      <c r="A317" t="str">
        <v>고유어3</v>
      </c>
      <c r="B317" t="str">
        <v>아가미</v>
      </c>
      <c r="C317" s="3" t="str">
        <v>LHL</v>
      </c>
      <c r="D317" s="3" t="str">
        <v>LHL</v>
      </c>
      <c r="E317" s="3" t="str" cm="1">
        <f t="array" ref="E317">_xlfn.IFS(MID(A317,1,1)="고", "K", MID(A317,1,1)="외", "F", MID(A317,1,1)="가", "V")</f>
        <v>K</v>
      </c>
      <c r="F317" s="3" t="str">
        <f t="shared" si="25"/>
        <v>3</v>
      </c>
      <c r="G317" s="3" t="str">
        <f t="shared" si="26"/>
        <v>K3</v>
      </c>
      <c r="H317" s="3" t="str">
        <f t="shared" si="27"/>
        <v>아</v>
      </c>
      <c r="I317" s="3" t="str">
        <f t="shared" si="28"/>
        <v>가</v>
      </c>
      <c r="J317" s="3" t="str">
        <f t="shared" si="29"/>
        <v>미</v>
      </c>
      <c r="K317" s="3" t="str" cm="1">
        <f t="array" ref="K317">INDEX(초성,  INT( (_xlfn.UNICODE(H317)-44032)/588)+1)</f>
        <v>ㅇ</v>
      </c>
      <c r="L317" s="3" t="str" cm="1">
        <f t="array" ref="L317">INDEX( 중성, INT(MOD( ( _xlfn.UNICODE( RIGHT($H317, 1) ) - 44032), 588)/28)+1,1)</f>
        <v>ㅏ</v>
      </c>
      <c r="M317" t="str" cm="1">
        <f t="array" ref="M317">IF(MOD( (_xlfn.UNICODE( RIGHT($H317, 1) ) - 44032), 28)=0, "",
    INDEX(종성, MOD( (_xlfn.UNICODE( RIGHT($H317, 1) ) - 44032), 28),1) )</f>
        <v/>
      </c>
      <c r="N317" s="3" t="str" cm="1">
        <f t="array" ref="N317">INDEX(초성,  INT( (_xlfn.UNICODE($I317)-44032)/588)+1)</f>
        <v>ㄱ</v>
      </c>
      <c r="O317" s="3" t="str" cm="1">
        <f t="array" ref="O317">INDEX( 중성, INT(MOD( ( _xlfn.UNICODE( RIGHT($I317, 1) ) - 44032), 588)/28)+1,1)</f>
        <v>ㅏ</v>
      </c>
      <c r="P317" t="str" cm="1">
        <f t="array" ref="P317">IF(MOD( (_xlfn.UNICODE( RIGHT($I317, 1) ) - 44032), 28)=0, "",
    INDEX(종성, MOD( (_xlfn.UNICODE( RIGHT($I317, 1) ) - 44032), 28),1) )</f>
        <v/>
      </c>
      <c r="Q317" s="3" t="str" cm="1">
        <f t="array" ref="Q317">IF(LEN(B317)=2, "", INDEX(초성,  INT( (_xlfn.UNICODE($J317)-44032)/588)+1) )</f>
        <v>ㅁ</v>
      </c>
      <c r="R317" s="3" t="str" cm="1">
        <f t="array" ref="R317">IF(LEN(B317)=2, "",INDEX( 중성, INT(MOD( ( _xlfn.UNICODE( RIGHT($J317, 1) ) - 44032), 588)/28)+1,1) )</f>
        <v>ㅣ</v>
      </c>
      <c r="S317" t="str" cm="1">
        <f t="array" ref="S317">IF(LEN(B317)=2, "", IF(MOD( (_xlfn.UNICODE( RIGHT($J317, 1) ) - 44032), 28)=0, "",
    INDEX(종성, MOD( (_xlfn.UNICODE( RIGHT($J317, 1) ) - 44032), 28),1) ) )</f>
        <v/>
      </c>
      <c r="T317" t="str">
        <f>IFERROR(VLOOKUP($K317, 환경설정!$B$3:$C$23, 2,0), "")</f>
        <v>null</v>
      </c>
      <c r="V317" s="3" t="str" cm="1">
        <f t="array" ref="V317">IFERROR(_xlfn.IFS($M317="", "light", $M317="ㄴ", "son", $M317="ㄹ", "son", $M317="ㅁ", "son", $M317="ㅇ", "son" ),"obs")</f>
        <v>light</v>
      </c>
      <c r="W317" t="str">
        <f>IFERROR(VLOOKUP($N317, 환경설정!$B$3:$C$23, 2,0), "")</f>
        <v>lax</v>
      </c>
      <c r="Y317" s="3" t="str" cm="1">
        <f t="array" ref="Y317">IFERROR(_xlfn.IFS($P317="", "light", $P317="ㄴ", "son", $P317="ㄹ", "son", $P317="ㅁ", "son", $P317="ㅇ", "son" ),"obs")</f>
        <v>light</v>
      </c>
      <c r="Z317" t="str">
        <f>IFERROR(VLOOKUP($Q317, 환경설정!$B$3:$C$23, 2), "")</f>
        <v>tsasp</v>
      </c>
      <c r="AB317" s="3" t="str" cm="1">
        <f t="array" ref="AB317">IFERROR( IF(LEN(B317)=2,"", _xlfn.IFS($S317="", "light", $S317="ㄴ", "son", $S317="ㄹ", "son", $S317="ㅁ", "son", $S317="ㅇ", "son" )),"obs")</f>
        <v>light</v>
      </c>
      <c r="AC317" t="str" cm="1">
        <f t="array" ref="AC317" xml:space="preserve"> SUBSTITUTE( _xlfn.TEXTSPLIT(C317," "), ",","")</f>
        <v>LHL</v>
      </c>
      <c r="AE317" t="str" cm="1">
        <f t="array" ref="AE317">SUBSTITUTE(_xlfn.TEXTSPLIT(D317," "), ",","")</f>
        <v>LHL</v>
      </c>
    </row>
    <row r="318" spans="1:32" x14ac:dyDescent="0.3">
      <c r="A318" t="str">
        <v>고유어3</v>
      </c>
      <c r="B318" t="str">
        <v>바가지</v>
      </c>
      <c r="C318" s="3" t="str">
        <v>LHL</v>
      </c>
      <c r="D318" s="3" t="str">
        <v>LHL</v>
      </c>
      <c r="E318" s="3" t="str" cm="1">
        <f t="array" ref="E318">_xlfn.IFS(MID(A318,1,1)="고", "K", MID(A318,1,1)="외", "F", MID(A318,1,1)="가", "V")</f>
        <v>K</v>
      </c>
      <c r="F318" s="3" t="str">
        <f t="shared" si="25"/>
        <v>3</v>
      </c>
      <c r="G318" s="3" t="str">
        <f t="shared" si="26"/>
        <v>K3</v>
      </c>
      <c r="H318" s="3" t="str">
        <f t="shared" si="27"/>
        <v>바</v>
      </c>
      <c r="I318" s="3" t="str">
        <f t="shared" si="28"/>
        <v>가</v>
      </c>
      <c r="J318" s="3" t="str">
        <f t="shared" si="29"/>
        <v>지</v>
      </c>
      <c r="K318" s="3" t="str" cm="1">
        <f t="array" ref="K318">INDEX(초성,  INT( (_xlfn.UNICODE(H318)-44032)/588)+1)</f>
        <v>ㅂ</v>
      </c>
      <c r="L318" s="3" t="str" cm="1">
        <f t="array" ref="L318">INDEX( 중성, INT(MOD( ( _xlfn.UNICODE( RIGHT($H318, 1) ) - 44032), 588)/28)+1,1)</f>
        <v>ㅏ</v>
      </c>
      <c r="M318" t="str" cm="1">
        <f t="array" ref="M318">IF(MOD( (_xlfn.UNICODE( RIGHT($H318, 1) ) - 44032), 28)=0, "",
    INDEX(종성, MOD( (_xlfn.UNICODE( RIGHT($H318, 1) ) - 44032), 28),1) )</f>
        <v/>
      </c>
      <c r="N318" s="3" t="str" cm="1">
        <f t="array" ref="N318">INDEX(초성,  INT( (_xlfn.UNICODE($I318)-44032)/588)+1)</f>
        <v>ㄱ</v>
      </c>
      <c r="O318" s="3" t="str" cm="1">
        <f t="array" ref="O318">INDEX( 중성, INT(MOD( ( _xlfn.UNICODE( RIGHT($I318, 1) ) - 44032), 588)/28)+1,1)</f>
        <v>ㅏ</v>
      </c>
      <c r="P318" t="str" cm="1">
        <f t="array" ref="P318">IF(MOD( (_xlfn.UNICODE( RIGHT($I318, 1) ) - 44032), 28)=0, "",
    INDEX(종성, MOD( (_xlfn.UNICODE( RIGHT($I318, 1) ) - 44032), 28),1) )</f>
        <v/>
      </c>
      <c r="Q318" s="3" t="str" cm="1">
        <f t="array" ref="Q318">IF(LEN(B318)=2, "", INDEX(초성,  INT( (_xlfn.UNICODE($J318)-44032)/588)+1) )</f>
        <v>ㅈ</v>
      </c>
      <c r="R318" s="3" t="str" cm="1">
        <f t="array" ref="R318">IF(LEN(B318)=2, "",INDEX( 중성, INT(MOD( ( _xlfn.UNICODE( RIGHT($J318, 1) ) - 44032), 588)/28)+1,1) )</f>
        <v>ㅣ</v>
      </c>
      <c r="S318" t="str" cm="1">
        <f t="array" ref="S318">IF(LEN(B318)=2, "", IF(MOD( (_xlfn.UNICODE( RIGHT($J318, 1) ) - 44032), 28)=0, "",
    INDEX(종성, MOD( (_xlfn.UNICODE( RIGHT($J318, 1) ) - 44032), 28),1) ) )</f>
        <v/>
      </c>
      <c r="T318" t="str">
        <f>IFERROR(VLOOKUP($K318, 환경설정!$B$3:$C$23, 2,0), "")</f>
        <v>lax</v>
      </c>
      <c r="V318" s="3" t="str" cm="1">
        <f t="array" ref="V318">IFERROR(_xlfn.IFS($M318="", "light", $M318="ㄴ", "son", $M318="ㄹ", "son", $M318="ㅁ", "son", $M318="ㅇ", "son" ),"obs")</f>
        <v>light</v>
      </c>
      <c r="W318" t="str">
        <f>IFERROR(VLOOKUP($N318, 환경설정!$B$3:$C$23, 2,0), "")</f>
        <v>lax</v>
      </c>
      <c r="Y318" s="3" t="str" cm="1">
        <f t="array" ref="Y318">IFERROR(_xlfn.IFS($P318="", "light", $P318="ㄴ", "son", $P318="ㄹ", "son", $P318="ㅁ", "son", $P318="ㅇ", "son" ),"obs")</f>
        <v>light</v>
      </c>
      <c r="Z318" t="str">
        <f>IFERROR(VLOOKUP($Q318, 환경설정!$B$3:$C$23, 2), "")</f>
        <v>tsasp</v>
      </c>
      <c r="AB318" s="3" t="str" cm="1">
        <f t="array" ref="AB318">IFERROR( IF(LEN(B318)=2,"", _xlfn.IFS($S318="", "light", $S318="ㄴ", "son", $S318="ㄹ", "son", $S318="ㅁ", "son", $S318="ㅇ", "son" )),"obs")</f>
        <v>light</v>
      </c>
      <c r="AC318" t="str" cm="1">
        <f t="array" ref="AC318" xml:space="preserve"> SUBSTITUTE( _xlfn.TEXTSPLIT(C318," "), ",","")</f>
        <v>LHL</v>
      </c>
      <c r="AE318" t="str" cm="1">
        <f t="array" ref="AE318">SUBSTITUTE(_xlfn.TEXTSPLIT(D318," "), ",","")</f>
        <v>LHL</v>
      </c>
    </row>
    <row r="319" spans="1:32" x14ac:dyDescent="0.3">
      <c r="A319" t="str">
        <v>고유어3</v>
      </c>
      <c r="B319" t="str">
        <v>구더기</v>
      </c>
      <c r="C319" s="3" t="str">
        <v>LHL</v>
      </c>
      <c r="D319" s="3" t="str">
        <v>LHL</v>
      </c>
      <c r="E319" s="3" t="str" cm="1">
        <f t="array" ref="E319">_xlfn.IFS(MID(A319,1,1)="고", "K", MID(A319,1,1)="외", "F", MID(A319,1,1)="가", "V")</f>
        <v>K</v>
      </c>
      <c r="F319" s="3" t="str">
        <f t="shared" si="25"/>
        <v>3</v>
      </c>
      <c r="G319" s="3" t="str">
        <f t="shared" si="26"/>
        <v>K3</v>
      </c>
      <c r="H319" s="3" t="str">
        <f t="shared" si="27"/>
        <v>구</v>
      </c>
      <c r="I319" s="3" t="str">
        <f t="shared" si="28"/>
        <v>더</v>
      </c>
      <c r="J319" s="3" t="str">
        <f t="shared" si="29"/>
        <v>기</v>
      </c>
      <c r="K319" s="3" t="str" cm="1">
        <f t="array" ref="K319">INDEX(초성,  INT( (_xlfn.UNICODE(H319)-44032)/588)+1)</f>
        <v>ㄱ</v>
      </c>
      <c r="L319" s="3" t="str" cm="1">
        <f t="array" ref="L319">INDEX( 중성, INT(MOD( ( _xlfn.UNICODE( RIGHT($H319, 1) ) - 44032), 588)/28)+1,1)</f>
        <v>ㅜ</v>
      </c>
      <c r="M319" t="str" cm="1">
        <f t="array" ref="M319">IF(MOD( (_xlfn.UNICODE( RIGHT($H319, 1) ) - 44032), 28)=0, "",
    INDEX(종성, MOD( (_xlfn.UNICODE( RIGHT($H319, 1) ) - 44032), 28),1) )</f>
        <v/>
      </c>
      <c r="N319" s="3" t="str" cm="1">
        <f t="array" ref="N319">INDEX(초성,  INT( (_xlfn.UNICODE($I319)-44032)/588)+1)</f>
        <v>ㄷ</v>
      </c>
      <c r="O319" s="3" t="str" cm="1">
        <f t="array" ref="O319">INDEX( 중성, INT(MOD( ( _xlfn.UNICODE( RIGHT($I319, 1) ) - 44032), 588)/28)+1,1)</f>
        <v>ㅓ</v>
      </c>
      <c r="P319" t="str" cm="1">
        <f t="array" ref="P319">IF(MOD( (_xlfn.UNICODE( RIGHT($I319, 1) ) - 44032), 28)=0, "",
    INDEX(종성, MOD( (_xlfn.UNICODE( RIGHT($I319, 1) ) - 44032), 28),1) )</f>
        <v/>
      </c>
      <c r="Q319" s="3" t="str" cm="1">
        <f t="array" ref="Q319">IF(LEN(B319)=2, "", INDEX(초성,  INT( (_xlfn.UNICODE($J319)-44032)/588)+1) )</f>
        <v>ㄱ</v>
      </c>
      <c r="R319" s="3" t="str" cm="1">
        <f t="array" ref="R319">IF(LEN(B319)=2, "",INDEX( 중성, INT(MOD( ( _xlfn.UNICODE( RIGHT($J319, 1) ) - 44032), 588)/28)+1,1) )</f>
        <v>ㅣ</v>
      </c>
      <c r="S319" t="str" cm="1">
        <f t="array" ref="S319">IF(LEN(B319)=2, "", IF(MOD( (_xlfn.UNICODE( RIGHT($J319, 1) ) - 44032), 28)=0, "",
    INDEX(종성, MOD( (_xlfn.UNICODE( RIGHT($J319, 1) ) - 44032), 28),1) ) )</f>
        <v/>
      </c>
      <c r="T319" t="str">
        <f>IFERROR(VLOOKUP($K319, 환경설정!$B$3:$C$23, 2,0), "")</f>
        <v>lax</v>
      </c>
      <c r="V319" s="3" t="str" cm="1">
        <f t="array" ref="V319">IFERROR(_xlfn.IFS($M319="", "light", $M319="ㄴ", "son", $M319="ㄹ", "son", $M319="ㅁ", "son", $M319="ㅇ", "son" ),"obs")</f>
        <v>light</v>
      </c>
      <c r="W319" t="str">
        <f>IFERROR(VLOOKUP($N319, 환경설정!$B$3:$C$23, 2,0), "")</f>
        <v>lax</v>
      </c>
      <c r="Y319" s="3" t="str" cm="1">
        <f t="array" ref="Y319">IFERROR(_xlfn.IFS($P319="", "light", $P319="ㄴ", "son", $P319="ㄹ", "son", $P319="ㅁ", "son", $P319="ㅇ", "son" ),"obs")</f>
        <v>light</v>
      </c>
      <c r="Z319" t="str">
        <f>IFERROR(VLOOKUP($Q319, 환경설정!$B$3:$C$23, 2), "")</f>
        <v>lax</v>
      </c>
      <c r="AB319" s="3" t="str" cm="1">
        <f t="array" ref="AB319">IFERROR( IF(LEN(B319)=2,"", _xlfn.IFS($S319="", "light", $S319="ㄴ", "son", $S319="ㄹ", "son", $S319="ㅁ", "son", $S319="ㅇ", "son" )),"obs")</f>
        <v>light</v>
      </c>
      <c r="AC319" t="str" cm="1">
        <f t="array" ref="AC319" xml:space="preserve"> SUBSTITUTE( _xlfn.TEXTSPLIT(C319," "), ",","")</f>
        <v>LHL</v>
      </c>
      <c r="AE319" t="str" cm="1">
        <f t="array" ref="AE319">SUBSTITUTE(_xlfn.TEXTSPLIT(D319," "), ",","")</f>
        <v>LHL</v>
      </c>
    </row>
    <row r="320" spans="1:32" x14ac:dyDescent="0.3">
      <c r="A320" t="str">
        <v>고유어3</v>
      </c>
      <c r="B320" t="str">
        <v>복숭아</v>
      </c>
      <c r="C320" s="3" t="str">
        <v>LHH</v>
      </c>
      <c r="D320" s="3" t="str">
        <v>LHH</v>
      </c>
      <c r="E320" s="3" t="str" cm="1">
        <f t="array" ref="E320">_xlfn.IFS(MID(A320,1,1)="고", "K", MID(A320,1,1)="외", "F", MID(A320,1,1)="가", "V")</f>
        <v>K</v>
      </c>
      <c r="F320" s="3" t="str">
        <f t="shared" si="25"/>
        <v>3</v>
      </c>
      <c r="G320" s="3" t="str">
        <f t="shared" si="26"/>
        <v>K3</v>
      </c>
      <c r="H320" s="3" t="str">
        <f t="shared" si="27"/>
        <v>복</v>
      </c>
      <c r="I320" s="3" t="str">
        <f t="shared" si="28"/>
        <v>숭</v>
      </c>
      <c r="J320" s="3" t="str">
        <f t="shared" si="29"/>
        <v>아</v>
      </c>
      <c r="K320" s="3" t="str" cm="1">
        <f t="array" ref="K320">INDEX(초성,  INT( (_xlfn.UNICODE(H320)-44032)/588)+1)</f>
        <v>ㅂ</v>
      </c>
      <c r="L320" s="3" t="str" cm="1">
        <f t="array" ref="L320">INDEX( 중성, INT(MOD( ( _xlfn.UNICODE( RIGHT($H320, 1) ) - 44032), 588)/28)+1,1)</f>
        <v>ㅗ</v>
      </c>
      <c r="M320" t="str" cm="1">
        <f t="array" ref="M320">IF(MOD( (_xlfn.UNICODE( RIGHT($H320, 1) ) - 44032), 28)=0, "",
    INDEX(종성, MOD( (_xlfn.UNICODE( RIGHT($H320, 1) ) - 44032), 28),1) )</f>
        <v>ㄱ</v>
      </c>
      <c r="N320" s="3" t="str" cm="1">
        <f t="array" ref="N320">INDEX(초성,  INT( (_xlfn.UNICODE($I320)-44032)/588)+1)</f>
        <v>ㅅ</v>
      </c>
      <c r="O320" s="3" t="str" cm="1">
        <f t="array" ref="O320">INDEX( 중성, INT(MOD( ( _xlfn.UNICODE( RIGHT($I320, 1) ) - 44032), 588)/28)+1,1)</f>
        <v>ㅜ</v>
      </c>
      <c r="P320" t="str" cm="1">
        <f t="array" ref="P320">IF(MOD( (_xlfn.UNICODE( RIGHT($I320, 1) ) - 44032), 28)=0, "",
    INDEX(종성, MOD( (_xlfn.UNICODE( RIGHT($I320, 1) ) - 44032), 28),1) )</f>
        <v>ㅇ</v>
      </c>
      <c r="Q320" s="3" t="str" cm="1">
        <f t="array" ref="Q320">IF(LEN(B320)=2, "", INDEX(초성,  INT( (_xlfn.UNICODE($J320)-44032)/588)+1) )</f>
        <v>ㅇ</v>
      </c>
      <c r="R320" s="3" t="str" cm="1">
        <f t="array" ref="R320">IF(LEN(B320)=2, "",INDEX( 중성, INT(MOD( ( _xlfn.UNICODE( RIGHT($J320, 1) ) - 44032), 588)/28)+1,1) )</f>
        <v>ㅏ</v>
      </c>
      <c r="S320" t="str" cm="1">
        <f t="array" ref="S320">IF(LEN(B320)=2, "", IF(MOD( (_xlfn.UNICODE( RIGHT($J320, 1) ) - 44032), 28)=0, "",
    INDEX(종성, MOD( (_xlfn.UNICODE( RIGHT($J320, 1) ) - 44032), 28),1) ) )</f>
        <v/>
      </c>
      <c r="T320" t="str">
        <f>IFERROR(VLOOKUP($K320, 환경설정!$B$3:$C$23, 2,0), "")</f>
        <v>lax</v>
      </c>
      <c r="V320" s="3" t="str" cm="1">
        <f t="array" ref="V320">IFERROR(_xlfn.IFS($M320="", "light", $M320="ㄴ", "son", $M320="ㄹ", "son", $M320="ㅁ", "son", $M320="ㅇ", "son" ),"obs")</f>
        <v>obs</v>
      </c>
      <c r="W320" t="str">
        <f>IFERROR(VLOOKUP($N320, 환경설정!$B$3:$C$23, 2,0), "")</f>
        <v>que</v>
      </c>
      <c r="Y320" s="3" t="str" cm="1">
        <f t="array" ref="Y320">IFERROR(_xlfn.IFS($P320="", "light", $P320="ㄴ", "son", $P320="ㄹ", "son", $P320="ㅁ", "son", $P320="ㅇ", "son" ),"obs")</f>
        <v>son</v>
      </c>
      <c r="Z320" t="str">
        <f>IFERROR(VLOOKUP($Q320, 환경설정!$B$3:$C$23, 2), "")</f>
        <v>tsasp</v>
      </c>
      <c r="AB320" s="3" t="str" cm="1">
        <f t="array" ref="AB320">IFERROR( IF(LEN(B320)=2,"", _xlfn.IFS($S320="", "light", $S320="ㄴ", "son", $S320="ㄹ", "son", $S320="ㅁ", "son", $S320="ㅇ", "son" )),"obs")</f>
        <v>light</v>
      </c>
      <c r="AC320" t="str" cm="1">
        <f t="array" ref="AC320" xml:space="preserve"> SUBSTITUTE( _xlfn.TEXTSPLIT(C320," "), ",","")</f>
        <v>LHH</v>
      </c>
      <c r="AE320" t="str" cm="1">
        <f t="array" ref="AE320">SUBSTITUTE(_xlfn.TEXTSPLIT(D320," "), ",","")</f>
        <v>LHH</v>
      </c>
    </row>
    <row r="321" spans="1:31" x14ac:dyDescent="0.3">
      <c r="A321" t="str">
        <v>고유어3</v>
      </c>
      <c r="B321" t="str">
        <v>마지막</v>
      </c>
      <c r="C321" s="3" t="str">
        <v>LHH</v>
      </c>
      <c r="D321" s="3" t="str">
        <v>LHH</v>
      </c>
      <c r="E321" s="3" t="str" cm="1">
        <f t="array" ref="E321">_xlfn.IFS(MID(A321,1,1)="고", "K", MID(A321,1,1)="외", "F", MID(A321,1,1)="가", "V")</f>
        <v>K</v>
      </c>
      <c r="F321" s="3" t="str">
        <f t="shared" si="25"/>
        <v>3</v>
      </c>
      <c r="G321" s="3" t="str">
        <f t="shared" si="26"/>
        <v>K3</v>
      </c>
      <c r="H321" s="3" t="str">
        <f t="shared" si="27"/>
        <v>마</v>
      </c>
      <c r="I321" s="3" t="str">
        <f t="shared" si="28"/>
        <v>지</v>
      </c>
      <c r="J321" s="3" t="str">
        <f t="shared" si="29"/>
        <v>막</v>
      </c>
      <c r="K321" s="3" t="str" cm="1">
        <f t="array" ref="K321">INDEX(초성,  INT( (_xlfn.UNICODE(H321)-44032)/588)+1)</f>
        <v>ㅁ</v>
      </c>
      <c r="L321" s="3" t="str" cm="1">
        <f t="array" ref="L321">INDEX( 중성, INT(MOD( ( _xlfn.UNICODE( RIGHT($H321, 1) ) - 44032), 588)/28)+1,1)</f>
        <v>ㅏ</v>
      </c>
      <c r="M321" t="str" cm="1">
        <f t="array" ref="M321">IF(MOD( (_xlfn.UNICODE( RIGHT($H321, 1) ) - 44032), 28)=0, "",
    INDEX(종성, MOD( (_xlfn.UNICODE( RIGHT($H321, 1) ) - 44032), 28),1) )</f>
        <v/>
      </c>
      <c r="N321" s="3" t="str" cm="1">
        <f t="array" ref="N321">INDEX(초성,  INT( (_xlfn.UNICODE($I321)-44032)/588)+1)</f>
        <v>ㅈ</v>
      </c>
      <c r="O321" s="3" t="str" cm="1">
        <f t="array" ref="O321">INDEX( 중성, INT(MOD( ( _xlfn.UNICODE( RIGHT($I321, 1) ) - 44032), 588)/28)+1,1)</f>
        <v>ㅣ</v>
      </c>
      <c r="P321" t="str" cm="1">
        <f t="array" ref="P321">IF(MOD( (_xlfn.UNICODE( RIGHT($I321, 1) ) - 44032), 28)=0, "",
    INDEX(종성, MOD( (_xlfn.UNICODE( RIGHT($I321, 1) ) - 44032), 28),1) )</f>
        <v/>
      </c>
      <c r="Q321" s="3" t="str" cm="1">
        <f t="array" ref="Q321">IF(LEN(B321)=2, "", INDEX(초성,  INT( (_xlfn.UNICODE($J321)-44032)/588)+1) )</f>
        <v>ㅁ</v>
      </c>
      <c r="R321" s="3" t="str" cm="1">
        <f t="array" ref="R321">IF(LEN(B321)=2, "",INDEX( 중성, INT(MOD( ( _xlfn.UNICODE( RIGHT($J321, 1) ) - 44032), 588)/28)+1,1) )</f>
        <v>ㅏ</v>
      </c>
      <c r="S321" t="str" cm="1">
        <f t="array" ref="S321">IF(LEN(B321)=2, "", IF(MOD( (_xlfn.UNICODE( RIGHT($J321, 1) ) - 44032), 28)=0, "",
    INDEX(종성, MOD( (_xlfn.UNICODE( RIGHT($J321, 1) ) - 44032), 28),1) ) )</f>
        <v>ㄱ</v>
      </c>
      <c r="T321" t="str">
        <f>IFERROR(VLOOKUP($K321, 환경설정!$B$3:$C$23, 2,0), "")</f>
        <v>son</v>
      </c>
      <c r="V321" s="3" t="str" cm="1">
        <f t="array" ref="V321">IFERROR(_xlfn.IFS($M321="", "light", $M321="ㄴ", "son", $M321="ㄹ", "son", $M321="ㅁ", "son", $M321="ㅇ", "son" ),"obs")</f>
        <v>light</v>
      </c>
      <c r="W321" t="str">
        <f>IFERROR(VLOOKUP($N321, 환경설정!$B$3:$C$23, 2,0), "")</f>
        <v>lax</v>
      </c>
      <c r="Y321" s="3" t="str" cm="1">
        <f t="array" ref="Y321">IFERROR(_xlfn.IFS($P321="", "light", $P321="ㄴ", "son", $P321="ㄹ", "son", $P321="ㅁ", "son", $P321="ㅇ", "son" ),"obs")</f>
        <v>light</v>
      </c>
      <c r="Z321" t="str">
        <f>IFERROR(VLOOKUP($Q321, 환경설정!$B$3:$C$23, 2), "")</f>
        <v>tsasp</v>
      </c>
      <c r="AB321" s="3" t="str" cm="1">
        <f t="array" ref="AB321">IFERROR( IF(LEN(B321)=2,"", _xlfn.IFS($S321="", "light", $S321="ㄴ", "son", $S321="ㄹ", "son", $S321="ㅁ", "son", $S321="ㅇ", "son" )),"obs")</f>
        <v>obs</v>
      </c>
      <c r="AC321" t="str" cm="1">
        <f t="array" ref="AC321" xml:space="preserve"> SUBSTITUTE( _xlfn.TEXTSPLIT(C321," "), ",","")</f>
        <v>LHH</v>
      </c>
      <c r="AE321" t="str" cm="1">
        <f t="array" ref="AE321">SUBSTITUTE(_xlfn.TEXTSPLIT(D321," "), ",","")</f>
        <v>LHH</v>
      </c>
    </row>
    <row r="322" spans="1:31" x14ac:dyDescent="0.3">
      <c r="A322" t="str">
        <v>고유어3</v>
      </c>
      <c r="B322" t="str">
        <v>다슬기</v>
      </c>
      <c r="C322" s="3" t="str">
        <v>LHL</v>
      </c>
      <c r="D322" s="3" t="str">
        <v>LHL</v>
      </c>
      <c r="E322" s="3" t="str" cm="1">
        <f t="array" ref="E322">_xlfn.IFS(MID(A322,1,1)="고", "K", MID(A322,1,1)="외", "F", MID(A322,1,1)="가", "V")</f>
        <v>K</v>
      </c>
      <c r="F322" s="3" t="str">
        <f t="shared" si="25"/>
        <v>3</v>
      </c>
      <c r="G322" s="3" t="str">
        <f t="shared" si="26"/>
        <v>K3</v>
      </c>
      <c r="H322" s="3" t="str">
        <f t="shared" si="27"/>
        <v>다</v>
      </c>
      <c r="I322" s="3" t="str">
        <f t="shared" si="28"/>
        <v>슬</v>
      </c>
      <c r="J322" s="3" t="str">
        <f t="shared" si="29"/>
        <v>기</v>
      </c>
      <c r="K322" s="3" t="str" cm="1">
        <f t="array" ref="K322">INDEX(초성,  INT( (_xlfn.UNICODE(H322)-44032)/588)+1)</f>
        <v>ㄷ</v>
      </c>
      <c r="L322" s="3" t="str" cm="1">
        <f t="array" ref="L322">INDEX( 중성, INT(MOD( ( _xlfn.UNICODE( RIGHT($H322, 1) ) - 44032), 588)/28)+1,1)</f>
        <v>ㅏ</v>
      </c>
      <c r="M322" t="str" cm="1">
        <f t="array" ref="M322">IF(MOD( (_xlfn.UNICODE( RIGHT($H322, 1) ) - 44032), 28)=0, "",
    INDEX(종성, MOD( (_xlfn.UNICODE( RIGHT($H322, 1) ) - 44032), 28),1) )</f>
        <v/>
      </c>
      <c r="N322" s="3" t="str" cm="1">
        <f t="array" ref="N322">INDEX(초성,  INT( (_xlfn.UNICODE($I322)-44032)/588)+1)</f>
        <v>ㅅ</v>
      </c>
      <c r="O322" s="3" t="str" cm="1">
        <f t="array" ref="O322">INDEX( 중성, INT(MOD( ( _xlfn.UNICODE( RIGHT($I322, 1) ) - 44032), 588)/28)+1,1)</f>
        <v>ㅡ</v>
      </c>
      <c r="P322" t="str" cm="1">
        <f t="array" ref="P322">IF(MOD( (_xlfn.UNICODE( RIGHT($I322, 1) ) - 44032), 28)=0, "",
    INDEX(종성, MOD( (_xlfn.UNICODE( RIGHT($I322, 1) ) - 44032), 28),1) )</f>
        <v>ㄹ</v>
      </c>
      <c r="Q322" s="3" t="str" cm="1">
        <f t="array" ref="Q322">IF(LEN(B322)=2, "", INDEX(초성,  INT( (_xlfn.UNICODE($J322)-44032)/588)+1) )</f>
        <v>ㄱ</v>
      </c>
      <c r="R322" s="3" t="str" cm="1">
        <f t="array" ref="R322">IF(LEN(B322)=2, "",INDEX( 중성, INT(MOD( ( _xlfn.UNICODE( RIGHT($J322, 1) ) - 44032), 588)/28)+1,1) )</f>
        <v>ㅣ</v>
      </c>
      <c r="S322" t="str" cm="1">
        <f t="array" ref="S322">IF(LEN(B322)=2, "", IF(MOD( (_xlfn.UNICODE( RIGHT($J322, 1) ) - 44032), 28)=0, "",
    INDEX(종성, MOD( (_xlfn.UNICODE( RIGHT($J322, 1) ) - 44032), 28),1) ) )</f>
        <v/>
      </c>
      <c r="T322" t="str">
        <f>IFERROR(VLOOKUP($K322, 환경설정!$B$3:$C$23, 2,0), "")</f>
        <v>lax</v>
      </c>
      <c r="V322" s="3" t="str" cm="1">
        <f t="array" ref="V322">IFERROR(_xlfn.IFS($M322="", "light", $M322="ㄴ", "son", $M322="ㄹ", "son", $M322="ㅁ", "son", $M322="ㅇ", "son" ),"obs")</f>
        <v>light</v>
      </c>
      <c r="W322" t="str">
        <f>IFERROR(VLOOKUP($N322, 환경설정!$B$3:$C$23, 2,0), "")</f>
        <v>que</v>
      </c>
      <c r="Y322" s="3" t="str" cm="1">
        <f t="array" ref="Y322">IFERROR(_xlfn.IFS($P322="", "light", $P322="ㄴ", "son", $P322="ㄹ", "son", $P322="ㅁ", "son", $P322="ㅇ", "son" ),"obs")</f>
        <v>son</v>
      </c>
      <c r="Z322" t="str">
        <f>IFERROR(VLOOKUP($Q322, 환경설정!$B$3:$C$23, 2), "")</f>
        <v>lax</v>
      </c>
      <c r="AB322" s="3" t="str" cm="1">
        <f t="array" ref="AB322">IFERROR( IF(LEN(B322)=2,"", _xlfn.IFS($S322="", "light", $S322="ㄴ", "son", $S322="ㄹ", "son", $S322="ㅁ", "son", $S322="ㅇ", "son" )),"obs")</f>
        <v>light</v>
      </c>
      <c r="AC322" t="str" cm="1">
        <f t="array" ref="AC322" xml:space="preserve"> SUBSTITUTE( _xlfn.TEXTSPLIT(C322," "), ",","")</f>
        <v>LHL</v>
      </c>
      <c r="AE322" t="str" cm="1">
        <f t="array" ref="AE322">SUBSTITUTE(_xlfn.TEXTSPLIT(D322," "), ",","")</f>
        <v>LHL</v>
      </c>
    </row>
    <row r="323" spans="1:31" x14ac:dyDescent="0.3">
      <c r="A323" t="str">
        <v>고유어3</v>
      </c>
      <c r="B323" t="str">
        <v>가운데</v>
      </c>
      <c r="C323" s="3" t="str">
        <v>LHL</v>
      </c>
      <c r="D323" s="3" t="str">
        <v>LHL</v>
      </c>
      <c r="E323" s="3" t="str" cm="1">
        <f t="array" ref="E323">_xlfn.IFS(MID(A323,1,1)="고", "K", MID(A323,1,1)="외", "F", MID(A323,1,1)="가", "V")</f>
        <v>K</v>
      </c>
      <c r="F323" s="3" t="str">
        <f t="shared" si="25"/>
        <v>3</v>
      </c>
      <c r="G323" s="3" t="str">
        <f t="shared" si="26"/>
        <v>K3</v>
      </c>
      <c r="H323" s="3" t="str">
        <f t="shared" si="27"/>
        <v>가</v>
      </c>
      <c r="I323" s="3" t="str">
        <f t="shared" si="28"/>
        <v>운</v>
      </c>
      <c r="J323" s="3" t="str">
        <f t="shared" si="29"/>
        <v>데</v>
      </c>
      <c r="K323" s="3" t="str" cm="1">
        <f t="array" ref="K323">INDEX(초성,  INT( (_xlfn.UNICODE(H323)-44032)/588)+1)</f>
        <v>ㄱ</v>
      </c>
      <c r="L323" s="3" t="str" cm="1">
        <f t="array" ref="L323">INDEX( 중성, INT(MOD( ( _xlfn.UNICODE( RIGHT($H323, 1) ) - 44032), 588)/28)+1,1)</f>
        <v>ㅏ</v>
      </c>
      <c r="M323" t="str" cm="1">
        <f t="array" ref="M323">IF(MOD( (_xlfn.UNICODE( RIGHT($H323, 1) ) - 44032), 28)=0, "",
    INDEX(종성, MOD( (_xlfn.UNICODE( RIGHT($H323, 1) ) - 44032), 28),1) )</f>
        <v/>
      </c>
      <c r="N323" s="3" t="str" cm="1">
        <f t="array" ref="N323">INDEX(초성,  INT( (_xlfn.UNICODE($I323)-44032)/588)+1)</f>
        <v>ㅇ</v>
      </c>
      <c r="O323" s="3" t="str" cm="1">
        <f t="array" ref="O323">INDEX( 중성, INT(MOD( ( _xlfn.UNICODE( RIGHT($I323, 1) ) - 44032), 588)/28)+1,1)</f>
        <v>ㅜ</v>
      </c>
      <c r="P323" t="str" cm="1">
        <f t="array" ref="P323">IF(MOD( (_xlfn.UNICODE( RIGHT($I323, 1) ) - 44032), 28)=0, "",
    INDEX(종성, MOD( (_xlfn.UNICODE( RIGHT($I323, 1) ) - 44032), 28),1) )</f>
        <v>ㄴ</v>
      </c>
      <c r="Q323" s="3" t="str" cm="1">
        <f t="array" ref="Q323">IF(LEN(B323)=2, "", INDEX(초성,  INT( (_xlfn.UNICODE($J323)-44032)/588)+1) )</f>
        <v>ㄷ</v>
      </c>
      <c r="R323" s="3" t="str" cm="1">
        <f t="array" ref="R323">IF(LEN(B323)=2, "",INDEX( 중성, INT(MOD( ( _xlfn.UNICODE( RIGHT($J323, 1) ) - 44032), 588)/28)+1,1) )</f>
        <v>ㅔ</v>
      </c>
      <c r="S323" t="str" cm="1">
        <f t="array" ref="S323">IF(LEN(B323)=2, "", IF(MOD( (_xlfn.UNICODE( RIGHT($J323, 1) ) - 44032), 28)=0, "",
    INDEX(종성, MOD( (_xlfn.UNICODE( RIGHT($J323, 1) ) - 44032), 28),1) ) )</f>
        <v/>
      </c>
      <c r="T323" t="str">
        <f>IFERROR(VLOOKUP($K323, 환경설정!$B$3:$C$23, 2,0), "")</f>
        <v>lax</v>
      </c>
      <c r="V323" s="3" t="str" cm="1">
        <f t="array" ref="V323">IFERROR(_xlfn.IFS($M323="", "light", $M323="ㄴ", "son", $M323="ㄹ", "son", $M323="ㅁ", "son", $M323="ㅇ", "son" ),"obs")</f>
        <v>light</v>
      </c>
      <c r="W323" t="str">
        <f>IFERROR(VLOOKUP($N323, 환경설정!$B$3:$C$23, 2,0), "")</f>
        <v>null</v>
      </c>
      <c r="Y323" s="3" t="str" cm="1">
        <f t="array" ref="Y323">IFERROR(_xlfn.IFS($P323="", "light", $P323="ㄴ", "son", $P323="ㄹ", "son", $P323="ㅁ", "son", $P323="ㅇ", "son" ),"obs")</f>
        <v>son</v>
      </c>
      <c r="Z323" t="str">
        <f>IFERROR(VLOOKUP($Q323, 환경설정!$B$3:$C$23, 2), "")</f>
        <v>tsasp</v>
      </c>
      <c r="AB323" s="3" t="str" cm="1">
        <f t="array" ref="AB323">IFERROR( IF(LEN(B323)=2,"", _xlfn.IFS($S323="", "light", $S323="ㄴ", "son", $S323="ㄹ", "son", $S323="ㅁ", "son", $S323="ㅇ", "son" )),"obs")</f>
        <v>light</v>
      </c>
      <c r="AC323" t="str" cm="1">
        <f t="array" ref="AC323" xml:space="preserve"> SUBSTITUTE( _xlfn.TEXTSPLIT(C323," "), ",","")</f>
        <v>LHL</v>
      </c>
      <c r="AE323" t="str" cm="1">
        <f t="array" ref="AE323">SUBSTITUTE(_xlfn.TEXTSPLIT(D323," "), ",","")</f>
        <v>LHL</v>
      </c>
    </row>
    <row r="324" spans="1:31" x14ac:dyDescent="0.3">
      <c r="A324" t="str">
        <v>고유어3</v>
      </c>
      <c r="B324" t="str">
        <v>그림자</v>
      </c>
      <c r="C324" s="3" t="str">
        <v>LHL</v>
      </c>
      <c r="D324" s="3" t="str">
        <v>LHL</v>
      </c>
      <c r="E324" s="3" t="str" cm="1">
        <f t="array" ref="E324">_xlfn.IFS(MID(A324,1,1)="고", "K", MID(A324,1,1)="외", "F", MID(A324,1,1)="가", "V")</f>
        <v>K</v>
      </c>
      <c r="F324" s="3" t="str">
        <f t="shared" si="25"/>
        <v>3</v>
      </c>
      <c r="G324" s="3" t="str">
        <f t="shared" si="26"/>
        <v>K3</v>
      </c>
      <c r="H324" s="3" t="str">
        <f t="shared" si="27"/>
        <v>그</v>
      </c>
      <c r="I324" s="3" t="str">
        <f t="shared" si="28"/>
        <v>림</v>
      </c>
      <c r="J324" s="3" t="str">
        <f t="shared" si="29"/>
        <v>자</v>
      </c>
      <c r="K324" s="3" t="str" cm="1">
        <f t="array" ref="K324">INDEX(초성,  INT( (_xlfn.UNICODE(H324)-44032)/588)+1)</f>
        <v>ㄱ</v>
      </c>
      <c r="L324" s="3" t="str" cm="1">
        <f t="array" ref="L324">INDEX( 중성, INT(MOD( ( _xlfn.UNICODE( RIGHT($H324, 1) ) - 44032), 588)/28)+1,1)</f>
        <v>ㅡ</v>
      </c>
      <c r="M324" t="str" cm="1">
        <f t="array" ref="M324">IF(MOD( (_xlfn.UNICODE( RIGHT($H324, 1) ) - 44032), 28)=0, "",
    INDEX(종성, MOD( (_xlfn.UNICODE( RIGHT($H324, 1) ) - 44032), 28),1) )</f>
        <v/>
      </c>
      <c r="N324" s="3" t="str" cm="1">
        <f t="array" ref="N324">INDEX(초성,  INT( (_xlfn.UNICODE($I324)-44032)/588)+1)</f>
        <v>ㄹ</v>
      </c>
      <c r="O324" s="3" t="str" cm="1">
        <f t="array" ref="O324">INDEX( 중성, INT(MOD( ( _xlfn.UNICODE( RIGHT($I324, 1) ) - 44032), 588)/28)+1,1)</f>
        <v>ㅣ</v>
      </c>
      <c r="P324" t="str" cm="1">
        <f t="array" ref="P324">IF(MOD( (_xlfn.UNICODE( RIGHT($I324, 1) ) - 44032), 28)=0, "",
    INDEX(종성, MOD( (_xlfn.UNICODE( RIGHT($I324, 1) ) - 44032), 28),1) )</f>
        <v>ㅁ</v>
      </c>
      <c r="Q324" s="3" t="str" cm="1">
        <f t="array" ref="Q324">IF(LEN(B324)=2, "", INDEX(초성,  INT( (_xlfn.UNICODE($J324)-44032)/588)+1) )</f>
        <v>ㅈ</v>
      </c>
      <c r="R324" s="3" t="str" cm="1">
        <f t="array" ref="R324">IF(LEN(B324)=2, "",INDEX( 중성, INT(MOD( ( _xlfn.UNICODE( RIGHT($J324, 1) ) - 44032), 588)/28)+1,1) )</f>
        <v>ㅏ</v>
      </c>
      <c r="S324" t="str" cm="1">
        <f t="array" ref="S324">IF(LEN(B324)=2, "", IF(MOD( (_xlfn.UNICODE( RIGHT($J324, 1) ) - 44032), 28)=0, "",
    INDEX(종성, MOD( (_xlfn.UNICODE( RIGHT($J324, 1) ) - 44032), 28),1) ) )</f>
        <v/>
      </c>
      <c r="T324" t="str">
        <f>IFERROR(VLOOKUP($K324, 환경설정!$B$3:$C$23, 2,0), "")</f>
        <v>lax</v>
      </c>
      <c r="V324" s="3" t="str" cm="1">
        <f t="array" ref="V324">IFERROR(_xlfn.IFS($M324="", "light", $M324="ㄴ", "son", $M324="ㄹ", "son", $M324="ㅁ", "son", $M324="ㅇ", "son" ),"obs")</f>
        <v>light</v>
      </c>
      <c r="W324" t="str">
        <f>IFERROR(VLOOKUP($N324, 환경설정!$B$3:$C$23, 2,0), "")</f>
        <v>son</v>
      </c>
      <c r="Y324" s="3" t="str" cm="1">
        <f t="array" ref="Y324">IFERROR(_xlfn.IFS($P324="", "light", $P324="ㄴ", "son", $P324="ㄹ", "son", $P324="ㅁ", "son", $P324="ㅇ", "son" ),"obs")</f>
        <v>son</v>
      </c>
      <c r="Z324" t="str">
        <f>IFERROR(VLOOKUP($Q324, 환경설정!$B$3:$C$23, 2), "")</f>
        <v>tsasp</v>
      </c>
      <c r="AB324" s="3" t="str" cm="1">
        <f t="array" ref="AB324">IFERROR( IF(LEN(B324)=2,"", _xlfn.IFS($S324="", "light", $S324="ㄴ", "son", $S324="ㄹ", "son", $S324="ㅁ", "son", $S324="ㅇ", "son" )),"obs")</f>
        <v>light</v>
      </c>
      <c r="AC324" t="str" cm="1">
        <f t="array" ref="AC324" xml:space="preserve"> SUBSTITUTE( _xlfn.TEXTSPLIT(C324," "), ",","")</f>
        <v>LHL</v>
      </c>
      <c r="AE324" t="str" cm="1">
        <f t="array" ref="AE324">SUBSTITUTE(_xlfn.TEXTSPLIT(D324," "), ",","")</f>
        <v>LHL</v>
      </c>
    </row>
    <row r="325" spans="1:31" x14ac:dyDescent="0.3">
      <c r="A325" t="str">
        <v>고유어3</v>
      </c>
      <c r="B325" t="str">
        <v>도다리</v>
      </c>
      <c r="C325" s="3" t="str">
        <v>HLL</v>
      </c>
      <c r="D325" s="3" t="str">
        <v>HLL</v>
      </c>
      <c r="E325" s="3" t="str" cm="1">
        <f t="array" ref="E325">_xlfn.IFS(MID(A325,1,1)="고", "K", MID(A325,1,1)="외", "F", MID(A325,1,1)="가", "V")</f>
        <v>K</v>
      </c>
      <c r="F325" s="3" t="str">
        <f t="shared" si="25"/>
        <v>3</v>
      </c>
      <c r="G325" s="3" t="str">
        <f t="shared" si="26"/>
        <v>K3</v>
      </c>
      <c r="H325" s="3" t="str">
        <f t="shared" si="27"/>
        <v>도</v>
      </c>
      <c r="I325" s="3" t="str">
        <f t="shared" si="28"/>
        <v>다</v>
      </c>
      <c r="J325" s="3" t="str">
        <f t="shared" si="29"/>
        <v>리</v>
      </c>
      <c r="K325" s="3" t="str" cm="1">
        <f t="array" ref="K325">INDEX(초성,  INT( (_xlfn.UNICODE(H325)-44032)/588)+1)</f>
        <v>ㄷ</v>
      </c>
      <c r="L325" s="3" t="str" cm="1">
        <f t="array" ref="L325">INDEX( 중성, INT(MOD( ( _xlfn.UNICODE( RIGHT($H325, 1) ) - 44032), 588)/28)+1,1)</f>
        <v>ㅗ</v>
      </c>
      <c r="M325" t="str" cm="1">
        <f t="array" ref="M325">IF(MOD( (_xlfn.UNICODE( RIGHT($H325, 1) ) - 44032), 28)=0, "",
    INDEX(종성, MOD( (_xlfn.UNICODE( RIGHT($H325, 1) ) - 44032), 28),1) )</f>
        <v/>
      </c>
      <c r="N325" s="3" t="str" cm="1">
        <f t="array" ref="N325">INDEX(초성,  INT( (_xlfn.UNICODE($I325)-44032)/588)+1)</f>
        <v>ㄷ</v>
      </c>
      <c r="O325" s="3" t="str" cm="1">
        <f t="array" ref="O325">INDEX( 중성, INT(MOD( ( _xlfn.UNICODE( RIGHT($I325, 1) ) - 44032), 588)/28)+1,1)</f>
        <v>ㅏ</v>
      </c>
      <c r="P325" t="str" cm="1">
        <f t="array" ref="P325">IF(MOD( (_xlfn.UNICODE( RIGHT($I325, 1) ) - 44032), 28)=0, "",
    INDEX(종성, MOD( (_xlfn.UNICODE( RIGHT($I325, 1) ) - 44032), 28),1) )</f>
        <v/>
      </c>
      <c r="Q325" s="3" t="str" cm="1">
        <f t="array" ref="Q325">IF(LEN(B325)=2, "", INDEX(초성,  INT( (_xlfn.UNICODE($J325)-44032)/588)+1) )</f>
        <v>ㄹ</v>
      </c>
      <c r="R325" s="3" t="str" cm="1">
        <f t="array" ref="R325">IF(LEN(B325)=2, "",INDEX( 중성, INT(MOD( ( _xlfn.UNICODE( RIGHT($J325, 1) ) - 44032), 588)/28)+1,1) )</f>
        <v>ㅣ</v>
      </c>
      <c r="S325" t="str" cm="1">
        <f t="array" ref="S325">IF(LEN(B325)=2, "", IF(MOD( (_xlfn.UNICODE( RIGHT($J325, 1) ) - 44032), 28)=0, "",
    INDEX(종성, MOD( (_xlfn.UNICODE( RIGHT($J325, 1) ) - 44032), 28),1) ) )</f>
        <v/>
      </c>
      <c r="T325" t="str">
        <f>IFERROR(VLOOKUP($K325, 환경설정!$B$3:$C$23, 2,0), "")</f>
        <v>lax</v>
      </c>
      <c r="V325" s="3" t="str" cm="1">
        <f t="array" ref="V325">IFERROR(_xlfn.IFS($M325="", "light", $M325="ㄴ", "son", $M325="ㄹ", "son", $M325="ㅁ", "son", $M325="ㅇ", "son" ),"obs")</f>
        <v>light</v>
      </c>
      <c r="W325" t="str">
        <f>IFERROR(VLOOKUP($N325, 환경설정!$B$3:$C$23, 2,0), "")</f>
        <v>lax</v>
      </c>
      <c r="Y325" s="3" t="str" cm="1">
        <f t="array" ref="Y325">IFERROR(_xlfn.IFS($P325="", "light", $P325="ㄴ", "son", $P325="ㄹ", "son", $P325="ㅁ", "son", $P325="ㅇ", "son" ),"obs")</f>
        <v>light</v>
      </c>
      <c r="Z325" t="str">
        <f>IFERROR(VLOOKUP($Q325, 환경설정!$B$3:$C$23, 2), "")</f>
        <v>tsasp</v>
      </c>
      <c r="AB325" s="3" t="str" cm="1">
        <f t="array" ref="AB325">IFERROR( IF(LEN(B325)=2,"", _xlfn.IFS($S325="", "light", $S325="ㄴ", "son", $S325="ㄹ", "son", $S325="ㅁ", "son", $S325="ㅇ", "son" )),"obs")</f>
        <v>light</v>
      </c>
      <c r="AC325" t="str" cm="1">
        <f t="array" ref="AC325" xml:space="preserve"> SUBSTITUTE( _xlfn.TEXTSPLIT(C325," "), ",","")</f>
        <v>HLL</v>
      </c>
      <c r="AE325" t="str" cm="1">
        <f t="array" ref="AE325">SUBSTITUTE(_xlfn.TEXTSPLIT(D325," "), ",","")</f>
        <v>HLL</v>
      </c>
    </row>
    <row r="326" spans="1:31" x14ac:dyDescent="0.3">
      <c r="A326" t="str">
        <v>고유어3</v>
      </c>
      <c r="B326" t="str">
        <v>고양이</v>
      </c>
      <c r="C326" s="3" t="str">
        <v>LHH</v>
      </c>
      <c r="D326" s="3" t="str">
        <v>LHH</v>
      </c>
      <c r="E326" s="3" t="str" cm="1">
        <f t="array" ref="E326">_xlfn.IFS(MID(A326,1,1)="고", "K", MID(A326,1,1)="외", "F", MID(A326,1,1)="가", "V")</f>
        <v>K</v>
      </c>
      <c r="F326" s="3" t="str">
        <f t="shared" si="25"/>
        <v>3</v>
      </c>
      <c r="G326" s="3" t="str">
        <f t="shared" si="26"/>
        <v>K3</v>
      </c>
      <c r="H326" s="3" t="str">
        <f t="shared" si="27"/>
        <v>고</v>
      </c>
      <c r="I326" s="3" t="str">
        <f t="shared" si="28"/>
        <v>양</v>
      </c>
      <c r="J326" s="3" t="str">
        <f t="shared" si="29"/>
        <v>이</v>
      </c>
      <c r="K326" s="3" t="str" cm="1">
        <f t="array" ref="K326">INDEX(초성,  INT( (_xlfn.UNICODE(H326)-44032)/588)+1)</f>
        <v>ㄱ</v>
      </c>
      <c r="L326" s="3" t="str" cm="1">
        <f t="array" ref="L326">INDEX( 중성, INT(MOD( ( _xlfn.UNICODE( RIGHT($H326, 1) ) - 44032), 588)/28)+1,1)</f>
        <v>ㅗ</v>
      </c>
      <c r="M326" t="str" cm="1">
        <f t="array" ref="M326">IF(MOD( (_xlfn.UNICODE( RIGHT($H326, 1) ) - 44032), 28)=0, "",
    INDEX(종성, MOD( (_xlfn.UNICODE( RIGHT($H326, 1) ) - 44032), 28),1) )</f>
        <v/>
      </c>
      <c r="N326" s="3" t="str" cm="1">
        <f t="array" ref="N326">INDEX(초성,  INT( (_xlfn.UNICODE($I326)-44032)/588)+1)</f>
        <v>ㅇ</v>
      </c>
      <c r="O326" s="3" t="str" cm="1">
        <f t="array" ref="O326">INDEX( 중성, INT(MOD( ( _xlfn.UNICODE( RIGHT($I326, 1) ) - 44032), 588)/28)+1,1)</f>
        <v>ㅑ</v>
      </c>
      <c r="P326" t="str" cm="1">
        <f t="array" ref="P326">IF(MOD( (_xlfn.UNICODE( RIGHT($I326, 1) ) - 44032), 28)=0, "",
    INDEX(종성, MOD( (_xlfn.UNICODE( RIGHT($I326, 1) ) - 44032), 28),1) )</f>
        <v>ㅇ</v>
      </c>
      <c r="Q326" s="3" t="str" cm="1">
        <f t="array" ref="Q326">IF(LEN(B326)=2, "", INDEX(초성,  INT( (_xlfn.UNICODE($J326)-44032)/588)+1) )</f>
        <v>ㅇ</v>
      </c>
      <c r="R326" s="3" t="str" cm="1">
        <f t="array" ref="R326">IF(LEN(B326)=2, "",INDEX( 중성, INT(MOD( ( _xlfn.UNICODE( RIGHT($J326, 1) ) - 44032), 588)/28)+1,1) )</f>
        <v>ㅣ</v>
      </c>
      <c r="S326" t="str" cm="1">
        <f t="array" ref="S326">IF(LEN(B326)=2, "", IF(MOD( (_xlfn.UNICODE( RIGHT($J326, 1) ) - 44032), 28)=0, "",
    INDEX(종성, MOD( (_xlfn.UNICODE( RIGHT($J326, 1) ) - 44032), 28),1) ) )</f>
        <v/>
      </c>
      <c r="T326" t="str">
        <f>IFERROR(VLOOKUP($K326, 환경설정!$B$3:$C$23, 2,0), "")</f>
        <v>lax</v>
      </c>
      <c r="V326" s="3" t="str" cm="1">
        <f t="array" ref="V326">IFERROR(_xlfn.IFS($M326="", "light", $M326="ㄴ", "son", $M326="ㄹ", "son", $M326="ㅁ", "son", $M326="ㅇ", "son" ),"obs")</f>
        <v>light</v>
      </c>
      <c r="W326" t="str">
        <f>IFERROR(VLOOKUP($N326, 환경설정!$B$3:$C$23, 2,0), "")</f>
        <v>null</v>
      </c>
      <c r="Y326" s="3" t="str" cm="1">
        <f t="array" ref="Y326">IFERROR(_xlfn.IFS($P326="", "light", $P326="ㄴ", "son", $P326="ㄹ", "son", $P326="ㅁ", "son", $P326="ㅇ", "son" ),"obs")</f>
        <v>son</v>
      </c>
      <c r="Z326" t="str">
        <f>IFERROR(VLOOKUP($Q326, 환경설정!$B$3:$C$23, 2), "")</f>
        <v>tsasp</v>
      </c>
      <c r="AB326" s="3" t="str" cm="1">
        <f t="array" ref="AB326">IFERROR( IF(LEN(B326)=2,"", _xlfn.IFS($S326="", "light", $S326="ㄴ", "son", $S326="ㄹ", "son", $S326="ㅁ", "son", $S326="ㅇ", "son" )),"obs")</f>
        <v>light</v>
      </c>
      <c r="AC326" t="str" cm="1">
        <f t="array" ref="AC326" xml:space="preserve"> SUBSTITUTE( _xlfn.TEXTSPLIT(C326," "), ",","")</f>
        <v>LHH</v>
      </c>
      <c r="AE326" t="str" cm="1">
        <f t="array" ref="AE326">SUBSTITUTE(_xlfn.TEXTSPLIT(D326," "), ",","")</f>
        <v>LHH</v>
      </c>
    </row>
    <row r="327" spans="1:31" x14ac:dyDescent="0.3">
      <c r="A327" t="str">
        <v>고유어3</v>
      </c>
      <c r="B327" t="str">
        <v>심부름</v>
      </c>
      <c r="C327" s="3" t="str">
        <v>LHH</v>
      </c>
      <c r="D327" s="3" t="str">
        <v>LHH</v>
      </c>
      <c r="E327" s="3" t="str" cm="1">
        <f t="array" ref="E327">_xlfn.IFS(MID(A327,1,1)="고", "K", MID(A327,1,1)="외", "F", MID(A327,1,1)="가", "V")</f>
        <v>K</v>
      </c>
      <c r="F327" s="3" t="str">
        <f t="shared" si="25"/>
        <v>3</v>
      </c>
      <c r="G327" s="3" t="str">
        <f t="shared" si="26"/>
        <v>K3</v>
      </c>
      <c r="H327" s="3" t="str">
        <f t="shared" si="27"/>
        <v>심</v>
      </c>
      <c r="I327" s="3" t="str">
        <f t="shared" si="28"/>
        <v>부</v>
      </c>
      <c r="J327" s="3" t="str">
        <f t="shared" si="29"/>
        <v>름</v>
      </c>
      <c r="K327" s="3" t="str" cm="1">
        <f t="array" ref="K327">INDEX(초성,  INT( (_xlfn.UNICODE(H327)-44032)/588)+1)</f>
        <v>ㅅ</v>
      </c>
      <c r="L327" s="3" t="str" cm="1">
        <f t="array" ref="L327">INDEX( 중성, INT(MOD( ( _xlfn.UNICODE( RIGHT($H327, 1) ) - 44032), 588)/28)+1,1)</f>
        <v>ㅣ</v>
      </c>
      <c r="M327" t="str" cm="1">
        <f t="array" ref="M327">IF(MOD( (_xlfn.UNICODE( RIGHT($H327, 1) ) - 44032), 28)=0, "",
    INDEX(종성, MOD( (_xlfn.UNICODE( RIGHT($H327, 1) ) - 44032), 28),1) )</f>
        <v>ㅁ</v>
      </c>
      <c r="N327" s="3" t="str" cm="1">
        <f t="array" ref="N327">INDEX(초성,  INT( (_xlfn.UNICODE($I327)-44032)/588)+1)</f>
        <v>ㅂ</v>
      </c>
      <c r="O327" s="3" t="str" cm="1">
        <f t="array" ref="O327">INDEX( 중성, INT(MOD( ( _xlfn.UNICODE( RIGHT($I327, 1) ) - 44032), 588)/28)+1,1)</f>
        <v>ㅜ</v>
      </c>
      <c r="P327" t="str" cm="1">
        <f t="array" ref="P327">IF(MOD( (_xlfn.UNICODE( RIGHT($I327, 1) ) - 44032), 28)=0, "",
    INDEX(종성, MOD( (_xlfn.UNICODE( RIGHT($I327, 1) ) - 44032), 28),1) )</f>
        <v/>
      </c>
      <c r="Q327" s="3" t="str" cm="1">
        <f t="array" ref="Q327">IF(LEN(B327)=2, "", INDEX(초성,  INT( (_xlfn.UNICODE($J327)-44032)/588)+1) )</f>
        <v>ㄹ</v>
      </c>
      <c r="R327" s="3" t="str" cm="1">
        <f t="array" ref="R327">IF(LEN(B327)=2, "",INDEX( 중성, INT(MOD( ( _xlfn.UNICODE( RIGHT($J327, 1) ) - 44032), 588)/28)+1,1) )</f>
        <v>ㅡ</v>
      </c>
      <c r="S327" t="str" cm="1">
        <f t="array" ref="S327">IF(LEN(B327)=2, "", IF(MOD( (_xlfn.UNICODE( RIGHT($J327, 1) ) - 44032), 28)=0, "",
    INDEX(종성, MOD( (_xlfn.UNICODE( RIGHT($J327, 1) ) - 44032), 28),1) ) )</f>
        <v>ㅁ</v>
      </c>
      <c r="T327" t="str">
        <f>IFERROR(VLOOKUP($K327, 환경설정!$B$3:$C$23, 2,0), "")</f>
        <v>que</v>
      </c>
      <c r="V327" s="3" t="str" cm="1">
        <f t="array" ref="V327">IFERROR(_xlfn.IFS($M327="", "light", $M327="ㄴ", "son", $M327="ㄹ", "son", $M327="ㅁ", "son", $M327="ㅇ", "son" ),"obs")</f>
        <v>son</v>
      </c>
      <c r="W327" t="str">
        <f>IFERROR(VLOOKUP($N327, 환경설정!$B$3:$C$23, 2,0), "")</f>
        <v>lax</v>
      </c>
      <c r="Y327" s="3" t="str" cm="1">
        <f t="array" ref="Y327">IFERROR(_xlfn.IFS($P327="", "light", $P327="ㄴ", "son", $P327="ㄹ", "son", $P327="ㅁ", "son", $P327="ㅇ", "son" ),"obs")</f>
        <v>light</v>
      </c>
      <c r="Z327" t="str">
        <f>IFERROR(VLOOKUP($Q327, 환경설정!$B$3:$C$23, 2), "")</f>
        <v>tsasp</v>
      </c>
      <c r="AB327" s="3" t="str" cm="1">
        <f t="array" ref="AB327">IFERROR( IF(LEN(B327)=2,"", _xlfn.IFS($S327="", "light", $S327="ㄴ", "son", $S327="ㄹ", "son", $S327="ㅁ", "son", $S327="ㅇ", "son" )),"obs")</f>
        <v>son</v>
      </c>
      <c r="AC327" t="str" cm="1">
        <f t="array" ref="AC327" xml:space="preserve"> SUBSTITUTE( _xlfn.TEXTSPLIT(C327," "), ",","")</f>
        <v>LHH</v>
      </c>
      <c r="AE327" t="str" cm="1">
        <f t="array" ref="AE327">SUBSTITUTE(_xlfn.TEXTSPLIT(D327," "), ",","")</f>
        <v>LHH</v>
      </c>
    </row>
    <row r="328" spans="1:31" x14ac:dyDescent="0.3">
      <c r="A328" t="str">
        <v>고유어3</v>
      </c>
      <c r="B328" t="str">
        <v>노가리</v>
      </c>
      <c r="C328" s="3">
        <v>0</v>
      </c>
      <c r="D328" s="3">
        <v>0</v>
      </c>
      <c r="E328" s="3" t="str" cm="1">
        <f t="array" ref="E328">_xlfn.IFS(MID(A328,1,1)="고", "K", MID(A328,1,1)="외", "F", MID(A328,1,1)="가", "V")</f>
        <v>K</v>
      </c>
      <c r="F328" s="3" t="str">
        <f t="shared" si="25"/>
        <v>3</v>
      </c>
      <c r="G328" s="3" t="str">
        <f t="shared" si="26"/>
        <v>K3</v>
      </c>
      <c r="H328" s="3" t="str">
        <f t="shared" si="27"/>
        <v>노</v>
      </c>
      <c r="I328" s="3" t="str">
        <f t="shared" si="28"/>
        <v>가</v>
      </c>
      <c r="J328" s="3" t="str">
        <f t="shared" si="29"/>
        <v>리</v>
      </c>
      <c r="K328" s="3" t="str" cm="1">
        <f t="array" ref="K328">INDEX(초성,  INT( (_xlfn.UNICODE(H328)-44032)/588)+1)</f>
        <v>ㄴ</v>
      </c>
      <c r="L328" s="3" t="str" cm="1">
        <f t="array" ref="L328">INDEX( 중성, INT(MOD( ( _xlfn.UNICODE( RIGHT($H328, 1) ) - 44032), 588)/28)+1,1)</f>
        <v>ㅗ</v>
      </c>
      <c r="M328" t="str" cm="1">
        <f t="array" ref="M328">IF(MOD( (_xlfn.UNICODE( RIGHT($H328, 1) ) - 44032), 28)=0, "",
    INDEX(종성, MOD( (_xlfn.UNICODE( RIGHT($H328, 1) ) - 44032), 28),1) )</f>
        <v/>
      </c>
      <c r="N328" s="3" t="str" cm="1">
        <f t="array" ref="N328">INDEX(초성,  INT( (_xlfn.UNICODE($I328)-44032)/588)+1)</f>
        <v>ㄱ</v>
      </c>
      <c r="O328" s="3" t="str" cm="1">
        <f t="array" ref="O328">INDEX( 중성, INT(MOD( ( _xlfn.UNICODE( RIGHT($I328, 1) ) - 44032), 588)/28)+1,1)</f>
        <v>ㅏ</v>
      </c>
      <c r="P328" t="str" cm="1">
        <f t="array" ref="P328">IF(MOD( (_xlfn.UNICODE( RIGHT($I328, 1) ) - 44032), 28)=0, "",
    INDEX(종성, MOD( (_xlfn.UNICODE( RIGHT($I328, 1) ) - 44032), 28),1) )</f>
        <v/>
      </c>
      <c r="Q328" s="3" t="str" cm="1">
        <f t="array" ref="Q328">IF(LEN(B328)=2, "", INDEX(초성,  INT( (_xlfn.UNICODE($J328)-44032)/588)+1) )</f>
        <v>ㄹ</v>
      </c>
      <c r="R328" s="3" t="str" cm="1">
        <f t="array" ref="R328">IF(LEN(B328)=2, "",INDEX( 중성, INT(MOD( ( _xlfn.UNICODE( RIGHT($J328, 1) ) - 44032), 588)/28)+1,1) )</f>
        <v>ㅣ</v>
      </c>
      <c r="S328" t="str" cm="1">
        <f t="array" ref="S328">IF(LEN(B328)=2, "", IF(MOD( (_xlfn.UNICODE( RIGHT($J328, 1) ) - 44032), 28)=0, "",
    INDEX(종성, MOD( (_xlfn.UNICODE( RIGHT($J328, 1) ) - 44032), 28),1) ) )</f>
        <v/>
      </c>
      <c r="T328" t="str">
        <f>IFERROR(VLOOKUP($K328, 환경설정!$B$3:$C$23, 2,0), "")</f>
        <v>son</v>
      </c>
      <c r="V328" s="3" t="str" cm="1">
        <f t="array" ref="V328">IFERROR(_xlfn.IFS($M328="", "light", $M328="ㄴ", "son", $M328="ㄹ", "son", $M328="ㅁ", "son", $M328="ㅇ", "son" ),"obs")</f>
        <v>light</v>
      </c>
      <c r="W328" t="str">
        <f>IFERROR(VLOOKUP($N328, 환경설정!$B$3:$C$23, 2,0), "")</f>
        <v>lax</v>
      </c>
      <c r="Y328" s="3" t="str" cm="1">
        <f t="array" ref="Y328">IFERROR(_xlfn.IFS($P328="", "light", $P328="ㄴ", "son", $P328="ㄹ", "son", $P328="ㅁ", "son", $P328="ㅇ", "son" ),"obs")</f>
        <v>light</v>
      </c>
      <c r="Z328" t="str">
        <f>IFERROR(VLOOKUP($Q328, 환경설정!$B$3:$C$23, 2), "")</f>
        <v>tsasp</v>
      </c>
      <c r="AB328" s="3" t="str" cm="1">
        <f t="array" ref="AB328">IFERROR( IF(LEN(B328)=2,"", _xlfn.IFS($S328="", "light", $S328="ㄴ", "son", $S328="ㄹ", "son", $S328="ㅁ", "son", $S328="ㅇ", "son" )),"obs")</f>
        <v>light</v>
      </c>
      <c r="AC328" t="str" cm="1">
        <f t="array" ref="AC328" xml:space="preserve"> SUBSTITUTE( _xlfn.TEXTSPLIT(C328," "), ",","")</f>
        <v>0</v>
      </c>
      <c r="AE328" t="str" cm="1">
        <f t="array" ref="AE328">SUBSTITUTE(_xlfn.TEXTSPLIT(D328," "), ",","")</f>
        <v>0</v>
      </c>
    </row>
    <row r="329" spans="1:31" x14ac:dyDescent="0.3">
      <c r="A329" t="str">
        <v>고유어3</v>
      </c>
      <c r="B329" t="str">
        <v>아궁이</v>
      </c>
      <c r="C329" s="3" t="str">
        <v>LHL</v>
      </c>
      <c r="D329" s="3" t="str">
        <v>LHL</v>
      </c>
      <c r="E329" s="3" t="str" cm="1">
        <f t="array" ref="E329">_xlfn.IFS(MID(A329,1,1)="고", "K", MID(A329,1,1)="외", "F", MID(A329,1,1)="가", "V")</f>
        <v>K</v>
      </c>
      <c r="F329" s="3" t="str">
        <f t="shared" si="25"/>
        <v>3</v>
      </c>
      <c r="G329" s="3" t="str">
        <f t="shared" si="26"/>
        <v>K3</v>
      </c>
      <c r="H329" s="3" t="str">
        <f t="shared" si="27"/>
        <v>아</v>
      </c>
      <c r="I329" s="3" t="str">
        <f t="shared" si="28"/>
        <v>궁</v>
      </c>
      <c r="J329" s="3" t="str">
        <f t="shared" si="29"/>
        <v>이</v>
      </c>
      <c r="K329" s="3" t="str" cm="1">
        <f t="array" ref="K329">INDEX(초성,  INT( (_xlfn.UNICODE(H329)-44032)/588)+1)</f>
        <v>ㅇ</v>
      </c>
      <c r="L329" s="3" t="str" cm="1">
        <f t="array" ref="L329">INDEX( 중성, INT(MOD( ( _xlfn.UNICODE( RIGHT($H329, 1) ) - 44032), 588)/28)+1,1)</f>
        <v>ㅏ</v>
      </c>
      <c r="M329" t="str" cm="1">
        <f t="array" ref="M329">IF(MOD( (_xlfn.UNICODE( RIGHT($H329, 1) ) - 44032), 28)=0, "",
    INDEX(종성, MOD( (_xlfn.UNICODE( RIGHT($H329, 1) ) - 44032), 28),1) )</f>
        <v/>
      </c>
      <c r="N329" s="3" t="str" cm="1">
        <f t="array" ref="N329">INDEX(초성,  INT( (_xlfn.UNICODE($I329)-44032)/588)+1)</f>
        <v>ㄱ</v>
      </c>
      <c r="O329" s="3" t="str" cm="1">
        <f t="array" ref="O329">INDEX( 중성, INT(MOD( ( _xlfn.UNICODE( RIGHT($I329, 1) ) - 44032), 588)/28)+1,1)</f>
        <v>ㅜ</v>
      </c>
      <c r="P329" t="str" cm="1">
        <f t="array" ref="P329">IF(MOD( (_xlfn.UNICODE( RIGHT($I329, 1) ) - 44032), 28)=0, "",
    INDEX(종성, MOD( (_xlfn.UNICODE( RIGHT($I329, 1) ) - 44032), 28),1) )</f>
        <v>ㅇ</v>
      </c>
      <c r="Q329" s="3" t="str" cm="1">
        <f t="array" ref="Q329">IF(LEN(B329)=2, "", INDEX(초성,  INT( (_xlfn.UNICODE($J329)-44032)/588)+1) )</f>
        <v>ㅇ</v>
      </c>
      <c r="R329" s="3" t="str" cm="1">
        <f t="array" ref="R329">IF(LEN(B329)=2, "",INDEX( 중성, INT(MOD( ( _xlfn.UNICODE( RIGHT($J329, 1) ) - 44032), 588)/28)+1,1) )</f>
        <v>ㅣ</v>
      </c>
      <c r="S329" t="str" cm="1">
        <f t="array" ref="S329">IF(LEN(B329)=2, "", IF(MOD( (_xlfn.UNICODE( RIGHT($J329, 1) ) - 44032), 28)=0, "",
    INDEX(종성, MOD( (_xlfn.UNICODE( RIGHT($J329, 1) ) - 44032), 28),1) ) )</f>
        <v/>
      </c>
      <c r="T329" t="str">
        <f>IFERROR(VLOOKUP($K329, 환경설정!$B$3:$C$23, 2,0), "")</f>
        <v>null</v>
      </c>
      <c r="V329" s="3" t="str" cm="1">
        <f t="array" ref="V329">IFERROR(_xlfn.IFS($M329="", "light", $M329="ㄴ", "son", $M329="ㄹ", "son", $M329="ㅁ", "son", $M329="ㅇ", "son" ),"obs")</f>
        <v>light</v>
      </c>
      <c r="W329" t="str">
        <f>IFERROR(VLOOKUP($N329, 환경설정!$B$3:$C$23, 2,0), "")</f>
        <v>lax</v>
      </c>
      <c r="Y329" s="3" t="str" cm="1">
        <f t="array" ref="Y329">IFERROR(_xlfn.IFS($P329="", "light", $P329="ㄴ", "son", $P329="ㄹ", "son", $P329="ㅁ", "son", $P329="ㅇ", "son" ),"obs")</f>
        <v>son</v>
      </c>
      <c r="Z329" t="str">
        <f>IFERROR(VLOOKUP($Q329, 환경설정!$B$3:$C$23, 2), "")</f>
        <v>tsasp</v>
      </c>
      <c r="AB329" s="3" t="str" cm="1">
        <f t="array" ref="AB329">IFERROR( IF(LEN(B329)=2,"", _xlfn.IFS($S329="", "light", $S329="ㄴ", "son", $S329="ㄹ", "son", $S329="ㅁ", "son", $S329="ㅇ", "son" )),"obs")</f>
        <v>light</v>
      </c>
      <c r="AC329" t="str" cm="1">
        <f t="array" ref="AC329" xml:space="preserve"> SUBSTITUTE( _xlfn.TEXTSPLIT(C329," "), ",","")</f>
        <v>LHL</v>
      </c>
      <c r="AE329" t="str" cm="1">
        <f t="array" ref="AE329">SUBSTITUTE(_xlfn.TEXTSPLIT(D329," "), ",","")</f>
        <v>LHL</v>
      </c>
    </row>
    <row r="330" spans="1:31" x14ac:dyDescent="0.3">
      <c r="A330" t="str">
        <v>고유어3</v>
      </c>
      <c r="B330" t="str">
        <v>포대기</v>
      </c>
      <c r="C330" s="3" t="str">
        <v>LHL</v>
      </c>
      <c r="D330" s="3" t="str">
        <v>LHL</v>
      </c>
      <c r="E330" s="3" t="str" cm="1">
        <f t="array" ref="E330">_xlfn.IFS(MID(A330,1,1)="고", "K", MID(A330,1,1)="외", "F", MID(A330,1,1)="가", "V")</f>
        <v>K</v>
      </c>
      <c r="F330" s="3" t="str">
        <f t="shared" si="25"/>
        <v>3</v>
      </c>
      <c r="G330" s="3" t="str">
        <f t="shared" si="26"/>
        <v>K3</v>
      </c>
      <c r="H330" s="3" t="str">
        <f t="shared" si="27"/>
        <v>포</v>
      </c>
      <c r="I330" s="3" t="str">
        <f t="shared" si="28"/>
        <v>대</v>
      </c>
      <c r="J330" s="3" t="str">
        <f t="shared" si="29"/>
        <v>기</v>
      </c>
      <c r="K330" s="3" t="str" cm="1">
        <f t="array" ref="K330">INDEX(초성,  INT( (_xlfn.UNICODE(H330)-44032)/588)+1)</f>
        <v>ㅍ</v>
      </c>
      <c r="L330" s="3" t="str" cm="1">
        <f t="array" ref="L330">INDEX( 중성, INT(MOD( ( _xlfn.UNICODE( RIGHT($H330, 1) ) - 44032), 588)/28)+1,1)</f>
        <v>ㅗ</v>
      </c>
      <c r="M330" t="str" cm="1">
        <f t="array" ref="M330">IF(MOD( (_xlfn.UNICODE( RIGHT($H330, 1) ) - 44032), 28)=0, "",
    INDEX(종성, MOD( (_xlfn.UNICODE( RIGHT($H330, 1) ) - 44032), 28),1) )</f>
        <v/>
      </c>
      <c r="N330" s="3" t="str" cm="1">
        <f t="array" ref="N330">INDEX(초성,  INT( (_xlfn.UNICODE($I330)-44032)/588)+1)</f>
        <v>ㄷ</v>
      </c>
      <c r="O330" s="3" t="str" cm="1">
        <f t="array" ref="O330">INDEX( 중성, INT(MOD( ( _xlfn.UNICODE( RIGHT($I330, 1) ) - 44032), 588)/28)+1,1)</f>
        <v>ㅐ</v>
      </c>
      <c r="P330" t="str" cm="1">
        <f t="array" ref="P330">IF(MOD( (_xlfn.UNICODE( RIGHT($I330, 1) ) - 44032), 28)=0, "",
    INDEX(종성, MOD( (_xlfn.UNICODE( RIGHT($I330, 1) ) - 44032), 28),1) )</f>
        <v/>
      </c>
      <c r="Q330" s="3" t="str" cm="1">
        <f t="array" ref="Q330">IF(LEN(B330)=2, "", INDEX(초성,  INT( (_xlfn.UNICODE($J330)-44032)/588)+1) )</f>
        <v>ㄱ</v>
      </c>
      <c r="R330" s="3" t="str" cm="1">
        <f t="array" ref="R330">IF(LEN(B330)=2, "",INDEX( 중성, INT(MOD( ( _xlfn.UNICODE( RIGHT($J330, 1) ) - 44032), 588)/28)+1,1) )</f>
        <v>ㅣ</v>
      </c>
      <c r="S330" t="str" cm="1">
        <f t="array" ref="S330">IF(LEN(B330)=2, "", IF(MOD( (_xlfn.UNICODE( RIGHT($J330, 1) ) - 44032), 28)=0, "",
    INDEX(종성, MOD( (_xlfn.UNICODE( RIGHT($J330, 1) ) - 44032), 28),1) ) )</f>
        <v/>
      </c>
      <c r="T330" t="str">
        <f>IFERROR(VLOOKUP($K330, 환경설정!$B$3:$C$23, 2,0), "")</f>
        <v>tsasp</v>
      </c>
      <c r="V330" s="3" t="str" cm="1">
        <f t="array" ref="V330">IFERROR(_xlfn.IFS($M330="", "light", $M330="ㄴ", "son", $M330="ㄹ", "son", $M330="ㅁ", "son", $M330="ㅇ", "son" ),"obs")</f>
        <v>light</v>
      </c>
      <c r="W330" t="str">
        <f>IFERROR(VLOOKUP($N330, 환경설정!$B$3:$C$23, 2,0), "")</f>
        <v>lax</v>
      </c>
      <c r="Y330" s="3" t="str" cm="1">
        <f t="array" ref="Y330">IFERROR(_xlfn.IFS($P330="", "light", $P330="ㄴ", "son", $P330="ㄹ", "son", $P330="ㅁ", "son", $P330="ㅇ", "son" ),"obs")</f>
        <v>light</v>
      </c>
      <c r="Z330" t="str">
        <f>IFERROR(VLOOKUP($Q330, 환경설정!$B$3:$C$23, 2), "")</f>
        <v>lax</v>
      </c>
      <c r="AB330" s="3" t="str" cm="1">
        <f t="array" ref="AB330">IFERROR( IF(LEN(B330)=2,"", _xlfn.IFS($S330="", "light", $S330="ㄴ", "son", $S330="ㄹ", "son", $S330="ㅁ", "son", $S330="ㅇ", "son" )),"obs")</f>
        <v>light</v>
      </c>
      <c r="AC330" t="str" cm="1">
        <f t="array" ref="AC330" xml:space="preserve"> SUBSTITUTE( _xlfn.TEXTSPLIT(C330," "), ",","")</f>
        <v>LHL</v>
      </c>
      <c r="AE330" t="str" cm="1">
        <f t="array" ref="AE330">SUBSTITUTE(_xlfn.TEXTSPLIT(D330," "), ",","")</f>
        <v>LHL</v>
      </c>
    </row>
    <row r="331" spans="1:31" x14ac:dyDescent="0.3">
      <c r="A331" t="str">
        <v>고유어3</v>
      </c>
      <c r="B331" t="str">
        <v>허벅지</v>
      </c>
      <c r="C331" s="3" t="str">
        <v>LHL</v>
      </c>
      <c r="D331" s="3" t="str">
        <v>LHL</v>
      </c>
      <c r="E331" s="3" t="str" cm="1">
        <f t="array" ref="E331">_xlfn.IFS(MID(A331,1,1)="고", "K", MID(A331,1,1)="외", "F", MID(A331,1,1)="가", "V")</f>
        <v>K</v>
      </c>
      <c r="F331" s="3" t="str">
        <f t="shared" si="25"/>
        <v>3</v>
      </c>
      <c r="G331" s="3" t="str">
        <f t="shared" si="26"/>
        <v>K3</v>
      </c>
      <c r="H331" s="3" t="str">
        <f t="shared" si="27"/>
        <v>허</v>
      </c>
      <c r="I331" s="3" t="str">
        <f t="shared" si="28"/>
        <v>벅</v>
      </c>
      <c r="J331" s="3" t="str">
        <f t="shared" si="29"/>
        <v>지</v>
      </c>
      <c r="K331" s="3" t="str" cm="1">
        <f t="array" ref="K331">INDEX(초성,  INT( (_xlfn.UNICODE(H331)-44032)/588)+1)</f>
        <v>ㅎ</v>
      </c>
      <c r="L331" s="3" t="str" cm="1">
        <f t="array" ref="L331">INDEX( 중성, INT(MOD( ( _xlfn.UNICODE( RIGHT($H331, 1) ) - 44032), 588)/28)+1,1)</f>
        <v>ㅓ</v>
      </c>
      <c r="M331" t="str" cm="1">
        <f t="array" ref="M331">IF(MOD( (_xlfn.UNICODE( RIGHT($H331, 1) ) - 44032), 28)=0, "",
    INDEX(종성, MOD( (_xlfn.UNICODE( RIGHT($H331, 1) ) - 44032), 28),1) )</f>
        <v/>
      </c>
      <c r="N331" s="3" t="str" cm="1">
        <f t="array" ref="N331">INDEX(초성,  INT( (_xlfn.UNICODE($I331)-44032)/588)+1)</f>
        <v>ㅂ</v>
      </c>
      <c r="O331" s="3" t="str" cm="1">
        <f t="array" ref="O331">INDEX( 중성, INT(MOD( ( _xlfn.UNICODE( RIGHT($I331, 1) ) - 44032), 588)/28)+1,1)</f>
        <v>ㅓ</v>
      </c>
      <c r="P331" t="str" cm="1">
        <f t="array" ref="P331">IF(MOD( (_xlfn.UNICODE( RIGHT($I331, 1) ) - 44032), 28)=0, "",
    INDEX(종성, MOD( (_xlfn.UNICODE( RIGHT($I331, 1) ) - 44032), 28),1) )</f>
        <v>ㄱ</v>
      </c>
      <c r="Q331" s="3" t="str" cm="1">
        <f t="array" ref="Q331">IF(LEN(B331)=2, "", INDEX(초성,  INT( (_xlfn.UNICODE($J331)-44032)/588)+1) )</f>
        <v>ㅈ</v>
      </c>
      <c r="R331" s="3" t="str" cm="1">
        <f t="array" ref="R331">IF(LEN(B331)=2, "",INDEX( 중성, INT(MOD( ( _xlfn.UNICODE( RIGHT($J331, 1) ) - 44032), 588)/28)+1,1) )</f>
        <v>ㅣ</v>
      </c>
      <c r="S331" t="str" cm="1">
        <f t="array" ref="S331">IF(LEN(B331)=2, "", IF(MOD( (_xlfn.UNICODE( RIGHT($J331, 1) ) - 44032), 28)=0, "",
    INDEX(종성, MOD( (_xlfn.UNICODE( RIGHT($J331, 1) ) - 44032), 28),1) ) )</f>
        <v/>
      </c>
      <c r="T331" t="str">
        <f>IFERROR(VLOOKUP($K331, 환경설정!$B$3:$C$23, 2,0), "")</f>
        <v>que</v>
      </c>
      <c r="V331" s="3" t="str" cm="1">
        <f t="array" ref="V331">IFERROR(_xlfn.IFS($M331="", "light", $M331="ㄴ", "son", $M331="ㄹ", "son", $M331="ㅁ", "son", $M331="ㅇ", "son" ),"obs")</f>
        <v>light</v>
      </c>
      <c r="W331" t="str">
        <f>IFERROR(VLOOKUP($N331, 환경설정!$B$3:$C$23, 2,0), "")</f>
        <v>lax</v>
      </c>
      <c r="Y331" s="3" t="str" cm="1">
        <f t="array" ref="Y331">IFERROR(_xlfn.IFS($P331="", "light", $P331="ㄴ", "son", $P331="ㄹ", "son", $P331="ㅁ", "son", $P331="ㅇ", "son" ),"obs")</f>
        <v>obs</v>
      </c>
      <c r="Z331" t="str">
        <f>IFERROR(VLOOKUP($Q331, 환경설정!$B$3:$C$23, 2), "")</f>
        <v>tsasp</v>
      </c>
      <c r="AB331" s="3" t="str" cm="1">
        <f t="array" ref="AB331">IFERROR( IF(LEN(B331)=2,"", _xlfn.IFS($S331="", "light", $S331="ㄴ", "son", $S331="ㄹ", "son", $S331="ㅁ", "son", $S331="ㅇ", "son" )),"obs")</f>
        <v>light</v>
      </c>
      <c r="AC331" t="str" cm="1">
        <f t="array" ref="AC331" xml:space="preserve"> SUBSTITUTE( _xlfn.TEXTSPLIT(C331," "), ",","")</f>
        <v>LHL</v>
      </c>
      <c r="AE331" t="str" cm="1">
        <f t="array" ref="AE331">SUBSTITUTE(_xlfn.TEXTSPLIT(D331," "), ",","")</f>
        <v>LHL</v>
      </c>
    </row>
    <row r="332" spans="1:31" x14ac:dyDescent="0.3">
      <c r="A332" t="str">
        <v>고유어3</v>
      </c>
      <c r="B332" t="str">
        <v>지렁이</v>
      </c>
      <c r="C332" s="3" t="str">
        <v>LHL</v>
      </c>
      <c r="D332" s="3" t="str">
        <v>LHL</v>
      </c>
      <c r="E332" s="3" t="str" cm="1">
        <f t="array" ref="E332">_xlfn.IFS(MID(A332,1,1)="고", "K", MID(A332,1,1)="외", "F", MID(A332,1,1)="가", "V")</f>
        <v>K</v>
      </c>
      <c r="F332" s="3" t="str">
        <f t="shared" si="25"/>
        <v>3</v>
      </c>
      <c r="G332" s="3" t="str">
        <f t="shared" si="26"/>
        <v>K3</v>
      </c>
      <c r="H332" s="3" t="str">
        <f t="shared" si="27"/>
        <v>지</v>
      </c>
      <c r="I332" s="3" t="str">
        <f t="shared" si="28"/>
        <v>렁</v>
      </c>
      <c r="J332" s="3" t="str">
        <f t="shared" si="29"/>
        <v>이</v>
      </c>
      <c r="K332" s="3" t="str" cm="1">
        <f t="array" ref="K332">INDEX(초성,  INT( (_xlfn.UNICODE(H332)-44032)/588)+1)</f>
        <v>ㅈ</v>
      </c>
      <c r="L332" s="3" t="str" cm="1">
        <f t="array" ref="L332">INDEX( 중성, INT(MOD( ( _xlfn.UNICODE( RIGHT($H332, 1) ) - 44032), 588)/28)+1,1)</f>
        <v>ㅣ</v>
      </c>
      <c r="M332" t="str" cm="1">
        <f t="array" ref="M332">IF(MOD( (_xlfn.UNICODE( RIGHT($H332, 1) ) - 44032), 28)=0, "",
    INDEX(종성, MOD( (_xlfn.UNICODE( RIGHT($H332, 1) ) - 44032), 28),1) )</f>
        <v/>
      </c>
      <c r="N332" s="3" t="str" cm="1">
        <f t="array" ref="N332">INDEX(초성,  INT( (_xlfn.UNICODE($I332)-44032)/588)+1)</f>
        <v>ㄹ</v>
      </c>
      <c r="O332" s="3" t="str" cm="1">
        <f t="array" ref="O332">INDEX( 중성, INT(MOD( ( _xlfn.UNICODE( RIGHT($I332, 1) ) - 44032), 588)/28)+1,1)</f>
        <v>ㅓ</v>
      </c>
      <c r="P332" t="str" cm="1">
        <f t="array" ref="P332">IF(MOD( (_xlfn.UNICODE( RIGHT($I332, 1) ) - 44032), 28)=0, "",
    INDEX(종성, MOD( (_xlfn.UNICODE( RIGHT($I332, 1) ) - 44032), 28),1) )</f>
        <v>ㅇ</v>
      </c>
      <c r="Q332" s="3" t="str" cm="1">
        <f t="array" ref="Q332">IF(LEN(B332)=2, "", INDEX(초성,  INT( (_xlfn.UNICODE($J332)-44032)/588)+1) )</f>
        <v>ㅇ</v>
      </c>
      <c r="R332" s="3" t="str" cm="1">
        <f t="array" ref="R332">IF(LEN(B332)=2, "",INDEX( 중성, INT(MOD( ( _xlfn.UNICODE( RIGHT($J332, 1) ) - 44032), 588)/28)+1,1) )</f>
        <v>ㅣ</v>
      </c>
      <c r="S332" t="str" cm="1">
        <f t="array" ref="S332">IF(LEN(B332)=2, "", IF(MOD( (_xlfn.UNICODE( RIGHT($J332, 1) ) - 44032), 28)=0, "",
    INDEX(종성, MOD( (_xlfn.UNICODE( RIGHT($J332, 1) ) - 44032), 28),1) ) )</f>
        <v/>
      </c>
      <c r="T332" t="str">
        <f>IFERROR(VLOOKUP($K332, 환경설정!$B$3:$C$23, 2,0), "")</f>
        <v>lax</v>
      </c>
      <c r="V332" s="3" t="str" cm="1">
        <f t="array" ref="V332">IFERROR(_xlfn.IFS($M332="", "light", $M332="ㄴ", "son", $M332="ㄹ", "son", $M332="ㅁ", "son", $M332="ㅇ", "son" ),"obs")</f>
        <v>light</v>
      </c>
      <c r="W332" t="str">
        <f>IFERROR(VLOOKUP($N332, 환경설정!$B$3:$C$23, 2,0), "")</f>
        <v>son</v>
      </c>
      <c r="Y332" s="3" t="str" cm="1">
        <f t="array" ref="Y332">IFERROR(_xlfn.IFS($P332="", "light", $P332="ㄴ", "son", $P332="ㄹ", "son", $P332="ㅁ", "son", $P332="ㅇ", "son" ),"obs")</f>
        <v>son</v>
      </c>
      <c r="Z332" t="str">
        <f>IFERROR(VLOOKUP($Q332, 환경설정!$B$3:$C$23, 2), "")</f>
        <v>tsasp</v>
      </c>
      <c r="AB332" s="3" t="str" cm="1">
        <f t="array" ref="AB332">IFERROR( IF(LEN(B332)=2,"", _xlfn.IFS($S332="", "light", $S332="ㄴ", "son", $S332="ㄹ", "son", $S332="ㅁ", "son", $S332="ㅇ", "son" )),"obs")</f>
        <v>light</v>
      </c>
      <c r="AC332" t="str" cm="1">
        <f t="array" ref="AC332" xml:space="preserve"> SUBSTITUTE( _xlfn.TEXTSPLIT(C332," "), ",","")</f>
        <v>LHL</v>
      </c>
      <c r="AE332" t="str" cm="1">
        <f t="array" ref="AE332">SUBSTITUTE(_xlfn.TEXTSPLIT(D332," "), ",","")</f>
        <v>LHL</v>
      </c>
    </row>
    <row r="333" spans="1:31" x14ac:dyDescent="0.3">
      <c r="A333" t="str">
        <v>고유어3</v>
      </c>
      <c r="B333" t="str">
        <v>할머니</v>
      </c>
      <c r="C333" s="3" t="str">
        <v>HHL</v>
      </c>
      <c r="D333" s="3" t="str">
        <v>HHL</v>
      </c>
      <c r="E333" s="3" t="str" cm="1">
        <f t="array" ref="E333">_xlfn.IFS(MID(A333,1,1)="고", "K", MID(A333,1,1)="외", "F", MID(A333,1,1)="가", "V")</f>
        <v>K</v>
      </c>
      <c r="F333" s="3" t="str">
        <f t="shared" si="25"/>
        <v>3</v>
      </c>
      <c r="G333" s="3" t="str">
        <f t="shared" si="26"/>
        <v>K3</v>
      </c>
      <c r="H333" s="3" t="str">
        <f t="shared" si="27"/>
        <v>할</v>
      </c>
      <c r="I333" s="3" t="str">
        <f t="shared" si="28"/>
        <v>머</v>
      </c>
      <c r="J333" s="3" t="str">
        <f t="shared" si="29"/>
        <v>니</v>
      </c>
      <c r="K333" s="3" t="str" cm="1">
        <f t="array" ref="K333">INDEX(초성,  INT( (_xlfn.UNICODE(H333)-44032)/588)+1)</f>
        <v>ㅎ</v>
      </c>
      <c r="L333" s="3" t="str" cm="1">
        <f t="array" ref="L333">INDEX( 중성, INT(MOD( ( _xlfn.UNICODE( RIGHT($H333, 1) ) - 44032), 588)/28)+1,1)</f>
        <v>ㅏ</v>
      </c>
      <c r="M333" t="str" cm="1">
        <f t="array" ref="M333">IF(MOD( (_xlfn.UNICODE( RIGHT($H333, 1) ) - 44032), 28)=0, "",
    INDEX(종성, MOD( (_xlfn.UNICODE( RIGHT($H333, 1) ) - 44032), 28),1) )</f>
        <v>ㄹ</v>
      </c>
      <c r="N333" s="3" t="str" cm="1">
        <f t="array" ref="N333">INDEX(초성,  INT( (_xlfn.UNICODE($I333)-44032)/588)+1)</f>
        <v>ㅁ</v>
      </c>
      <c r="O333" s="3" t="str" cm="1">
        <f t="array" ref="O333">INDEX( 중성, INT(MOD( ( _xlfn.UNICODE( RIGHT($I333, 1) ) - 44032), 588)/28)+1,1)</f>
        <v>ㅓ</v>
      </c>
      <c r="P333" t="str" cm="1">
        <f t="array" ref="P333">IF(MOD( (_xlfn.UNICODE( RIGHT($I333, 1) ) - 44032), 28)=0, "",
    INDEX(종성, MOD( (_xlfn.UNICODE( RIGHT($I333, 1) ) - 44032), 28),1) )</f>
        <v/>
      </c>
      <c r="Q333" s="3" t="str" cm="1">
        <f t="array" ref="Q333">IF(LEN(B333)=2, "", INDEX(초성,  INT( (_xlfn.UNICODE($J333)-44032)/588)+1) )</f>
        <v>ㄴ</v>
      </c>
      <c r="R333" s="3" t="str" cm="1">
        <f t="array" ref="R333">IF(LEN(B333)=2, "",INDEX( 중성, INT(MOD( ( _xlfn.UNICODE( RIGHT($J333, 1) ) - 44032), 588)/28)+1,1) )</f>
        <v>ㅣ</v>
      </c>
      <c r="S333" t="str" cm="1">
        <f t="array" ref="S333">IF(LEN(B333)=2, "", IF(MOD( (_xlfn.UNICODE( RIGHT($J333, 1) ) - 44032), 28)=0, "",
    INDEX(종성, MOD( (_xlfn.UNICODE( RIGHT($J333, 1) ) - 44032), 28),1) ) )</f>
        <v/>
      </c>
      <c r="T333" t="str">
        <f>IFERROR(VLOOKUP($K333, 환경설정!$B$3:$C$23, 2,0), "")</f>
        <v>que</v>
      </c>
      <c r="V333" s="3" t="str" cm="1">
        <f t="array" ref="V333">IFERROR(_xlfn.IFS($M333="", "light", $M333="ㄴ", "son", $M333="ㄹ", "son", $M333="ㅁ", "son", $M333="ㅇ", "son" ),"obs")</f>
        <v>son</v>
      </c>
      <c r="W333" t="str">
        <f>IFERROR(VLOOKUP($N333, 환경설정!$B$3:$C$23, 2,0), "")</f>
        <v>son</v>
      </c>
      <c r="Y333" s="3" t="str" cm="1">
        <f t="array" ref="Y333">IFERROR(_xlfn.IFS($P333="", "light", $P333="ㄴ", "son", $P333="ㄹ", "son", $P333="ㅁ", "son", $P333="ㅇ", "son" ),"obs")</f>
        <v>light</v>
      </c>
      <c r="Z333" t="str">
        <f>IFERROR(VLOOKUP($Q333, 환경설정!$B$3:$C$23, 2), "")</f>
        <v>tsasp</v>
      </c>
      <c r="AB333" s="3" t="str" cm="1">
        <f t="array" ref="AB333">IFERROR( IF(LEN(B333)=2,"", _xlfn.IFS($S333="", "light", $S333="ㄴ", "son", $S333="ㄹ", "son", $S333="ㅁ", "son", $S333="ㅇ", "son" )),"obs")</f>
        <v>light</v>
      </c>
      <c r="AC333" t="str" cm="1">
        <f t="array" ref="AC333" xml:space="preserve"> SUBSTITUTE( _xlfn.TEXTSPLIT(C333," "), ",","")</f>
        <v>HHL</v>
      </c>
      <c r="AE333" t="str" cm="1">
        <f t="array" ref="AE333">SUBSTITUTE(_xlfn.TEXTSPLIT(D333," "), ",","")</f>
        <v>HHL</v>
      </c>
    </row>
    <row r="334" spans="1:31" x14ac:dyDescent="0.3">
      <c r="A334" t="str">
        <v>고유어3</v>
      </c>
      <c r="B334" t="str">
        <v>소나기</v>
      </c>
      <c r="C334" s="3" t="str">
        <v>LHL 쏘나기</v>
      </c>
      <c r="D334" s="3" t="str">
        <v>LHL</v>
      </c>
      <c r="E334" s="3" t="str" cm="1">
        <f t="array" ref="E334">_xlfn.IFS(MID(A334,1,1)="고", "K", MID(A334,1,1)="외", "F", MID(A334,1,1)="가", "V")</f>
        <v>K</v>
      </c>
      <c r="F334" s="3" t="str">
        <f t="shared" si="25"/>
        <v>3</v>
      </c>
      <c r="G334" s="3" t="str">
        <f t="shared" si="26"/>
        <v>K3</v>
      </c>
      <c r="H334" s="3" t="str">
        <f t="shared" si="27"/>
        <v>소</v>
      </c>
      <c r="I334" s="3" t="str">
        <f t="shared" si="28"/>
        <v>나</v>
      </c>
      <c r="J334" s="3" t="str">
        <f t="shared" si="29"/>
        <v>기</v>
      </c>
      <c r="K334" s="3" t="str" cm="1">
        <f t="array" ref="K334">INDEX(초성,  INT( (_xlfn.UNICODE(H334)-44032)/588)+1)</f>
        <v>ㅅ</v>
      </c>
      <c r="L334" s="3" t="str" cm="1">
        <f t="array" ref="L334">INDEX( 중성, INT(MOD( ( _xlfn.UNICODE( RIGHT($H334, 1) ) - 44032), 588)/28)+1,1)</f>
        <v>ㅗ</v>
      </c>
      <c r="M334" t="str" cm="1">
        <f t="array" ref="M334">IF(MOD( (_xlfn.UNICODE( RIGHT($H334, 1) ) - 44032), 28)=0, "",
    INDEX(종성, MOD( (_xlfn.UNICODE( RIGHT($H334, 1) ) - 44032), 28),1) )</f>
        <v/>
      </c>
      <c r="N334" s="3" t="str" cm="1">
        <f t="array" ref="N334">INDEX(초성,  INT( (_xlfn.UNICODE($I334)-44032)/588)+1)</f>
        <v>ㄴ</v>
      </c>
      <c r="O334" s="3" t="str" cm="1">
        <f t="array" ref="O334">INDEX( 중성, INT(MOD( ( _xlfn.UNICODE( RIGHT($I334, 1) ) - 44032), 588)/28)+1,1)</f>
        <v>ㅏ</v>
      </c>
      <c r="P334" t="str" cm="1">
        <f t="array" ref="P334">IF(MOD( (_xlfn.UNICODE( RIGHT($I334, 1) ) - 44032), 28)=0, "",
    INDEX(종성, MOD( (_xlfn.UNICODE( RIGHT($I334, 1) ) - 44032), 28),1) )</f>
        <v/>
      </c>
      <c r="Q334" s="3" t="str" cm="1">
        <f t="array" ref="Q334">IF(LEN(B334)=2, "", INDEX(초성,  INT( (_xlfn.UNICODE($J334)-44032)/588)+1) )</f>
        <v>ㄱ</v>
      </c>
      <c r="R334" s="3" t="str" cm="1">
        <f t="array" ref="R334">IF(LEN(B334)=2, "",INDEX( 중성, INT(MOD( ( _xlfn.UNICODE( RIGHT($J334, 1) ) - 44032), 588)/28)+1,1) )</f>
        <v>ㅣ</v>
      </c>
      <c r="S334" t="str" cm="1">
        <f t="array" ref="S334">IF(LEN(B334)=2, "", IF(MOD( (_xlfn.UNICODE( RIGHT($J334, 1) ) - 44032), 28)=0, "",
    INDEX(종성, MOD( (_xlfn.UNICODE( RIGHT($J334, 1) ) - 44032), 28),1) ) )</f>
        <v/>
      </c>
      <c r="T334" t="str">
        <f>IFERROR(VLOOKUP($K334, 환경설정!$B$3:$C$23, 2,0), "")</f>
        <v>que</v>
      </c>
      <c r="V334" s="3" t="str" cm="1">
        <f t="array" ref="V334">IFERROR(_xlfn.IFS($M334="", "light", $M334="ㄴ", "son", $M334="ㄹ", "son", $M334="ㅁ", "son", $M334="ㅇ", "son" ),"obs")</f>
        <v>light</v>
      </c>
      <c r="W334" t="str">
        <f>IFERROR(VLOOKUP($N334, 환경설정!$B$3:$C$23, 2,0), "")</f>
        <v>son</v>
      </c>
      <c r="Y334" s="3" t="str" cm="1">
        <f t="array" ref="Y334">IFERROR(_xlfn.IFS($P334="", "light", $P334="ㄴ", "son", $P334="ㄹ", "son", $P334="ㅁ", "son", $P334="ㅇ", "son" ),"obs")</f>
        <v>light</v>
      </c>
      <c r="Z334" t="str">
        <f>IFERROR(VLOOKUP($Q334, 환경설정!$B$3:$C$23, 2), "")</f>
        <v>lax</v>
      </c>
      <c r="AB334" s="3" t="str" cm="1">
        <f t="array" ref="AB334">IFERROR( IF(LEN(B334)=2,"", _xlfn.IFS($S334="", "light", $S334="ㄴ", "son", $S334="ㄹ", "son", $S334="ㅁ", "son", $S334="ㅇ", "son" )),"obs")</f>
        <v>light</v>
      </c>
      <c r="AC334" t="str" cm="1">
        <f t="array" ref="AC334:AD334" xml:space="preserve"> SUBSTITUTE( _xlfn.TEXTSPLIT(C334," "), ",","")</f>
        <v>LHL</v>
      </c>
      <c r="AD334" t="str">
        <v>쏘나기</v>
      </c>
      <c r="AE334" t="str" cm="1">
        <f t="array" ref="AE334">SUBSTITUTE(_xlfn.TEXTSPLIT(D334," "), ",","")</f>
        <v>LHL</v>
      </c>
    </row>
    <row r="335" spans="1:31" x14ac:dyDescent="0.3">
      <c r="A335" t="str">
        <v>고유어3</v>
      </c>
      <c r="B335" t="str">
        <v>달팽이</v>
      </c>
      <c r="C335" s="3" t="str">
        <v>LHL</v>
      </c>
      <c r="D335" s="3" t="str">
        <v>LHL</v>
      </c>
      <c r="E335" s="3" t="str" cm="1">
        <f t="array" ref="E335">_xlfn.IFS(MID(A335,1,1)="고", "K", MID(A335,1,1)="외", "F", MID(A335,1,1)="가", "V")</f>
        <v>K</v>
      </c>
      <c r="F335" s="3" t="str">
        <f t="shared" si="25"/>
        <v>3</v>
      </c>
      <c r="G335" s="3" t="str">
        <f t="shared" si="26"/>
        <v>K3</v>
      </c>
      <c r="H335" s="3" t="str">
        <f t="shared" si="27"/>
        <v>달</v>
      </c>
      <c r="I335" s="3" t="str">
        <f t="shared" si="28"/>
        <v>팽</v>
      </c>
      <c r="J335" s="3" t="str">
        <f t="shared" si="29"/>
        <v>이</v>
      </c>
      <c r="K335" s="3" t="str" cm="1">
        <f t="array" ref="K335">INDEX(초성,  INT( (_xlfn.UNICODE(H335)-44032)/588)+1)</f>
        <v>ㄷ</v>
      </c>
      <c r="L335" s="3" t="str" cm="1">
        <f t="array" ref="L335">INDEX( 중성, INT(MOD( ( _xlfn.UNICODE( RIGHT($H335, 1) ) - 44032), 588)/28)+1,1)</f>
        <v>ㅏ</v>
      </c>
      <c r="M335" t="str" cm="1">
        <f t="array" ref="M335">IF(MOD( (_xlfn.UNICODE( RIGHT($H335, 1) ) - 44032), 28)=0, "",
    INDEX(종성, MOD( (_xlfn.UNICODE( RIGHT($H335, 1) ) - 44032), 28),1) )</f>
        <v>ㄹ</v>
      </c>
      <c r="N335" s="3" t="str" cm="1">
        <f t="array" ref="N335">INDEX(초성,  INT( (_xlfn.UNICODE($I335)-44032)/588)+1)</f>
        <v>ㅍ</v>
      </c>
      <c r="O335" s="3" t="str" cm="1">
        <f t="array" ref="O335">INDEX( 중성, INT(MOD( ( _xlfn.UNICODE( RIGHT($I335, 1) ) - 44032), 588)/28)+1,1)</f>
        <v>ㅐ</v>
      </c>
      <c r="P335" t="str" cm="1">
        <f t="array" ref="P335">IF(MOD( (_xlfn.UNICODE( RIGHT($I335, 1) ) - 44032), 28)=0, "",
    INDEX(종성, MOD( (_xlfn.UNICODE( RIGHT($I335, 1) ) - 44032), 28),1) )</f>
        <v>ㅇ</v>
      </c>
      <c r="Q335" s="3" t="str" cm="1">
        <f t="array" ref="Q335">IF(LEN(B335)=2, "", INDEX(초성,  INT( (_xlfn.UNICODE($J335)-44032)/588)+1) )</f>
        <v>ㅇ</v>
      </c>
      <c r="R335" s="3" t="str" cm="1">
        <f t="array" ref="R335">IF(LEN(B335)=2, "",INDEX( 중성, INT(MOD( ( _xlfn.UNICODE( RIGHT($J335, 1) ) - 44032), 588)/28)+1,1) )</f>
        <v>ㅣ</v>
      </c>
      <c r="S335" t="str" cm="1">
        <f t="array" ref="S335">IF(LEN(B335)=2, "", IF(MOD( (_xlfn.UNICODE( RIGHT($J335, 1) ) - 44032), 28)=0, "",
    INDEX(종성, MOD( (_xlfn.UNICODE( RIGHT($J335, 1) ) - 44032), 28),1) ) )</f>
        <v/>
      </c>
      <c r="T335" t="str">
        <f>IFERROR(VLOOKUP($K335, 환경설정!$B$3:$C$23, 2,0), "")</f>
        <v>lax</v>
      </c>
      <c r="V335" s="3" t="str" cm="1">
        <f t="array" ref="V335">IFERROR(_xlfn.IFS($M335="", "light", $M335="ㄴ", "son", $M335="ㄹ", "son", $M335="ㅁ", "son", $M335="ㅇ", "son" ),"obs")</f>
        <v>son</v>
      </c>
      <c r="W335" t="str">
        <f>IFERROR(VLOOKUP($N335, 환경설정!$B$3:$C$23, 2,0), "")</f>
        <v>tsasp</v>
      </c>
      <c r="Y335" s="3" t="str" cm="1">
        <f t="array" ref="Y335">IFERROR(_xlfn.IFS($P335="", "light", $P335="ㄴ", "son", $P335="ㄹ", "son", $P335="ㅁ", "son", $P335="ㅇ", "son" ),"obs")</f>
        <v>son</v>
      </c>
      <c r="Z335" t="str">
        <f>IFERROR(VLOOKUP($Q335, 환경설정!$B$3:$C$23, 2), "")</f>
        <v>tsasp</v>
      </c>
      <c r="AB335" s="3" t="str" cm="1">
        <f t="array" ref="AB335">IFERROR( IF(LEN(B335)=2,"", _xlfn.IFS($S335="", "light", $S335="ㄴ", "son", $S335="ㄹ", "son", $S335="ㅁ", "son", $S335="ㅇ", "son" )),"obs")</f>
        <v>light</v>
      </c>
      <c r="AC335" t="str" cm="1">
        <f t="array" ref="AC335" xml:space="preserve"> SUBSTITUTE( _xlfn.TEXTSPLIT(C335," "), ",","")</f>
        <v>LHL</v>
      </c>
      <c r="AE335" t="str" cm="1">
        <f t="array" ref="AE335">SUBSTITUTE(_xlfn.TEXTSPLIT(D335," "), ",","")</f>
        <v>LHL</v>
      </c>
    </row>
    <row r="336" spans="1:31" x14ac:dyDescent="0.3">
      <c r="A336" t="str">
        <v>고유어3</v>
      </c>
      <c r="B336" t="str">
        <v>모퉁이</v>
      </c>
      <c r="C336" s="3" t="str">
        <v>LHL</v>
      </c>
      <c r="D336" s="3" t="str">
        <v>LHL</v>
      </c>
      <c r="E336" s="3" t="str" cm="1">
        <f t="array" ref="E336">_xlfn.IFS(MID(A336,1,1)="고", "K", MID(A336,1,1)="외", "F", MID(A336,1,1)="가", "V")</f>
        <v>K</v>
      </c>
      <c r="F336" s="3" t="str">
        <f t="shared" ref="F336:F399" si="30">RIGHT(A336,1)</f>
        <v>3</v>
      </c>
      <c r="G336" s="3" t="str">
        <f t="shared" si="26"/>
        <v>K3</v>
      </c>
      <c r="H336" s="3" t="str">
        <f t="shared" si="27"/>
        <v>모</v>
      </c>
      <c r="I336" s="3" t="str">
        <f t="shared" si="28"/>
        <v>퉁</v>
      </c>
      <c r="J336" s="3" t="str">
        <f t="shared" si="29"/>
        <v>이</v>
      </c>
      <c r="K336" s="3" t="str" cm="1">
        <f t="array" ref="K336">INDEX(초성,  INT( (_xlfn.UNICODE(H336)-44032)/588)+1)</f>
        <v>ㅁ</v>
      </c>
      <c r="L336" s="3" t="str" cm="1">
        <f t="array" ref="L336">INDEX( 중성, INT(MOD( ( _xlfn.UNICODE( RIGHT($H336, 1) ) - 44032), 588)/28)+1,1)</f>
        <v>ㅗ</v>
      </c>
      <c r="M336" t="str" cm="1">
        <f t="array" ref="M336">IF(MOD( (_xlfn.UNICODE( RIGHT($H336, 1) ) - 44032), 28)=0, "",
    INDEX(종성, MOD( (_xlfn.UNICODE( RIGHT($H336, 1) ) - 44032), 28),1) )</f>
        <v/>
      </c>
      <c r="N336" s="3" t="str" cm="1">
        <f t="array" ref="N336">INDEX(초성,  INT( (_xlfn.UNICODE($I336)-44032)/588)+1)</f>
        <v>ㅌ</v>
      </c>
      <c r="O336" s="3" t="str" cm="1">
        <f t="array" ref="O336">INDEX( 중성, INT(MOD( ( _xlfn.UNICODE( RIGHT($I336, 1) ) - 44032), 588)/28)+1,1)</f>
        <v>ㅜ</v>
      </c>
      <c r="P336" t="str" cm="1">
        <f t="array" ref="P336">IF(MOD( (_xlfn.UNICODE( RIGHT($I336, 1) ) - 44032), 28)=0, "",
    INDEX(종성, MOD( (_xlfn.UNICODE( RIGHT($I336, 1) ) - 44032), 28),1) )</f>
        <v>ㅇ</v>
      </c>
      <c r="Q336" s="3" t="str" cm="1">
        <f t="array" ref="Q336">IF(LEN(B336)=2, "", INDEX(초성,  INT( (_xlfn.UNICODE($J336)-44032)/588)+1) )</f>
        <v>ㅇ</v>
      </c>
      <c r="R336" s="3" t="str" cm="1">
        <f t="array" ref="R336">IF(LEN(B336)=2, "",INDEX( 중성, INT(MOD( ( _xlfn.UNICODE( RIGHT($J336, 1) ) - 44032), 588)/28)+1,1) )</f>
        <v>ㅣ</v>
      </c>
      <c r="S336" t="str" cm="1">
        <f t="array" ref="S336">IF(LEN(B336)=2, "", IF(MOD( (_xlfn.UNICODE( RIGHT($J336, 1) ) - 44032), 28)=0, "",
    INDEX(종성, MOD( (_xlfn.UNICODE( RIGHT($J336, 1) ) - 44032), 28),1) ) )</f>
        <v/>
      </c>
      <c r="T336" t="str">
        <f>IFERROR(VLOOKUP($K336, 환경설정!$B$3:$C$23, 2,0), "")</f>
        <v>son</v>
      </c>
      <c r="V336" s="3" t="str" cm="1">
        <f t="array" ref="V336">IFERROR(_xlfn.IFS($M336="", "light", $M336="ㄴ", "son", $M336="ㄹ", "son", $M336="ㅁ", "son", $M336="ㅇ", "son" ),"obs")</f>
        <v>light</v>
      </c>
      <c r="W336" t="str">
        <f>IFERROR(VLOOKUP($N336, 환경설정!$B$3:$C$23, 2,0), "")</f>
        <v>tsasp</v>
      </c>
      <c r="Y336" s="3" t="str" cm="1">
        <f t="array" ref="Y336">IFERROR(_xlfn.IFS($P336="", "light", $P336="ㄴ", "son", $P336="ㄹ", "son", $P336="ㅁ", "son", $P336="ㅇ", "son" ),"obs")</f>
        <v>son</v>
      </c>
      <c r="Z336" t="str">
        <f>IFERROR(VLOOKUP($Q336, 환경설정!$B$3:$C$23, 2), "")</f>
        <v>tsasp</v>
      </c>
      <c r="AB336" s="3" t="str" cm="1">
        <f t="array" ref="AB336">IFERROR( IF(LEN(B336)=2,"", _xlfn.IFS($S336="", "light", $S336="ㄴ", "son", $S336="ㄹ", "son", $S336="ㅁ", "son", $S336="ㅇ", "son" )),"obs")</f>
        <v>light</v>
      </c>
      <c r="AC336" t="str" cm="1">
        <f t="array" ref="AC336" xml:space="preserve"> SUBSTITUTE( _xlfn.TEXTSPLIT(C336," "), ",","")</f>
        <v>LHL</v>
      </c>
      <c r="AE336" t="str" cm="1">
        <f t="array" ref="AE336">SUBSTITUTE(_xlfn.TEXTSPLIT(D336," "), ",","")</f>
        <v>LHL</v>
      </c>
    </row>
    <row r="337" spans="1:32" x14ac:dyDescent="0.3">
      <c r="A337" t="str">
        <v>고유어3</v>
      </c>
      <c r="B337" t="str">
        <v>강냉이</v>
      </c>
      <c r="C337" s="3" t="str">
        <v>LHL</v>
      </c>
      <c r="D337" s="3" t="str">
        <v>LHL</v>
      </c>
      <c r="E337" s="3" t="str" cm="1">
        <f t="array" ref="E337">_xlfn.IFS(MID(A337,1,1)="고", "K", MID(A337,1,1)="외", "F", MID(A337,1,1)="가", "V")</f>
        <v>K</v>
      </c>
      <c r="F337" s="3" t="str">
        <f t="shared" si="30"/>
        <v>3</v>
      </c>
      <c r="G337" s="3" t="str">
        <f t="shared" ref="G337:G400" si="31">E337&amp;F337</f>
        <v>K3</v>
      </c>
      <c r="H337" s="3" t="str">
        <f t="shared" ref="H337:H400" si="32">LEFT(B337)</f>
        <v>강</v>
      </c>
      <c r="I337" s="3" t="str">
        <f t="shared" ref="I337:I400" si="33" xml:space="preserve"> MID(B337,2,1)</f>
        <v>냉</v>
      </c>
      <c r="J337" s="3" t="str">
        <f t="shared" ref="J337:J400" si="34">IF(LEN(B337)= 3,   RIGHT(B337,1),"")</f>
        <v>이</v>
      </c>
      <c r="K337" s="3" t="str" cm="1">
        <f t="array" ref="K337">INDEX(초성,  INT( (_xlfn.UNICODE(H337)-44032)/588)+1)</f>
        <v>ㄱ</v>
      </c>
      <c r="L337" s="3" t="str" cm="1">
        <f t="array" ref="L337">INDEX( 중성, INT(MOD( ( _xlfn.UNICODE( RIGHT($H337, 1) ) - 44032), 588)/28)+1,1)</f>
        <v>ㅏ</v>
      </c>
      <c r="M337" t="str" cm="1">
        <f t="array" ref="M337">IF(MOD( (_xlfn.UNICODE( RIGHT($H337, 1) ) - 44032), 28)=0, "",
    INDEX(종성, MOD( (_xlfn.UNICODE( RIGHT($H337, 1) ) - 44032), 28),1) )</f>
        <v>ㅇ</v>
      </c>
      <c r="N337" s="3" t="str" cm="1">
        <f t="array" ref="N337">INDEX(초성,  INT( (_xlfn.UNICODE($I337)-44032)/588)+1)</f>
        <v>ㄴ</v>
      </c>
      <c r="O337" s="3" t="str" cm="1">
        <f t="array" ref="O337">INDEX( 중성, INT(MOD( ( _xlfn.UNICODE( RIGHT($I337, 1) ) - 44032), 588)/28)+1,1)</f>
        <v>ㅐ</v>
      </c>
      <c r="P337" t="str" cm="1">
        <f t="array" ref="P337">IF(MOD( (_xlfn.UNICODE( RIGHT($I337, 1) ) - 44032), 28)=0, "",
    INDEX(종성, MOD( (_xlfn.UNICODE( RIGHT($I337, 1) ) - 44032), 28),1) )</f>
        <v>ㅇ</v>
      </c>
      <c r="Q337" s="3" t="str" cm="1">
        <f t="array" ref="Q337">IF(LEN(B337)=2, "", INDEX(초성,  INT( (_xlfn.UNICODE($J337)-44032)/588)+1) )</f>
        <v>ㅇ</v>
      </c>
      <c r="R337" s="3" t="str" cm="1">
        <f t="array" ref="R337">IF(LEN(B337)=2, "",INDEX( 중성, INT(MOD( ( _xlfn.UNICODE( RIGHT($J337, 1) ) - 44032), 588)/28)+1,1) )</f>
        <v>ㅣ</v>
      </c>
      <c r="S337" t="str" cm="1">
        <f t="array" ref="S337">IF(LEN(B337)=2, "", IF(MOD( (_xlfn.UNICODE( RIGHT($J337, 1) ) - 44032), 28)=0, "",
    INDEX(종성, MOD( (_xlfn.UNICODE( RIGHT($J337, 1) ) - 44032), 28),1) ) )</f>
        <v/>
      </c>
      <c r="T337" t="str">
        <f>IFERROR(VLOOKUP($K337, 환경설정!$B$3:$C$23, 2,0), "")</f>
        <v>lax</v>
      </c>
      <c r="V337" s="3" t="str" cm="1">
        <f t="array" ref="V337">IFERROR(_xlfn.IFS($M337="", "light", $M337="ㄴ", "son", $M337="ㄹ", "son", $M337="ㅁ", "son", $M337="ㅇ", "son" ),"obs")</f>
        <v>son</v>
      </c>
      <c r="W337" t="str">
        <f>IFERROR(VLOOKUP($N337, 환경설정!$B$3:$C$23, 2,0), "")</f>
        <v>son</v>
      </c>
      <c r="Y337" s="3" t="str" cm="1">
        <f t="array" ref="Y337">IFERROR(_xlfn.IFS($P337="", "light", $P337="ㄴ", "son", $P337="ㄹ", "son", $P337="ㅁ", "son", $P337="ㅇ", "son" ),"obs")</f>
        <v>son</v>
      </c>
      <c r="Z337" t="str">
        <f>IFERROR(VLOOKUP($Q337, 환경설정!$B$3:$C$23, 2), "")</f>
        <v>tsasp</v>
      </c>
      <c r="AB337" s="3" t="str" cm="1">
        <f t="array" ref="AB337">IFERROR( IF(LEN(B337)=2,"", _xlfn.IFS($S337="", "light", $S337="ㄴ", "son", $S337="ㄹ", "son", $S337="ㅁ", "son", $S337="ㅇ", "son" )),"obs")</f>
        <v>light</v>
      </c>
      <c r="AC337" t="str" cm="1">
        <f t="array" ref="AC337" xml:space="preserve"> SUBSTITUTE( _xlfn.TEXTSPLIT(C337," "), ",","")</f>
        <v>LHL</v>
      </c>
      <c r="AE337" t="str" cm="1">
        <f t="array" ref="AE337">SUBSTITUTE(_xlfn.TEXTSPLIT(D337," "), ",","")</f>
        <v>LHL</v>
      </c>
    </row>
    <row r="338" spans="1:32" x14ac:dyDescent="0.3">
      <c r="A338" t="str">
        <v>고유어3</v>
      </c>
      <c r="B338" t="str">
        <v>광주리</v>
      </c>
      <c r="C338" s="3">
        <v>0</v>
      </c>
      <c r="D338" s="3">
        <v>0</v>
      </c>
      <c r="E338" s="3" t="str" cm="1">
        <f t="array" ref="E338">_xlfn.IFS(MID(A338,1,1)="고", "K", MID(A338,1,1)="외", "F", MID(A338,1,1)="가", "V")</f>
        <v>K</v>
      </c>
      <c r="F338" s="3" t="str">
        <f t="shared" si="30"/>
        <v>3</v>
      </c>
      <c r="G338" s="3" t="str">
        <f t="shared" si="31"/>
        <v>K3</v>
      </c>
      <c r="H338" s="3" t="str">
        <f t="shared" si="32"/>
        <v>광</v>
      </c>
      <c r="I338" s="3" t="str">
        <f t="shared" si="33"/>
        <v>주</v>
      </c>
      <c r="J338" s="3" t="str">
        <f t="shared" si="34"/>
        <v>리</v>
      </c>
      <c r="K338" s="3" t="str" cm="1">
        <f t="array" ref="K338">INDEX(초성,  INT( (_xlfn.UNICODE(H338)-44032)/588)+1)</f>
        <v>ㄱ</v>
      </c>
      <c r="L338" s="3" t="str" cm="1">
        <f t="array" ref="L338">INDEX( 중성, INT(MOD( ( _xlfn.UNICODE( RIGHT($H338, 1) ) - 44032), 588)/28)+1,1)</f>
        <v>ㅘ</v>
      </c>
      <c r="M338" t="str" cm="1">
        <f t="array" ref="M338">IF(MOD( (_xlfn.UNICODE( RIGHT($H338, 1) ) - 44032), 28)=0, "",
    INDEX(종성, MOD( (_xlfn.UNICODE( RIGHT($H338, 1) ) - 44032), 28),1) )</f>
        <v>ㅇ</v>
      </c>
      <c r="N338" s="3" t="str" cm="1">
        <f t="array" ref="N338">INDEX(초성,  INT( (_xlfn.UNICODE($I338)-44032)/588)+1)</f>
        <v>ㅈ</v>
      </c>
      <c r="O338" s="3" t="str" cm="1">
        <f t="array" ref="O338">INDEX( 중성, INT(MOD( ( _xlfn.UNICODE( RIGHT($I338, 1) ) - 44032), 588)/28)+1,1)</f>
        <v>ㅜ</v>
      </c>
      <c r="P338" t="str" cm="1">
        <f t="array" ref="P338">IF(MOD( (_xlfn.UNICODE( RIGHT($I338, 1) ) - 44032), 28)=0, "",
    INDEX(종성, MOD( (_xlfn.UNICODE( RIGHT($I338, 1) ) - 44032), 28),1) )</f>
        <v/>
      </c>
      <c r="Q338" s="3" t="str" cm="1">
        <f t="array" ref="Q338">IF(LEN(B338)=2, "", INDEX(초성,  INT( (_xlfn.UNICODE($J338)-44032)/588)+1) )</f>
        <v>ㄹ</v>
      </c>
      <c r="R338" s="3" t="str" cm="1">
        <f t="array" ref="R338">IF(LEN(B338)=2, "",INDEX( 중성, INT(MOD( ( _xlfn.UNICODE( RIGHT($J338, 1) ) - 44032), 588)/28)+1,1) )</f>
        <v>ㅣ</v>
      </c>
      <c r="S338" t="str" cm="1">
        <f t="array" ref="S338">IF(LEN(B338)=2, "", IF(MOD( (_xlfn.UNICODE( RIGHT($J338, 1) ) - 44032), 28)=0, "",
    INDEX(종성, MOD( (_xlfn.UNICODE( RIGHT($J338, 1) ) - 44032), 28),1) ) )</f>
        <v/>
      </c>
      <c r="T338" t="str">
        <f>IFERROR(VLOOKUP($K338, 환경설정!$B$3:$C$23, 2,0), "")</f>
        <v>lax</v>
      </c>
      <c r="V338" s="3" t="str" cm="1">
        <f t="array" ref="V338">IFERROR(_xlfn.IFS($M338="", "light", $M338="ㄴ", "son", $M338="ㄹ", "son", $M338="ㅁ", "son", $M338="ㅇ", "son" ),"obs")</f>
        <v>son</v>
      </c>
      <c r="W338" t="str">
        <f>IFERROR(VLOOKUP($N338, 환경설정!$B$3:$C$23, 2,0), "")</f>
        <v>lax</v>
      </c>
      <c r="Y338" s="3" t="str" cm="1">
        <f t="array" ref="Y338">IFERROR(_xlfn.IFS($P338="", "light", $P338="ㄴ", "son", $P338="ㄹ", "son", $P338="ㅁ", "son", $P338="ㅇ", "son" ),"obs")</f>
        <v>light</v>
      </c>
      <c r="Z338" t="str">
        <f>IFERROR(VLOOKUP($Q338, 환경설정!$B$3:$C$23, 2), "")</f>
        <v>tsasp</v>
      </c>
      <c r="AB338" s="3" t="str" cm="1">
        <f t="array" ref="AB338">IFERROR( IF(LEN(B338)=2,"", _xlfn.IFS($S338="", "light", $S338="ㄴ", "son", $S338="ㄹ", "son", $S338="ㅁ", "son", $S338="ㅇ", "son" )),"obs")</f>
        <v>light</v>
      </c>
      <c r="AC338" t="str" cm="1">
        <f t="array" ref="AC338" xml:space="preserve"> SUBSTITUTE( _xlfn.TEXTSPLIT(C338," "), ",","")</f>
        <v>0</v>
      </c>
      <c r="AE338" t="str" cm="1">
        <f t="array" ref="AE338">SUBSTITUTE(_xlfn.TEXTSPLIT(D338," "), ",","")</f>
        <v>0</v>
      </c>
    </row>
    <row r="339" spans="1:32" x14ac:dyDescent="0.3">
      <c r="A339" t="str">
        <v>고유어3</v>
      </c>
      <c r="B339" t="str">
        <v>두더지</v>
      </c>
      <c r="C339" s="3" t="str">
        <v>LHL</v>
      </c>
      <c r="D339" s="3" t="str">
        <v>LHL</v>
      </c>
      <c r="E339" s="3" t="str" cm="1">
        <f t="array" ref="E339">_xlfn.IFS(MID(A339,1,1)="고", "K", MID(A339,1,1)="외", "F", MID(A339,1,1)="가", "V")</f>
        <v>K</v>
      </c>
      <c r="F339" s="3" t="str">
        <f t="shared" si="30"/>
        <v>3</v>
      </c>
      <c r="G339" s="3" t="str">
        <f t="shared" si="31"/>
        <v>K3</v>
      </c>
      <c r="H339" s="3" t="str">
        <f t="shared" si="32"/>
        <v>두</v>
      </c>
      <c r="I339" s="3" t="str">
        <f t="shared" si="33"/>
        <v>더</v>
      </c>
      <c r="J339" s="3" t="str">
        <f t="shared" si="34"/>
        <v>지</v>
      </c>
      <c r="K339" s="3" t="str" cm="1">
        <f t="array" ref="K339">INDEX(초성,  INT( (_xlfn.UNICODE(H339)-44032)/588)+1)</f>
        <v>ㄷ</v>
      </c>
      <c r="L339" s="3" t="str" cm="1">
        <f t="array" ref="L339">INDEX( 중성, INT(MOD( ( _xlfn.UNICODE( RIGHT($H339, 1) ) - 44032), 588)/28)+1,1)</f>
        <v>ㅜ</v>
      </c>
      <c r="M339" t="str" cm="1">
        <f t="array" ref="M339">IF(MOD( (_xlfn.UNICODE( RIGHT($H339, 1) ) - 44032), 28)=0, "",
    INDEX(종성, MOD( (_xlfn.UNICODE( RIGHT($H339, 1) ) - 44032), 28),1) )</f>
        <v/>
      </c>
      <c r="N339" s="3" t="str" cm="1">
        <f t="array" ref="N339">INDEX(초성,  INT( (_xlfn.UNICODE($I339)-44032)/588)+1)</f>
        <v>ㄷ</v>
      </c>
      <c r="O339" s="3" t="str" cm="1">
        <f t="array" ref="O339">INDEX( 중성, INT(MOD( ( _xlfn.UNICODE( RIGHT($I339, 1) ) - 44032), 588)/28)+1,1)</f>
        <v>ㅓ</v>
      </c>
      <c r="P339" t="str" cm="1">
        <f t="array" ref="P339">IF(MOD( (_xlfn.UNICODE( RIGHT($I339, 1) ) - 44032), 28)=0, "",
    INDEX(종성, MOD( (_xlfn.UNICODE( RIGHT($I339, 1) ) - 44032), 28),1) )</f>
        <v/>
      </c>
      <c r="Q339" s="3" t="str" cm="1">
        <f t="array" ref="Q339">IF(LEN(B339)=2, "", INDEX(초성,  INT( (_xlfn.UNICODE($J339)-44032)/588)+1) )</f>
        <v>ㅈ</v>
      </c>
      <c r="R339" s="3" t="str" cm="1">
        <f t="array" ref="R339">IF(LEN(B339)=2, "",INDEX( 중성, INT(MOD( ( _xlfn.UNICODE( RIGHT($J339, 1) ) - 44032), 588)/28)+1,1) )</f>
        <v>ㅣ</v>
      </c>
      <c r="S339" t="str" cm="1">
        <f t="array" ref="S339">IF(LEN(B339)=2, "", IF(MOD( (_xlfn.UNICODE( RIGHT($J339, 1) ) - 44032), 28)=0, "",
    INDEX(종성, MOD( (_xlfn.UNICODE( RIGHT($J339, 1) ) - 44032), 28),1) ) )</f>
        <v/>
      </c>
      <c r="T339" t="str">
        <f>IFERROR(VLOOKUP($K339, 환경설정!$B$3:$C$23, 2,0), "")</f>
        <v>lax</v>
      </c>
      <c r="V339" s="3" t="str" cm="1">
        <f t="array" ref="V339">IFERROR(_xlfn.IFS($M339="", "light", $M339="ㄴ", "son", $M339="ㄹ", "son", $M339="ㅁ", "son", $M339="ㅇ", "son" ),"obs")</f>
        <v>light</v>
      </c>
      <c r="W339" t="str">
        <f>IFERROR(VLOOKUP($N339, 환경설정!$B$3:$C$23, 2,0), "")</f>
        <v>lax</v>
      </c>
      <c r="Y339" s="3" t="str" cm="1">
        <f t="array" ref="Y339">IFERROR(_xlfn.IFS($P339="", "light", $P339="ㄴ", "son", $P339="ㄹ", "son", $P339="ㅁ", "son", $P339="ㅇ", "son" ),"obs")</f>
        <v>light</v>
      </c>
      <c r="Z339" t="str">
        <f>IFERROR(VLOOKUP($Q339, 환경설정!$B$3:$C$23, 2), "")</f>
        <v>tsasp</v>
      </c>
      <c r="AB339" s="3" t="str" cm="1">
        <f t="array" ref="AB339">IFERROR( IF(LEN(B339)=2,"", _xlfn.IFS($S339="", "light", $S339="ㄴ", "son", $S339="ㄹ", "son", $S339="ㅁ", "son", $S339="ㅇ", "son" )),"obs")</f>
        <v>light</v>
      </c>
      <c r="AC339" t="str" cm="1">
        <f t="array" ref="AC339" xml:space="preserve"> SUBSTITUTE( _xlfn.TEXTSPLIT(C339," "), ",","")</f>
        <v>LHL</v>
      </c>
      <c r="AE339" t="str" cm="1">
        <f t="array" ref="AE339">SUBSTITUTE(_xlfn.TEXTSPLIT(D339," "), ",","")</f>
        <v>LHL</v>
      </c>
    </row>
    <row r="340" spans="1:32" x14ac:dyDescent="0.3">
      <c r="A340" t="str">
        <v>고유어3</v>
      </c>
      <c r="B340" t="str">
        <v>꾸지람</v>
      </c>
      <c r="C340" s="3" t="str">
        <v>LHH</v>
      </c>
      <c r="D340" s="3" t="str">
        <v>LHH</v>
      </c>
      <c r="E340" s="3" t="str" cm="1">
        <f t="array" ref="E340">_xlfn.IFS(MID(A340,1,1)="고", "K", MID(A340,1,1)="외", "F", MID(A340,1,1)="가", "V")</f>
        <v>K</v>
      </c>
      <c r="F340" s="3" t="str">
        <f t="shared" si="30"/>
        <v>3</v>
      </c>
      <c r="G340" s="3" t="str">
        <f t="shared" si="31"/>
        <v>K3</v>
      </c>
      <c r="H340" s="3" t="str">
        <f t="shared" si="32"/>
        <v>꾸</v>
      </c>
      <c r="I340" s="3" t="str">
        <f t="shared" si="33"/>
        <v>지</v>
      </c>
      <c r="J340" s="3" t="str">
        <f t="shared" si="34"/>
        <v>람</v>
      </c>
      <c r="K340" s="3" t="str" cm="1">
        <f t="array" ref="K340">INDEX(초성,  INT( (_xlfn.UNICODE(H340)-44032)/588)+1)</f>
        <v>ㄲ</v>
      </c>
      <c r="L340" s="3" t="str" cm="1">
        <f t="array" ref="L340">INDEX( 중성, INT(MOD( ( _xlfn.UNICODE( RIGHT($H340, 1) ) - 44032), 588)/28)+1,1)</f>
        <v>ㅜ</v>
      </c>
      <c r="M340" t="str" cm="1">
        <f t="array" ref="M340">IF(MOD( (_xlfn.UNICODE( RIGHT($H340, 1) ) - 44032), 28)=0, "",
    INDEX(종성, MOD( (_xlfn.UNICODE( RIGHT($H340, 1) ) - 44032), 28),1) )</f>
        <v/>
      </c>
      <c r="N340" s="3" t="str" cm="1">
        <f t="array" ref="N340">INDEX(초성,  INT( (_xlfn.UNICODE($I340)-44032)/588)+1)</f>
        <v>ㅈ</v>
      </c>
      <c r="O340" s="3" t="str" cm="1">
        <f t="array" ref="O340">INDEX( 중성, INT(MOD( ( _xlfn.UNICODE( RIGHT($I340, 1) ) - 44032), 588)/28)+1,1)</f>
        <v>ㅣ</v>
      </c>
      <c r="P340" t="str" cm="1">
        <f t="array" ref="P340">IF(MOD( (_xlfn.UNICODE( RIGHT($I340, 1) ) - 44032), 28)=0, "",
    INDEX(종성, MOD( (_xlfn.UNICODE( RIGHT($I340, 1) ) - 44032), 28),1) )</f>
        <v/>
      </c>
      <c r="Q340" s="3" t="str" cm="1">
        <f t="array" ref="Q340">IF(LEN(B340)=2, "", INDEX(초성,  INT( (_xlfn.UNICODE($J340)-44032)/588)+1) )</f>
        <v>ㄹ</v>
      </c>
      <c r="R340" s="3" t="str" cm="1">
        <f t="array" ref="R340">IF(LEN(B340)=2, "",INDEX( 중성, INT(MOD( ( _xlfn.UNICODE( RIGHT($J340, 1) ) - 44032), 588)/28)+1,1) )</f>
        <v>ㅏ</v>
      </c>
      <c r="S340" t="str" cm="1">
        <f t="array" ref="S340">IF(LEN(B340)=2, "", IF(MOD( (_xlfn.UNICODE( RIGHT($J340, 1) ) - 44032), 28)=0, "",
    INDEX(종성, MOD( (_xlfn.UNICODE( RIGHT($J340, 1) ) - 44032), 28),1) ) )</f>
        <v>ㅁ</v>
      </c>
      <c r="T340" t="str">
        <f>IFERROR(VLOOKUP($K340, 환경설정!$B$3:$C$23, 2,0), "")</f>
        <v>tsasp</v>
      </c>
      <c r="V340" s="3" t="str" cm="1">
        <f t="array" ref="V340">IFERROR(_xlfn.IFS($M340="", "light", $M340="ㄴ", "son", $M340="ㄹ", "son", $M340="ㅁ", "son", $M340="ㅇ", "son" ),"obs")</f>
        <v>light</v>
      </c>
      <c r="W340" t="str">
        <f>IFERROR(VLOOKUP($N340, 환경설정!$B$3:$C$23, 2,0), "")</f>
        <v>lax</v>
      </c>
      <c r="Y340" s="3" t="str" cm="1">
        <f t="array" ref="Y340">IFERROR(_xlfn.IFS($P340="", "light", $P340="ㄴ", "son", $P340="ㄹ", "son", $P340="ㅁ", "son", $P340="ㅇ", "son" ),"obs")</f>
        <v>light</v>
      </c>
      <c r="Z340" t="str">
        <f>IFERROR(VLOOKUP($Q340, 환경설정!$B$3:$C$23, 2), "")</f>
        <v>tsasp</v>
      </c>
      <c r="AB340" s="3" t="str" cm="1">
        <f t="array" ref="AB340">IFERROR( IF(LEN(B340)=2,"", _xlfn.IFS($S340="", "light", $S340="ㄴ", "son", $S340="ㄹ", "son", $S340="ㅁ", "son", $S340="ㅇ", "son" )),"obs")</f>
        <v>son</v>
      </c>
      <c r="AC340" t="str" cm="1">
        <f t="array" ref="AC340" xml:space="preserve"> SUBSTITUTE( _xlfn.TEXTSPLIT(C340," "), ",","")</f>
        <v>LHH</v>
      </c>
      <c r="AE340" t="str" cm="1">
        <f t="array" ref="AE340">SUBSTITUTE(_xlfn.TEXTSPLIT(D340," "), ",","")</f>
        <v>LHH</v>
      </c>
    </row>
    <row r="341" spans="1:32" x14ac:dyDescent="0.3">
      <c r="A341" t="str">
        <v>고유어3</v>
      </c>
      <c r="B341" t="str">
        <v>쭉정이</v>
      </c>
      <c r="C341" s="3">
        <v>0</v>
      </c>
      <c r="D341" s="3">
        <v>0</v>
      </c>
      <c r="E341" s="3" t="str" cm="1">
        <f t="array" ref="E341">_xlfn.IFS(MID(A341,1,1)="고", "K", MID(A341,1,1)="외", "F", MID(A341,1,1)="가", "V")</f>
        <v>K</v>
      </c>
      <c r="F341" s="3" t="str">
        <f t="shared" si="30"/>
        <v>3</v>
      </c>
      <c r="G341" s="3" t="str">
        <f t="shared" si="31"/>
        <v>K3</v>
      </c>
      <c r="H341" s="3" t="str">
        <f t="shared" si="32"/>
        <v>쭉</v>
      </c>
      <c r="I341" s="3" t="str">
        <f t="shared" si="33"/>
        <v>정</v>
      </c>
      <c r="J341" s="3" t="str">
        <f t="shared" si="34"/>
        <v>이</v>
      </c>
      <c r="K341" s="3" t="str" cm="1">
        <f t="array" ref="K341">INDEX(초성,  INT( (_xlfn.UNICODE(H341)-44032)/588)+1)</f>
        <v>ㅉ</v>
      </c>
      <c r="L341" s="3" t="str" cm="1">
        <f t="array" ref="L341">INDEX( 중성, INT(MOD( ( _xlfn.UNICODE( RIGHT($H341, 1) ) - 44032), 588)/28)+1,1)</f>
        <v>ㅜ</v>
      </c>
      <c r="M341" t="str" cm="1">
        <f t="array" ref="M341">IF(MOD( (_xlfn.UNICODE( RIGHT($H341, 1) ) - 44032), 28)=0, "",
    INDEX(종성, MOD( (_xlfn.UNICODE( RIGHT($H341, 1) ) - 44032), 28),1) )</f>
        <v>ㄱ</v>
      </c>
      <c r="N341" s="3" t="str" cm="1">
        <f t="array" ref="N341">INDEX(초성,  INT( (_xlfn.UNICODE($I341)-44032)/588)+1)</f>
        <v>ㅈ</v>
      </c>
      <c r="O341" s="3" t="str" cm="1">
        <f t="array" ref="O341">INDEX( 중성, INT(MOD( ( _xlfn.UNICODE( RIGHT($I341, 1) ) - 44032), 588)/28)+1,1)</f>
        <v>ㅓ</v>
      </c>
      <c r="P341" t="str" cm="1">
        <f t="array" ref="P341">IF(MOD( (_xlfn.UNICODE( RIGHT($I341, 1) ) - 44032), 28)=0, "",
    INDEX(종성, MOD( (_xlfn.UNICODE( RIGHT($I341, 1) ) - 44032), 28),1) )</f>
        <v>ㅇ</v>
      </c>
      <c r="Q341" s="3" t="str" cm="1">
        <f t="array" ref="Q341">IF(LEN(B341)=2, "", INDEX(초성,  INT( (_xlfn.UNICODE($J341)-44032)/588)+1) )</f>
        <v>ㅇ</v>
      </c>
      <c r="R341" s="3" t="str" cm="1">
        <f t="array" ref="R341">IF(LEN(B341)=2, "",INDEX( 중성, INT(MOD( ( _xlfn.UNICODE( RIGHT($J341, 1) ) - 44032), 588)/28)+1,1) )</f>
        <v>ㅣ</v>
      </c>
      <c r="S341" t="str" cm="1">
        <f t="array" ref="S341">IF(LEN(B341)=2, "", IF(MOD( (_xlfn.UNICODE( RIGHT($J341, 1) ) - 44032), 28)=0, "",
    INDEX(종성, MOD( (_xlfn.UNICODE( RIGHT($J341, 1) ) - 44032), 28),1) ) )</f>
        <v/>
      </c>
      <c r="T341" t="str">
        <f>IFERROR(VLOOKUP($K341, 환경설정!$B$3:$C$23, 2,0), "")</f>
        <v>tsasp</v>
      </c>
      <c r="V341" s="3" t="str" cm="1">
        <f t="array" ref="V341">IFERROR(_xlfn.IFS($M341="", "light", $M341="ㄴ", "son", $M341="ㄹ", "son", $M341="ㅁ", "son", $M341="ㅇ", "son" ),"obs")</f>
        <v>obs</v>
      </c>
      <c r="W341" t="str">
        <f>IFERROR(VLOOKUP($N341, 환경설정!$B$3:$C$23, 2,0), "")</f>
        <v>lax</v>
      </c>
      <c r="Y341" s="3" t="str" cm="1">
        <f t="array" ref="Y341">IFERROR(_xlfn.IFS($P341="", "light", $P341="ㄴ", "son", $P341="ㄹ", "son", $P341="ㅁ", "son", $P341="ㅇ", "son" ),"obs")</f>
        <v>son</v>
      </c>
      <c r="Z341" t="str">
        <f>IFERROR(VLOOKUP($Q341, 환경설정!$B$3:$C$23, 2), "")</f>
        <v>tsasp</v>
      </c>
      <c r="AB341" s="3" t="str" cm="1">
        <f t="array" ref="AB341">IFERROR( IF(LEN(B341)=2,"", _xlfn.IFS($S341="", "light", $S341="ㄴ", "son", $S341="ㄹ", "son", $S341="ㅁ", "son", $S341="ㅇ", "son" )),"obs")</f>
        <v>light</v>
      </c>
      <c r="AC341" t="str" cm="1">
        <f t="array" ref="AC341" xml:space="preserve"> SUBSTITUTE( _xlfn.TEXTSPLIT(C341," "), ",","")</f>
        <v>0</v>
      </c>
      <c r="AE341" t="str" cm="1">
        <f t="array" ref="AE341">SUBSTITUTE(_xlfn.TEXTSPLIT(D341," "), ",","")</f>
        <v>0</v>
      </c>
    </row>
    <row r="342" spans="1:32" x14ac:dyDescent="0.3">
      <c r="A342" t="str">
        <v>고유어3</v>
      </c>
      <c r="B342" t="str">
        <v>송사리</v>
      </c>
      <c r="C342" s="3" t="str">
        <v>LHL</v>
      </c>
      <c r="D342" s="3" t="str">
        <v>LHL</v>
      </c>
      <c r="E342" s="3" t="str" cm="1">
        <f t="array" ref="E342">_xlfn.IFS(MID(A342,1,1)="고", "K", MID(A342,1,1)="외", "F", MID(A342,1,1)="가", "V")</f>
        <v>K</v>
      </c>
      <c r="F342" s="3" t="str">
        <f t="shared" si="30"/>
        <v>3</v>
      </c>
      <c r="G342" s="3" t="str">
        <f t="shared" si="31"/>
        <v>K3</v>
      </c>
      <c r="H342" s="3" t="str">
        <f t="shared" si="32"/>
        <v>송</v>
      </c>
      <c r="I342" s="3" t="str">
        <f t="shared" si="33"/>
        <v>사</v>
      </c>
      <c r="J342" s="3" t="str">
        <f t="shared" si="34"/>
        <v>리</v>
      </c>
      <c r="K342" s="3" t="str" cm="1">
        <f t="array" ref="K342">INDEX(초성,  INT( (_xlfn.UNICODE(H342)-44032)/588)+1)</f>
        <v>ㅅ</v>
      </c>
      <c r="L342" s="3" t="str" cm="1">
        <f t="array" ref="L342">INDEX( 중성, INT(MOD( ( _xlfn.UNICODE( RIGHT($H342, 1) ) - 44032), 588)/28)+1,1)</f>
        <v>ㅗ</v>
      </c>
      <c r="M342" t="str" cm="1">
        <f t="array" ref="M342">IF(MOD( (_xlfn.UNICODE( RIGHT($H342, 1) ) - 44032), 28)=0, "",
    INDEX(종성, MOD( (_xlfn.UNICODE( RIGHT($H342, 1) ) - 44032), 28),1) )</f>
        <v>ㅇ</v>
      </c>
      <c r="N342" s="3" t="str" cm="1">
        <f t="array" ref="N342">INDEX(초성,  INT( (_xlfn.UNICODE($I342)-44032)/588)+1)</f>
        <v>ㅅ</v>
      </c>
      <c r="O342" s="3" t="str" cm="1">
        <f t="array" ref="O342">INDEX( 중성, INT(MOD( ( _xlfn.UNICODE( RIGHT($I342, 1) ) - 44032), 588)/28)+1,1)</f>
        <v>ㅏ</v>
      </c>
      <c r="P342" t="str" cm="1">
        <f t="array" ref="P342">IF(MOD( (_xlfn.UNICODE( RIGHT($I342, 1) ) - 44032), 28)=0, "",
    INDEX(종성, MOD( (_xlfn.UNICODE( RIGHT($I342, 1) ) - 44032), 28),1) )</f>
        <v/>
      </c>
      <c r="Q342" s="3" t="str" cm="1">
        <f t="array" ref="Q342">IF(LEN(B342)=2, "", INDEX(초성,  INT( (_xlfn.UNICODE($J342)-44032)/588)+1) )</f>
        <v>ㄹ</v>
      </c>
      <c r="R342" s="3" t="str" cm="1">
        <f t="array" ref="R342">IF(LEN(B342)=2, "",INDEX( 중성, INT(MOD( ( _xlfn.UNICODE( RIGHT($J342, 1) ) - 44032), 588)/28)+1,1) )</f>
        <v>ㅣ</v>
      </c>
      <c r="S342" t="str" cm="1">
        <f t="array" ref="S342">IF(LEN(B342)=2, "", IF(MOD( (_xlfn.UNICODE( RIGHT($J342, 1) ) - 44032), 28)=0, "",
    INDEX(종성, MOD( (_xlfn.UNICODE( RIGHT($J342, 1) ) - 44032), 28),1) ) )</f>
        <v/>
      </c>
      <c r="T342" t="str">
        <f>IFERROR(VLOOKUP($K342, 환경설정!$B$3:$C$23, 2,0), "")</f>
        <v>que</v>
      </c>
      <c r="V342" s="3" t="str" cm="1">
        <f t="array" ref="V342">IFERROR(_xlfn.IFS($M342="", "light", $M342="ㄴ", "son", $M342="ㄹ", "son", $M342="ㅁ", "son", $M342="ㅇ", "son" ),"obs")</f>
        <v>son</v>
      </c>
      <c r="W342" t="str">
        <f>IFERROR(VLOOKUP($N342, 환경설정!$B$3:$C$23, 2,0), "")</f>
        <v>que</v>
      </c>
      <c r="Y342" s="3" t="str" cm="1">
        <f t="array" ref="Y342">IFERROR(_xlfn.IFS($P342="", "light", $P342="ㄴ", "son", $P342="ㄹ", "son", $P342="ㅁ", "son", $P342="ㅇ", "son" ),"obs")</f>
        <v>light</v>
      </c>
      <c r="Z342" t="str">
        <f>IFERROR(VLOOKUP($Q342, 환경설정!$B$3:$C$23, 2), "")</f>
        <v>tsasp</v>
      </c>
      <c r="AB342" s="3" t="str" cm="1">
        <f t="array" ref="AB342">IFERROR( IF(LEN(B342)=2,"", _xlfn.IFS($S342="", "light", $S342="ㄴ", "son", $S342="ㄹ", "son", $S342="ㅁ", "son", $S342="ㅇ", "son" )),"obs")</f>
        <v>light</v>
      </c>
      <c r="AC342" t="str" cm="1">
        <f t="array" ref="AC342" xml:space="preserve"> SUBSTITUTE( _xlfn.TEXTSPLIT(C342," "), ",","")</f>
        <v>LHL</v>
      </c>
      <c r="AE342" t="str" cm="1">
        <f t="array" ref="AE342">SUBSTITUTE(_xlfn.TEXTSPLIT(D342," "), ",","")</f>
        <v>LHL</v>
      </c>
    </row>
    <row r="343" spans="1:32" x14ac:dyDescent="0.3">
      <c r="A343" t="str">
        <v>고유어3</v>
      </c>
      <c r="B343" t="str">
        <v>누룽지</v>
      </c>
      <c r="C343" s="3" t="str">
        <v>LHL</v>
      </c>
      <c r="D343" s="3" t="str">
        <v>LHL</v>
      </c>
      <c r="E343" s="3" t="str" cm="1">
        <f t="array" ref="E343">_xlfn.IFS(MID(A343,1,1)="고", "K", MID(A343,1,1)="외", "F", MID(A343,1,1)="가", "V")</f>
        <v>K</v>
      </c>
      <c r="F343" s="3" t="str">
        <f t="shared" si="30"/>
        <v>3</v>
      </c>
      <c r="G343" s="3" t="str">
        <f t="shared" si="31"/>
        <v>K3</v>
      </c>
      <c r="H343" s="3" t="str">
        <f t="shared" si="32"/>
        <v>누</v>
      </c>
      <c r="I343" s="3" t="str">
        <f t="shared" si="33"/>
        <v>룽</v>
      </c>
      <c r="J343" s="3" t="str">
        <f t="shared" si="34"/>
        <v>지</v>
      </c>
      <c r="K343" s="3" t="str" cm="1">
        <f t="array" ref="K343">INDEX(초성,  INT( (_xlfn.UNICODE(H343)-44032)/588)+1)</f>
        <v>ㄴ</v>
      </c>
      <c r="L343" s="3" t="str" cm="1">
        <f t="array" ref="L343">INDEX( 중성, INT(MOD( ( _xlfn.UNICODE( RIGHT($H343, 1) ) - 44032), 588)/28)+1,1)</f>
        <v>ㅜ</v>
      </c>
      <c r="M343" t="str" cm="1">
        <f t="array" ref="M343">IF(MOD( (_xlfn.UNICODE( RIGHT($H343, 1) ) - 44032), 28)=0, "",
    INDEX(종성, MOD( (_xlfn.UNICODE( RIGHT($H343, 1) ) - 44032), 28),1) )</f>
        <v/>
      </c>
      <c r="N343" s="3" t="str" cm="1">
        <f t="array" ref="N343">INDEX(초성,  INT( (_xlfn.UNICODE($I343)-44032)/588)+1)</f>
        <v>ㄹ</v>
      </c>
      <c r="O343" s="3" t="str" cm="1">
        <f t="array" ref="O343">INDEX( 중성, INT(MOD( ( _xlfn.UNICODE( RIGHT($I343, 1) ) - 44032), 588)/28)+1,1)</f>
        <v>ㅜ</v>
      </c>
      <c r="P343" t="str" cm="1">
        <f t="array" ref="P343">IF(MOD( (_xlfn.UNICODE( RIGHT($I343, 1) ) - 44032), 28)=0, "",
    INDEX(종성, MOD( (_xlfn.UNICODE( RIGHT($I343, 1) ) - 44032), 28),1) )</f>
        <v>ㅇ</v>
      </c>
      <c r="Q343" s="3" t="str" cm="1">
        <f t="array" ref="Q343">IF(LEN(B343)=2, "", INDEX(초성,  INT( (_xlfn.UNICODE($J343)-44032)/588)+1) )</f>
        <v>ㅈ</v>
      </c>
      <c r="R343" s="3" t="str" cm="1">
        <f t="array" ref="R343">IF(LEN(B343)=2, "",INDEX( 중성, INT(MOD( ( _xlfn.UNICODE( RIGHT($J343, 1) ) - 44032), 588)/28)+1,1) )</f>
        <v>ㅣ</v>
      </c>
      <c r="S343" t="str" cm="1">
        <f t="array" ref="S343">IF(LEN(B343)=2, "", IF(MOD( (_xlfn.UNICODE( RIGHT($J343, 1) ) - 44032), 28)=0, "",
    INDEX(종성, MOD( (_xlfn.UNICODE( RIGHT($J343, 1) ) - 44032), 28),1) ) )</f>
        <v/>
      </c>
      <c r="T343" t="str">
        <f>IFERROR(VLOOKUP($K343, 환경설정!$B$3:$C$23, 2,0), "")</f>
        <v>son</v>
      </c>
      <c r="V343" s="3" t="str" cm="1">
        <f t="array" ref="V343">IFERROR(_xlfn.IFS($M343="", "light", $M343="ㄴ", "son", $M343="ㄹ", "son", $M343="ㅁ", "son", $M343="ㅇ", "son" ),"obs")</f>
        <v>light</v>
      </c>
      <c r="W343" t="str">
        <f>IFERROR(VLOOKUP($N343, 환경설정!$B$3:$C$23, 2,0), "")</f>
        <v>son</v>
      </c>
      <c r="Y343" s="3" t="str" cm="1">
        <f t="array" ref="Y343">IFERROR(_xlfn.IFS($P343="", "light", $P343="ㄴ", "son", $P343="ㄹ", "son", $P343="ㅁ", "son", $P343="ㅇ", "son" ),"obs")</f>
        <v>son</v>
      </c>
      <c r="Z343" t="str">
        <f>IFERROR(VLOOKUP($Q343, 환경설정!$B$3:$C$23, 2), "")</f>
        <v>tsasp</v>
      </c>
      <c r="AB343" s="3" t="str" cm="1">
        <f t="array" ref="AB343">IFERROR( IF(LEN(B343)=2,"", _xlfn.IFS($S343="", "light", $S343="ㄴ", "son", $S343="ㄹ", "son", $S343="ㅁ", "son", $S343="ㅇ", "son" )),"obs")</f>
        <v>light</v>
      </c>
      <c r="AC343" t="str" cm="1">
        <f t="array" ref="AC343" xml:space="preserve"> SUBSTITUTE( _xlfn.TEXTSPLIT(C343," "), ",","")</f>
        <v>LHL</v>
      </c>
      <c r="AE343" t="str" cm="1">
        <f t="array" ref="AE343">SUBSTITUTE(_xlfn.TEXTSPLIT(D343," "), ",","")</f>
        <v>LHL</v>
      </c>
    </row>
    <row r="344" spans="1:32" x14ac:dyDescent="0.3">
      <c r="A344" t="str">
        <v>고유어3</v>
      </c>
      <c r="B344" t="str">
        <v>여드레</v>
      </c>
      <c r="C344" s="3">
        <v>0</v>
      </c>
      <c r="D344" s="3">
        <v>0</v>
      </c>
      <c r="E344" s="3" t="str" cm="1">
        <f t="array" ref="E344">_xlfn.IFS(MID(A344,1,1)="고", "K", MID(A344,1,1)="외", "F", MID(A344,1,1)="가", "V")</f>
        <v>K</v>
      </c>
      <c r="F344" s="3" t="str">
        <f t="shared" si="30"/>
        <v>3</v>
      </c>
      <c r="G344" s="3" t="str">
        <f t="shared" si="31"/>
        <v>K3</v>
      </c>
      <c r="H344" s="3" t="str">
        <f t="shared" si="32"/>
        <v>여</v>
      </c>
      <c r="I344" s="3" t="str">
        <f t="shared" si="33"/>
        <v>드</v>
      </c>
      <c r="J344" s="3" t="str">
        <f t="shared" si="34"/>
        <v>레</v>
      </c>
      <c r="K344" s="3" t="str" cm="1">
        <f t="array" ref="K344">INDEX(초성,  INT( (_xlfn.UNICODE(H344)-44032)/588)+1)</f>
        <v>ㅇ</v>
      </c>
      <c r="L344" s="3" t="str" cm="1">
        <f t="array" ref="L344">INDEX( 중성, INT(MOD( ( _xlfn.UNICODE( RIGHT($H344, 1) ) - 44032), 588)/28)+1,1)</f>
        <v>ㅕ</v>
      </c>
      <c r="M344" t="str" cm="1">
        <f t="array" ref="M344">IF(MOD( (_xlfn.UNICODE( RIGHT($H344, 1) ) - 44032), 28)=0, "",
    INDEX(종성, MOD( (_xlfn.UNICODE( RIGHT($H344, 1) ) - 44032), 28),1) )</f>
        <v/>
      </c>
      <c r="N344" s="3" t="str" cm="1">
        <f t="array" ref="N344">INDEX(초성,  INT( (_xlfn.UNICODE($I344)-44032)/588)+1)</f>
        <v>ㄷ</v>
      </c>
      <c r="O344" s="3" t="str" cm="1">
        <f t="array" ref="O344">INDEX( 중성, INT(MOD( ( _xlfn.UNICODE( RIGHT($I344, 1) ) - 44032), 588)/28)+1,1)</f>
        <v>ㅡ</v>
      </c>
      <c r="P344" t="str" cm="1">
        <f t="array" ref="P344">IF(MOD( (_xlfn.UNICODE( RIGHT($I344, 1) ) - 44032), 28)=0, "",
    INDEX(종성, MOD( (_xlfn.UNICODE( RIGHT($I344, 1) ) - 44032), 28),1) )</f>
        <v/>
      </c>
      <c r="Q344" s="3" t="str" cm="1">
        <f t="array" ref="Q344">IF(LEN(B344)=2, "", INDEX(초성,  INT( (_xlfn.UNICODE($J344)-44032)/588)+1) )</f>
        <v>ㄹ</v>
      </c>
      <c r="R344" s="3" t="str" cm="1">
        <f t="array" ref="R344">IF(LEN(B344)=2, "",INDEX( 중성, INT(MOD( ( _xlfn.UNICODE( RIGHT($J344, 1) ) - 44032), 588)/28)+1,1) )</f>
        <v>ㅔ</v>
      </c>
      <c r="S344" t="str" cm="1">
        <f t="array" ref="S344">IF(LEN(B344)=2, "", IF(MOD( (_xlfn.UNICODE( RIGHT($J344, 1) ) - 44032), 28)=0, "",
    INDEX(종성, MOD( (_xlfn.UNICODE( RIGHT($J344, 1) ) - 44032), 28),1) ) )</f>
        <v/>
      </c>
      <c r="T344" t="str">
        <f>IFERROR(VLOOKUP($K344, 환경설정!$B$3:$C$23, 2,0), "")</f>
        <v>null</v>
      </c>
      <c r="V344" s="3" t="str" cm="1">
        <f t="array" ref="V344">IFERROR(_xlfn.IFS($M344="", "light", $M344="ㄴ", "son", $M344="ㄹ", "son", $M344="ㅁ", "son", $M344="ㅇ", "son" ),"obs")</f>
        <v>light</v>
      </c>
      <c r="W344" t="str">
        <f>IFERROR(VLOOKUP($N344, 환경설정!$B$3:$C$23, 2,0), "")</f>
        <v>lax</v>
      </c>
      <c r="Y344" s="3" t="str" cm="1">
        <f t="array" ref="Y344">IFERROR(_xlfn.IFS($P344="", "light", $P344="ㄴ", "son", $P344="ㄹ", "son", $P344="ㅁ", "son", $P344="ㅇ", "son" ),"obs")</f>
        <v>light</v>
      </c>
      <c r="Z344" t="str">
        <f>IFERROR(VLOOKUP($Q344, 환경설정!$B$3:$C$23, 2), "")</f>
        <v>tsasp</v>
      </c>
      <c r="AB344" s="3" t="str" cm="1">
        <f t="array" ref="AB344">IFERROR( IF(LEN(B344)=2,"", _xlfn.IFS($S344="", "light", $S344="ㄴ", "son", $S344="ㄹ", "son", $S344="ㅁ", "son", $S344="ㅇ", "son" )),"obs")</f>
        <v>light</v>
      </c>
      <c r="AC344" t="str" cm="1">
        <f t="array" ref="AC344" xml:space="preserve"> SUBSTITUTE( _xlfn.TEXTSPLIT(C344," "), ",","")</f>
        <v>0</v>
      </c>
      <c r="AE344" t="str" cm="1">
        <f t="array" ref="AE344">SUBSTITUTE(_xlfn.TEXTSPLIT(D344," "), ",","")</f>
        <v>0</v>
      </c>
    </row>
    <row r="345" spans="1:32" x14ac:dyDescent="0.3">
      <c r="A345" t="str">
        <v>고유어3</v>
      </c>
      <c r="B345" t="str">
        <v>아가리</v>
      </c>
      <c r="C345" s="3" t="str">
        <v>LHL</v>
      </c>
      <c r="D345" s="3" t="str">
        <v>LHL</v>
      </c>
      <c r="E345" s="3" t="str" cm="1">
        <f t="array" ref="E345">_xlfn.IFS(MID(A345,1,1)="고", "K", MID(A345,1,1)="외", "F", MID(A345,1,1)="가", "V")</f>
        <v>K</v>
      </c>
      <c r="F345" s="3" t="str">
        <f t="shared" si="30"/>
        <v>3</v>
      </c>
      <c r="G345" s="3" t="str">
        <f t="shared" si="31"/>
        <v>K3</v>
      </c>
      <c r="H345" s="3" t="str">
        <f t="shared" si="32"/>
        <v>아</v>
      </c>
      <c r="I345" s="3" t="str">
        <f t="shared" si="33"/>
        <v>가</v>
      </c>
      <c r="J345" s="3" t="str">
        <f t="shared" si="34"/>
        <v>리</v>
      </c>
      <c r="K345" s="3" t="str" cm="1">
        <f t="array" ref="K345">INDEX(초성,  INT( (_xlfn.UNICODE(H345)-44032)/588)+1)</f>
        <v>ㅇ</v>
      </c>
      <c r="L345" s="3" t="str" cm="1">
        <f t="array" ref="L345">INDEX( 중성, INT(MOD( ( _xlfn.UNICODE( RIGHT($H345, 1) ) - 44032), 588)/28)+1,1)</f>
        <v>ㅏ</v>
      </c>
      <c r="M345" t="str" cm="1">
        <f t="array" ref="M345">IF(MOD( (_xlfn.UNICODE( RIGHT($H345, 1) ) - 44032), 28)=0, "",
    INDEX(종성, MOD( (_xlfn.UNICODE( RIGHT($H345, 1) ) - 44032), 28),1) )</f>
        <v/>
      </c>
      <c r="N345" s="3" t="str" cm="1">
        <f t="array" ref="N345">INDEX(초성,  INT( (_xlfn.UNICODE($I345)-44032)/588)+1)</f>
        <v>ㄱ</v>
      </c>
      <c r="O345" s="3" t="str" cm="1">
        <f t="array" ref="O345">INDEX( 중성, INT(MOD( ( _xlfn.UNICODE( RIGHT($I345, 1) ) - 44032), 588)/28)+1,1)</f>
        <v>ㅏ</v>
      </c>
      <c r="P345" t="str" cm="1">
        <f t="array" ref="P345">IF(MOD( (_xlfn.UNICODE( RIGHT($I345, 1) ) - 44032), 28)=0, "",
    INDEX(종성, MOD( (_xlfn.UNICODE( RIGHT($I345, 1) ) - 44032), 28),1) )</f>
        <v/>
      </c>
      <c r="Q345" s="3" t="str" cm="1">
        <f t="array" ref="Q345">IF(LEN(B345)=2, "", INDEX(초성,  INT( (_xlfn.UNICODE($J345)-44032)/588)+1) )</f>
        <v>ㄹ</v>
      </c>
      <c r="R345" s="3" t="str" cm="1">
        <f t="array" ref="R345">IF(LEN(B345)=2, "",INDEX( 중성, INT(MOD( ( _xlfn.UNICODE( RIGHT($J345, 1) ) - 44032), 588)/28)+1,1) )</f>
        <v>ㅣ</v>
      </c>
      <c r="S345" t="str" cm="1">
        <f t="array" ref="S345">IF(LEN(B345)=2, "", IF(MOD( (_xlfn.UNICODE( RIGHT($J345, 1) ) - 44032), 28)=0, "",
    INDEX(종성, MOD( (_xlfn.UNICODE( RIGHT($J345, 1) ) - 44032), 28),1) ) )</f>
        <v/>
      </c>
      <c r="T345" t="str">
        <f>IFERROR(VLOOKUP($K345, 환경설정!$B$3:$C$23, 2,0), "")</f>
        <v>null</v>
      </c>
      <c r="V345" s="3" t="str" cm="1">
        <f t="array" ref="V345">IFERROR(_xlfn.IFS($M345="", "light", $M345="ㄴ", "son", $M345="ㄹ", "son", $M345="ㅁ", "son", $M345="ㅇ", "son" ),"obs")</f>
        <v>light</v>
      </c>
      <c r="W345" t="str">
        <f>IFERROR(VLOOKUP($N345, 환경설정!$B$3:$C$23, 2,0), "")</f>
        <v>lax</v>
      </c>
      <c r="Y345" s="3" t="str" cm="1">
        <f t="array" ref="Y345">IFERROR(_xlfn.IFS($P345="", "light", $P345="ㄴ", "son", $P345="ㄹ", "son", $P345="ㅁ", "son", $P345="ㅇ", "son" ),"obs")</f>
        <v>light</v>
      </c>
      <c r="Z345" t="str">
        <f>IFERROR(VLOOKUP($Q345, 환경설정!$B$3:$C$23, 2), "")</f>
        <v>tsasp</v>
      </c>
      <c r="AB345" s="3" t="str" cm="1">
        <f t="array" ref="AB345">IFERROR( IF(LEN(B345)=2,"", _xlfn.IFS($S345="", "light", $S345="ㄴ", "son", $S345="ㄹ", "son", $S345="ㅁ", "son", $S345="ㅇ", "son" )),"obs")</f>
        <v>light</v>
      </c>
      <c r="AC345" t="str" cm="1">
        <f t="array" ref="AC345" xml:space="preserve"> SUBSTITUTE( _xlfn.TEXTSPLIT(C345," "), ",","")</f>
        <v>LHL</v>
      </c>
      <c r="AE345" t="str" cm="1">
        <f t="array" ref="AE345">SUBSTITUTE(_xlfn.TEXTSPLIT(D345," "), ",","")</f>
        <v>LHL</v>
      </c>
    </row>
    <row r="346" spans="1:32" x14ac:dyDescent="0.3">
      <c r="A346" t="str">
        <v>고유어3</v>
      </c>
      <c r="B346" t="str">
        <v>두루미</v>
      </c>
      <c r="C346" s="3" t="str">
        <v>LHL</v>
      </c>
      <c r="D346" s="3" t="str">
        <v>LHL</v>
      </c>
      <c r="E346" s="3" t="str" cm="1">
        <f t="array" ref="E346">_xlfn.IFS(MID(A346,1,1)="고", "K", MID(A346,1,1)="외", "F", MID(A346,1,1)="가", "V")</f>
        <v>K</v>
      </c>
      <c r="F346" s="3" t="str">
        <f t="shared" si="30"/>
        <v>3</v>
      </c>
      <c r="G346" s="3" t="str">
        <f t="shared" si="31"/>
        <v>K3</v>
      </c>
      <c r="H346" s="3" t="str">
        <f t="shared" si="32"/>
        <v>두</v>
      </c>
      <c r="I346" s="3" t="str">
        <f t="shared" si="33"/>
        <v>루</v>
      </c>
      <c r="J346" s="3" t="str">
        <f t="shared" si="34"/>
        <v>미</v>
      </c>
      <c r="K346" s="3" t="str" cm="1">
        <f t="array" ref="K346">INDEX(초성,  INT( (_xlfn.UNICODE(H346)-44032)/588)+1)</f>
        <v>ㄷ</v>
      </c>
      <c r="L346" s="3" t="str" cm="1">
        <f t="array" ref="L346">INDEX( 중성, INT(MOD( ( _xlfn.UNICODE( RIGHT($H346, 1) ) - 44032), 588)/28)+1,1)</f>
        <v>ㅜ</v>
      </c>
      <c r="M346" t="str" cm="1">
        <f t="array" ref="M346">IF(MOD( (_xlfn.UNICODE( RIGHT($H346, 1) ) - 44032), 28)=0, "",
    INDEX(종성, MOD( (_xlfn.UNICODE( RIGHT($H346, 1) ) - 44032), 28),1) )</f>
        <v/>
      </c>
      <c r="N346" s="3" t="str" cm="1">
        <f t="array" ref="N346">INDEX(초성,  INT( (_xlfn.UNICODE($I346)-44032)/588)+1)</f>
        <v>ㄹ</v>
      </c>
      <c r="O346" s="3" t="str" cm="1">
        <f t="array" ref="O346">INDEX( 중성, INT(MOD( ( _xlfn.UNICODE( RIGHT($I346, 1) ) - 44032), 588)/28)+1,1)</f>
        <v>ㅜ</v>
      </c>
      <c r="P346" t="str" cm="1">
        <f t="array" ref="P346">IF(MOD( (_xlfn.UNICODE( RIGHT($I346, 1) ) - 44032), 28)=0, "",
    INDEX(종성, MOD( (_xlfn.UNICODE( RIGHT($I346, 1) ) - 44032), 28),1) )</f>
        <v/>
      </c>
      <c r="Q346" s="3" t="str" cm="1">
        <f t="array" ref="Q346">IF(LEN(B346)=2, "", INDEX(초성,  INT( (_xlfn.UNICODE($J346)-44032)/588)+1) )</f>
        <v>ㅁ</v>
      </c>
      <c r="R346" s="3" t="str" cm="1">
        <f t="array" ref="R346">IF(LEN(B346)=2, "",INDEX( 중성, INT(MOD( ( _xlfn.UNICODE( RIGHT($J346, 1) ) - 44032), 588)/28)+1,1) )</f>
        <v>ㅣ</v>
      </c>
      <c r="S346" t="str" cm="1">
        <f t="array" ref="S346">IF(LEN(B346)=2, "", IF(MOD( (_xlfn.UNICODE( RIGHT($J346, 1) ) - 44032), 28)=0, "",
    INDEX(종성, MOD( (_xlfn.UNICODE( RIGHT($J346, 1) ) - 44032), 28),1) ) )</f>
        <v/>
      </c>
      <c r="T346" t="str">
        <f>IFERROR(VLOOKUP($K346, 환경설정!$B$3:$C$23, 2,0), "")</f>
        <v>lax</v>
      </c>
      <c r="V346" s="3" t="str" cm="1">
        <f t="array" ref="V346">IFERROR(_xlfn.IFS($M346="", "light", $M346="ㄴ", "son", $M346="ㄹ", "son", $M346="ㅁ", "son", $M346="ㅇ", "son" ),"obs")</f>
        <v>light</v>
      </c>
      <c r="W346" t="str">
        <f>IFERROR(VLOOKUP($N346, 환경설정!$B$3:$C$23, 2,0), "")</f>
        <v>son</v>
      </c>
      <c r="Y346" s="3" t="str" cm="1">
        <f t="array" ref="Y346">IFERROR(_xlfn.IFS($P346="", "light", $P346="ㄴ", "son", $P346="ㄹ", "son", $P346="ㅁ", "son", $P346="ㅇ", "son" ),"obs")</f>
        <v>light</v>
      </c>
      <c r="Z346" t="str">
        <f>IFERROR(VLOOKUP($Q346, 환경설정!$B$3:$C$23, 2), "")</f>
        <v>tsasp</v>
      </c>
      <c r="AB346" s="3" t="str" cm="1">
        <f t="array" ref="AB346">IFERROR( IF(LEN(B346)=2,"", _xlfn.IFS($S346="", "light", $S346="ㄴ", "son", $S346="ㄹ", "son", $S346="ㅁ", "son", $S346="ㅇ", "son" )),"obs")</f>
        <v>light</v>
      </c>
      <c r="AC346" t="str" cm="1">
        <f t="array" ref="AC346" xml:space="preserve"> SUBSTITUTE( _xlfn.TEXTSPLIT(C346," "), ",","")</f>
        <v>LHL</v>
      </c>
      <c r="AE346" t="str" cm="1">
        <f t="array" ref="AE346">SUBSTITUTE(_xlfn.TEXTSPLIT(D346," "), ",","")</f>
        <v>LHL</v>
      </c>
    </row>
    <row r="347" spans="1:32" x14ac:dyDescent="0.3">
      <c r="A347" t="str">
        <v>고유어3</v>
      </c>
      <c r="B347" t="str">
        <v>갈고리</v>
      </c>
      <c r="C347" s="3" t="str">
        <v>LHL</v>
      </c>
      <c r="D347" s="3" t="str">
        <v>HHL</v>
      </c>
      <c r="E347" s="3" t="str" cm="1">
        <f t="array" ref="E347">_xlfn.IFS(MID(A347,1,1)="고", "K", MID(A347,1,1)="외", "F", MID(A347,1,1)="가", "V")</f>
        <v>K</v>
      </c>
      <c r="F347" s="3" t="str">
        <f t="shared" si="30"/>
        <v>3</v>
      </c>
      <c r="G347" s="3" t="str">
        <f t="shared" si="31"/>
        <v>K3</v>
      </c>
      <c r="H347" s="3" t="str">
        <f t="shared" si="32"/>
        <v>갈</v>
      </c>
      <c r="I347" s="3" t="str">
        <f t="shared" si="33"/>
        <v>고</v>
      </c>
      <c r="J347" s="3" t="str">
        <f t="shared" si="34"/>
        <v>리</v>
      </c>
      <c r="K347" s="3" t="str" cm="1">
        <f t="array" ref="K347">INDEX(초성,  INT( (_xlfn.UNICODE(H347)-44032)/588)+1)</f>
        <v>ㄱ</v>
      </c>
      <c r="L347" s="3" t="str" cm="1">
        <f t="array" ref="L347">INDEX( 중성, INT(MOD( ( _xlfn.UNICODE( RIGHT($H347, 1) ) - 44032), 588)/28)+1,1)</f>
        <v>ㅏ</v>
      </c>
      <c r="M347" t="str" cm="1">
        <f t="array" ref="M347">IF(MOD( (_xlfn.UNICODE( RIGHT($H347, 1) ) - 44032), 28)=0, "",
    INDEX(종성, MOD( (_xlfn.UNICODE( RIGHT($H347, 1) ) - 44032), 28),1) )</f>
        <v>ㄹ</v>
      </c>
      <c r="N347" s="3" t="str" cm="1">
        <f t="array" ref="N347">INDEX(초성,  INT( (_xlfn.UNICODE($I347)-44032)/588)+1)</f>
        <v>ㄱ</v>
      </c>
      <c r="O347" s="3" t="str" cm="1">
        <f t="array" ref="O347">INDEX( 중성, INT(MOD( ( _xlfn.UNICODE( RIGHT($I347, 1) ) - 44032), 588)/28)+1,1)</f>
        <v>ㅗ</v>
      </c>
      <c r="P347" t="str" cm="1">
        <f t="array" ref="P347">IF(MOD( (_xlfn.UNICODE( RIGHT($I347, 1) ) - 44032), 28)=0, "",
    INDEX(종성, MOD( (_xlfn.UNICODE( RIGHT($I347, 1) ) - 44032), 28),1) )</f>
        <v/>
      </c>
      <c r="Q347" s="3" t="str" cm="1">
        <f t="array" ref="Q347">IF(LEN(B347)=2, "", INDEX(초성,  INT( (_xlfn.UNICODE($J347)-44032)/588)+1) )</f>
        <v>ㄹ</v>
      </c>
      <c r="R347" s="3" t="str" cm="1">
        <f t="array" ref="R347">IF(LEN(B347)=2, "",INDEX( 중성, INT(MOD( ( _xlfn.UNICODE( RIGHT($J347, 1) ) - 44032), 588)/28)+1,1) )</f>
        <v>ㅣ</v>
      </c>
      <c r="S347" t="str" cm="1">
        <f t="array" ref="S347">IF(LEN(B347)=2, "", IF(MOD( (_xlfn.UNICODE( RIGHT($J347, 1) ) - 44032), 28)=0, "",
    INDEX(종성, MOD( (_xlfn.UNICODE( RIGHT($J347, 1) ) - 44032), 28),1) ) )</f>
        <v/>
      </c>
      <c r="T347" t="str">
        <f>IFERROR(VLOOKUP($K347, 환경설정!$B$3:$C$23, 2,0), "")</f>
        <v>lax</v>
      </c>
      <c r="V347" s="3" t="str" cm="1">
        <f t="array" ref="V347">IFERROR(_xlfn.IFS($M347="", "light", $M347="ㄴ", "son", $M347="ㄹ", "son", $M347="ㅁ", "son", $M347="ㅇ", "son" ),"obs")</f>
        <v>son</v>
      </c>
      <c r="W347" t="str">
        <f>IFERROR(VLOOKUP($N347, 환경설정!$B$3:$C$23, 2,0), "")</f>
        <v>lax</v>
      </c>
      <c r="Y347" s="3" t="str" cm="1">
        <f t="array" ref="Y347">IFERROR(_xlfn.IFS($P347="", "light", $P347="ㄴ", "son", $P347="ㄹ", "son", $P347="ㅁ", "son", $P347="ㅇ", "son" ),"obs")</f>
        <v>light</v>
      </c>
      <c r="Z347" t="str">
        <f>IFERROR(VLOOKUP($Q347, 환경설정!$B$3:$C$23, 2), "")</f>
        <v>tsasp</v>
      </c>
      <c r="AB347" s="3" t="str" cm="1">
        <f t="array" ref="AB347">IFERROR( IF(LEN(B347)=2,"", _xlfn.IFS($S347="", "light", $S347="ㄴ", "son", $S347="ㄹ", "son", $S347="ㅁ", "son", $S347="ㅇ", "son" )),"obs")</f>
        <v>light</v>
      </c>
      <c r="AC347" t="str" cm="1">
        <f t="array" ref="AC347" xml:space="preserve"> SUBSTITUTE( _xlfn.TEXTSPLIT(C347," "), ",","")</f>
        <v>LHL</v>
      </c>
      <c r="AE347" t="str" cm="1">
        <f t="array" ref="AE347">SUBSTITUTE(_xlfn.TEXTSPLIT(D347," "), ",","")</f>
        <v>HHL</v>
      </c>
    </row>
    <row r="348" spans="1:32" x14ac:dyDescent="0.3">
      <c r="A348" t="str">
        <v>고유어3</v>
      </c>
      <c r="B348" t="str">
        <v>기지개</v>
      </c>
      <c r="C348" s="3" t="str">
        <v>LHL</v>
      </c>
      <c r="D348" s="3" t="str">
        <v>LHL</v>
      </c>
      <c r="E348" s="3" t="str" cm="1">
        <f t="array" ref="E348">_xlfn.IFS(MID(A348,1,1)="고", "K", MID(A348,1,1)="외", "F", MID(A348,1,1)="가", "V")</f>
        <v>K</v>
      </c>
      <c r="F348" s="3" t="str">
        <f t="shared" si="30"/>
        <v>3</v>
      </c>
      <c r="G348" s="3" t="str">
        <f t="shared" si="31"/>
        <v>K3</v>
      </c>
      <c r="H348" s="3" t="str">
        <f t="shared" si="32"/>
        <v>기</v>
      </c>
      <c r="I348" s="3" t="str">
        <f t="shared" si="33"/>
        <v>지</v>
      </c>
      <c r="J348" s="3" t="str">
        <f t="shared" si="34"/>
        <v>개</v>
      </c>
      <c r="K348" s="3" t="str" cm="1">
        <f t="array" ref="K348">INDEX(초성,  INT( (_xlfn.UNICODE(H348)-44032)/588)+1)</f>
        <v>ㄱ</v>
      </c>
      <c r="L348" s="3" t="str" cm="1">
        <f t="array" ref="L348">INDEX( 중성, INT(MOD( ( _xlfn.UNICODE( RIGHT($H348, 1) ) - 44032), 588)/28)+1,1)</f>
        <v>ㅣ</v>
      </c>
      <c r="M348" t="str" cm="1">
        <f t="array" ref="M348">IF(MOD( (_xlfn.UNICODE( RIGHT($H348, 1) ) - 44032), 28)=0, "",
    INDEX(종성, MOD( (_xlfn.UNICODE( RIGHT($H348, 1) ) - 44032), 28),1) )</f>
        <v/>
      </c>
      <c r="N348" s="3" t="str" cm="1">
        <f t="array" ref="N348">INDEX(초성,  INT( (_xlfn.UNICODE($I348)-44032)/588)+1)</f>
        <v>ㅈ</v>
      </c>
      <c r="O348" s="3" t="str" cm="1">
        <f t="array" ref="O348">INDEX( 중성, INT(MOD( ( _xlfn.UNICODE( RIGHT($I348, 1) ) - 44032), 588)/28)+1,1)</f>
        <v>ㅣ</v>
      </c>
      <c r="P348" t="str" cm="1">
        <f t="array" ref="P348">IF(MOD( (_xlfn.UNICODE( RIGHT($I348, 1) ) - 44032), 28)=0, "",
    INDEX(종성, MOD( (_xlfn.UNICODE( RIGHT($I348, 1) ) - 44032), 28),1) )</f>
        <v/>
      </c>
      <c r="Q348" s="3" t="str" cm="1">
        <f t="array" ref="Q348">IF(LEN(B348)=2, "", INDEX(초성,  INT( (_xlfn.UNICODE($J348)-44032)/588)+1) )</f>
        <v>ㄱ</v>
      </c>
      <c r="R348" s="3" t="str" cm="1">
        <f t="array" ref="R348">IF(LEN(B348)=2, "",INDEX( 중성, INT(MOD( ( _xlfn.UNICODE( RIGHT($J348, 1) ) - 44032), 588)/28)+1,1) )</f>
        <v>ㅐ</v>
      </c>
      <c r="S348" t="str" cm="1">
        <f t="array" ref="S348">IF(LEN(B348)=2, "", IF(MOD( (_xlfn.UNICODE( RIGHT($J348, 1) ) - 44032), 28)=0, "",
    INDEX(종성, MOD( (_xlfn.UNICODE( RIGHT($J348, 1) ) - 44032), 28),1) ) )</f>
        <v/>
      </c>
      <c r="T348" t="str">
        <f>IFERROR(VLOOKUP($K348, 환경설정!$B$3:$C$23, 2,0), "")</f>
        <v>lax</v>
      </c>
      <c r="V348" s="3" t="str" cm="1">
        <f t="array" ref="V348">IFERROR(_xlfn.IFS($M348="", "light", $M348="ㄴ", "son", $M348="ㄹ", "son", $M348="ㅁ", "son", $M348="ㅇ", "son" ),"obs")</f>
        <v>light</v>
      </c>
      <c r="W348" t="str">
        <f>IFERROR(VLOOKUP($N348, 환경설정!$B$3:$C$23, 2,0), "")</f>
        <v>lax</v>
      </c>
      <c r="Y348" s="3" t="str" cm="1">
        <f t="array" ref="Y348">IFERROR(_xlfn.IFS($P348="", "light", $P348="ㄴ", "son", $P348="ㄹ", "son", $P348="ㅁ", "son", $P348="ㅇ", "son" ),"obs")</f>
        <v>light</v>
      </c>
      <c r="Z348" t="str">
        <f>IFERROR(VLOOKUP($Q348, 환경설정!$B$3:$C$23, 2), "")</f>
        <v>lax</v>
      </c>
      <c r="AB348" s="3" t="str" cm="1">
        <f t="array" ref="AB348">IFERROR( IF(LEN(B348)=2,"", _xlfn.IFS($S348="", "light", $S348="ㄴ", "son", $S348="ㄹ", "son", $S348="ㅁ", "son", $S348="ㅇ", "son" )),"obs")</f>
        <v>light</v>
      </c>
      <c r="AC348" t="str" cm="1">
        <f t="array" ref="AC348" xml:space="preserve"> SUBSTITUTE( _xlfn.TEXTSPLIT(C348," "), ",","")</f>
        <v>LHL</v>
      </c>
      <c r="AE348" t="str" cm="1">
        <f t="array" ref="AE348">SUBSTITUTE(_xlfn.TEXTSPLIT(D348," "), ",","")</f>
        <v>LHL</v>
      </c>
    </row>
    <row r="349" spans="1:32" x14ac:dyDescent="0.3">
      <c r="A349" t="str">
        <v>고유어3</v>
      </c>
      <c r="B349" t="str">
        <v>마누라</v>
      </c>
      <c r="C349" s="3" t="str">
        <v>LHH, LLH</v>
      </c>
      <c r="D349" s="3" t="str">
        <v>LHL</v>
      </c>
      <c r="E349" s="3" t="str" cm="1">
        <f t="array" ref="E349">_xlfn.IFS(MID(A349,1,1)="고", "K", MID(A349,1,1)="외", "F", MID(A349,1,1)="가", "V")</f>
        <v>K</v>
      </c>
      <c r="F349" s="3" t="str">
        <f t="shared" si="30"/>
        <v>3</v>
      </c>
      <c r="G349" s="3" t="str">
        <f t="shared" si="31"/>
        <v>K3</v>
      </c>
      <c r="H349" s="3" t="str">
        <f t="shared" si="32"/>
        <v>마</v>
      </c>
      <c r="I349" s="3" t="str">
        <f t="shared" si="33"/>
        <v>누</v>
      </c>
      <c r="J349" s="3" t="str">
        <f t="shared" si="34"/>
        <v>라</v>
      </c>
      <c r="K349" s="3" t="str" cm="1">
        <f t="array" ref="K349">INDEX(초성,  INT( (_xlfn.UNICODE(H349)-44032)/588)+1)</f>
        <v>ㅁ</v>
      </c>
      <c r="L349" s="3" t="str" cm="1">
        <f t="array" ref="L349">INDEX( 중성, INT(MOD( ( _xlfn.UNICODE( RIGHT($H349, 1) ) - 44032), 588)/28)+1,1)</f>
        <v>ㅏ</v>
      </c>
      <c r="M349" t="str" cm="1">
        <f t="array" ref="M349">IF(MOD( (_xlfn.UNICODE( RIGHT($H349, 1) ) - 44032), 28)=0, "",
    INDEX(종성, MOD( (_xlfn.UNICODE( RIGHT($H349, 1) ) - 44032), 28),1) )</f>
        <v/>
      </c>
      <c r="N349" s="3" t="str" cm="1">
        <f t="array" ref="N349">INDEX(초성,  INT( (_xlfn.UNICODE($I349)-44032)/588)+1)</f>
        <v>ㄴ</v>
      </c>
      <c r="O349" s="3" t="str" cm="1">
        <f t="array" ref="O349">INDEX( 중성, INT(MOD( ( _xlfn.UNICODE( RIGHT($I349, 1) ) - 44032), 588)/28)+1,1)</f>
        <v>ㅜ</v>
      </c>
      <c r="P349" t="str" cm="1">
        <f t="array" ref="P349">IF(MOD( (_xlfn.UNICODE( RIGHT($I349, 1) ) - 44032), 28)=0, "",
    INDEX(종성, MOD( (_xlfn.UNICODE( RIGHT($I349, 1) ) - 44032), 28),1) )</f>
        <v/>
      </c>
      <c r="Q349" s="3" t="str" cm="1">
        <f t="array" ref="Q349">IF(LEN(B349)=2, "", INDEX(초성,  INT( (_xlfn.UNICODE($J349)-44032)/588)+1) )</f>
        <v>ㄹ</v>
      </c>
      <c r="R349" s="3" t="str" cm="1">
        <f t="array" ref="R349">IF(LEN(B349)=2, "",INDEX( 중성, INT(MOD( ( _xlfn.UNICODE( RIGHT($J349, 1) ) - 44032), 588)/28)+1,1) )</f>
        <v>ㅏ</v>
      </c>
      <c r="S349" t="str" cm="1">
        <f t="array" ref="S349">IF(LEN(B349)=2, "", IF(MOD( (_xlfn.UNICODE( RIGHT($J349, 1) ) - 44032), 28)=0, "",
    INDEX(종성, MOD( (_xlfn.UNICODE( RIGHT($J349, 1) ) - 44032), 28),1) ) )</f>
        <v/>
      </c>
      <c r="T349" t="str">
        <f>IFERROR(VLOOKUP($K349, 환경설정!$B$3:$C$23, 2,0), "")</f>
        <v>son</v>
      </c>
      <c r="V349" s="3" t="str" cm="1">
        <f t="array" ref="V349">IFERROR(_xlfn.IFS($M349="", "light", $M349="ㄴ", "son", $M349="ㄹ", "son", $M349="ㅁ", "son", $M349="ㅇ", "son" ),"obs")</f>
        <v>light</v>
      </c>
      <c r="W349" t="str">
        <f>IFERROR(VLOOKUP($N349, 환경설정!$B$3:$C$23, 2,0), "")</f>
        <v>son</v>
      </c>
      <c r="Y349" s="3" t="str" cm="1">
        <f t="array" ref="Y349">IFERROR(_xlfn.IFS($P349="", "light", $P349="ㄴ", "son", $P349="ㄹ", "son", $P349="ㅁ", "son", $P349="ㅇ", "son" ),"obs")</f>
        <v>light</v>
      </c>
      <c r="Z349" t="str">
        <f>IFERROR(VLOOKUP($Q349, 환경설정!$B$3:$C$23, 2), "")</f>
        <v>tsasp</v>
      </c>
      <c r="AB349" s="3" t="str" cm="1">
        <f t="array" ref="AB349">IFERROR( IF(LEN(B349)=2,"", _xlfn.IFS($S349="", "light", $S349="ㄴ", "son", $S349="ㄹ", "son", $S349="ㅁ", "son", $S349="ㅇ", "son" )),"obs")</f>
        <v>light</v>
      </c>
      <c r="AC349" t="str" cm="1">
        <f t="array" ref="AC349:AD349" xml:space="preserve"> SUBSTITUTE( _xlfn.TEXTSPLIT(C349," "), ",","")</f>
        <v>LHH</v>
      </c>
      <c r="AD349" t="str">
        <v>LLH</v>
      </c>
      <c r="AE349" t="str" cm="1">
        <f t="array" ref="AE349">SUBSTITUTE(_xlfn.TEXTSPLIT(D349," "), ",","")</f>
        <v>LHL</v>
      </c>
    </row>
    <row r="350" spans="1:32" x14ac:dyDescent="0.3">
      <c r="A350" t="str">
        <v>고유어3</v>
      </c>
      <c r="B350" t="str">
        <v>회초리</v>
      </c>
      <c r="C350" s="3" t="str">
        <v>LHL</v>
      </c>
      <c r="D350" s="3" t="str">
        <v>LHL 메차리</v>
      </c>
      <c r="E350" s="3" t="str" cm="1">
        <f t="array" ref="E350">_xlfn.IFS(MID(A350,1,1)="고", "K", MID(A350,1,1)="외", "F", MID(A350,1,1)="가", "V")</f>
        <v>K</v>
      </c>
      <c r="F350" s="3" t="str">
        <f t="shared" si="30"/>
        <v>3</v>
      </c>
      <c r="G350" s="3" t="str">
        <f t="shared" si="31"/>
        <v>K3</v>
      </c>
      <c r="H350" s="3" t="str">
        <f t="shared" si="32"/>
        <v>회</v>
      </c>
      <c r="I350" s="3" t="str">
        <f t="shared" si="33"/>
        <v>초</v>
      </c>
      <c r="J350" s="3" t="str">
        <f t="shared" si="34"/>
        <v>리</v>
      </c>
      <c r="K350" s="3" t="str" cm="1">
        <f t="array" ref="K350">INDEX(초성,  INT( (_xlfn.UNICODE(H350)-44032)/588)+1)</f>
        <v>ㅎ</v>
      </c>
      <c r="L350" s="3" t="str" cm="1">
        <f t="array" ref="L350">INDEX( 중성, INT(MOD( ( _xlfn.UNICODE( RIGHT($H350, 1) ) - 44032), 588)/28)+1,1)</f>
        <v>ㅚ</v>
      </c>
      <c r="M350" t="str" cm="1">
        <f t="array" ref="M350">IF(MOD( (_xlfn.UNICODE( RIGHT($H350, 1) ) - 44032), 28)=0, "",
    INDEX(종성, MOD( (_xlfn.UNICODE( RIGHT($H350, 1) ) - 44032), 28),1) )</f>
        <v/>
      </c>
      <c r="N350" s="3" t="str" cm="1">
        <f t="array" ref="N350">INDEX(초성,  INT( (_xlfn.UNICODE($I350)-44032)/588)+1)</f>
        <v>ㅊ</v>
      </c>
      <c r="O350" s="3" t="str" cm="1">
        <f t="array" ref="O350">INDEX( 중성, INT(MOD( ( _xlfn.UNICODE( RIGHT($I350, 1) ) - 44032), 588)/28)+1,1)</f>
        <v>ㅗ</v>
      </c>
      <c r="P350" t="str" cm="1">
        <f t="array" ref="P350">IF(MOD( (_xlfn.UNICODE( RIGHT($I350, 1) ) - 44032), 28)=0, "",
    INDEX(종성, MOD( (_xlfn.UNICODE( RIGHT($I350, 1) ) - 44032), 28),1) )</f>
        <v/>
      </c>
      <c r="Q350" s="3" t="str" cm="1">
        <f t="array" ref="Q350">IF(LEN(B350)=2, "", INDEX(초성,  INT( (_xlfn.UNICODE($J350)-44032)/588)+1) )</f>
        <v>ㄹ</v>
      </c>
      <c r="R350" s="3" t="str" cm="1">
        <f t="array" ref="R350">IF(LEN(B350)=2, "",INDEX( 중성, INT(MOD( ( _xlfn.UNICODE( RIGHT($J350, 1) ) - 44032), 588)/28)+1,1) )</f>
        <v>ㅣ</v>
      </c>
      <c r="S350" t="str" cm="1">
        <f t="array" ref="S350">IF(LEN(B350)=2, "", IF(MOD( (_xlfn.UNICODE( RIGHT($J350, 1) ) - 44032), 28)=0, "",
    INDEX(종성, MOD( (_xlfn.UNICODE( RIGHT($J350, 1) ) - 44032), 28),1) ) )</f>
        <v/>
      </c>
      <c r="T350" t="str">
        <f>IFERROR(VLOOKUP($K350, 환경설정!$B$3:$C$23, 2,0), "")</f>
        <v>que</v>
      </c>
      <c r="V350" s="3" t="str" cm="1">
        <f t="array" ref="V350">IFERROR(_xlfn.IFS($M350="", "light", $M350="ㄴ", "son", $M350="ㄹ", "son", $M350="ㅁ", "son", $M350="ㅇ", "son" ),"obs")</f>
        <v>light</v>
      </c>
      <c r="W350" t="str">
        <f>IFERROR(VLOOKUP($N350, 환경설정!$B$3:$C$23, 2,0), "")</f>
        <v>tsasp</v>
      </c>
      <c r="Y350" s="3" t="str" cm="1">
        <f t="array" ref="Y350">IFERROR(_xlfn.IFS($P350="", "light", $P350="ㄴ", "son", $P350="ㄹ", "son", $P350="ㅁ", "son", $P350="ㅇ", "son" ),"obs")</f>
        <v>light</v>
      </c>
      <c r="Z350" t="str">
        <f>IFERROR(VLOOKUP($Q350, 환경설정!$B$3:$C$23, 2), "")</f>
        <v>tsasp</v>
      </c>
      <c r="AB350" s="3" t="str" cm="1">
        <f t="array" ref="AB350">IFERROR( IF(LEN(B350)=2,"", _xlfn.IFS($S350="", "light", $S350="ㄴ", "son", $S350="ㄹ", "son", $S350="ㅁ", "son", $S350="ㅇ", "son" )),"obs")</f>
        <v>light</v>
      </c>
      <c r="AC350" t="str" cm="1">
        <f t="array" ref="AC350" xml:space="preserve"> SUBSTITUTE( _xlfn.TEXTSPLIT(C350," "), ",","")</f>
        <v>LHL</v>
      </c>
      <c r="AE350" t="str" cm="1">
        <f t="array" ref="AE350:AF350">SUBSTITUTE(_xlfn.TEXTSPLIT(D350," "), ",","")</f>
        <v>LHL</v>
      </c>
      <c r="AF350" t="str">
        <v>메차리</v>
      </c>
    </row>
    <row r="351" spans="1:32" x14ac:dyDescent="0.3">
      <c r="A351" t="str">
        <v>고유어3</v>
      </c>
      <c r="B351" t="str">
        <v>기러기</v>
      </c>
      <c r="C351" s="3" t="str">
        <v>LHL</v>
      </c>
      <c r="D351" s="3" t="str">
        <v>LHL</v>
      </c>
      <c r="E351" s="3" t="str" cm="1">
        <f t="array" ref="E351">_xlfn.IFS(MID(A351,1,1)="고", "K", MID(A351,1,1)="외", "F", MID(A351,1,1)="가", "V")</f>
        <v>K</v>
      </c>
      <c r="F351" s="3" t="str">
        <f t="shared" si="30"/>
        <v>3</v>
      </c>
      <c r="G351" s="3" t="str">
        <f t="shared" si="31"/>
        <v>K3</v>
      </c>
      <c r="H351" s="3" t="str">
        <f t="shared" si="32"/>
        <v>기</v>
      </c>
      <c r="I351" s="3" t="str">
        <f t="shared" si="33"/>
        <v>러</v>
      </c>
      <c r="J351" s="3" t="str">
        <f t="shared" si="34"/>
        <v>기</v>
      </c>
      <c r="K351" s="3" t="str" cm="1">
        <f t="array" ref="K351">INDEX(초성,  INT( (_xlfn.UNICODE(H351)-44032)/588)+1)</f>
        <v>ㄱ</v>
      </c>
      <c r="L351" s="3" t="str" cm="1">
        <f t="array" ref="L351">INDEX( 중성, INT(MOD( ( _xlfn.UNICODE( RIGHT($H351, 1) ) - 44032), 588)/28)+1,1)</f>
        <v>ㅣ</v>
      </c>
      <c r="M351" t="str" cm="1">
        <f t="array" ref="M351">IF(MOD( (_xlfn.UNICODE( RIGHT($H351, 1) ) - 44032), 28)=0, "",
    INDEX(종성, MOD( (_xlfn.UNICODE( RIGHT($H351, 1) ) - 44032), 28),1) )</f>
        <v/>
      </c>
      <c r="N351" s="3" t="str" cm="1">
        <f t="array" ref="N351">INDEX(초성,  INT( (_xlfn.UNICODE($I351)-44032)/588)+1)</f>
        <v>ㄹ</v>
      </c>
      <c r="O351" s="3" t="str" cm="1">
        <f t="array" ref="O351">INDEX( 중성, INT(MOD( ( _xlfn.UNICODE( RIGHT($I351, 1) ) - 44032), 588)/28)+1,1)</f>
        <v>ㅓ</v>
      </c>
      <c r="P351" t="str" cm="1">
        <f t="array" ref="P351">IF(MOD( (_xlfn.UNICODE( RIGHT($I351, 1) ) - 44032), 28)=0, "",
    INDEX(종성, MOD( (_xlfn.UNICODE( RIGHT($I351, 1) ) - 44032), 28),1) )</f>
        <v/>
      </c>
      <c r="Q351" s="3" t="str" cm="1">
        <f t="array" ref="Q351">IF(LEN(B351)=2, "", INDEX(초성,  INT( (_xlfn.UNICODE($J351)-44032)/588)+1) )</f>
        <v>ㄱ</v>
      </c>
      <c r="R351" s="3" t="str" cm="1">
        <f t="array" ref="R351">IF(LEN(B351)=2, "",INDEX( 중성, INT(MOD( ( _xlfn.UNICODE( RIGHT($J351, 1) ) - 44032), 588)/28)+1,1) )</f>
        <v>ㅣ</v>
      </c>
      <c r="S351" t="str" cm="1">
        <f t="array" ref="S351">IF(LEN(B351)=2, "", IF(MOD( (_xlfn.UNICODE( RIGHT($J351, 1) ) - 44032), 28)=0, "",
    INDEX(종성, MOD( (_xlfn.UNICODE( RIGHT($J351, 1) ) - 44032), 28),1) ) )</f>
        <v/>
      </c>
      <c r="T351" t="str">
        <f>IFERROR(VLOOKUP($K351, 환경설정!$B$3:$C$23, 2,0), "")</f>
        <v>lax</v>
      </c>
      <c r="V351" s="3" t="str" cm="1">
        <f t="array" ref="V351">IFERROR(_xlfn.IFS($M351="", "light", $M351="ㄴ", "son", $M351="ㄹ", "son", $M351="ㅁ", "son", $M351="ㅇ", "son" ),"obs")</f>
        <v>light</v>
      </c>
      <c r="W351" t="str">
        <f>IFERROR(VLOOKUP($N351, 환경설정!$B$3:$C$23, 2,0), "")</f>
        <v>son</v>
      </c>
      <c r="Y351" s="3" t="str" cm="1">
        <f t="array" ref="Y351">IFERROR(_xlfn.IFS($P351="", "light", $P351="ㄴ", "son", $P351="ㄹ", "son", $P351="ㅁ", "son", $P351="ㅇ", "son" ),"obs")</f>
        <v>light</v>
      </c>
      <c r="Z351" t="str">
        <f>IFERROR(VLOOKUP($Q351, 환경설정!$B$3:$C$23, 2), "")</f>
        <v>lax</v>
      </c>
      <c r="AB351" s="3" t="str" cm="1">
        <f t="array" ref="AB351">IFERROR( IF(LEN(B351)=2,"", _xlfn.IFS($S351="", "light", $S351="ㄴ", "son", $S351="ㄹ", "son", $S351="ㅁ", "son", $S351="ㅇ", "son" )),"obs")</f>
        <v>light</v>
      </c>
      <c r="AC351" t="str" cm="1">
        <f t="array" ref="AC351" xml:space="preserve"> SUBSTITUTE( _xlfn.TEXTSPLIT(C351," "), ",","")</f>
        <v>LHL</v>
      </c>
      <c r="AE351" t="str" cm="1">
        <f t="array" ref="AE351">SUBSTITUTE(_xlfn.TEXTSPLIT(D351," "), ",","")</f>
        <v>LHL</v>
      </c>
    </row>
    <row r="352" spans="1:32" x14ac:dyDescent="0.3">
      <c r="A352" t="str">
        <v>고유어3</v>
      </c>
      <c r="B352" t="str">
        <v>두꺼비</v>
      </c>
      <c r="C352" s="3" t="str">
        <v>LHL 뚜꺼비</v>
      </c>
      <c r="D352" s="3" t="str">
        <v>LHL 뚜꺼비</v>
      </c>
      <c r="E352" s="3" t="str" cm="1">
        <f t="array" ref="E352">_xlfn.IFS(MID(A352,1,1)="고", "K", MID(A352,1,1)="외", "F", MID(A352,1,1)="가", "V")</f>
        <v>K</v>
      </c>
      <c r="F352" s="3" t="str">
        <f t="shared" si="30"/>
        <v>3</v>
      </c>
      <c r="G352" s="3" t="str">
        <f t="shared" si="31"/>
        <v>K3</v>
      </c>
      <c r="H352" s="3" t="str">
        <f t="shared" si="32"/>
        <v>두</v>
      </c>
      <c r="I352" s="3" t="str">
        <f t="shared" si="33"/>
        <v>꺼</v>
      </c>
      <c r="J352" s="3" t="str">
        <f t="shared" si="34"/>
        <v>비</v>
      </c>
      <c r="K352" s="3" t="str" cm="1">
        <f t="array" ref="K352">INDEX(초성,  INT( (_xlfn.UNICODE(H352)-44032)/588)+1)</f>
        <v>ㄷ</v>
      </c>
      <c r="L352" s="3" t="str" cm="1">
        <f t="array" ref="L352">INDEX( 중성, INT(MOD( ( _xlfn.UNICODE( RIGHT($H352, 1) ) - 44032), 588)/28)+1,1)</f>
        <v>ㅜ</v>
      </c>
      <c r="M352" t="str" cm="1">
        <f t="array" ref="M352">IF(MOD( (_xlfn.UNICODE( RIGHT($H352, 1) ) - 44032), 28)=0, "",
    INDEX(종성, MOD( (_xlfn.UNICODE( RIGHT($H352, 1) ) - 44032), 28),1) )</f>
        <v/>
      </c>
      <c r="N352" s="3" t="str" cm="1">
        <f t="array" ref="N352">INDEX(초성,  INT( (_xlfn.UNICODE($I352)-44032)/588)+1)</f>
        <v>ㄲ</v>
      </c>
      <c r="O352" s="3" t="str" cm="1">
        <f t="array" ref="O352">INDEX( 중성, INT(MOD( ( _xlfn.UNICODE( RIGHT($I352, 1) ) - 44032), 588)/28)+1,1)</f>
        <v>ㅓ</v>
      </c>
      <c r="P352" t="str" cm="1">
        <f t="array" ref="P352">IF(MOD( (_xlfn.UNICODE( RIGHT($I352, 1) ) - 44032), 28)=0, "",
    INDEX(종성, MOD( (_xlfn.UNICODE( RIGHT($I352, 1) ) - 44032), 28),1) )</f>
        <v/>
      </c>
      <c r="Q352" s="3" t="str" cm="1">
        <f t="array" ref="Q352">IF(LEN(B352)=2, "", INDEX(초성,  INT( (_xlfn.UNICODE($J352)-44032)/588)+1) )</f>
        <v>ㅂ</v>
      </c>
      <c r="R352" s="3" t="str" cm="1">
        <f t="array" ref="R352">IF(LEN(B352)=2, "",INDEX( 중성, INT(MOD( ( _xlfn.UNICODE( RIGHT($J352, 1) ) - 44032), 588)/28)+1,1) )</f>
        <v>ㅣ</v>
      </c>
      <c r="S352" t="str" cm="1">
        <f t="array" ref="S352">IF(LEN(B352)=2, "", IF(MOD( (_xlfn.UNICODE( RIGHT($J352, 1) ) - 44032), 28)=0, "",
    INDEX(종성, MOD( (_xlfn.UNICODE( RIGHT($J352, 1) ) - 44032), 28),1) ) )</f>
        <v/>
      </c>
      <c r="T352" t="str">
        <f>IFERROR(VLOOKUP($K352, 환경설정!$B$3:$C$23, 2,0), "")</f>
        <v>lax</v>
      </c>
      <c r="V352" s="3" t="str" cm="1">
        <f t="array" ref="V352">IFERROR(_xlfn.IFS($M352="", "light", $M352="ㄴ", "son", $M352="ㄹ", "son", $M352="ㅁ", "son", $M352="ㅇ", "son" ),"obs")</f>
        <v>light</v>
      </c>
      <c r="W352" t="str">
        <f>IFERROR(VLOOKUP($N352, 환경설정!$B$3:$C$23, 2,0), "")</f>
        <v>tsasp</v>
      </c>
      <c r="Y352" s="3" t="str" cm="1">
        <f t="array" ref="Y352">IFERROR(_xlfn.IFS($P352="", "light", $P352="ㄴ", "son", $P352="ㄹ", "son", $P352="ㅁ", "son", $P352="ㅇ", "son" ),"obs")</f>
        <v>light</v>
      </c>
      <c r="Z352" t="str">
        <f>IFERROR(VLOOKUP($Q352, 환경설정!$B$3:$C$23, 2), "")</f>
        <v>tsasp</v>
      </c>
      <c r="AB352" s="3" t="str" cm="1">
        <f t="array" ref="AB352">IFERROR( IF(LEN(B352)=2,"", _xlfn.IFS($S352="", "light", $S352="ㄴ", "son", $S352="ㄹ", "son", $S352="ㅁ", "son", $S352="ㅇ", "son" )),"obs")</f>
        <v>light</v>
      </c>
      <c r="AC352" t="str" cm="1">
        <f t="array" ref="AC352:AD352" xml:space="preserve"> SUBSTITUTE( _xlfn.TEXTSPLIT(C352," "), ",","")</f>
        <v>LHL</v>
      </c>
      <c r="AD352" t="str">
        <v>뚜꺼비</v>
      </c>
      <c r="AE352" t="str" cm="1">
        <f t="array" ref="AE352:AF352">SUBSTITUTE(_xlfn.TEXTSPLIT(D352," "), ",","")</f>
        <v>LHL</v>
      </c>
      <c r="AF352" t="str">
        <v>뚜꺼비</v>
      </c>
    </row>
    <row r="353" spans="1:32" x14ac:dyDescent="0.3">
      <c r="A353" t="str">
        <v>고유어3</v>
      </c>
      <c r="B353" t="str">
        <v>아흐레</v>
      </c>
      <c r="C353" s="3">
        <v>0</v>
      </c>
      <c r="D353" s="3">
        <v>0</v>
      </c>
      <c r="E353" s="3" t="str" cm="1">
        <f t="array" ref="E353">_xlfn.IFS(MID(A353,1,1)="고", "K", MID(A353,1,1)="외", "F", MID(A353,1,1)="가", "V")</f>
        <v>K</v>
      </c>
      <c r="F353" s="3" t="str">
        <f t="shared" si="30"/>
        <v>3</v>
      </c>
      <c r="G353" s="3" t="str">
        <f t="shared" si="31"/>
        <v>K3</v>
      </c>
      <c r="H353" s="3" t="str">
        <f t="shared" si="32"/>
        <v>아</v>
      </c>
      <c r="I353" s="3" t="str">
        <f t="shared" si="33"/>
        <v>흐</v>
      </c>
      <c r="J353" s="3" t="str">
        <f t="shared" si="34"/>
        <v>레</v>
      </c>
      <c r="K353" s="3" t="str" cm="1">
        <f t="array" ref="K353">INDEX(초성,  INT( (_xlfn.UNICODE(H353)-44032)/588)+1)</f>
        <v>ㅇ</v>
      </c>
      <c r="L353" s="3" t="str" cm="1">
        <f t="array" ref="L353">INDEX( 중성, INT(MOD( ( _xlfn.UNICODE( RIGHT($H353, 1) ) - 44032), 588)/28)+1,1)</f>
        <v>ㅏ</v>
      </c>
      <c r="M353" t="str" cm="1">
        <f t="array" ref="M353">IF(MOD( (_xlfn.UNICODE( RIGHT($H353, 1) ) - 44032), 28)=0, "",
    INDEX(종성, MOD( (_xlfn.UNICODE( RIGHT($H353, 1) ) - 44032), 28),1) )</f>
        <v/>
      </c>
      <c r="N353" s="3" t="str" cm="1">
        <f t="array" ref="N353">INDEX(초성,  INT( (_xlfn.UNICODE($I353)-44032)/588)+1)</f>
        <v>ㅎ</v>
      </c>
      <c r="O353" s="3" t="str" cm="1">
        <f t="array" ref="O353">INDEX( 중성, INT(MOD( ( _xlfn.UNICODE( RIGHT($I353, 1) ) - 44032), 588)/28)+1,1)</f>
        <v>ㅡ</v>
      </c>
      <c r="P353" t="str" cm="1">
        <f t="array" ref="P353">IF(MOD( (_xlfn.UNICODE( RIGHT($I353, 1) ) - 44032), 28)=0, "",
    INDEX(종성, MOD( (_xlfn.UNICODE( RIGHT($I353, 1) ) - 44032), 28),1) )</f>
        <v/>
      </c>
      <c r="Q353" s="3" t="str" cm="1">
        <f t="array" ref="Q353">IF(LEN(B353)=2, "", INDEX(초성,  INT( (_xlfn.UNICODE($J353)-44032)/588)+1) )</f>
        <v>ㄹ</v>
      </c>
      <c r="R353" s="3" t="str" cm="1">
        <f t="array" ref="R353">IF(LEN(B353)=2, "",INDEX( 중성, INT(MOD( ( _xlfn.UNICODE( RIGHT($J353, 1) ) - 44032), 588)/28)+1,1) )</f>
        <v>ㅔ</v>
      </c>
      <c r="S353" t="str" cm="1">
        <f t="array" ref="S353">IF(LEN(B353)=2, "", IF(MOD( (_xlfn.UNICODE( RIGHT($J353, 1) ) - 44032), 28)=0, "",
    INDEX(종성, MOD( (_xlfn.UNICODE( RIGHT($J353, 1) ) - 44032), 28),1) ) )</f>
        <v/>
      </c>
      <c r="T353" t="str">
        <f>IFERROR(VLOOKUP($K353, 환경설정!$B$3:$C$23, 2,0), "")</f>
        <v>null</v>
      </c>
      <c r="V353" s="3" t="str" cm="1">
        <f t="array" ref="V353">IFERROR(_xlfn.IFS($M353="", "light", $M353="ㄴ", "son", $M353="ㄹ", "son", $M353="ㅁ", "son", $M353="ㅇ", "son" ),"obs")</f>
        <v>light</v>
      </c>
      <c r="W353" t="str">
        <f>IFERROR(VLOOKUP($N353, 환경설정!$B$3:$C$23, 2,0), "")</f>
        <v>que</v>
      </c>
      <c r="Y353" s="3" t="str" cm="1">
        <f t="array" ref="Y353">IFERROR(_xlfn.IFS($P353="", "light", $P353="ㄴ", "son", $P353="ㄹ", "son", $P353="ㅁ", "son", $P353="ㅇ", "son" ),"obs")</f>
        <v>light</v>
      </c>
      <c r="Z353" t="str">
        <f>IFERROR(VLOOKUP($Q353, 환경설정!$B$3:$C$23, 2), "")</f>
        <v>tsasp</v>
      </c>
      <c r="AB353" s="3" t="str" cm="1">
        <f t="array" ref="AB353">IFERROR( IF(LEN(B353)=2,"", _xlfn.IFS($S353="", "light", $S353="ㄴ", "son", $S353="ㄹ", "son", $S353="ㅁ", "son", $S353="ㅇ", "son" )),"obs")</f>
        <v>light</v>
      </c>
      <c r="AC353" t="str" cm="1">
        <f t="array" ref="AC353" xml:space="preserve"> SUBSTITUTE( _xlfn.TEXTSPLIT(C353," "), ",","")</f>
        <v>0</v>
      </c>
      <c r="AE353" t="str" cm="1">
        <f t="array" ref="AE353">SUBSTITUTE(_xlfn.TEXTSPLIT(D353," "), ",","")</f>
        <v>0</v>
      </c>
    </row>
    <row r="354" spans="1:32" x14ac:dyDescent="0.3">
      <c r="A354" t="str">
        <v>고유어3</v>
      </c>
      <c r="B354" t="str">
        <v>이파리</v>
      </c>
      <c r="C354" s="3" t="str">
        <v>LHL</v>
      </c>
      <c r="D354" s="3" t="str">
        <v>LHL</v>
      </c>
      <c r="E354" s="3" t="str" cm="1">
        <f t="array" ref="E354">_xlfn.IFS(MID(A354,1,1)="고", "K", MID(A354,1,1)="외", "F", MID(A354,1,1)="가", "V")</f>
        <v>K</v>
      </c>
      <c r="F354" s="3" t="str">
        <f t="shared" si="30"/>
        <v>3</v>
      </c>
      <c r="G354" s="3" t="str">
        <f t="shared" si="31"/>
        <v>K3</v>
      </c>
      <c r="H354" s="3" t="str">
        <f t="shared" si="32"/>
        <v>이</v>
      </c>
      <c r="I354" s="3" t="str">
        <f t="shared" si="33"/>
        <v>파</v>
      </c>
      <c r="J354" s="3" t="str">
        <f t="shared" si="34"/>
        <v>리</v>
      </c>
      <c r="K354" s="3" t="str" cm="1">
        <f t="array" ref="K354">INDEX(초성,  INT( (_xlfn.UNICODE(H354)-44032)/588)+1)</f>
        <v>ㅇ</v>
      </c>
      <c r="L354" s="3" t="str" cm="1">
        <f t="array" ref="L354">INDEX( 중성, INT(MOD( ( _xlfn.UNICODE( RIGHT($H354, 1) ) - 44032), 588)/28)+1,1)</f>
        <v>ㅣ</v>
      </c>
      <c r="M354" t="str" cm="1">
        <f t="array" ref="M354">IF(MOD( (_xlfn.UNICODE( RIGHT($H354, 1) ) - 44032), 28)=0, "",
    INDEX(종성, MOD( (_xlfn.UNICODE( RIGHT($H354, 1) ) - 44032), 28),1) )</f>
        <v/>
      </c>
      <c r="N354" s="3" t="str" cm="1">
        <f t="array" ref="N354">INDEX(초성,  INT( (_xlfn.UNICODE($I354)-44032)/588)+1)</f>
        <v>ㅍ</v>
      </c>
      <c r="O354" s="3" t="str" cm="1">
        <f t="array" ref="O354">INDEX( 중성, INT(MOD( ( _xlfn.UNICODE( RIGHT($I354, 1) ) - 44032), 588)/28)+1,1)</f>
        <v>ㅏ</v>
      </c>
      <c r="P354" t="str" cm="1">
        <f t="array" ref="P354">IF(MOD( (_xlfn.UNICODE( RIGHT($I354, 1) ) - 44032), 28)=0, "",
    INDEX(종성, MOD( (_xlfn.UNICODE( RIGHT($I354, 1) ) - 44032), 28),1) )</f>
        <v/>
      </c>
      <c r="Q354" s="3" t="str" cm="1">
        <f t="array" ref="Q354">IF(LEN(B354)=2, "", INDEX(초성,  INT( (_xlfn.UNICODE($J354)-44032)/588)+1) )</f>
        <v>ㄹ</v>
      </c>
      <c r="R354" s="3" t="str" cm="1">
        <f t="array" ref="R354">IF(LEN(B354)=2, "",INDEX( 중성, INT(MOD( ( _xlfn.UNICODE( RIGHT($J354, 1) ) - 44032), 588)/28)+1,1) )</f>
        <v>ㅣ</v>
      </c>
      <c r="S354" t="str" cm="1">
        <f t="array" ref="S354">IF(LEN(B354)=2, "", IF(MOD( (_xlfn.UNICODE( RIGHT($J354, 1) ) - 44032), 28)=0, "",
    INDEX(종성, MOD( (_xlfn.UNICODE( RIGHT($J354, 1) ) - 44032), 28),1) ) )</f>
        <v/>
      </c>
      <c r="T354" t="str">
        <f>IFERROR(VLOOKUP($K354, 환경설정!$B$3:$C$23, 2,0), "")</f>
        <v>null</v>
      </c>
      <c r="V354" s="3" t="str" cm="1">
        <f t="array" ref="V354">IFERROR(_xlfn.IFS($M354="", "light", $M354="ㄴ", "son", $M354="ㄹ", "son", $M354="ㅁ", "son", $M354="ㅇ", "son" ),"obs")</f>
        <v>light</v>
      </c>
      <c r="W354" t="str">
        <f>IFERROR(VLOOKUP($N354, 환경설정!$B$3:$C$23, 2,0), "")</f>
        <v>tsasp</v>
      </c>
      <c r="Y354" s="3" t="str" cm="1">
        <f t="array" ref="Y354">IFERROR(_xlfn.IFS($P354="", "light", $P354="ㄴ", "son", $P354="ㄹ", "son", $P354="ㅁ", "son", $P354="ㅇ", "son" ),"obs")</f>
        <v>light</v>
      </c>
      <c r="Z354" t="str">
        <f>IFERROR(VLOOKUP($Q354, 환경설정!$B$3:$C$23, 2), "")</f>
        <v>tsasp</v>
      </c>
      <c r="AB354" s="3" t="str" cm="1">
        <f t="array" ref="AB354">IFERROR( IF(LEN(B354)=2,"", _xlfn.IFS($S354="", "light", $S354="ㄴ", "son", $S354="ㄹ", "son", $S354="ㅁ", "son", $S354="ㅇ", "son" )),"obs")</f>
        <v>light</v>
      </c>
      <c r="AC354" t="str" cm="1">
        <f t="array" ref="AC354" xml:space="preserve"> SUBSTITUTE( _xlfn.TEXTSPLIT(C354," "), ",","")</f>
        <v>LHL</v>
      </c>
      <c r="AE354" t="str" cm="1">
        <f t="array" ref="AE354">SUBSTITUTE(_xlfn.TEXTSPLIT(D354," "), ",","")</f>
        <v>LHL</v>
      </c>
    </row>
    <row r="355" spans="1:32" x14ac:dyDescent="0.3">
      <c r="A355" t="str">
        <v>고유어3</v>
      </c>
      <c r="B355" t="str">
        <v>미나리</v>
      </c>
      <c r="C355" s="3" t="str">
        <v>LHL</v>
      </c>
      <c r="D355" s="3" t="str">
        <v>LHL</v>
      </c>
      <c r="E355" s="3" t="str" cm="1">
        <f t="array" ref="E355">_xlfn.IFS(MID(A355,1,1)="고", "K", MID(A355,1,1)="외", "F", MID(A355,1,1)="가", "V")</f>
        <v>K</v>
      </c>
      <c r="F355" s="3" t="str">
        <f t="shared" si="30"/>
        <v>3</v>
      </c>
      <c r="G355" s="3" t="str">
        <f t="shared" si="31"/>
        <v>K3</v>
      </c>
      <c r="H355" s="3" t="str">
        <f t="shared" si="32"/>
        <v>미</v>
      </c>
      <c r="I355" s="3" t="str">
        <f t="shared" si="33"/>
        <v>나</v>
      </c>
      <c r="J355" s="3" t="str">
        <f t="shared" si="34"/>
        <v>리</v>
      </c>
      <c r="K355" s="3" t="str" cm="1">
        <f t="array" ref="K355">INDEX(초성,  INT( (_xlfn.UNICODE(H355)-44032)/588)+1)</f>
        <v>ㅁ</v>
      </c>
      <c r="L355" s="3" t="str" cm="1">
        <f t="array" ref="L355">INDEX( 중성, INT(MOD( ( _xlfn.UNICODE( RIGHT($H355, 1) ) - 44032), 588)/28)+1,1)</f>
        <v>ㅣ</v>
      </c>
      <c r="M355" t="str" cm="1">
        <f t="array" ref="M355">IF(MOD( (_xlfn.UNICODE( RIGHT($H355, 1) ) - 44032), 28)=0, "",
    INDEX(종성, MOD( (_xlfn.UNICODE( RIGHT($H355, 1) ) - 44032), 28),1) )</f>
        <v/>
      </c>
      <c r="N355" s="3" t="str" cm="1">
        <f t="array" ref="N355">INDEX(초성,  INT( (_xlfn.UNICODE($I355)-44032)/588)+1)</f>
        <v>ㄴ</v>
      </c>
      <c r="O355" s="3" t="str" cm="1">
        <f t="array" ref="O355">INDEX( 중성, INT(MOD( ( _xlfn.UNICODE( RIGHT($I355, 1) ) - 44032), 588)/28)+1,1)</f>
        <v>ㅏ</v>
      </c>
      <c r="P355" t="str" cm="1">
        <f t="array" ref="P355">IF(MOD( (_xlfn.UNICODE( RIGHT($I355, 1) ) - 44032), 28)=0, "",
    INDEX(종성, MOD( (_xlfn.UNICODE( RIGHT($I355, 1) ) - 44032), 28),1) )</f>
        <v/>
      </c>
      <c r="Q355" s="3" t="str" cm="1">
        <f t="array" ref="Q355">IF(LEN(B355)=2, "", INDEX(초성,  INT( (_xlfn.UNICODE($J355)-44032)/588)+1) )</f>
        <v>ㄹ</v>
      </c>
      <c r="R355" s="3" t="str" cm="1">
        <f t="array" ref="R355">IF(LEN(B355)=2, "",INDEX( 중성, INT(MOD( ( _xlfn.UNICODE( RIGHT($J355, 1) ) - 44032), 588)/28)+1,1) )</f>
        <v>ㅣ</v>
      </c>
      <c r="S355" t="str" cm="1">
        <f t="array" ref="S355">IF(LEN(B355)=2, "", IF(MOD( (_xlfn.UNICODE( RIGHT($J355, 1) ) - 44032), 28)=0, "",
    INDEX(종성, MOD( (_xlfn.UNICODE( RIGHT($J355, 1) ) - 44032), 28),1) ) )</f>
        <v/>
      </c>
      <c r="T355" t="str">
        <f>IFERROR(VLOOKUP($K355, 환경설정!$B$3:$C$23, 2,0), "")</f>
        <v>son</v>
      </c>
      <c r="V355" s="3" t="str" cm="1">
        <f t="array" ref="V355">IFERROR(_xlfn.IFS($M355="", "light", $M355="ㄴ", "son", $M355="ㄹ", "son", $M355="ㅁ", "son", $M355="ㅇ", "son" ),"obs")</f>
        <v>light</v>
      </c>
      <c r="W355" t="str">
        <f>IFERROR(VLOOKUP($N355, 환경설정!$B$3:$C$23, 2,0), "")</f>
        <v>son</v>
      </c>
      <c r="Y355" s="3" t="str" cm="1">
        <f t="array" ref="Y355">IFERROR(_xlfn.IFS($P355="", "light", $P355="ㄴ", "son", $P355="ㄹ", "son", $P355="ㅁ", "son", $P355="ㅇ", "son" ),"obs")</f>
        <v>light</v>
      </c>
      <c r="Z355" t="str">
        <f>IFERROR(VLOOKUP($Q355, 환경설정!$B$3:$C$23, 2), "")</f>
        <v>tsasp</v>
      </c>
      <c r="AB355" s="3" t="str" cm="1">
        <f t="array" ref="AB355">IFERROR( IF(LEN(B355)=2,"", _xlfn.IFS($S355="", "light", $S355="ㄴ", "son", $S355="ㄹ", "son", $S355="ㅁ", "son", $S355="ㅇ", "son" )),"obs")</f>
        <v>light</v>
      </c>
      <c r="AC355" t="str" cm="1">
        <f t="array" ref="AC355" xml:space="preserve"> SUBSTITUTE( _xlfn.TEXTSPLIT(C355," "), ",","")</f>
        <v>LHL</v>
      </c>
      <c r="AE355" t="str" cm="1">
        <f t="array" ref="AE355">SUBSTITUTE(_xlfn.TEXTSPLIT(D355," "), ",","")</f>
        <v>LHL</v>
      </c>
    </row>
    <row r="356" spans="1:32" x14ac:dyDescent="0.3">
      <c r="A356" t="str">
        <v>고유어3</v>
      </c>
      <c r="B356" t="str">
        <v>부뚜막</v>
      </c>
      <c r="C356" s="3" t="str">
        <v>LHH, LLH</v>
      </c>
      <c r="D356" s="3" t="str">
        <v>LHH, LLH</v>
      </c>
      <c r="E356" s="3" t="str" cm="1">
        <f t="array" ref="E356">_xlfn.IFS(MID(A356,1,1)="고", "K", MID(A356,1,1)="외", "F", MID(A356,1,1)="가", "V")</f>
        <v>K</v>
      </c>
      <c r="F356" s="3" t="str">
        <f t="shared" si="30"/>
        <v>3</v>
      </c>
      <c r="G356" s="3" t="str">
        <f t="shared" si="31"/>
        <v>K3</v>
      </c>
      <c r="H356" s="3" t="str">
        <f t="shared" si="32"/>
        <v>부</v>
      </c>
      <c r="I356" s="3" t="str">
        <f t="shared" si="33"/>
        <v>뚜</v>
      </c>
      <c r="J356" s="3" t="str">
        <f t="shared" si="34"/>
        <v>막</v>
      </c>
      <c r="K356" s="3" t="str" cm="1">
        <f t="array" ref="K356">INDEX(초성,  INT( (_xlfn.UNICODE(H356)-44032)/588)+1)</f>
        <v>ㅂ</v>
      </c>
      <c r="L356" s="3" t="str" cm="1">
        <f t="array" ref="L356">INDEX( 중성, INT(MOD( ( _xlfn.UNICODE( RIGHT($H356, 1) ) - 44032), 588)/28)+1,1)</f>
        <v>ㅜ</v>
      </c>
      <c r="M356" t="str" cm="1">
        <f t="array" ref="M356">IF(MOD( (_xlfn.UNICODE( RIGHT($H356, 1) ) - 44032), 28)=0, "",
    INDEX(종성, MOD( (_xlfn.UNICODE( RIGHT($H356, 1) ) - 44032), 28),1) )</f>
        <v/>
      </c>
      <c r="N356" s="3" t="str" cm="1">
        <f t="array" ref="N356">INDEX(초성,  INT( (_xlfn.UNICODE($I356)-44032)/588)+1)</f>
        <v>ㄸ</v>
      </c>
      <c r="O356" s="3" t="str" cm="1">
        <f t="array" ref="O356">INDEX( 중성, INT(MOD( ( _xlfn.UNICODE( RIGHT($I356, 1) ) - 44032), 588)/28)+1,1)</f>
        <v>ㅜ</v>
      </c>
      <c r="P356" t="str" cm="1">
        <f t="array" ref="P356">IF(MOD( (_xlfn.UNICODE( RIGHT($I356, 1) ) - 44032), 28)=0, "",
    INDEX(종성, MOD( (_xlfn.UNICODE( RIGHT($I356, 1) ) - 44032), 28),1) )</f>
        <v/>
      </c>
      <c r="Q356" s="3" t="str" cm="1">
        <f t="array" ref="Q356">IF(LEN(B356)=2, "", INDEX(초성,  INT( (_xlfn.UNICODE($J356)-44032)/588)+1) )</f>
        <v>ㅁ</v>
      </c>
      <c r="R356" s="3" t="str" cm="1">
        <f t="array" ref="R356">IF(LEN(B356)=2, "",INDEX( 중성, INT(MOD( ( _xlfn.UNICODE( RIGHT($J356, 1) ) - 44032), 588)/28)+1,1) )</f>
        <v>ㅏ</v>
      </c>
      <c r="S356" t="str" cm="1">
        <f t="array" ref="S356">IF(LEN(B356)=2, "", IF(MOD( (_xlfn.UNICODE( RIGHT($J356, 1) ) - 44032), 28)=0, "",
    INDEX(종성, MOD( (_xlfn.UNICODE( RIGHT($J356, 1) ) - 44032), 28),1) ) )</f>
        <v>ㄱ</v>
      </c>
      <c r="T356" t="str">
        <f>IFERROR(VLOOKUP($K356, 환경설정!$B$3:$C$23, 2,0), "")</f>
        <v>lax</v>
      </c>
      <c r="V356" s="3" t="str" cm="1">
        <f t="array" ref="V356">IFERROR(_xlfn.IFS($M356="", "light", $M356="ㄴ", "son", $M356="ㄹ", "son", $M356="ㅁ", "son", $M356="ㅇ", "son" ),"obs")</f>
        <v>light</v>
      </c>
      <c r="W356" t="str">
        <f>IFERROR(VLOOKUP($N356, 환경설정!$B$3:$C$23, 2,0), "")</f>
        <v>tsasp</v>
      </c>
      <c r="Y356" s="3" t="str" cm="1">
        <f t="array" ref="Y356">IFERROR(_xlfn.IFS($P356="", "light", $P356="ㄴ", "son", $P356="ㄹ", "son", $P356="ㅁ", "son", $P356="ㅇ", "son" ),"obs")</f>
        <v>light</v>
      </c>
      <c r="Z356" t="str">
        <f>IFERROR(VLOOKUP($Q356, 환경설정!$B$3:$C$23, 2), "")</f>
        <v>tsasp</v>
      </c>
      <c r="AB356" s="3" t="str" cm="1">
        <f t="array" ref="AB356">IFERROR( IF(LEN(B356)=2,"", _xlfn.IFS($S356="", "light", $S356="ㄴ", "son", $S356="ㄹ", "son", $S356="ㅁ", "son", $S356="ㅇ", "son" )),"obs")</f>
        <v>obs</v>
      </c>
      <c r="AC356" t="str" cm="1">
        <f t="array" ref="AC356:AD356" xml:space="preserve"> SUBSTITUTE( _xlfn.TEXTSPLIT(C356," "), ",","")</f>
        <v>LHH</v>
      </c>
      <c r="AD356" t="str">
        <v>LLH</v>
      </c>
      <c r="AE356" t="str" cm="1">
        <f t="array" ref="AE356:AF356">SUBSTITUTE(_xlfn.TEXTSPLIT(D356," "), ",","")</f>
        <v>LHH</v>
      </c>
      <c r="AF356" t="str">
        <v>LLH</v>
      </c>
    </row>
    <row r="357" spans="1:32" x14ac:dyDescent="0.3">
      <c r="A357" t="str">
        <v>고유어3</v>
      </c>
      <c r="B357" t="str">
        <v>코다리</v>
      </c>
      <c r="C357" s="3" t="str">
        <v>HHL</v>
      </c>
      <c r="D357" s="3" t="str">
        <v>HHL</v>
      </c>
      <c r="E357" s="3" t="str" cm="1">
        <f t="array" ref="E357">_xlfn.IFS(MID(A357,1,1)="고", "K", MID(A357,1,1)="외", "F", MID(A357,1,1)="가", "V")</f>
        <v>K</v>
      </c>
      <c r="F357" s="3" t="str">
        <f t="shared" si="30"/>
        <v>3</v>
      </c>
      <c r="G357" s="3" t="str">
        <f t="shared" si="31"/>
        <v>K3</v>
      </c>
      <c r="H357" s="3" t="str">
        <f t="shared" si="32"/>
        <v>코</v>
      </c>
      <c r="I357" s="3" t="str">
        <f t="shared" si="33"/>
        <v>다</v>
      </c>
      <c r="J357" s="3" t="str">
        <f t="shared" si="34"/>
        <v>리</v>
      </c>
      <c r="K357" s="3" t="str" cm="1">
        <f t="array" ref="K357">INDEX(초성,  INT( (_xlfn.UNICODE(H357)-44032)/588)+1)</f>
        <v>ㅋ</v>
      </c>
      <c r="L357" s="3" t="str" cm="1">
        <f t="array" ref="L357">INDEX( 중성, INT(MOD( ( _xlfn.UNICODE( RIGHT($H357, 1) ) - 44032), 588)/28)+1,1)</f>
        <v>ㅗ</v>
      </c>
      <c r="M357" t="str" cm="1">
        <f t="array" ref="M357">IF(MOD( (_xlfn.UNICODE( RIGHT($H357, 1) ) - 44032), 28)=0, "",
    INDEX(종성, MOD( (_xlfn.UNICODE( RIGHT($H357, 1) ) - 44032), 28),1) )</f>
        <v/>
      </c>
      <c r="N357" s="3" t="str" cm="1">
        <f t="array" ref="N357">INDEX(초성,  INT( (_xlfn.UNICODE($I357)-44032)/588)+1)</f>
        <v>ㄷ</v>
      </c>
      <c r="O357" s="3" t="str" cm="1">
        <f t="array" ref="O357">INDEX( 중성, INT(MOD( ( _xlfn.UNICODE( RIGHT($I357, 1) ) - 44032), 588)/28)+1,1)</f>
        <v>ㅏ</v>
      </c>
      <c r="P357" t="str" cm="1">
        <f t="array" ref="P357">IF(MOD( (_xlfn.UNICODE( RIGHT($I357, 1) ) - 44032), 28)=0, "",
    INDEX(종성, MOD( (_xlfn.UNICODE( RIGHT($I357, 1) ) - 44032), 28),1) )</f>
        <v/>
      </c>
      <c r="Q357" s="3" t="str" cm="1">
        <f t="array" ref="Q357">IF(LEN(B357)=2, "", INDEX(초성,  INT( (_xlfn.UNICODE($J357)-44032)/588)+1) )</f>
        <v>ㄹ</v>
      </c>
      <c r="R357" s="3" t="str" cm="1">
        <f t="array" ref="R357">IF(LEN(B357)=2, "",INDEX( 중성, INT(MOD( ( _xlfn.UNICODE( RIGHT($J357, 1) ) - 44032), 588)/28)+1,1) )</f>
        <v>ㅣ</v>
      </c>
      <c r="S357" t="str" cm="1">
        <f t="array" ref="S357">IF(LEN(B357)=2, "", IF(MOD( (_xlfn.UNICODE( RIGHT($J357, 1) ) - 44032), 28)=0, "",
    INDEX(종성, MOD( (_xlfn.UNICODE( RIGHT($J357, 1) ) - 44032), 28),1) ) )</f>
        <v/>
      </c>
      <c r="T357" t="str">
        <f>IFERROR(VLOOKUP($K357, 환경설정!$B$3:$C$23, 2,0), "")</f>
        <v>tsasp</v>
      </c>
      <c r="V357" s="3" t="str" cm="1">
        <f t="array" ref="V357">IFERROR(_xlfn.IFS($M357="", "light", $M357="ㄴ", "son", $M357="ㄹ", "son", $M357="ㅁ", "son", $M357="ㅇ", "son" ),"obs")</f>
        <v>light</v>
      </c>
      <c r="W357" t="str">
        <f>IFERROR(VLOOKUP($N357, 환경설정!$B$3:$C$23, 2,0), "")</f>
        <v>lax</v>
      </c>
      <c r="Y357" s="3" t="str" cm="1">
        <f t="array" ref="Y357">IFERROR(_xlfn.IFS($P357="", "light", $P357="ㄴ", "son", $P357="ㄹ", "son", $P357="ㅁ", "son", $P357="ㅇ", "son" ),"obs")</f>
        <v>light</v>
      </c>
      <c r="Z357" t="str">
        <f>IFERROR(VLOOKUP($Q357, 환경설정!$B$3:$C$23, 2), "")</f>
        <v>tsasp</v>
      </c>
      <c r="AB357" s="3" t="str" cm="1">
        <f t="array" ref="AB357">IFERROR( IF(LEN(B357)=2,"", _xlfn.IFS($S357="", "light", $S357="ㄴ", "son", $S357="ㄹ", "son", $S357="ㅁ", "son", $S357="ㅇ", "son" )),"obs")</f>
        <v>light</v>
      </c>
      <c r="AC357" t="str" cm="1">
        <f t="array" ref="AC357" xml:space="preserve"> SUBSTITUTE( _xlfn.TEXTSPLIT(C357," "), ",","")</f>
        <v>HHL</v>
      </c>
      <c r="AE357" t="str" cm="1">
        <f t="array" ref="AE357">SUBSTITUTE(_xlfn.TEXTSPLIT(D357," "), ",","")</f>
        <v>HHL</v>
      </c>
    </row>
    <row r="358" spans="1:32" x14ac:dyDescent="0.3">
      <c r="A358" t="str">
        <v>고유어3</v>
      </c>
      <c r="B358" t="str">
        <v>에누리</v>
      </c>
      <c r="C358" s="3" t="str">
        <v>LHL</v>
      </c>
      <c r="D358" s="3" t="str">
        <v>LHL</v>
      </c>
      <c r="E358" s="3" t="str" cm="1">
        <f t="array" ref="E358">_xlfn.IFS(MID(A358,1,1)="고", "K", MID(A358,1,1)="외", "F", MID(A358,1,1)="가", "V")</f>
        <v>K</v>
      </c>
      <c r="F358" s="3" t="str">
        <f t="shared" si="30"/>
        <v>3</v>
      </c>
      <c r="G358" s="3" t="str">
        <f t="shared" si="31"/>
        <v>K3</v>
      </c>
      <c r="H358" s="3" t="str">
        <f t="shared" si="32"/>
        <v>에</v>
      </c>
      <c r="I358" s="3" t="str">
        <f t="shared" si="33"/>
        <v>누</v>
      </c>
      <c r="J358" s="3" t="str">
        <f t="shared" si="34"/>
        <v>리</v>
      </c>
      <c r="K358" s="3" t="str" cm="1">
        <f t="array" ref="K358">INDEX(초성,  INT( (_xlfn.UNICODE(H358)-44032)/588)+1)</f>
        <v>ㅇ</v>
      </c>
      <c r="L358" s="3" t="str" cm="1">
        <f t="array" ref="L358">INDEX( 중성, INT(MOD( ( _xlfn.UNICODE( RIGHT($H358, 1) ) - 44032), 588)/28)+1,1)</f>
        <v>ㅔ</v>
      </c>
      <c r="M358" t="str" cm="1">
        <f t="array" ref="M358">IF(MOD( (_xlfn.UNICODE( RIGHT($H358, 1) ) - 44032), 28)=0, "",
    INDEX(종성, MOD( (_xlfn.UNICODE( RIGHT($H358, 1) ) - 44032), 28),1) )</f>
        <v/>
      </c>
      <c r="N358" s="3" t="str" cm="1">
        <f t="array" ref="N358">INDEX(초성,  INT( (_xlfn.UNICODE($I358)-44032)/588)+1)</f>
        <v>ㄴ</v>
      </c>
      <c r="O358" s="3" t="str" cm="1">
        <f t="array" ref="O358">INDEX( 중성, INT(MOD( ( _xlfn.UNICODE( RIGHT($I358, 1) ) - 44032), 588)/28)+1,1)</f>
        <v>ㅜ</v>
      </c>
      <c r="P358" t="str" cm="1">
        <f t="array" ref="P358">IF(MOD( (_xlfn.UNICODE( RIGHT($I358, 1) ) - 44032), 28)=0, "",
    INDEX(종성, MOD( (_xlfn.UNICODE( RIGHT($I358, 1) ) - 44032), 28),1) )</f>
        <v/>
      </c>
      <c r="Q358" s="3" t="str" cm="1">
        <f t="array" ref="Q358">IF(LEN(B358)=2, "", INDEX(초성,  INT( (_xlfn.UNICODE($J358)-44032)/588)+1) )</f>
        <v>ㄹ</v>
      </c>
      <c r="R358" s="3" t="str" cm="1">
        <f t="array" ref="R358">IF(LEN(B358)=2, "",INDEX( 중성, INT(MOD( ( _xlfn.UNICODE( RIGHT($J358, 1) ) - 44032), 588)/28)+1,1) )</f>
        <v>ㅣ</v>
      </c>
      <c r="S358" t="str" cm="1">
        <f t="array" ref="S358">IF(LEN(B358)=2, "", IF(MOD( (_xlfn.UNICODE( RIGHT($J358, 1) ) - 44032), 28)=0, "",
    INDEX(종성, MOD( (_xlfn.UNICODE( RIGHT($J358, 1) ) - 44032), 28),1) ) )</f>
        <v/>
      </c>
      <c r="T358" t="str">
        <f>IFERROR(VLOOKUP($K358, 환경설정!$B$3:$C$23, 2,0), "")</f>
        <v>null</v>
      </c>
      <c r="V358" s="3" t="str" cm="1">
        <f t="array" ref="V358">IFERROR(_xlfn.IFS($M358="", "light", $M358="ㄴ", "son", $M358="ㄹ", "son", $M358="ㅁ", "son", $M358="ㅇ", "son" ),"obs")</f>
        <v>light</v>
      </c>
      <c r="W358" t="str">
        <f>IFERROR(VLOOKUP($N358, 환경설정!$B$3:$C$23, 2,0), "")</f>
        <v>son</v>
      </c>
      <c r="Y358" s="3" t="str" cm="1">
        <f t="array" ref="Y358">IFERROR(_xlfn.IFS($P358="", "light", $P358="ㄴ", "son", $P358="ㄹ", "son", $P358="ㅁ", "son", $P358="ㅇ", "son" ),"obs")</f>
        <v>light</v>
      </c>
      <c r="Z358" t="str">
        <f>IFERROR(VLOOKUP($Q358, 환경설정!$B$3:$C$23, 2), "")</f>
        <v>tsasp</v>
      </c>
      <c r="AB358" s="3" t="str" cm="1">
        <f t="array" ref="AB358">IFERROR( IF(LEN(B358)=2,"", _xlfn.IFS($S358="", "light", $S358="ㄴ", "son", $S358="ㄹ", "son", $S358="ㅁ", "son", $S358="ㅇ", "son" )),"obs")</f>
        <v>light</v>
      </c>
      <c r="AC358" t="str" cm="1">
        <f t="array" ref="AC358" xml:space="preserve"> SUBSTITUTE( _xlfn.TEXTSPLIT(C358," "), ",","")</f>
        <v>LHL</v>
      </c>
      <c r="AE358" t="str" cm="1">
        <f t="array" ref="AE358">SUBSTITUTE(_xlfn.TEXTSPLIT(D358," "), ",","")</f>
        <v>LHL</v>
      </c>
    </row>
    <row r="359" spans="1:32" x14ac:dyDescent="0.3">
      <c r="A359" t="str">
        <v>고유어3</v>
      </c>
      <c r="B359" t="str">
        <v>방앋깐</v>
      </c>
      <c r="C359" s="3" t="str">
        <v>LHH</v>
      </c>
      <c r="D359" s="3" t="str">
        <v>LHH</v>
      </c>
      <c r="E359" s="3" t="str" cm="1">
        <f t="array" ref="E359">_xlfn.IFS(MID(A359,1,1)="고", "K", MID(A359,1,1)="외", "F", MID(A359,1,1)="가", "V")</f>
        <v>K</v>
      </c>
      <c r="F359" s="3" t="str">
        <f t="shared" si="30"/>
        <v>3</v>
      </c>
      <c r="G359" s="3" t="str">
        <f t="shared" si="31"/>
        <v>K3</v>
      </c>
      <c r="H359" s="3" t="str">
        <f t="shared" si="32"/>
        <v>방</v>
      </c>
      <c r="I359" s="3" t="str">
        <f t="shared" si="33"/>
        <v>앋</v>
      </c>
      <c r="J359" s="3" t="str">
        <f t="shared" si="34"/>
        <v>깐</v>
      </c>
      <c r="K359" s="3" t="str" cm="1">
        <f t="array" ref="K359">INDEX(초성,  INT( (_xlfn.UNICODE(H359)-44032)/588)+1)</f>
        <v>ㅂ</v>
      </c>
      <c r="L359" s="3" t="str" cm="1">
        <f t="array" ref="L359">INDEX( 중성, INT(MOD( ( _xlfn.UNICODE( RIGHT($H359, 1) ) - 44032), 588)/28)+1,1)</f>
        <v>ㅏ</v>
      </c>
      <c r="M359" t="str" cm="1">
        <f t="array" ref="M359">IF(MOD( (_xlfn.UNICODE( RIGHT($H359, 1) ) - 44032), 28)=0, "",
    INDEX(종성, MOD( (_xlfn.UNICODE( RIGHT($H359, 1) ) - 44032), 28),1) )</f>
        <v>ㅇ</v>
      </c>
      <c r="N359" s="3" t="str" cm="1">
        <f t="array" ref="N359">INDEX(초성,  INT( (_xlfn.UNICODE($I359)-44032)/588)+1)</f>
        <v>ㅇ</v>
      </c>
      <c r="O359" s="3" t="str" cm="1">
        <f t="array" ref="O359">INDEX( 중성, INT(MOD( ( _xlfn.UNICODE( RIGHT($I359, 1) ) - 44032), 588)/28)+1,1)</f>
        <v>ㅏ</v>
      </c>
      <c r="P359" t="str" cm="1">
        <f t="array" ref="P359">IF(MOD( (_xlfn.UNICODE( RIGHT($I359, 1) ) - 44032), 28)=0, "",
    INDEX(종성, MOD( (_xlfn.UNICODE( RIGHT($I359, 1) ) - 44032), 28),1) )</f>
        <v>ㄷ</v>
      </c>
      <c r="Q359" s="3" t="str" cm="1">
        <f t="array" ref="Q359">IF(LEN(B359)=2, "", INDEX(초성,  INT( (_xlfn.UNICODE($J359)-44032)/588)+1) )</f>
        <v>ㄲ</v>
      </c>
      <c r="R359" s="3" t="str" cm="1">
        <f t="array" ref="R359">IF(LEN(B359)=2, "",INDEX( 중성, INT(MOD( ( _xlfn.UNICODE( RIGHT($J359, 1) ) - 44032), 588)/28)+1,1) )</f>
        <v>ㅏ</v>
      </c>
      <c r="S359" t="str" cm="1">
        <f t="array" ref="S359">IF(LEN(B359)=2, "", IF(MOD( (_xlfn.UNICODE( RIGHT($J359, 1) ) - 44032), 28)=0, "",
    INDEX(종성, MOD( (_xlfn.UNICODE( RIGHT($J359, 1) ) - 44032), 28),1) ) )</f>
        <v>ㄴ</v>
      </c>
      <c r="T359" t="str">
        <f>IFERROR(VLOOKUP($K359, 환경설정!$B$3:$C$23, 2,0), "")</f>
        <v>lax</v>
      </c>
      <c r="V359" s="3" t="str" cm="1">
        <f t="array" ref="V359">IFERROR(_xlfn.IFS($M359="", "light", $M359="ㄴ", "son", $M359="ㄹ", "son", $M359="ㅁ", "son", $M359="ㅇ", "son" ),"obs")</f>
        <v>son</v>
      </c>
      <c r="W359" t="str">
        <f>IFERROR(VLOOKUP($N359, 환경설정!$B$3:$C$23, 2,0), "")</f>
        <v>null</v>
      </c>
      <c r="Y359" s="3" t="str" cm="1">
        <f t="array" ref="Y359">IFERROR(_xlfn.IFS($P359="", "light", $P359="ㄴ", "son", $P359="ㄹ", "son", $P359="ㅁ", "son", $P359="ㅇ", "son" ),"obs")</f>
        <v>obs</v>
      </c>
      <c r="Z359" t="str">
        <f>IFERROR(VLOOKUP($Q359, 환경설정!$B$3:$C$23, 2), "")</f>
        <v>tsasp</v>
      </c>
      <c r="AB359" s="3" t="str" cm="1">
        <f t="array" ref="AB359">IFERROR( IF(LEN(B359)=2,"", _xlfn.IFS($S359="", "light", $S359="ㄴ", "son", $S359="ㄹ", "son", $S359="ㅁ", "son", $S359="ㅇ", "son" )),"obs")</f>
        <v>son</v>
      </c>
      <c r="AC359" t="str" cm="1">
        <f t="array" ref="AC359" xml:space="preserve"> SUBSTITUTE( _xlfn.TEXTSPLIT(C359," "), ",","")</f>
        <v>LHH</v>
      </c>
      <c r="AE359" t="str" cm="1">
        <f t="array" ref="AE359">SUBSTITUTE(_xlfn.TEXTSPLIT(D359," "), ",","")</f>
        <v>LHH</v>
      </c>
    </row>
    <row r="360" spans="1:32" x14ac:dyDescent="0.3">
      <c r="A360" t="str">
        <v>고유어3</v>
      </c>
      <c r="B360" t="str">
        <v>쓰레기</v>
      </c>
      <c r="C360" s="3" t="str">
        <v>LHL</v>
      </c>
      <c r="D360" s="3" t="str">
        <v>LHL</v>
      </c>
      <c r="E360" s="3" t="str" cm="1">
        <f t="array" ref="E360">_xlfn.IFS(MID(A360,1,1)="고", "K", MID(A360,1,1)="외", "F", MID(A360,1,1)="가", "V")</f>
        <v>K</v>
      </c>
      <c r="F360" s="3" t="str">
        <f t="shared" si="30"/>
        <v>3</v>
      </c>
      <c r="G360" s="3" t="str">
        <f t="shared" si="31"/>
        <v>K3</v>
      </c>
      <c r="H360" s="3" t="str">
        <f t="shared" si="32"/>
        <v>쓰</v>
      </c>
      <c r="I360" s="3" t="str">
        <f t="shared" si="33"/>
        <v>레</v>
      </c>
      <c r="J360" s="3" t="str">
        <f t="shared" si="34"/>
        <v>기</v>
      </c>
      <c r="K360" s="3" t="str" cm="1">
        <f t="array" ref="K360">INDEX(초성,  INT( (_xlfn.UNICODE(H360)-44032)/588)+1)</f>
        <v>ㅆ</v>
      </c>
      <c r="L360" s="3" t="str" cm="1">
        <f t="array" ref="L360">INDEX( 중성, INT(MOD( ( _xlfn.UNICODE( RIGHT($H360, 1) ) - 44032), 588)/28)+1,1)</f>
        <v>ㅡ</v>
      </c>
      <c r="M360" t="str" cm="1">
        <f t="array" ref="M360">IF(MOD( (_xlfn.UNICODE( RIGHT($H360, 1) ) - 44032), 28)=0, "",
    INDEX(종성, MOD( (_xlfn.UNICODE( RIGHT($H360, 1) ) - 44032), 28),1) )</f>
        <v/>
      </c>
      <c r="N360" s="3" t="str" cm="1">
        <f t="array" ref="N360">INDEX(초성,  INT( (_xlfn.UNICODE($I360)-44032)/588)+1)</f>
        <v>ㄹ</v>
      </c>
      <c r="O360" s="3" t="str" cm="1">
        <f t="array" ref="O360">INDEX( 중성, INT(MOD( ( _xlfn.UNICODE( RIGHT($I360, 1) ) - 44032), 588)/28)+1,1)</f>
        <v>ㅔ</v>
      </c>
      <c r="P360" t="str" cm="1">
        <f t="array" ref="P360">IF(MOD( (_xlfn.UNICODE( RIGHT($I360, 1) ) - 44032), 28)=0, "",
    INDEX(종성, MOD( (_xlfn.UNICODE( RIGHT($I360, 1) ) - 44032), 28),1) )</f>
        <v/>
      </c>
      <c r="Q360" s="3" t="str" cm="1">
        <f t="array" ref="Q360">IF(LEN(B360)=2, "", INDEX(초성,  INT( (_xlfn.UNICODE($J360)-44032)/588)+1) )</f>
        <v>ㄱ</v>
      </c>
      <c r="R360" s="3" t="str" cm="1">
        <f t="array" ref="R360">IF(LEN(B360)=2, "",INDEX( 중성, INT(MOD( ( _xlfn.UNICODE( RIGHT($J360, 1) ) - 44032), 588)/28)+1,1) )</f>
        <v>ㅣ</v>
      </c>
      <c r="S360" t="str" cm="1">
        <f t="array" ref="S360">IF(LEN(B360)=2, "", IF(MOD( (_xlfn.UNICODE( RIGHT($J360, 1) ) - 44032), 28)=0, "",
    INDEX(종성, MOD( (_xlfn.UNICODE( RIGHT($J360, 1) ) - 44032), 28),1) ) )</f>
        <v/>
      </c>
      <c r="T360" t="str">
        <f>IFERROR(VLOOKUP($K360, 환경설정!$B$3:$C$23, 2,0), "")</f>
        <v>que</v>
      </c>
      <c r="V360" s="3" t="str" cm="1">
        <f t="array" ref="V360">IFERROR(_xlfn.IFS($M360="", "light", $M360="ㄴ", "son", $M360="ㄹ", "son", $M360="ㅁ", "son", $M360="ㅇ", "son" ),"obs")</f>
        <v>light</v>
      </c>
      <c r="W360" t="str">
        <f>IFERROR(VLOOKUP($N360, 환경설정!$B$3:$C$23, 2,0), "")</f>
        <v>son</v>
      </c>
      <c r="Y360" s="3" t="str" cm="1">
        <f t="array" ref="Y360">IFERROR(_xlfn.IFS($P360="", "light", $P360="ㄴ", "son", $P360="ㄹ", "son", $P360="ㅁ", "son", $P360="ㅇ", "son" ),"obs")</f>
        <v>light</v>
      </c>
      <c r="Z360" t="str">
        <f>IFERROR(VLOOKUP($Q360, 환경설정!$B$3:$C$23, 2), "")</f>
        <v>lax</v>
      </c>
      <c r="AB360" s="3" t="str" cm="1">
        <f t="array" ref="AB360">IFERROR( IF(LEN(B360)=2,"", _xlfn.IFS($S360="", "light", $S360="ㄴ", "son", $S360="ㄹ", "son", $S360="ㅁ", "son", $S360="ㅇ", "son" )),"obs")</f>
        <v>light</v>
      </c>
      <c r="AC360" t="str" cm="1">
        <f t="array" ref="AC360" xml:space="preserve"> SUBSTITUTE( _xlfn.TEXTSPLIT(C360," "), ",","")</f>
        <v>LHL</v>
      </c>
      <c r="AE360" t="str" cm="1">
        <f t="array" ref="AE360">SUBSTITUTE(_xlfn.TEXTSPLIT(D360," "), ",","")</f>
        <v>LHL</v>
      </c>
    </row>
    <row r="361" spans="1:32" x14ac:dyDescent="0.3">
      <c r="A361" t="str">
        <v>고유어3</v>
      </c>
      <c r="B361" t="str">
        <v>나머지</v>
      </c>
      <c r="C361" s="3" t="str">
        <v>LHL</v>
      </c>
      <c r="D361" s="3" t="str">
        <v>LHL</v>
      </c>
      <c r="E361" s="3" t="str" cm="1">
        <f t="array" ref="E361">_xlfn.IFS(MID(A361,1,1)="고", "K", MID(A361,1,1)="외", "F", MID(A361,1,1)="가", "V")</f>
        <v>K</v>
      </c>
      <c r="F361" s="3" t="str">
        <f t="shared" si="30"/>
        <v>3</v>
      </c>
      <c r="G361" s="3" t="str">
        <f t="shared" si="31"/>
        <v>K3</v>
      </c>
      <c r="H361" s="3" t="str">
        <f t="shared" si="32"/>
        <v>나</v>
      </c>
      <c r="I361" s="3" t="str">
        <f t="shared" si="33"/>
        <v>머</v>
      </c>
      <c r="J361" s="3" t="str">
        <f t="shared" si="34"/>
        <v>지</v>
      </c>
      <c r="K361" s="3" t="str" cm="1">
        <f t="array" ref="K361">INDEX(초성,  INT( (_xlfn.UNICODE(H361)-44032)/588)+1)</f>
        <v>ㄴ</v>
      </c>
      <c r="L361" s="3" t="str" cm="1">
        <f t="array" ref="L361">INDEX( 중성, INT(MOD( ( _xlfn.UNICODE( RIGHT($H361, 1) ) - 44032), 588)/28)+1,1)</f>
        <v>ㅏ</v>
      </c>
      <c r="M361" t="str" cm="1">
        <f t="array" ref="M361">IF(MOD( (_xlfn.UNICODE( RIGHT($H361, 1) ) - 44032), 28)=0, "",
    INDEX(종성, MOD( (_xlfn.UNICODE( RIGHT($H361, 1) ) - 44032), 28),1) )</f>
        <v/>
      </c>
      <c r="N361" s="3" t="str" cm="1">
        <f t="array" ref="N361">INDEX(초성,  INT( (_xlfn.UNICODE($I361)-44032)/588)+1)</f>
        <v>ㅁ</v>
      </c>
      <c r="O361" s="3" t="str" cm="1">
        <f t="array" ref="O361">INDEX( 중성, INT(MOD( ( _xlfn.UNICODE( RIGHT($I361, 1) ) - 44032), 588)/28)+1,1)</f>
        <v>ㅓ</v>
      </c>
      <c r="P361" t="str" cm="1">
        <f t="array" ref="P361">IF(MOD( (_xlfn.UNICODE( RIGHT($I361, 1) ) - 44032), 28)=0, "",
    INDEX(종성, MOD( (_xlfn.UNICODE( RIGHT($I361, 1) ) - 44032), 28),1) )</f>
        <v/>
      </c>
      <c r="Q361" s="3" t="str" cm="1">
        <f t="array" ref="Q361">IF(LEN(B361)=2, "", INDEX(초성,  INT( (_xlfn.UNICODE($J361)-44032)/588)+1) )</f>
        <v>ㅈ</v>
      </c>
      <c r="R361" s="3" t="str" cm="1">
        <f t="array" ref="R361">IF(LEN(B361)=2, "",INDEX( 중성, INT(MOD( ( _xlfn.UNICODE( RIGHT($J361, 1) ) - 44032), 588)/28)+1,1) )</f>
        <v>ㅣ</v>
      </c>
      <c r="S361" t="str" cm="1">
        <f t="array" ref="S361">IF(LEN(B361)=2, "", IF(MOD( (_xlfn.UNICODE( RIGHT($J361, 1) ) - 44032), 28)=0, "",
    INDEX(종성, MOD( (_xlfn.UNICODE( RIGHT($J361, 1) ) - 44032), 28),1) ) )</f>
        <v/>
      </c>
      <c r="T361" t="str">
        <f>IFERROR(VLOOKUP($K361, 환경설정!$B$3:$C$23, 2,0), "")</f>
        <v>son</v>
      </c>
      <c r="V361" s="3" t="str" cm="1">
        <f t="array" ref="V361">IFERROR(_xlfn.IFS($M361="", "light", $M361="ㄴ", "son", $M361="ㄹ", "son", $M361="ㅁ", "son", $M361="ㅇ", "son" ),"obs")</f>
        <v>light</v>
      </c>
      <c r="W361" t="str">
        <f>IFERROR(VLOOKUP($N361, 환경설정!$B$3:$C$23, 2,0), "")</f>
        <v>son</v>
      </c>
      <c r="Y361" s="3" t="str" cm="1">
        <f t="array" ref="Y361">IFERROR(_xlfn.IFS($P361="", "light", $P361="ㄴ", "son", $P361="ㄹ", "son", $P361="ㅁ", "son", $P361="ㅇ", "son" ),"obs")</f>
        <v>light</v>
      </c>
      <c r="Z361" t="str">
        <f>IFERROR(VLOOKUP($Q361, 환경설정!$B$3:$C$23, 2), "")</f>
        <v>tsasp</v>
      </c>
      <c r="AB361" s="3" t="str" cm="1">
        <f t="array" ref="AB361">IFERROR( IF(LEN(B361)=2,"", _xlfn.IFS($S361="", "light", $S361="ㄴ", "son", $S361="ㄹ", "son", $S361="ㅁ", "son", $S361="ㅇ", "son" )),"obs")</f>
        <v>light</v>
      </c>
      <c r="AC361" t="str" cm="1">
        <f t="array" ref="AC361" xml:space="preserve"> SUBSTITUTE( _xlfn.TEXTSPLIT(C361," "), ",","")</f>
        <v>LHL</v>
      </c>
      <c r="AE361" t="str" cm="1">
        <f t="array" ref="AE361">SUBSTITUTE(_xlfn.TEXTSPLIT(D361," "), ",","")</f>
        <v>LHL</v>
      </c>
    </row>
    <row r="362" spans="1:32" x14ac:dyDescent="0.3">
      <c r="A362" t="str">
        <v>고유어3</v>
      </c>
      <c r="B362" t="str">
        <v>풍뎅이</v>
      </c>
      <c r="C362" s="3" t="str">
        <v>LHL</v>
      </c>
      <c r="D362" s="3" t="str">
        <v>LHL</v>
      </c>
      <c r="E362" s="3" t="str" cm="1">
        <f t="array" ref="E362">_xlfn.IFS(MID(A362,1,1)="고", "K", MID(A362,1,1)="외", "F", MID(A362,1,1)="가", "V")</f>
        <v>K</v>
      </c>
      <c r="F362" s="3" t="str">
        <f t="shared" si="30"/>
        <v>3</v>
      </c>
      <c r="G362" s="3" t="str">
        <f t="shared" si="31"/>
        <v>K3</v>
      </c>
      <c r="H362" s="3" t="str">
        <f t="shared" si="32"/>
        <v>풍</v>
      </c>
      <c r="I362" s="3" t="str">
        <f t="shared" si="33"/>
        <v>뎅</v>
      </c>
      <c r="J362" s="3" t="str">
        <f t="shared" si="34"/>
        <v>이</v>
      </c>
      <c r="K362" s="3" t="str" cm="1">
        <f t="array" ref="K362">INDEX(초성,  INT( (_xlfn.UNICODE(H362)-44032)/588)+1)</f>
        <v>ㅍ</v>
      </c>
      <c r="L362" s="3" t="str" cm="1">
        <f t="array" ref="L362">INDEX( 중성, INT(MOD( ( _xlfn.UNICODE( RIGHT($H362, 1) ) - 44032), 588)/28)+1,1)</f>
        <v>ㅜ</v>
      </c>
      <c r="M362" t="str" cm="1">
        <f t="array" ref="M362">IF(MOD( (_xlfn.UNICODE( RIGHT($H362, 1) ) - 44032), 28)=0, "",
    INDEX(종성, MOD( (_xlfn.UNICODE( RIGHT($H362, 1) ) - 44032), 28),1) )</f>
        <v>ㅇ</v>
      </c>
      <c r="N362" s="3" t="str" cm="1">
        <f t="array" ref="N362">INDEX(초성,  INT( (_xlfn.UNICODE($I362)-44032)/588)+1)</f>
        <v>ㄷ</v>
      </c>
      <c r="O362" s="3" t="str" cm="1">
        <f t="array" ref="O362">INDEX( 중성, INT(MOD( ( _xlfn.UNICODE( RIGHT($I362, 1) ) - 44032), 588)/28)+1,1)</f>
        <v>ㅔ</v>
      </c>
      <c r="P362" t="str" cm="1">
        <f t="array" ref="P362">IF(MOD( (_xlfn.UNICODE( RIGHT($I362, 1) ) - 44032), 28)=0, "",
    INDEX(종성, MOD( (_xlfn.UNICODE( RIGHT($I362, 1) ) - 44032), 28),1) )</f>
        <v>ㅇ</v>
      </c>
      <c r="Q362" s="3" t="str" cm="1">
        <f t="array" ref="Q362">IF(LEN(B362)=2, "", INDEX(초성,  INT( (_xlfn.UNICODE($J362)-44032)/588)+1) )</f>
        <v>ㅇ</v>
      </c>
      <c r="R362" s="3" t="str" cm="1">
        <f t="array" ref="R362">IF(LEN(B362)=2, "",INDEX( 중성, INT(MOD( ( _xlfn.UNICODE( RIGHT($J362, 1) ) - 44032), 588)/28)+1,1) )</f>
        <v>ㅣ</v>
      </c>
      <c r="S362" t="str" cm="1">
        <f t="array" ref="S362">IF(LEN(B362)=2, "", IF(MOD( (_xlfn.UNICODE( RIGHT($J362, 1) ) - 44032), 28)=0, "",
    INDEX(종성, MOD( (_xlfn.UNICODE( RIGHT($J362, 1) ) - 44032), 28),1) ) )</f>
        <v/>
      </c>
      <c r="T362" t="str">
        <f>IFERROR(VLOOKUP($K362, 환경설정!$B$3:$C$23, 2,0), "")</f>
        <v>tsasp</v>
      </c>
      <c r="V362" s="3" t="str" cm="1">
        <f t="array" ref="V362">IFERROR(_xlfn.IFS($M362="", "light", $M362="ㄴ", "son", $M362="ㄹ", "son", $M362="ㅁ", "son", $M362="ㅇ", "son" ),"obs")</f>
        <v>son</v>
      </c>
      <c r="W362" t="str">
        <f>IFERROR(VLOOKUP($N362, 환경설정!$B$3:$C$23, 2,0), "")</f>
        <v>lax</v>
      </c>
      <c r="Y362" s="3" t="str" cm="1">
        <f t="array" ref="Y362">IFERROR(_xlfn.IFS($P362="", "light", $P362="ㄴ", "son", $P362="ㄹ", "son", $P362="ㅁ", "son", $P362="ㅇ", "son" ),"obs")</f>
        <v>son</v>
      </c>
      <c r="Z362" t="str">
        <f>IFERROR(VLOOKUP($Q362, 환경설정!$B$3:$C$23, 2), "")</f>
        <v>tsasp</v>
      </c>
      <c r="AB362" s="3" t="str" cm="1">
        <f t="array" ref="AB362">IFERROR( IF(LEN(B362)=2,"", _xlfn.IFS($S362="", "light", $S362="ㄴ", "son", $S362="ㄹ", "son", $S362="ㅁ", "son", $S362="ㅇ", "son" )),"obs")</f>
        <v>light</v>
      </c>
      <c r="AC362" t="str" cm="1">
        <f t="array" ref="AC362" xml:space="preserve"> SUBSTITUTE( _xlfn.TEXTSPLIT(C362," "), ",","")</f>
        <v>LHL</v>
      </c>
      <c r="AE362" t="str" cm="1">
        <f t="array" ref="AE362">SUBSTITUTE(_xlfn.TEXTSPLIT(D362," "), ",","")</f>
        <v>LHL</v>
      </c>
    </row>
    <row r="363" spans="1:32" x14ac:dyDescent="0.3">
      <c r="A363" t="str">
        <v>고유어3</v>
      </c>
      <c r="B363" t="str">
        <v>수세미</v>
      </c>
      <c r="C363" s="3" t="str">
        <v>LHL 쑤세미</v>
      </c>
      <c r="D363" s="3" t="str">
        <v>LHL 쑤세미</v>
      </c>
      <c r="E363" s="3" t="str" cm="1">
        <f t="array" ref="E363">_xlfn.IFS(MID(A363,1,1)="고", "K", MID(A363,1,1)="외", "F", MID(A363,1,1)="가", "V")</f>
        <v>K</v>
      </c>
      <c r="F363" s="3" t="str">
        <f t="shared" si="30"/>
        <v>3</v>
      </c>
      <c r="G363" s="3" t="str">
        <f t="shared" si="31"/>
        <v>K3</v>
      </c>
      <c r="H363" s="3" t="str">
        <f t="shared" si="32"/>
        <v>수</v>
      </c>
      <c r="I363" s="3" t="str">
        <f t="shared" si="33"/>
        <v>세</v>
      </c>
      <c r="J363" s="3" t="str">
        <f t="shared" si="34"/>
        <v>미</v>
      </c>
      <c r="K363" s="3" t="str" cm="1">
        <f t="array" ref="K363">INDEX(초성,  INT( (_xlfn.UNICODE(H363)-44032)/588)+1)</f>
        <v>ㅅ</v>
      </c>
      <c r="L363" s="3" t="str" cm="1">
        <f t="array" ref="L363">INDEX( 중성, INT(MOD( ( _xlfn.UNICODE( RIGHT($H363, 1) ) - 44032), 588)/28)+1,1)</f>
        <v>ㅜ</v>
      </c>
      <c r="M363" t="str" cm="1">
        <f t="array" ref="M363">IF(MOD( (_xlfn.UNICODE( RIGHT($H363, 1) ) - 44032), 28)=0, "",
    INDEX(종성, MOD( (_xlfn.UNICODE( RIGHT($H363, 1) ) - 44032), 28),1) )</f>
        <v/>
      </c>
      <c r="N363" s="3" t="str" cm="1">
        <f t="array" ref="N363">INDEX(초성,  INT( (_xlfn.UNICODE($I363)-44032)/588)+1)</f>
        <v>ㅅ</v>
      </c>
      <c r="O363" s="3" t="str" cm="1">
        <f t="array" ref="O363">INDEX( 중성, INT(MOD( ( _xlfn.UNICODE( RIGHT($I363, 1) ) - 44032), 588)/28)+1,1)</f>
        <v>ㅔ</v>
      </c>
      <c r="P363" t="str" cm="1">
        <f t="array" ref="P363">IF(MOD( (_xlfn.UNICODE( RIGHT($I363, 1) ) - 44032), 28)=0, "",
    INDEX(종성, MOD( (_xlfn.UNICODE( RIGHT($I363, 1) ) - 44032), 28),1) )</f>
        <v/>
      </c>
      <c r="Q363" s="3" t="str" cm="1">
        <f t="array" ref="Q363">IF(LEN(B363)=2, "", INDEX(초성,  INT( (_xlfn.UNICODE($J363)-44032)/588)+1) )</f>
        <v>ㅁ</v>
      </c>
      <c r="R363" s="3" t="str" cm="1">
        <f t="array" ref="R363">IF(LEN(B363)=2, "",INDEX( 중성, INT(MOD( ( _xlfn.UNICODE( RIGHT($J363, 1) ) - 44032), 588)/28)+1,1) )</f>
        <v>ㅣ</v>
      </c>
      <c r="S363" t="str" cm="1">
        <f t="array" ref="S363">IF(LEN(B363)=2, "", IF(MOD( (_xlfn.UNICODE( RIGHT($J363, 1) ) - 44032), 28)=0, "",
    INDEX(종성, MOD( (_xlfn.UNICODE( RIGHT($J363, 1) ) - 44032), 28),1) ) )</f>
        <v/>
      </c>
      <c r="T363" t="str">
        <f>IFERROR(VLOOKUP($K363, 환경설정!$B$3:$C$23, 2,0), "")</f>
        <v>que</v>
      </c>
      <c r="V363" s="3" t="str" cm="1">
        <f t="array" ref="V363">IFERROR(_xlfn.IFS($M363="", "light", $M363="ㄴ", "son", $M363="ㄹ", "son", $M363="ㅁ", "son", $M363="ㅇ", "son" ),"obs")</f>
        <v>light</v>
      </c>
      <c r="W363" t="str">
        <f>IFERROR(VLOOKUP($N363, 환경설정!$B$3:$C$23, 2,0), "")</f>
        <v>que</v>
      </c>
      <c r="Y363" s="3" t="str" cm="1">
        <f t="array" ref="Y363">IFERROR(_xlfn.IFS($P363="", "light", $P363="ㄴ", "son", $P363="ㄹ", "son", $P363="ㅁ", "son", $P363="ㅇ", "son" ),"obs")</f>
        <v>light</v>
      </c>
      <c r="Z363" t="str">
        <f>IFERROR(VLOOKUP($Q363, 환경설정!$B$3:$C$23, 2), "")</f>
        <v>tsasp</v>
      </c>
      <c r="AB363" s="3" t="str" cm="1">
        <f t="array" ref="AB363">IFERROR( IF(LEN(B363)=2,"", _xlfn.IFS($S363="", "light", $S363="ㄴ", "son", $S363="ㄹ", "son", $S363="ㅁ", "son", $S363="ㅇ", "son" )),"obs")</f>
        <v>light</v>
      </c>
      <c r="AC363" t="str" cm="1">
        <f t="array" ref="AC363:AD363" xml:space="preserve"> SUBSTITUTE( _xlfn.TEXTSPLIT(C363," "), ",","")</f>
        <v>LHL</v>
      </c>
      <c r="AD363" t="str">
        <v>쑤세미</v>
      </c>
      <c r="AE363" t="str" cm="1">
        <f t="array" ref="AE363:AF363">SUBSTITUTE(_xlfn.TEXTSPLIT(D363," "), ",","")</f>
        <v>LHL</v>
      </c>
      <c r="AF363" t="str">
        <v>쑤세미</v>
      </c>
    </row>
    <row r="364" spans="1:32" x14ac:dyDescent="0.3">
      <c r="A364" t="str">
        <v>고유어3</v>
      </c>
      <c r="B364" t="str">
        <v>덩어리</v>
      </c>
      <c r="C364" s="3" t="str">
        <v>LHL 떵거리</v>
      </c>
      <c r="D364" s="3" t="str">
        <v>LHL 떵어리</v>
      </c>
      <c r="E364" s="3" t="str" cm="1">
        <f t="array" ref="E364">_xlfn.IFS(MID(A364,1,1)="고", "K", MID(A364,1,1)="외", "F", MID(A364,1,1)="가", "V")</f>
        <v>K</v>
      </c>
      <c r="F364" s="3" t="str">
        <f t="shared" si="30"/>
        <v>3</v>
      </c>
      <c r="G364" s="3" t="str">
        <f t="shared" si="31"/>
        <v>K3</v>
      </c>
      <c r="H364" s="3" t="str">
        <f t="shared" si="32"/>
        <v>덩</v>
      </c>
      <c r="I364" s="3" t="str">
        <f t="shared" si="33"/>
        <v>어</v>
      </c>
      <c r="J364" s="3" t="str">
        <f t="shared" si="34"/>
        <v>리</v>
      </c>
      <c r="K364" s="3" t="str" cm="1">
        <f t="array" ref="K364">INDEX(초성,  INT( (_xlfn.UNICODE(H364)-44032)/588)+1)</f>
        <v>ㄷ</v>
      </c>
      <c r="L364" s="3" t="str" cm="1">
        <f t="array" ref="L364">INDEX( 중성, INT(MOD( ( _xlfn.UNICODE( RIGHT($H364, 1) ) - 44032), 588)/28)+1,1)</f>
        <v>ㅓ</v>
      </c>
      <c r="M364" t="str" cm="1">
        <f t="array" ref="M364">IF(MOD( (_xlfn.UNICODE( RIGHT($H364, 1) ) - 44032), 28)=0, "",
    INDEX(종성, MOD( (_xlfn.UNICODE( RIGHT($H364, 1) ) - 44032), 28),1) )</f>
        <v>ㅇ</v>
      </c>
      <c r="N364" s="3" t="str" cm="1">
        <f t="array" ref="N364">INDEX(초성,  INT( (_xlfn.UNICODE($I364)-44032)/588)+1)</f>
        <v>ㅇ</v>
      </c>
      <c r="O364" s="3" t="str" cm="1">
        <f t="array" ref="O364">INDEX( 중성, INT(MOD( ( _xlfn.UNICODE( RIGHT($I364, 1) ) - 44032), 588)/28)+1,1)</f>
        <v>ㅓ</v>
      </c>
      <c r="P364" t="str" cm="1">
        <f t="array" ref="P364">IF(MOD( (_xlfn.UNICODE( RIGHT($I364, 1) ) - 44032), 28)=0, "",
    INDEX(종성, MOD( (_xlfn.UNICODE( RIGHT($I364, 1) ) - 44032), 28),1) )</f>
        <v/>
      </c>
      <c r="Q364" s="3" t="str" cm="1">
        <f t="array" ref="Q364">IF(LEN(B364)=2, "", INDEX(초성,  INT( (_xlfn.UNICODE($J364)-44032)/588)+1) )</f>
        <v>ㄹ</v>
      </c>
      <c r="R364" s="3" t="str" cm="1">
        <f t="array" ref="R364">IF(LEN(B364)=2, "",INDEX( 중성, INT(MOD( ( _xlfn.UNICODE( RIGHT($J364, 1) ) - 44032), 588)/28)+1,1) )</f>
        <v>ㅣ</v>
      </c>
      <c r="S364" t="str" cm="1">
        <f t="array" ref="S364">IF(LEN(B364)=2, "", IF(MOD( (_xlfn.UNICODE( RIGHT($J364, 1) ) - 44032), 28)=0, "",
    INDEX(종성, MOD( (_xlfn.UNICODE( RIGHT($J364, 1) ) - 44032), 28),1) ) )</f>
        <v/>
      </c>
      <c r="T364" t="str">
        <f>IFERROR(VLOOKUP($K364, 환경설정!$B$3:$C$23, 2,0), "")</f>
        <v>lax</v>
      </c>
      <c r="V364" s="3" t="str" cm="1">
        <f t="array" ref="V364">IFERROR(_xlfn.IFS($M364="", "light", $M364="ㄴ", "son", $M364="ㄹ", "son", $M364="ㅁ", "son", $M364="ㅇ", "son" ),"obs")</f>
        <v>son</v>
      </c>
      <c r="W364" t="str">
        <f>IFERROR(VLOOKUP($N364, 환경설정!$B$3:$C$23, 2,0), "")</f>
        <v>null</v>
      </c>
      <c r="Y364" s="3" t="str" cm="1">
        <f t="array" ref="Y364">IFERROR(_xlfn.IFS($P364="", "light", $P364="ㄴ", "son", $P364="ㄹ", "son", $P364="ㅁ", "son", $P364="ㅇ", "son" ),"obs")</f>
        <v>light</v>
      </c>
      <c r="Z364" t="str">
        <f>IFERROR(VLOOKUP($Q364, 환경설정!$B$3:$C$23, 2), "")</f>
        <v>tsasp</v>
      </c>
      <c r="AB364" s="3" t="str" cm="1">
        <f t="array" ref="AB364">IFERROR( IF(LEN(B364)=2,"", _xlfn.IFS($S364="", "light", $S364="ㄴ", "son", $S364="ㄹ", "son", $S364="ㅁ", "son", $S364="ㅇ", "son" )),"obs")</f>
        <v>light</v>
      </c>
      <c r="AC364" t="str" cm="1">
        <f t="array" ref="AC364:AD364" xml:space="preserve"> SUBSTITUTE( _xlfn.TEXTSPLIT(C364," "), ",","")</f>
        <v>LHL</v>
      </c>
      <c r="AD364" t="str">
        <v>떵거리</v>
      </c>
      <c r="AE364" t="str" cm="1">
        <f t="array" ref="AE364:AF364">SUBSTITUTE(_xlfn.TEXTSPLIT(D364," "), ",","")</f>
        <v>LHL</v>
      </c>
      <c r="AF364" t="str">
        <v>떵어리</v>
      </c>
    </row>
    <row r="365" spans="1:32" x14ac:dyDescent="0.3">
      <c r="A365" t="str">
        <v>고유어3</v>
      </c>
      <c r="B365" t="str">
        <v>깽가리</v>
      </c>
      <c r="C365" s="3" t="str">
        <v>LHL</v>
      </c>
      <c r="D365" s="3" t="str">
        <v>HHL</v>
      </c>
      <c r="E365" s="3" t="str" cm="1">
        <f t="array" ref="E365">_xlfn.IFS(MID(A365,1,1)="고", "K", MID(A365,1,1)="외", "F", MID(A365,1,1)="가", "V")</f>
        <v>K</v>
      </c>
      <c r="F365" s="3" t="str">
        <f t="shared" si="30"/>
        <v>3</v>
      </c>
      <c r="G365" s="3" t="str">
        <f t="shared" si="31"/>
        <v>K3</v>
      </c>
      <c r="H365" s="3" t="str">
        <f t="shared" si="32"/>
        <v>깽</v>
      </c>
      <c r="I365" s="3" t="str">
        <f t="shared" si="33"/>
        <v>가</v>
      </c>
      <c r="J365" s="3" t="str">
        <f t="shared" si="34"/>
        <v>리</v>
      </c>
      <c r="K365" s="3" t="str" cm="1">
        <f t="array" ref="K365">INDEX(초성,  INT( (_xlfn.UNICODE(H365)-44032)/588)+1)</f>
        <v>ㄲ</v>
      </c>
      <c r="L365" s="3" t="str" cm="1">
        <f t="array" ref="L365">INDEX( 중성, INT(MOD( ( _xlfn.UNICODE( RIGHT($H365, 1) ) - 44032), 588)/28)+1,1)</f>
        <v>ㅐ</v>
      </c>
      <c r="M365" t="str" cm="1">
        <f t="array" ref="M365">IF(MOD( (_xlfn.UNICODE( RIGHT($H365, 1) ) - 44032), 28)=0, "",
    INDEX(종성, MOD( (_xlfn.UNICODE( RIGHT($H365, 1) ) - 44032), 28),1) )</f>
        <v>ㅇ</v>
      </c>
      <c r="N365" s="3" t="str" cm="1">
        <f t="array" ref="N365">INDEX(초성,  INT( (_xlfn.UNICODE($I365)-44032)/588)+1)</f>
        <v>ㄱ</v>
      </c>
      <c r="O365" s="3" t="str" cm="1">
        <f t="array" ref="O365">INDEX( 중성, INT(MOD( ( _xlfn.UNICODE( RIGHT($I365, 1) ) - 44032), 588)/28)+1,1)</f>
        <v>ㅏ</v>
      </c>
      <c r="P365" t="str" cm="1">
        <f t="array" ref="P365">IF(MOD( (_xlfn.UNICODE( RIGHT($I365, 1) ) - 44032), 28)=0, "",
    INDEX(종성, MOD( (_xlfn.UNICODE( RIGHT($I365, 1) ) - 44032), 28),1) )</f>
        <v/>
      </c>
      <c r="Q365" s="3" t="str" cm="1">
        <f t="array" ref="Q365">IF(LEN(B365)=2, "", INDEX(초성,  INT( (_xlfn.UNICODE($J365)-44032)/588)+1) )</f>
        <v>ㄹ</v>
      </c>
      <c r="R365" s="3" t="str" cm="1">
        <f t="array" ref="R365">IF(LEN(B365)=2, "",INDEX( 중성, INT(MOD( ( _xlfn.UNICODE( RIGHT($J365, 1) ) - 44032), 588)/28)+1,1) )</f>
        <v>ㅣ</v>
      </c>
      <c r="S365" t="str" cm="1">
        <f t="array" ref="S365">IF(LEN(B365)=2, "", IF(MOD( (_xlfn.UNICODE( RIGHT($J365, 1) ) - 44032), 28)=0, "",
    INDEX(종성, MOD( (_xlfn.UNICODE( RIGHT($J365, 1) ) - 44032), 28),1) ) )</f>
        <v/>
      </c>
      <c r="T365" t="str">
        <f>IFERROR(VLOOKUP($K365, 환경설정!$B$3:$C$23, 2,0), "")</f>
        <v>tsasp</v>
      </c>
      <c r="V365" s="3" t="str" cm="1">
        <f t="array" ref="V365">IFERROR(_xlfn.IFS($M365="", "light", $M365="ㄴ", "son", $M365="ㄹ", "son", $M365="ㅁ", "son", $M365="ㅇ", "son" ),"obs")</f>
        <v>son</v>
      </c>
      <c r="W365" t="str">
        <f>IFERROR(VLOOKUP($N365, 환경설정!$B$3:$C$23, 2,0), "")</f>
        <v>lax</v>
      </c>
      <c r="Y365" s="3" t="str" cm="1">
        <f t="array" ref="Y365">IFERROR(_xlfn.IFS($P365="", "light", $P365="ㄴ", "son", $P365="ㄹ", "son", $P365="ㅁ", "son", $P365="ㅇ", "son" ),"obs")</f>
        <v>light</v>
      </c>
      <c r="Z365" t="str">
        <f>IFERROR(VLOOKUP($Q365, 환경설정!$B$3:$C$23, 2), "")</f>
        <v>tsasp</v>
      </c>
      <c r="AB365" s="3" t="str" cm="1">
        <f t="array" ref="AB365">IFERROR( IF(LEN(B365)=2,"", _xlfn.IFS($S365="", "light", $S365="ㄴ", "son", $S365="ㄹ", "son", $S365="ㅁ", "son", $S365="ㅇ", "son" )),"obs")</f>
        <v>light</v>
      </c>
      <c r="AC365" t="str" cm="1">
        <f t="array" ref="AC365" xml:space="preserve"> SUBSTITUTE( _xlfn.TEXTSPLIT(C365," "), ",","")</f>
        <v>LHL</v>
      </c>
      <c r="AE365" t="str" cm="1">
        <f t="array" ref="AE365">SUBSTITUTE(_xlfn.TEXTSPLIT(D365," "), ",","")</f>
        <v>HHL</v>
      </c>
    </row>
    <row r="366" spans="1:32" x14ac:dyDescent="0.3">
      <c r="A366" t="str">
        <v>고유어3</v>
      </c>
      <c r="B366" t="str">
        <v>너구리</v>
      </c>
      <c r="C366" s="3" t="str">
        <v>LHL</v>
      </c>
      <c r="D366" s="3" t="str">
        <v>LHL</v>
      </c>
      <c r="E366" s="3" t="str" cm="1">
        <f t="array" ref="E366">_xlfn.IFS(MID(A366,1,1)="고", "K", MID(A366,1,1)="외", "F", MID(A366,1,1)="가", "V")</f>
        <v>K</v>
      </c>
      <c r="F366" s="3" t="str">
        <f t="shared" si="30"/>
        <v>3</v>
      </c>
      <c r="G366" s="3" t="str">
        <f t="shared" si="31"/>
        <v>K3</v>
      </c>
      <c r="H366" s="3" t="str">
        <f t="shared" si="32"/>
        <v>너</v>
      </c>
      <c r="I366" s="3" t="str">
        <f t="shared" si="33"/>
        <v>구</v>
      </c>
      <c r="J366" s="3" t="str">
        <f t="shared" si="34"/>
        <v>리</v>
      </c>
      <c r="K366" s="3" t="str" cm="1">
        <f t="array" ref="K366">INDEX(초성,  INT( (_xlfn.UNICODE(H366)-44032)/588)+1)</f>
        <v>ㄴ</v>
      </c>
      <c r="L366" s="3" t="str" cm="1">
        <f t="array" ref="L366">INDEX( 중성, INT(MOD( ( _xlfn.UNICODE( RIGHT($H366, 1) ) - 44032), 588)/28)+1,1)</f>
        <v>ㅓ</v>
      </c>
      <c r="M366" t="str" cm="1">
        <f t="array" ref="M366">IF(MOD( (_xlfn.UNICODE( RIGHT($H366, 1) ) - 44032), 28)=0, "",
    INDEX(종성, MOD( (_xlfn.UNICODE( RIGHT($H366, 1) ) - 44032), 28),1) )</f>
        <v/>
      </c>
      <c r="N366" s="3" t="str" cm="1">
        <f t="array" ref="N366">INDEX(초성,  INT( (_xlfn.UNICODE($I366)-44032)/588)+1)</f>
        <v>ㄱ</v>
      </c>
      <c r="O366" s="3" t="str" cm="1">
        <f t="array" ref="O366">INDEX( 중성, INT(MOD( ( _xlfn.UNICODE( RIGHT($I366, 1) ) - 44032), 588)/28)+1,1)</f>
        <v>ㅜ</v>
      </c>
      <c r="P366" t="str" cm="1">
        <f t="array" ref="P366">IF(MOD( (_xlfn.UNICODE( RIGHT($I366, 1) ) - 44032), 28)=0, "",
    INDEX(종성, MOD( (_xlfn.UNICODE( RIGHT($I366, 1) ) - 44032), 28),1) )</f>
        <v/>
      </c>
      <c r="Q366" s="3" t="str" cm="1">
        <f t="array" ref="Q366">IF(LEN(B366)=2, "", INDEX(초성,  INT( (_xlfn.UNICODE($J366)-44032)/588)+1) )</f>
        <v>ㄹ</v>
      </c>
      <c r="R366" s="3" t="str" cm="1">
        <f t="array" ref="R366">IF(LEN(B366)=2, "",INDEX( 중성, INT(MOD( ( _xlfn.UNICODE( RIGHT($J366, 1) ) - 44032), 588)/28)+1,1) )</f>
        <v>ㅣ</v>
      </c>
      <c r="S366" t="str" cm="1">
        <f t="array" ref="S366">IF(LEN(B366)=2, "", IF(MOD( (_xlfn.UNICODE( RIGHT($J366, 1) ) - 44032), 28)=0, "",
    INDEX(종성, MOD( (_xlfn.UNICODE( RIGHT($J366, 1) ) - 44032), 28),1) ) )</f>
        <v/>
      </c>
      <c r="T366" t="str">
        <f>IFERROR(VLOOKUP($K366, 환경설정!$B$3:$C$23, 2,0), "")</f>
        <v>son</v>
      </c>
      <c r="V366" s="3" t="str" cm="1">
        <f t="array" ref="V366">IFERROR(_xlfn.IFS($M366="", "light", $M366="ㄴ", "son", $M366="ㄹ", "son", $M366="ㅁ", "son", $M366="ㅇ", "son" ),"obs")</f>
        <v>light</v>
      </c>
      <c r="W366" t="str">
        <f>IFERROR(VLOOKUP($N366, 환경설정!$B$3:$C$23, 2,0), "")</f>
        <v>lax</v>
      </c>
      <c r="Y366" s="3" t="str" cm="1">
        <f t="array" ref="Y366">IFERROR(_xlfn.IFS($P366="", "light", $P366="ㄴ", "son", $P366="ㄹ", "son", $P366="ㅁ", "son", $P366="ㅇ", "son" ),"obs")</f>
        <v>light</v>
      </c>
      <c r="Z366" t="str">
        <f>IFERROR(VLOOKUP($Q366, 환경설정!$B$3:$C$23, 2), "")</f>
        <v>tsasp</v>
      </c>
      <c r="AB366" s="3" t="str" cm="1">
        <f t="array" ref="AB366">IFERROR( IF(LEN(B366)=2,"", _xlfn.IFS($S366="", "light", $S366="ㄴ", "son", $S366="ㄹ", "son", $S366="ㅁ", "son", $S366="ㅇ", "son" )),"obs")</f>
        <v>light</v>
      </c>
      <c r="AC366" t="str" cm="1">
        <f t="array" ref="AC366" xml:space="preserve"> SUBSTITUTE( _xlfn.TEXTSPLIT(C366," "), ",","")</f>
        <v>LHL</v>
      </c>
      <c r="AE366" t="str" cm="1">
        <f t="array" ref="AE366">SUBSTITUTE(_xlfn.TEXTSPLIT(D366," "), ",","")</f>
        <v>LHL</v>
      </c>
    </row>
    <row r="367" spans="1:32" x14ac:dyDescent="0.3">
      <c r="A367" t="str">
        <v>고유어3</v>
      </c>
      <c r="B367" t="str">
        <v>짝대기</v>
      </c>
      <c r="C367" s="3" t="str">
        <v>LHL</v>
      </c>
      <c r="D367" s="3" t="str">
        <v>LHL</v>
      </c>
      <c r="E367" s="3" t="str" cm="1">
        <f t="array" ref="E367">_xlfn.IFS(MID(A367,1,1)="고", "K", MID(A367,1,1)="외", "F", MID(A367,1,1)="가", "V")</f>
        <v>K</v>
      </c>
      <c r="F367" s="3" t="str">
        <f t="shared" si="30"/>
        <v>3</v>
      </c>
      <c r="G367" s="3" t="str">
        <f t="shared" si="31"/>
        <v>K3</v>
      </c>
      <c r="H367" s="3" t="str">
        <f t="shared" si="32"/>
        <v>짝</v>
      </c>
      <c r="I367" s="3" t="str">
        <f t="shared" si="33"/>
        <v>대</v>
      </c>
      <c r="J367" s="3" t="str">
        <f t="shared" si="34"/>
        <v>기</v>
      </c>
      <c r="K367" s="3" t="str" cm="1">
        <f t="array" ref="K367">INDEX(초성,  INT( (_xlfn.UNICODE(H367)-44032)/588)+1)</f>
        <v>ㅉ</v>
      </c>
      <c r="L367" s="3" t="str" cm="1">
        <f t="array" ref="L367">INDEX( 중성, INT(MOD( ( _xlfn.UNICODE( RIGHT($H367, 1) ) - 44032), 588)/28)+1,1)</f>
        <v>ㅏ</v>
      </c>
      <c r="M367" t="str" cm="1">
        <f t="array" ref="M367">IF(MOD( (_xlfn.UNICODE( RIGHT($H367, 1) ) - 44032), 28)=0, "",
    INDEX(종성, MOD( (_xlfn.UNICODE( RIGHT($H367, 1) ) - 44032), 28),1) )</f>
        <v>ㄱ</v>
      </c>
      <c r="N367" s="3" t="str" cm="1">
        <f t="array" ref="N367">INDEX(초성,  INT( (_xlfn.UNICODE($I367)-44032)/588)+1)</f>
        <v>ㄷ</v>
      </c>
      <c r="O367" s="3" t="str" cm="1">
        <f t="array" ref="O367">INDEX( 중성, INT(MOD( ( _xlfn.UNICODE( RIGHT($I367, 1) ) - 44032), 588)/28)+1,1)</f>
        <v>ㅐ</v>
      </c>
      <c r="P367" t="str" cm="1">
        <f t="array" ref="P367">IF(MOD( (_xlfn.UNICODE( RIGHT($I367, 1) ) - 44032), 28)=0, "",
    INDEX(종성, MOD( (_xlfn.UNICODE( RIGHT($I367, 1) ) - 44032), 28),1) )</f>
        <v/>
      </c>
      <c r="Q367" s="3" t="str" cm="1">
        <f t="array" ref="Q367">IF(LEN(B367)=2, "", INDEX(초성,  INT( (_xlfn.UNICODE($J367)-44032)/588)+1) )</f>
        <v>ㄱ</v>
      </c>
      <c r="R367" s="3" t="str" cm="1">
        <f t="array" ref="R367">IF(LEN(B367)=2, "",INDEX( 중성, INT(MOD( ( _xlfn.UNICODE( RIGHT($J367, 1) ) - 44032), 588)/28)+1,1) )</f>
        <v>ㅣ</v>
      </c>
      <c r="S367" t="str" cm="1">
        <f t="array" ref="S367">IF(LEN(B367)=2, "", IF(MOD( (_xlfn.UNICODE( RIGHT($J367, 1) ) - 44032), 28)=0, "",
    INDEX(종성, MOD( (_xlfn.UNICODE( RIGHT($J367, 1) ) - 44032), 28),1) ) )</f>
        <v/>
      </c>
      <c r="T367" t="str">
        <f>IFERROR(VLOOKUP($K367, 환경설정!$B$3:$C$23, 2,0), "")</f>
        <v>tsasp</v>
      </c>
      <c r="V367" s="3" t="str" cm="1">
        <f t="array" ref="V367">IFERROR(_xlfn.IFS($M367="", "light", $M367="ㄴ", "son", $M367="ㄹ", "son", $M367="ㅁ", "son", $M367="ㅇ", "son" ),"obs")</f>
        <v>obs</v>
      </c>
      <c r="W367" t="str">
        <f>IFERROR(VLOOKUP($N367, 환경설정!$B$3:$C$23, 2,0), "")</f>
        <v>lax</v>
      </c>
      <c r="Y367" s="3" t="str" cm="1">
        <f t="array" ref="Y367">IFERROR(_xlfn.IFS($P367="", "light", $P367="ㄴ", "son", $P367="ㄹ", "son", $P367="ㅁ", "son", $P367="ㅇ", "son" ),"obs")</f>
        <v>light</v>
      </c>
      <c r="Z367" t="str">
        <f>IFERROR(VLOOKUP($Q367, 환경설정!$B$3:$C$23, 2), "")</f>
        <v>lax</v>
      </c>
      <c r="AB367" s="3" t="str" cm="1">
        <f t="array" ref="AB367">IFERROR( IF(LEN(B367)=2,"", _xlfn.IFS($S367="", "light", $S367="ㄴ", "son", $S367="ㄹ", "son", $S367="ㅁ", "son", $S367="ㅇ", "son" )),"obs")</f>
        <v>light</v>
      </c>
      <c r="AC367" t="str" cm="1">
        <f t="array" ref="AC367" xml:space="preserve"> SUBSTITUTE( _xlfn.TEXTSPLIT(C367," "), ",","")</f>
        <v>LHL</v>
      </c>
      <c r="AE367" t="str" cm="1">
        <f t="array" ref="AE367">SUBSTITUTE(_xlfn.TEXTSPLIT(D367," "), ",","")</f>
        <v>LHL</v>
      </c>
    </row>
    <row r="368" spans="1:32" x14ac:dyDescent="0.3">
      <c r="A368" t="str">
        <v>고유어3</v>
      </c>
      <c r="B368" t="str">
        <v>바구니</v>
      </c>
      <c r="C368" s="3" t="str">
        <v>LHL</v>
      </c>
      <c r="D368" s="3" t="str">
        <v>LHL</v>
      </c>
      <c r="E368" s="3" t="str" cm="1">
        <f t="array" ref="E368">_xlfn.IFS(MID(A368,1,1)="고", "K", MID(A368,1,1)="외", "F", MID(A368,1,1)="가", "V")</f>
        <v>K</v>
      </c>
      <c r="F368" s="3" t="str">
        <f t="shared" si="30"/>
        <v>3</v>
      </c>
      <c r="G368" s="3" t="str">
        <f t="shared" si="31"/>
        <v>K3</v>
      </c>
      <c r="H368" s="3" t="str">
        <f t="shared" si="32"/>
        <v>바</v>
      </c>
      <c r="I368" s="3" t="str">
        <f t="shared" si="33"/>
        <v>구</v>
      </c>
      <c r="J368" s="3" t="str">
        <f t="shared" si="34"/>
        <v>니</v>
      </c>
      <c r="K368" s="3" t="str" cm="1">
        <f t="array" ref="K368">INDEX(초성,  INT( (_xlfn.UNICODE(H368)-44032)/588)+1)</f>
        <v>ㅂ</v>
      </c>
      <c r="L368" s="3" t="str" cm="1">
        <f t="array" ref="L368">INDEX( 중성, INT(MOD( ( _xlfn.UNICODE( RIGHT($H368, 1) ) - 44032), 588)/28)+1,1)</f>
        <v>ㅏ</v>
      </c>
      <c r="M368" t="str" cm="1">
        <f t="array" ref="M368">IF(MOD( (_xlfn.UNICODE( RIGHT($H368, 1) ) - 44032), 28)=0, "",
    INDEX(종성, MOD( (_xlfn.UNICODE( RIGHT($H368, 1) ) - 44032), 28),1) )</f>
        <v/>
      </c>
      <c r="N368" s="3" t="str" cm="1">
        <f t="array" ref="N368">INDEX(초성,  INT( (_xlfn.UNICODE($I368)-44032)/588)+1)</f>
        <v>ㄱ</v>
      </c>
      <c r="O368" s="3" t="str" cm="1">
        <f t="array" ref="O368">INDEX( 중성, INT(MOD( ( _xlfn.UNICODE( RIGHT($I368, 1) ) - 44032), 588)/28)+1,1)</f>
        <v>ㅜ</v>
      </c>
      <c r="P368" t="str" cm="1">
        <f t="array" ref="P368">IF(MOD( (_xlfn.UNICODE( RIGHT($I368, 1) ) - 44032), 28)=0, "",
    INDEX(종성, MOD( (_xlfn.UNICODE( RIGHT($I368, 1) ) - 44032), 28),1) )</f>
        <v/>
      </c>
      <c r="Q368" s="3" t="str" cm="1">
        <f t="array" ref="Q368">IF(LEN(B368)=2, "", INDEX(초성,  INT( (_xlfn.UNICODE($J368)-44032)/588)+1) )</f>
        <v>ㄴ</v>
      </c>
      <c r="R368" s="3" t="str" cm="1">
        <f t="array" ref="R368">IF(LEN(B368)=2, "",INDEX( 중성, INT(MOD( ( _xlfn.UNICODE( RIGHT($J368, 1) ) - 44032), 588)/28)+1,1) )</f>
        <v>ㅣ</v>
      </c>
      <c r="S368" t="str" cm="1">
        <f t="array" ref="S368">IF(LEN(B368)=2, "", IF(MOD( (_xlfn.UNICODE( RIGHT($J368, 1) ) - 44032), 28)=0, "",
    INDEX(종성, MOD( (_xlfn.UNICODE( RIGHT($J368, 1) ) - 44032), 28),1) ) )</f>
        <v/>
      </c>
      <c r="T368" t="str">
        <f>IFERROR(VLOOKUP($K368, 환경설정!$B$3:$C$23, 2,0), "")</f>
        <v>lax</v>
      </c>
      <c r="V368" s="3" t="str" cm="1">
        <f t="array" ref="V368">IFERROR(_xlfn.IFS($M368="", "light", $M368="ㄴ", "son", $M368="ㄹ", "son", $M368="ㅁ", "son", $M368="ㅇ", "son" ),"obs")</f>
        <v>light</v>
      </c>
      <c r="W368" t="str">
        <f>IFERROR(VLOOKUP($N368, 환경설정!$B$3:$C$23, 2,0), "")</f>
        <v>lax</v>
      </c>
      <c r="Y368" s="3" t="str" cm="1">
        <f t="array" ref="Y368">IFERROR(_xlfn.IFS($P368="", "light", $P368="ㄴ", "son", $P368="ㄹ", "son", $P368="ㅁ", "son", $P368="ㅇ", "son" ),"obs")</f>
        <v>light</v>
      </c>
      <c r="Z368" t="str">
        <f>IFERROR(VLOOKUP($Q368, 환경설정!$B$3:$C$23, 2), "")</f>
        <v>tsasp</v>
      </c>
      <c r="AB368" s="3" t="str" cm="1">
        <f t="array" ref="AB368">IFERROR( IF(LEN(B368)=2,"", _xlfn.IFS($S368="", "light", $S368="ㄴ", "son", $S368="ㄹ", "son", $S368="ㅁ", "son", $S368="ㅇ", "son" )),"obs")</f>
        <v>light</v>
      </c>
      <c r="AC368" t="str" cm="1">
        <f t="array" ref="AC368" xml:space="preserve"> SUBSTITUTE( _xlfn.TEXTSPLIT(C368," "), ",","")</f>
        <v>LHL</v>
      </c>
      <c r="AE368" t="str" cm="1">
        <f t="array" ref="AE368">SUBSTITUTE(_xlfn.TEXTSPLIT(D368," "), ",","")</f>
        <v>LHL</v>
      </c>
    </row>
    <row r="369" spans="1:32" x14ac:dyDescent="0.3">
      <c r="A369" t="str">
        <v>고유어3</v>
      </c>
      <c r="B369" t="str">
        <v>원숭이</v>
      </c>
      <c r="C369" s="3" t="str">
        <v>LHH</v>
      </c>
      <c r="D369" s="3" t="str">
        <v>LHH</v>
      </c>
      <c r="E369" s="3" t="str" cm="1">
        <f t="array" ref="E369">_xlfn.IFS(MID(A369,1,1)="고", "K", MID(A369,1,1)="외", "F", MID(A369,1,1)="가", "V")</f>
        <v>K</v>
      </c>
      <c r="F369" s="3" t="str">
        <f t="shared" si="30"/>
        <v>3</v>
      </c>
      <c r="G369" s="3" t="str">
        <f t="shared" si="31"/>
        <v>K3</v>
      </c>
      <c r="H369" s="3" t="str">
        <f t="shared" si="32"/>
        <v>원</v>
      </c>
      <c r="I369" s="3" t="str">
        <f t="shared" si="33"/>
        <v>숭</v>
      </c>
      <c r="J369" s="3" t="str">
        <f t="shared" si="34"/>
        <v>이</v>
      </c>
      <c r="K369" s="3" t="str" cm="1">
        <f t="array" ref="K369">INDEX(초성,  INT( (_xlfn.UNICODE(H369)-44032)/588)+1)</f>
        <v>ㅇ</v>
      </c>
      <c r="L369" s="3" t="str" cm="1">
        <f t="array" ref="L369">INDEX( 중성, INT(MOD( ( _xlfn.UNICODE( RIGHT($H369, 1) ) - 44032), 588)/28)+1,1)</f>
        <v>ㅝ</v>
      </c>
      <c r="M369" t="str" cm="1">
        <f t="array" ref="M369">IF(MOD( (_xlfn.UNICODE( RIGHT($H369, 1) ) - 44032), 28)=0, "",
    INDEX(종성, MOD( (_xlfn.UNICODE( RIGHT($H369, 1) ) - 44032), 28),1) )</f>
        <v>ㄴ</v>
      </c>
      <c r="N369" s="3" t="str" cm="1">
        <f t="array" ref="N369">INDEX(초성,  INT( (_xlfn.UNICODE($I369)-44032)/588)+1)</f>
        <v>ㅅ</v>
      </c>
      <c r="O369" s="3" t="str" cm="1">
        <f t="array" ref="O369">INDEX( 중성, INT(MOD( ( _xlfn.UNICODE( RIGHT($I369, 1) ) - 44032), 588)/28)+1,1)</f>
        <v>ㅜ</v>
      </c>
      <c r="P369" t="str" cm="1">
        <f t="array" ref="P369">IF(MOD( (_xlfn.UNICODE( RIGHT($I369, 1) ) - 44032), 28)=0, "",
    INDEX(종성, MOD( (_xlfn.UNICODE( RIGHT($I369, 1) ) - 44032), 28),1) )</f>
        <v>ㅇ</v>
      </c>
      <c r="Q369" s="3" t="str" cm="1">
        <f t="array" ref="Q369">IF(LEN(B369)=2, "", INDEX(초성,  INT( (_xlfn.UNICODE($J369)-44032)/588)+1) )</f>
        <v>ㅇ</v>
      </c>
      <c r="R369" s="3" t="str" cm="1">
        <f t="array" ref="R369">IF(LEN(B369)=2, "",INDEX( 중성, INT(MOD( ( _xlfn.UNICODE( RIGHT($J369, 1) ) - 44032), 588)/28)+1,1) )</f>
        <v>ㅣ</v>
      </c>
      <c r="S369" t="str" cm="1">
        <f t="array" ref="S369">IF(LEN(B369)=2, "", IF(MOD( (_xlfn.UNICODE( RIGHT($J369, 1) ) - 44032), 28)=0, "",
    INDEX(종성, MOD( (_xlfn.UNICODE( RIGHT($J369, 1) ) - 44032), 28),1) ) )</f>
        <v/>
      </c>
      <c r="T369" t="str">
        <f>IFERROR(VLOOKUP($K369, 환경설정!$B$3:$C$23, 2,0), "")</f>
        <v>null</v>
      </c>
      <c r="V369" s="3" t="str" cm="1">
        <f t="array" ref="V369">IFERROR(_xlfn.IFS($M369="", "light", $M369="ㄴ", "son", $M369="ㄹ", "son", $M369="ㅁ", "son", $M369="ㅇ", "son" ),"obs")</f>
        <v>son</v>
      </c>
      <c r="W369" t="str">
        <f>IFERROR(VLOOKUP($N369, 환경설정!$B$3:$C$23, 2,0), "")</f>
        <v>que</v>
      </c>
      <c r="Y369" s="3" t="str" cm="1">
        <f t="array" ref="Y369">IFERROR(_xlfn.IFS($P369="", "light", $P369="ㄴ", "son", $P369="ㄹ", "son", $P369="ㅁ", "son", $P369="ㅇ", "son" ),"obs")</f>
        <v>son</v>
      </c>
      <c r="Z369" t="str">
        <f>IFERROR(VLOOKUP($Q369, 환경설정!$B$3:$C$23, 2), "")</f>
        <v>tsasp</v>
      </c>
      <c r="AB369" s="3" t="str" cm="1">
        <f t="array" ref="AB369">IFERROR( IF(LEN(B369)=2,"", _xlfn.IFS($S369="", "light", $S369="ㄴ", "son", $S369="ㄹ", "son", $S369="ㅁ", "son", $S369="ㅇ", "son" )),"obs")</f>
        <v>light</v>
      </c>
      <c r="AC369" t="str" cm="1">
        <f t="array" ref="AC369" xml:space="preserve"> SUBSTITUTE( _xlfn.TEXTSPLIT(C369," "), ",","")</f>
        <v>LHH</v>
      </c>
      <c r="AE369" t="str" cm="1">
        <f t="array" ref="AE369">SUBSTITUTE(_xlfn.TEXTSPLIT(D369," "), ",","")</f>
        <v>LHH</v>
      </c>
    </row>
    <row r="370" spans="1:32" x14ac:dyDescent="0.3">
      <c r="A370" t="str">
        <v>고유어3</v>
      </c>
      <c r="B370" t="str">
        <v>여드름</v>
      </c>
      <c r="C370" s="3" t="str">
        <v>LHH</v>
      </c>
      <c r="D370" s="3" t="str">
        <v>LHH</v>
      </c>
      <c r="E370" s="3" t="str" cm="1">
        <f t="array" ref="E370">_xlfn.IFS(MID(A370,1,1)="고", "K", MID(A370,1,1)="외", "F", MID(A370,1,1)="가", "V")</f>
        <v>K</v>
      </c>
      <c r="F370" s="3" t="str">
        <f t="shared" si="30"/>
        <v>3</v>
      </c>
      <c r="G370" s="3" t="str">
        <f t="shared" si="31"/>
        <v>K3</v>
      </c>
      <c r="H370" s="3" t="str">
        <f t="shared" si="32"/>
        <v>여</v>
      </c>
      <c r="I370" s="3" t="str">
        <f t="shared" si="33"/>
        <v>드</v>
      </c>
      <c r="J370" s="3" t="str">
        <f t="shared" si="34"/>
        <v>름</v>
      </c>
      <c r="K370" s="3" t="str" cm="1">
        <f t="array" ref="K370">INDEX(초성,  INT( (_xlfn.UNICODE(H370)-44032)/588)+1)</f>
        <v>ㅇ</v>
      </c>
      <c r="L370" s="3" t="str" cm="1">
        <f t="array" ref="L370">INDEX( 중성, INT(MOD( ( _xlfn.UNICODE( RIGHT($H370, 1) ) - 44032), 588)/28)+1,1)</f>
        <v>ㅕ</v>
      </c>
      <c r="M370" t="str" cm="1">
        <f t="array" ref="M370">IF(MOD( (_xlfn.UNICODE( RIGHT($H370, 1) ) - 44032), 28)=0, "",
    INDEX(종성, MOD( (_xlfn.UNICODE( RIGHT($H370, 1) ) - 44032), 28),1) )</f>
        <v/>
      </c>
      <c r="N370" s="3" t="str" cm="1">
        <f t="array" ref="N370">INDEX(초성,  INT( (_xlfn.UNICODE($I370)-44032)/588)+1)</f>
        <v>ㄷ</v>
      </c>
      <c r="O370" s="3" t="str" cm="1">
        <f t="array" ref="O370">INDEX( 중성, INT(MOD( ( _xlfn.UNICODE( RIGHT($I370, 1) ) - 44032), 588)/28)+1,1)</f>
        <v>ㅡ</v>
      </c>
      <c r="P370" t="str" cm="1">
        <f t="array" ref="P370">IF(MOD( (_xlfn.UNICODE( RIGHT($I370, 1) ) - 44032), 28)=0, "",
    INDEX(종성, MOD( (_xlfn.UNICODE( RIGHT($I370, 1) ) - 44032), 28),1) )</f>
        <v/>
      </c>
      <c r="Q370" s="3" t="str" cm="1">
        <f t="array" ref="Q370">IF(LEN(B370)=2, "", INDEX(초성,  INT( (_xlfn.UNICODE($J370)-44032)/588)+1) )</f>
        <v>ㄹ</v>
      </c>
      <c r="R370" s="3" t="str" cm="1">
        <f t="array" ref="R370">IF(LEN(B370)=2, "",INDEX( 중성, INT(MOD( ( _xlfn.UNICODE( RIGHT($J370, 1) ) - 44032), 588)/28)+1,1) )</f>
        <v>ㅡ</v>
      </c>
      <c r="S370" t="str" cm="1">
        <f t="array" ref="S370">IF(LEN(B370)=2, "", IF(MOD( (_xlfn.UNICODE( RIGHT($J370, 1) ) - 44032), 28)=0, "",
    INDEX(종성, MOD( (_xlfn.UNICODE( RIGHT($J370, 1) ) - 44032), 28),1) ) )</f>
        <v>ㅁ</v>
      </c>
      <c r="T370" t="str">
        <f>IFERROR(VLOOKUP($K370, 환경설정!$B$3:$C$23, 2,0), "")</f>
        <v>null</v>
      </c>
      <c r="V370" s="3" t="str" cm="1">
        <f t="array" ref="V370">IFERROR(_xlfn.IFS($M370="", "light", $M370="ㄴ", "son", $M370="ㄹ", "son", $M370="ㅁ", "son", $M370="ㅇ", "son" ),"obs")</f>
        <v>light</v>
      </c>
      <c r="W370" t="str">
        <f>IFERROR(VLOOKUP($N370, 환경설정!$B$3:$C$23, 2,0), "")</f>
        <v>lax</v>
      </c>
      <c r="Y370" s="3" t="str" cm="1">
        <f t="array" ref="Y370">IFERROR(_xlfn.IFS($P370="", "light", $P370="ㄴ", "son", $P370="ㄹ", "son", $P370="ㅁ", "son", $P370="ㅇ", "son" ),"obs")</f>
        <v>light</v>
      </c>
      <c r="Z370" t="str">
        <f>IFERROR(VLOOKUP($Q370, 환경설정!$B$3:$C$23, 2), "")</f>
        <v>tsasp</v>
      </c>
      <c r="AB370" s="3" t="str" cm="1">
        <f t="array" ref="AB370">IFERROR( IF(LEN(B370)=2,"", _xlfn.IFS($S370="", "light", $S370="ㄴ", "son", $S370="ㄹ", "son", $S370="ㅁ", "son", $S370="ㅇ", "son" )),"obs")</f>
        <v>son</v>
      </c>
      <c r="AC370" t="str" cm="1">
        <f t="array" ref="AC370" xml:space="preserve"> SUBSTITUTE( _xlfn.TEXTSPLIT(C370," "), ",","")</f>
        <v>LHH</v>
      </c>
      <c r="AE370" t="str" cm="1">
        <f t="array" ref="AE370">SUBSTITUTE(_xlfn.TEXTSPLIT(D370," "), ",","")</f>
        <v>LHH</v>
      </c>
    </row>
    <row r="371" spans="1:32" x14ac:dyDescent="0.3">
      <c r="A371" t="str">
        <v>고유어3</v>
      </c>
      <c r="B371" t="str">
        <v>며느리</v>
      </c>
      <c r="C371" s="3" t="str">
        <v>LHL</v>
      </c>
      <c r="D371" s="3" t="str">
        <v>LHL</v>
      </c>
      <c r="E371" s="3" t="str" cm="1">
        <f t="array" ref="E371">_xlfn.IFS(MID(A371,1,1)="고", "K", MID(A371,1,1)="외", "F", MID(A371,1,1)="가", "V")</f>
        <v>K</v>
      </c>
      <c r="F371" s="3" t="str">
        <f t="shared" si="30"/>
        <v>3</v>
      </c>
      <c r="G371" s="3" t="str">
        <f t="shared" si="31"/>
        <v>K3</v>
      </c>
      <c r="H371" s="3" t="str">
        <f t="shared" si="32"/>
        <v>며</v>
      </c>
      <c r="I371" s="3" t="str">
        <f t="shared" si="33"/>
        <v>느</v>
      </c>
      <c r="J371" s="3" t="str">
        <f t="shared" si="34"/>
        <v>리</v>
      </c>
      <c r="K371" s="3" t="str" cm="1">
        <f t="array" ref="K371">INDEX(초성,  INT( (_xlfn.UNICODE(H371)-44032)/588)+1)</f>
        <v>ㅁ</v>
      </c>
      <c r="L371" s="3" t="str" cm="1">
        <f t="array" ref="L371">INDEX( 중성, INT(MOD( ( _xlfn.UNICODE( RIGHT($H371, 1) ) - 44032), 588)/28)+1,1)</f>
        <v>ㅕ</v>
      </c>
      <c r="M371" t="str" cm="1">
        <f t="array" ref="M371">IF(MOD( (_xlfn.UNICODE( RIGHT($H371, 1) ) - 44032), 28)=0, "",
    INDEX(종성, MOD( (_xlfn.UNICODE( RIGHT($H371, 1) ) - 44032), 28),1) )</f>
        <v/>
      </c>
      <c r="N371" s="3" t="str" cm="1">
        <f t="array" ref="N371">INDEX(초성,  INT( (_xlfn.UNICODE($I371)-44032)/588)+1)</f>
        <v>ㄴ</v>
      </c>
      <c r="O371" s="3" t="str" cm="1">
        <f t="array" ref="O371">INDEX( 중성, INT(MOD( ( _xlfn.UNICODE( RIGHT($I371, 1) ) - 44032), 588)/28)+1,1)</f>
        <v>ㅡ</v>
      </c>
      <c r="P371" t="str" cm="1">
        <f t="array" ref="P371">IF(MOD( (_xlfn.UNICODE( RIGHT($I371, 1) ) - 44032), 28)=0, "",
    INDEX(종성, MOD( (_xlfn.UNICODE( RIGHT($I371, 1) ) - 44032), 28),1) )</f>
        <v/>
      </c>
      <c r="Q371" s="3" t="str" cm="1">
        <f t="array" ref="Q371">IF(LEN(B371)=2, "", INDEX(초성,  INT( (_xlfn.UNICODE($J371)-44032)/588)+1) )</f>
        <v>ㄹ</v>
      </c>
      <c r="R371" s="3" t="str" cm="1">
        <f t="array" ref="R371">IF(LEN(B371)=2, "",INDEX( 중성, INT(MOD( ( _xlfn.UNICODE( RIGHT($J371, 1) ) - 44032), 588)/28)+1,1) )</f>
        <v>ㅣ</v>
      </c>
      <c r="S371" t="str" cm="1">
        <f t="array" ref="S371">IF(LEN(B371)=2, "", IF(MOD( (_xlfn.UNICODE( RIGHT($J371, 1) ) - 44032), 28)=0, "",
    INDEX(종성, MOD( (_xlfn.UNICODE( RIGHT($J371, 1) ) - 44032), 28),1) ) )</f>
        <v/>
      </c>
      <c r="T371" t="str">
        <f>IFERROR(VLOOKUP($K371, 환경설정!$B$3:$C$23, 2,0), "")</f>
        <v>son</v>
      </c>
      <c r="V371" s="3" t="str" cm="1">
        <f t="array" ref="V371">IFERROR(_xlfn.IFS($M371="", "light", $M371="ㄴ", "son", $M371="ㄹ", "son", $M371="ㅁ", "son", $M371="ㅇ", "son" ),"obs")</f>
        <v>light</v>
      </c>
      <c r="W371" t="str">
        <f>IFERROR(VLOOKUP($N371, 환경설정!$B$3:$C$23, 2,0), "")</f>
        <v>son</v>
      </c>
      <c r="Y371" s="3" t="str" cm="1">
        <f t="array" ref="Y371">IFERROR(_xlfn.IFS($P371="", "light", $P371="ㄴ", "son", $P371="ㄹ", "son", $P371="ㅁ", "son", $P371="ㅇ", "son" ),"obs")</f>
        <v>light</v>
      </c>
      <c r="Z371" t="str">
        <f>IFERROR(VLOOKUP($Q371, 환경설정!$B$3:$C$23, 2), "")</f>
        <v>tsasp</v>
      </c>
      <c r="AB371" s="3" t="str" cm="1">
        <f t="array" ref="AB371">IFERROR( IF(LEN(B371)=2,"", _xlfn.IFS($S371="", "light", $S371="ㄴ", "son", $S371="ㄹ", "son", $S371="ㅁ", "son", $S371="ㅇ", "son" )),"obs")</f>
        <v>light</v>
      </c>
      <c r="AC371" t="str" cm="1">
        <f t="array" ref="AC371" xml:space="preserve"> SUBSTITUTE( _xlfn.TEXTSPLIT(C371," "), ",","")</f>
        <v>LHL</v>
      </c>
      <c r="AE371" t="str" cm="1">
        <f t="array" ref="AE371">SUBSTITUTE(_xlfn.TEXTSPLIT(D371," "), ",","")</f>
        <v>LHL</v>
      </c>
    </row>
    <row r="372" spans="1:32" x14ac:dyDescent="0.3">
      <c r="A372" t="str">
        <v>고유어3</v>
      </c>
      <c r="B372" t="str">
        <v>보조개</v>
      </c>
      <c r="C372" s="3" t="str">
        <v>LHL</v>
      </c>
      <c r="D372" s="3" t="str">
        <v>LHL</v>
      </c>
      <c r="E372" s="3" t="str" cm="1">
        <f t="array" ref="E372">_xlfn.IFS(MID(A372,1,1)="고", "K", MID(A372,1,1)="외", "F", MID(A372,1,1)="가", "V")</f>
        <v>K</v>
      </c>
      <c r="F372" s="3" t="str">
        <f t="shared" si="30"/>
        <v>3</v>
      </c>
      <c r="G372" s="3" t="str">
        <f t="shared" si="31"/>
        <v>K3</v>
      </c>
      <c r="H372" s="3" t="str">
        <f t="shared" si="32"/>
        <v>보</v>
      </c>
      <c r="I372" s="3" t="str">
        <f t="shared" si="33"/>
        <v>조</v>
      </c>
      <c r="J372" s="3" t="str">
        <f t="shared" si="34"/>
        <v>개</v>
      </c>
      <c r="K372" s="3" t="str" cm="1">
        <f t="array" ref="K372">INDEX(초성,  INT( (_xlfn.UNICODE(H372)-44032)/588)+1)</f>
        <v>ㅂ</v>
      </c>
      <c r="L372" s="3" t="str" cm="1">
        <f t="array" ref="L372">INDEX( 중성, INT(MOD( ( _xlfn.UNICODE( RIGHT($H372, 1) ) - 44032), 588)/28)+1,1)</f>
        <v>ㅗ</v>
      </c>
      <c r="M372" t="str" cm="1">
        <f t="array" ref="M372">IF(MOD( (_xlfn.UNICODE( RIGHT($H372, 1) ) - 44032), 28)=0, "",
    INDEX(종성, MOD( (_xlfn.UNICODE( RIGHT($H372, 1) ) - 44032), 28),1) )</f>
        <v/>
      </c>
      <c r="N372" s="3" t="str" cm="1">
        <f t="array" ref="N372">INDEX(초성,  INT( (_xlfn.UNICODE($I372)-44032)/588)+1)</f>
        <v>ㅈ</v>
      </c>
      <c r="O372" s="3" t="str" cm="1">
        <f t="array" ref="O372">INDEX( 중성, INT(MOD( ( _xlfn.UNICODE( RIGHT($I372, 1) ) - 44032), 588)/28)+1,1)</f>
        <v>ㅗ</v>
      </c>
      <c r="P372" t="str" cm="1">
        <f t="array" ref="P372">IF(MOD( (_xlfn.UNICODE( RIGHT($I372, 1) ) - 44032), 28)=0, "",
    INDEX(종성, MOD( (_xlfn.UNICODE( RIGHT($I372, 1) ) - 44032), 28),1) )</f>
        <v/>
      </c>
      <c r="Q372" s="3" t="str" cm="1">
        <f t="array" ref="Q372">IF(LEN(B372)=2, "", INDEX(초성,  INT( (_xlfn.UNICODE($J372)-44032)/588)+1) )</f>
        <v>ㄱ</v>
      </c>
      <c r="R372" s="3" t="str" cm="1">
        <f t="array" ref="R372">IF(LEN(B372)=2, "",INDEX( 중성, INT(MOD( ( _xlfn.UNICODE( RIGHT($J372, 1) ) - 44032), 588)/28)+1,1) )</f>
        <v>ㅐ</v>
      </c>
      <c r="S372" t="str" cm="1">
        <f t="array" ref="S372">IF(LEN(B372)=2, "", IF(MOD( (_xlfn.UNICODE( RIGHT($J372, 1) ) - 44032), 28)=0, "",
    INDEX(종성, MOD( (_xlfn.UNICODE( RIGHT($J372, 1) ) - 44032), 28),1) ) )</f>
        <v/>
      </c>
      <c r="T372" t="str">
        <f>IFERROR(VLOOKUP($K372, 환경설정!$B$3:$C$23, 2,0), "")</f>
        <v>lax</v>
      </c>
      <c r="V372" s="3" t="str" cm="1">
        <f t="array" ref="V372">IFERROR(_xlfn.IFS($M372="", "light", $M372="ㄴ", "son", $M372="ㄹ", "son", $M372="ㅁ", "son", $M372="ㅇ", "son" ),"obs")</f>
        <v>light</v>
      </c>
      <c r="W372" t="str">
        <f>IFERROR(VLOOKUP($N372, 환경설정!$B$3:$C$23, 2,0), "")</f>
        <v>lax</v>
      </c>
      <c r="Y372" s="3" t="str" cm="1">
        <f t="array" ref="Y372">IFERROR(_xlfn.IFS($P372="", "light", $P372="ㄴ", "son", $P372="ㄹ", "son", $P372="ㅁ", "son", $P372="ㅇ", "son" ),"obs")</f>
        <v>light</v>
      </c>
      <c r="Z372" t="str">
        <f>IFERROR(VLOOKUP($Q372, 환경설정!$B$3:$C$23, 2), "")</f>
        <v>lax</v>
      </c>
      <c r="AB372" s="3" t="str" cm="1">
        <f t="array" ref="AB372">IFERROR( IF(LEN(B372)=2,"", _xlfn.IFS($S372="", "light", $S372="ㄴ", "son", $S372="ㄹ", "son", $S372="ㅁ", "son", $S372="ㅇ", "son" )),"obs")</f>
        <v>light</v>
      </c>
      <c r="AC372" t="str" cm="1">
        <f t="array" ref="AC372" xml:space="preserve"> SUBSTITUTE( _xlfn.TEXTSPLIT(C372," "), ",","")</f>
        <v>LHL</v>
      </c>
      <c r="AE372" t="str" cm="1">
        <f t="array" ref="AE372">SUBSTITUTE(_xlfn.TEXTSPLIT(D372," "), ",","")</f>
        <v>LHL</v>
      </c>
    </row>
    <row r="373" spans="1:32" x14ac:dyDescent="0.3">
      <c r="A373" t="str">
        <v>고유어3</v>
      </c>
      <c r="B373" t="str">
        <v>두루미</v>
      </c>
      <c r="C373" s="3" t="str">
        <v>LHL</v>
      </c>
      <c r="D373" s="3" t="str">
        <v>LHL</v>
      </c>
      <c r="E373" s="3" t="str" cm="1">
        <f t="array" ref="E373">_xlfn.IFS(MID(A373,1,1)="고", "K", MID(A373,1,1)="외", "F", MID(A373,1,1)="가", "V")</f>
        <v>K</v>
      </c>
      <c r="F373" s="3" t="str">
        <f t="shared" si="30"/>
        <v>3</v>
      </c>
      <c r="G373" s="3" t="str">
        <f t="shared" si="31"/>
        <v>K3</v>
      </c>
      <c r="H373" s="3" t="str">
        <f t="shared" si="32"/>
        <v>두</v>
      </c>
      <c r="I373" s="3" t="str">
        <f t="shared" si="33"/>
        <v>루</v>
      </c>
      <c r="J373" s="3" t="str">
        <f t="shared" si="34"/>
        <v>미</v>
      </c>
      <c r="K373" s="3" t="str" cm="1">
        <f t="array" ref="K373">INDEX(초성,  INT( (_xlfn.UNICODE(H373)-44032)/588)+1)</f>
        <v>ㄷ</v>
      </c>
      <c r="L373" s="3" t="str" cm="1">
        <f t="array" ref="L373">INDEX( 중성, INT(MOD( ( _xlfn.UNICODE( RIGHT($H373, 1) ) - 44032), 588)/28)+1,1)</f>
        <v>ㅜ</v>
      </c>
      <c r="M373" t="str" cm="1">
        <f t="array" ref="M373">IF(MOD( (_xlfn.UNICODE( RIGHT($H373, 1) ) - 44032), 28)=0, "",
    INDEX(종성, MOD( (_xlfn.UNICODE( RIGHT($H373, 1) ) - 44032), 28),1) )</f>
        <v/>
      </c>
      <c r="N373" s="3" t="str" cm="1">
        <f t="array" ref="N373">INDEX(초성,  INT( (_xlfn.UNICODE($I373)-44032)/588)+1)</f>
        <v>ㄹ</v>
      </c>
      <c r="O373" s="3" t="str" cm="1">
        <f t="array" ref="O373">INDEX( 중성, INT(MOD( ( _xlfn.UNICODE( RIGHT($I373, 1) ) - 44032), 588)/28)+1,1)</f>
        <v>ㅜ</v>
      </c>
      <c r="P373" t="str" cm="1">
        <f t="array" ref="P373">IF(MOD( (_xlfn.UNICODE( RIGHT($I373, 1) ) - 44032), 28)=0, "",
    INDEX(종성, MOD( (_xlfn.UNICODE( RIGHT($I373, 1) ) - 44032), 28),1) )</f>
        <v/>
      </c>
      <c r="Q373" s="3" t="str" cm="1">
        <f t="array" ref="Q373">IF(LEN(B373)=2, "", INDEX(초성,  INT( (_xlfn.UNICODE($J373)-44032)/588)+1) )</f>
        <v>ㅁ</v>
      </c>
      <c r="R373" s="3" t="str" cm="1">
        <f t="array" ref="R373">IF(LEN(B373)=2, "",INDEX( 중성, INT(MOD( ( _xlfn.UNICODE( RIGHT($J373, 1) ) - 44032), 588)/28)+1,1) )</f>
        <v>ㅣ</v>
      </c>
      <c r="S373" t="str" cm="1">
        <f t="array" ref="S373">IF(LEN(B373)=2, "", IF(MOD( (_xlfn.UNICODE( RIGHT($J373, 1) ) - 44032), 28)=0, "",
    INDEX(종성, MOD( (_xlfn.UNICODE( RIGHT($J373, 1) ) - 44032), 28),1) ) )</f>
        <v/>
      </c>
      <c r="T373" t="str">
        <f>IFERROR(VLOOKUP($K373, 환경설정!$B$3:$C$23, 2,0), "")</f>
        <v>lax</v>
      </c>
      <c r="V373" s="3" t="str" cm="1">
        <f t="array" ref="V373">IFERROR(_xlfn.IFS($M373="", "light", $M373="ㄴ", "son", $M373="ㄹ", "son", $M373="ㅁ", "son", $M373="ㅇ", "son" ),"obs")</f>
        <v>light</v>
      </c>
      <c r="W373" t="str">
        <f>IFERROR(VLOOKUP($N373, 환경설정!$B$3:$C$23, 2,0), "")</f>
        <v>son</v>
      </c>
      <c r="Y373" s="3" t="str" cm="1">
        <f t="array" ref="Y373">IFERROR(_xlfn.IFS($P373="", "light", $P373="ㄴ", "son", $P373="ㄹ", "son", $P373="ㅁ", "son", $P373="ㅇ", "son" ),"obs")</f>
        <v>light</v>
      </c>
      <c r="Z373" t="str">
        <f>IFERROR(VLOOKUP($Q373, 환경설정!$B$3:$C$23, 2), "")</f>
        <v>tsasp</v>
      </c>
      <c r="AB373" s="3" t="str" cm="1">
        <f t="array" ref="AB373">IFERROR( IF(LEN(B373)=2,"", _xlfn.IFS($S373="", "light", $S373="ㄴ", "son", $S373="ㄹ", "son", $S373="ㅁ", "son", $S373="ㅇ", "son" )),"obs")</f>
        <v>light</v>
      </c>
      <c r="AC373" t="str" cm="1">
        <f t="array" ref="AC373" xml:space="preserve"> SUBSTITUTE( _xlfn.TEXTSPLIT(C373," "), ",","")</f>
        <v>LHL</v>
      </c>
      <c r="AE373" t="str" cm="1">
        <f t="array" ref="AE373">SUBSTITUTE(_xlfn.TEXTSPLIT(D373," "), ",","")</f>
        <v>LHL</v>
      </c>
    </row>
    <row r="374" spans="1:32" x14ac:dyDescent="0.3">
      <c r="A374" t="str">
        <v>고유어3</v>
      </c>
      <c r="B374" t="str">
        <v>사투리</v>
      </c>
      <c r="C374" s="3" t="str">
        <v>LHL</v>
      </c>
      <c r="D374" s="3" t="str">
        <v>LHL</v>
      </c>
      <c r="E374" s="3" t="str" cm="1">
        <f t="array" ref="E374">_xlfn.IFS(MID(A374,1,1)="고", "K", MID(A374,1,1)="외", "F", MID(A374,1,1)="가", "V")</f>
        <v>K</v>
      </c>
      <c r="F374" s="3" t="str">
        <f t="shared" si="30"/>
        <v>3</v>
      </c>
      <c r="G374" s="3" t="str">
        <f t="shared" si="31"/>
        <v>K3</v>
      </c>
      <c r="H374" s="3" t="str">
        <f t="shared" si="32"/>
        <v>사</v>
      </c>
      <c r="I374" s="3" t="str">
        <f t="shared" si="33"/>
        <v>투</v>
      </c>
      <c r="J374" s="3" t="str">
        <f t="shared" si="34"/>
        <v>리</v>
      </c>
      <c r="K374" s="3" t="str" cm="1">
        <f t="array" ref="K374">INDEX(초성,  INT( (_xlfn.UNICODE(H374)-44032)/588)+1)</f>
        <v>ㅅ</v>
      </c>
      <c r="L374" s="3" t="str" cm="1">
        <f t="array" ref="L374">INDEX( 중성, INT(MOD( ( _xlfn.UNICODE( RIGHT($H374, 1) ) - 44032), 588)/28)+1,1)</f>
        <v>ㅏ</v>
      </c>
      <c r="M374" t="str" cm="1">
        <f t="array" ref="M374">IF(MOD( (_xlfn.UNICODE( RIGHT($H374, 1) ) - 44032), 28)=0, "",
    INDEX(종성, MOD( (_xlfn.UNICODE( RIGHT($H374, 1) ) - 44032), 28),1) )</f>
        <v/>
      </c>
      <c r="N374" s="3" t="str" cm="1">
        <f t="array" ref="N374">INDEX(초성,  INT( (_xlfn.UNICODE($I374)-44032)/588)+1)</f>
        <v>ㅌ</v>
      </c>
      <c r="O374" s="3" t="str" cm="1">
        <f t="array" ref="O374">INDEX( 중성, INT(MOD( ( _xlfn.UNICODE( RIGHT($I374, 1) ) - 44032), 588)/28)+1,1)</f>
        <v>ㅜ</v>
      </c>
      <c r="P374" t="str" cm="1">
        <f t="array" ref="P374">IF(MOD( (_xlfn.UNICODE( RIGHT($I374, 1) ) - 44032), 28)=0, "",
    INDEX(종성, MOD( (_xlfn.UNICODE( RIGHT($I374, 1) ) - 44032), 28),1) )</f>
        <v/>
      </c>
      <c r="Q374" s="3" t="str" cm="1">
        <f t="array" ref="Q374">IF(LEN(B374)=2, "", INDEX(초성,  INT( (_xlfn.UNICODE($J374)-44032)/588)+1) )</f>
        <v>ㄹ</v>
      </c>
      <c r="R374" s="3" t="str" cm="1">
        <f t="array" ref="R374">IF(LEN(B374)=2, "",INDEX( 중성, INT(MOD( ( _xlfn.UNICODE( RIGHT($J374, 1) ) - 44032), 588)/28)+1,1) )</f>
        <v>ㅣ</v>
      </c>
      <c r="S374" t="str" cm="1">
        <f t="array" ref="S374">IF(LEN(B374)=2, "", IF(MOD( (_xlfn.UNICODE( RIGHT($J374, 1) ) - 44032), 28)=0, "",
    INDEX(종성, MOD( (_xlfn.UNICODE( RIGHT($J374, 1) ) - 44032), 28),1) ) )</f>
        <v/>
      </c>
      <c r="T374" t="str">
        <f>IFERROR(VLOOKUP($K374, 환경설정!$B$3:$C$23, 2,0), "")</f>
        <v>que</v>
      </c>
      <c r="V374" s="3" t="str" cm="1">
        <f t="array" ref="V374">IFERROR(_xlfn.IFS($M374="", "light", $M374="ㄴ", "son", $M374="ㄹ", "son", $M374="ㅁ", "son", $M374="ㅇ", "son" ),"obs")</f>
        <v>light</v>
      </c>
      <c r="W374" t="str">
        <f>IFERROR(VLOOKUP($N374, 환경설정!$B$3:$C$23, 2,0), "")</f>
        <v>tsasp</v>
      </c>
      <c r="Y374" s="3" t="str" cm="1">
        <f t="array" ref="Y374">IFERROR(_xlfn.IFS($P374="", "light", $P374="ㄴ", "son", $P374="ㄹ", "son", $P374="ㅁ", "son", $P374="ㅇ", "son" ),"obs")</f>
        <v>light</v>
      </c>
      <c r="Z374" t="str">
        <f>IFERROR(VLOOKUP($Q374, 환경설정!$B$3:$C$23, 2), "")</f>
        <v>tsasp</v>
      </c>
      <c r="AB374" s="3" t="str" cm="1">
        <f t="array" ref="AB374">IFERROR( IF(LEN(B374)=2,"", _xlfn.IFS($S374="", "light", $S374="ㄴ", "son", $S374="ㄹ", "son", $S374="ㅁ", "son", $S374="ㅇ", "son" )),"obs")</f>
        <v>light</v>
      </c>
      <c r="AC374" t="str" cm="1">
        <f t="array" ref="AC374" xml:space="preserve"> SUBSTITUTE( _xlfn.TEXTSPLIT(C374," "), ",","")</f>
        <v>LHL</v>
      </c>
      <c r="AE374" t="str" cm="1">
        <f t="array" ref="AE374">SUBSTITUTE(_xlfn.TEXTSPLIT(D374," "), ",","")</f>
        <v>LHL</v>
      </c>
    </row>
    <row r="375" spans="1:32" x14ac:dyDescent="0.3">
      <c r="A375" t="str">
        <v>고유어3</v>
      </c>
      <c r="B375" t="str">
        <v>껍데기</v>
      </c>
      <c r="C375" s="3" t="str">
        <v>LHL</v>
      </c>
      <c r="D375" s="3" t="str">
        <v>LHL 껍디기</v>
      </c>
      <c r="E375" s="3" t="str" cm="1">
        <f t="array" ref="E375">_xlfn.IFS(MID(A375,1,1)="고", "K", MID(A375,1,1)="외", "F", MID(A375,1,1)="가", "V")</f>
        <v>K</v>
      </c>
      <c r="F375" s="3" t="str">
        <f t="shared" si="30"/>
        <v>3</v>
      </c>
      <c r="G375" s="3" t="str">
        <f t="shared" si="31"/>
        <v>K3</v>
      </c>
      <c r="H375" s="3" t="str">
        <f t="shared" si="32"/>
        <v>껍</v>
      </c>
      <c r="I375" s="3" t="str">
        <f t="shared" si="33"/>
        <v>데</v>
      </c>
      <c r="J375" s="3" t="str">
        <f t="shared" si="34"/>
        <v>기</v>
      </c>
      <c r="K375" s="3" t="str" cm="1">
        <f t="array" ref="K375">INDEX(초성,  INT( (_xlfn.UNICODE(H375)-44032)/588)+1)</f>
        <v>ㄲ</v>
      </c>
      <c r="L375" s="3" t="str" cm="1">
        <f t="array" ref="L375">INDEX( 중성, INT(MOD( ( _xlfn.UNICODE( RIGHT($H375, 1) ) - 44032), 588)/28)+1,1)</f>
        <v>ㅓ</v>
      </c>
      <c r="M375" t="str" cm="1">
        <f t="array" ref="M375">IF(MOD( (_xlfn.UNICODE( RIGHT($H375, 1) ) - 44032), 28)=0, "",
    INDEX(종성, MOD( (_xlfn.UNICODE( RIGHT($H375, 1) ) - 44032), 28),1) )</f>
        <v>ㅂ</v>
      </c>
      <c r="N375" s="3" t="str" cm="1">
        <f t="array" ref="N375">INDEX(초성,  INT( (_xlfn.UNICODE($I375)-44032)/588)+1)</f>
        <v>ㄷ</v>
      </c>
      <c r="O375" s="3" t="str" cm="1">
        <f t="array" ref="O375">INDEX( 중성, INT(MOD( ( _xlfn.UNICODE( RIGHT($I375, 1) ) - 44032), 588)/28)+1,1)</f>
        <v>ㅔ</v>
      </c>
      <c r="P375" t="str" cm="1">
        <f t="array" ref="P375">IF(MOD( (_xlfn.UNICODE( RIGHT($I375, 1) ) - 44032), 28)=0, "",
    INDEX(종성, MOD( (_xlfn.UNICODE( RIGHT($I375, 1) ) - 44032), 28),1) )</f>
        <v/>
      </c>
      <c r="Q375" s="3" t="str" cm="1">
        <f t="array" ref="Q375">IF(LEN(B375)=2, "", INDEX(초성,  INT( (_xlfn.UNICODE($J375)-44032)/588)+1) )</f>
        <v>ㄱ</v>
      </c>
      <c r="R375" s="3" t="str" cm="1">
        <f t="array" ref="R375">IF(LEN(B375)=2, "",INDEX( 중성, INT(MOD( ( _xlfn.UNICODE( RIGHT($J375, 1) ) - 44032), 588)/28)+1,1) )</f>
        <v>ㅣ</v>
      </c>
      <c r="S375" t="str" cm="1">
        <f t="array" ref="S375">IF(LEN(B375)=2, "", IF(MOD( (_xlfn.UNICODE( RIGHT($J375, 1) ) - 44032), 28)=0, "",
    INDEX(종성, MOD( (_xlfn.UNICODE( RIGHT($J375, 1) ) - 44032), 28),1) ) )</f>
        <v/>
      </c>
      <c r="T375" t="str">
        <f>IFERROR(VLOOKUP($K375, 환경설정!$B$3:$C$23, 2,0), "")</f>
        <v>tsasp</v>
      </c>
      <c r="V375" s="3" t="str" cm="1">
        <f t="array" ref="V375">IFERROR(_xlfn.IFS($M375="", "light", $M375="ㄴ", "son", $M375="ㄹ", "son", $M375="ㅁ", "son", $M375="ㅇ", "son" ),"obs")</f>
        <v>obs</v>
      </c>
      <c r="W375" t="str">
        <f>IFERROR(VLOOKUP($N375, 환경설정!$B$3:$C$23, 2,0), "")</f>
        <v>lax</v>
      </c>
      <c r="Y375" s="3" t="str" cm="1">
        <f t="array" ref="Y375">IFERROR(_xlfn.IFS($P375="", "light", $P375="ㄴ", "son", $P375="ㄹ", "son", $P375="ㅁ", "son", $P375="ㅇ", "son" ),"obs")</f>
        <v>light</v>
      </c>
      <c r="Z375" t="str">
        <f>IFERROR(VLOOKUP($Q375, 환경설정!$B$3:$C$23, 2), "")</f>
        <v>lax</v>
      </c>
      <c r="AB375" s="3" t="str" cm="1">
        <f t="array" ref="AB375">IFERROR( IF(LEN(B375)=2,"", _xlfn.IFS($S375="", "light", $S375="ㄴ", "son", $S375="ㄹ", "son", $S375="ㅁ", "son", $S375="ㅇ", "son" )),"obs")</f>
        <v>light</v>
      </c>
      <c r="AC375" t="str" cm="1">
        <f t="array" ref="AC375" xml:space="preserve"> SUBSTITUTE( _xlfn.TEXTSPLIT(C375," "), ",","")</f>
        <v>LHL</v>
      </c>
      <c r="AE375" t="str" cm="1">
        <f t="array" ref="AE375:AF375">SUBSTITUTE(_xlfn.TEXTSPLIT(D375," "), ",","")</f>
        <v>LHL</v>
      </c>
      <c r="AF375" t="str">
        <v>껍디기</v>
      </c>
    </row>
    <row r="376" spans="1:32" x14ac:dyDescent="0.3">
      <c r="A376" t="str">
        <v>고유어3</v>
      </c>
      <c r="B376" t="str">
        <v>사다리</v>
      </c>
      <c r="C376" s="3" t="str">
        <v>LHH</v>
      </c>
      <c r="D376" s="3" t="str">
        <v>LHH</v>
      </c>
      <c r="E376" s="3" t="str" cm="1">
        <f t="array" ref="E376">_xlfn.IFS(MID(A376,1,1)="고", "K", MID(A376,1,1)="외", "F", MID(A376,1,1)="가", "V")</f>
        <v>K</v>
      </c>
      <c r="F376" s="3" t="str">
        <f t="shared" si="30"/>
        <v>3</v>
      </c>
      <c r="G376" s="3" t="str">
        <f t="shared" si="31"/>
        <v>K3</v>
      </c>
      <c r="H376" s="3" t="str">
        <f t="shared" si="32"/>
        <v>사</v>
      </c>
      <c r="I376" s="3" t="str">
        <f t="shared" si="33"/>
        <v>다</v>
      </c>
      <c r="J376" s="3" t="str">
        <f t="shared" si="34"/>
        <v>리</v>
      </c>
      <c r="K376" s="3" t="str" cm="1">
        <f t="array" ref="K376">INDEX(초성,  INT( (_xlfn.UNICODE(H376)-44032)/588)+1)</f>
        <v>ㅅ</v>
      </c>
      <c r="L376" s="3" t="str" cm="1">
        <f t="array" ref="L376">INDEX( 중성, INT(MOD( ( _xlfn.UNICODE( RIGHT($H376, 1) ) - 44032), 588)/28)+1,1)</f>
        <v>ㅏ</v>
      </c>
      <c r="M376" t="str" cm="1">
        <f t="array" ref="M376">IF(MOD( (_xlfn.UNICODE( RIGHT($H376, 1) ) - 44032), 28)=0, "",
    INDEX(종성, MOD( (_xlfn.UNICODE( RIGHT($H376, 1) ) - 44032), 28),1) )</f>
        <v/>
      </c>
      <c r="N376" s="3" t="str" cm="1">
        <f t="array" ref="N376">INDEX(초성,  INT( (_xlfn.UNICODE($I376)-44032)/588)+1)</f>
        <v>ㄷ</v>
      </c>
      <c r="O376" s="3" t="str" cm="1">
        <f t="array" ref="O376">INDEX( 중성, INT(MOD( ( _xlfn.UNICODE( RIGHT($I376, 1) ) - 44032), 588)/28)+1,1)</f>
        <v>ㅏ</v>
      </c>
      <c r="P376" t="str" cm="1">
        <f t="array" ref="P376">IF(MOD( (_xlfn.UNICODE( RIGHT($I376, 1) ) - 44032), 28)=0, "",
    INDEX(종성, MOD( (_xlfn.UNICODE( RIGHT($I376, 1) ) - 44032), 28),1) )</f>
        <v/>
      </c>
      <c r="Q376" s="3" t="str" cm="1">
        <f t="array" ref="Q376">IF(LEN(B376)=2, "", INDEX(초성,  INT( (_xlfn.UNICODE($J376)-44032)/588)+1) )</f>
        <v>ㄹ</v>
      </c>
      <c r="R376" s="3" t="str" cm="1">
        <f t="array" ref="R376">IF(LEN(B376)=2, "",INDEX( 중성, INT(MOD( ( _xlfn.UNICODE( RIGHT($J376, 1) ) - 44032), 588)/28)+1,1) )</f>
        <v>ㅣ</v>
      </c>
      <c r="S376" t="str" cm="1">
        <f t="array" ref="S376">IF(LEN(B376)=2, "", IF(MOD( (_xlfn.UNICODE( RIGHT($J376, 1) ) - 44032), 28)=0, "",
    INDEX(종성, MOD( (_xlfn.UNICODE( RIGHT($J376, 1) ) - 44032), 28),1) ) )</f>
        <v/>
      </c>
      <c r="T376" t="str">
        <f>IFERROR(VLOOKUP($K376, 환경설정!$B$3:$C$23, 2,0), "")</f>
        <v>que</v>
      </c>
      <c r="V376" s="3" t="str" cm="1">
        <f t="array" ref="V376">IFERROR(_xlfn.IFS($M376="", "light", $M376="ㄴ", "son", $M376="ㄹ", "son", $M376="ㅁ", "son", $M376="ㅇ", "son" ),"obs")</f>
        <v>light</v>
      </c>
      <c r="W376" t="str">
        <f>IFERROR(VLOOKUP($N376, 환경설정!$B$3:$C$23, 2,0), "")</f>
        <v>lax</v>
      </c>
      <c r="Y376" s="3" t="str" cm="1">
        <f t="array" ref="Y376">IFERROR(_xlfn.IFS($P376="", "light", $P376="ㄴ", "son", $P376="ㄹ", "son", $P376="ㅁ", "son", $P376="ㅇ", "son" ),"obs")</f>
        <v>light</v>
      </c>
      <c r="Z376" t="str">
        <f>IFERROR(VLOOKUP($Q376, 환경설정!$B$3:$C$23, 2), "")</f>
        <v>tsasp</v>
      </c>
      <c r="AB376" s="3" t="str" cm="1">
        <f t="array" ref="AB376">IFERROR( IF(LEN(B376)=2,"", _xlfn.IFS($S376="", "light", $S376="ㄴ", "son", $S376="ㄹ", "son", $S376="ㅁ", "son", $S376="ㅇ", "son" )),"obs")</f>
        <v>light</v>
      </c>
      <c r="AC376" t="str" cm="1">
        <f t="array" ref="AC376" xml:space="preserve"> SUBSTITUTE( _xlfn.TEXTSPLIT(C376," "), ",","")</f>
        <v>LHH</v>
      </c>
      <c r="AE376" t="str" cm="1">
        <f t="array" ref="AE376">SUBSTITUTE(_xlfn.TEXTSPLIT(D376," "), ",","")</f>
        <v>LHH</v>
      </c>
    </row>
    <row r="377" spans="1:32" x14ac:dyDescent="0.3">
      <c r="A377" t="str">
        <v>고유어3</v>
      </c>
      <c r="B377" t="str">
        <v>짜투리</v>
      </c>
      <c r="C377" s="3" t="str">
        <v>LHL</v>
      </c>
      <c r="D377" s="3" t="str">
        <v>LHL</v>
      </c>
      <c r="E377" s="3" t="str" cm="1">
        <f t="array" ref="E377">_xlfn.IFS(MID(A377,1,1)="고", "K", MID(A377,1,1)="외", "F", MID(A377,1,1)="가", "V")</f>
        <v>K</v>
      </c>
      <c r="F377" s="3" t="str">
        <f t="shared" si="30"/>
        <v>3</v>
      </c>
      <c r="G377" s="3" t="str">
        <f t="shared" si="31"/>
        <v>K3</v>
      </c>
      <c r="H377" s="3" t="str">
        <f t="shared" si="32"/>
        <v>짜</v>
      </c>
      <c r="I377" s="3" t="str">
        <f t="shared" si="33"/>
        <v>투</v>
      </c>
      <c r="J377" s="3" t="str">
        <f t="shared" si="34"/>
        <v>리</v>
      </c>
      <c r="K377" s="3" t="str" cm="1">
        <f t="array" ref="K377">INDEX(초성,  INT( (_xlfn.UNICODE(H377)-44032)/588)+1)</f>
        <v>ㅉ</v>
      </c>
      <c r="L377" s="3" t="str" cm="1">
        <f t="array" ref="L377">INDEX( 중성, INT(MOD( ( _xlfn.UNICODE( RIGHT($H377, 1) ) - 44032), 588)/28)+1,1)</f>
        <v>ㅏ</v>
      </c>
      <c r="M377" t="str" cm="1">
        <f t="array" ref="M377">IF(MOD( (_xlfn.UNICODE( RIGHT($H377, 1) ) - 44032), 28)=0, "",
    INDEX(종성, MOD( (_xlfn.UNICODE( RIGHT($H377, 1) ) - 44032), 28),1) )</f>
        <v/>
      </c>
      <c r="N377" s="3" t="str" cm="1">
        <f t="array" ref="N377">INDEX(초성,  INT( (_xlfn.UNICODE($I377)-44032)/588)+1)</f>
        <v>ㅌ</v>
      </c>
      <c r="O377" s="3" t="str" cm="1">
        <f t="array" ref="O377">INDEX( 중성, INT(MOD( ( _xlfn.UNICODE( RIGHT($I377, 1) ) - 44032), 588)/28)+1,1)</f>
        <v>ㅜ</v>
      </c>
      <c r="P377" t="str" cm="1">
        <f t="array" ref="P377">IF(MOD( (_xlfn.UNICODE( RIGHT($I377, 1) ) - 44032), 28)=0, "",
    INDEX(종성, MOD( (_xlfn.UNICODE( RIGHT($I377, 1) ) - 44032), 28),1) )</f>
        <v/>
      </c>
      <c r="Q377" s="3" t="str" cm="1">
        <f t="array" ref="Q377">IF(LEN(B377)=2, "", INDEX(초성,  INT( (_xlfn.UNICODE($J377)-44032)/588)+1) )</f>
        <v>ㄹ</v>
      </c>
      <c r="R377" s="3" t="str" cm="1">
        <f t="array" ref="R377">IF(LEN(B377)=2, "",INDEX( 중성, INT(MOD( ( _xlfn.UNICODE( RIGHT($J377, 1) ) - 44032), 588)/28)+1,1) )</f>
        <v>ㅣ</v>
      </c>
      <c r="S377" t="str" cm="1">
        <f t="array" ref="S377">IF(LEN(B377)=2, "", IF(MOD( (_xlfn.UNICODE( RIGHT($J377, 1) ) - 44032), 28)=0, "",
    INDEX(종성, MOD( (_xlfn.UNICODE( RIGHT($J377, 1) ) - 44032), 28),1) ) )</f>
        <v/>
      </c>
      <c r="T377" t="str">
        <f>IFERROR(VLOOKUP($K377, 환경설정!$B$3:$C$23, 2,0), "")</f>
        <v>tsasp</v>
      </c>
      <c r="V377" s="3" t="str" cm="1">
        <f t="array" ref="V377">IFERROR(_xlfn.IFS($M377="", "light", $M377="ㄴ", "son", $M377="ㄹ", "son", $M377="ㅁ", "son", $M377="ㅇ", "son" ),"obs")</f>
        <v>light</v>
      </c>
      <c r="W377" t="str">
        <f>IFERROR(VLOOKUP($N377, 환경설정!$B$3:$C$23, 2,0), "")</f>
        <v>tsasp</v>
      </c>
      <c r="Y377" s="3" t="str" cm="1">
        <f t="array" ref="Y377">IFERROR(_xlfn.IFS($P377="", "light", $P377="ㄴ", "son", $P377="ㄹ", "son", $P377="ㅁ", "son", $P377="ㅇ", "son" ),"obs")</f>
        <v>light</v>
      </c>
      <c r="Z377" t="str">
        <f>IFERROR(VLOOKUP($Q377, 환경설정!$B$3:$C$23, 2), "")</f>
        <v>tsasp</v>
      </c>
      <c r="AB377" s="3" t="str" cm="1">
        <f t="array" ref="AB377">IFERROR( IF(LEN(B377)=2,"", _xlfn.IFS($S377="", "light", $S377="ㄴ", "son", $S377="ㄹ", "son", $S377="ㅁ", "son", $S377="ㅇ", "son" )),"obs")</f>
        <v>light</v>
      </c>
      <c r="AC377" t="str" cm="1">
        <f t="array" ref="AC377" xml:space="preserve"> SUBSTITUTE( _xlfn.TEXTSPLIT(C377," "), ",","")</f>
        <v>LHL</v>
      </c>
      <c r="AE377" t="str" cm="1">
        <f t="array" ref="AE377">SUBSTITUTE(_xlfn.TEXTSPLIT(D377," "), ",","")</f>
        <v>LHL</v>
      </c>
    </row>
    <row r="378" spans="1:32" x14ac:dyDescent="0.3">
      <c r="A378" t="str">
        <v>고유어3</v>
      </c>
      <c r="B378" t="str">
        <v>도라지</v>
      </c>
      <c r="C378" s="3" t="str">
        <v>LHL</v>
      </c>
      <c r="D378" s="3" t="str">
        <v>LHL</v>
      </c>
      <c r="E378" s="3" t="str" cm="1">
        <f t="array" ref="E378">_xlfn.IFS(MID(A378,1,1)="고", "K", MID(A378,1,1)="외", "F", MID(A378,1,1)="가", "V")</f>
        <v>K</v>
      </c>
      <c r="F378" s="3" t="str">
        <f t="shared" si="30"/>
        <v>3</v>
      </c>
      <c r="G378" s="3" t="str">
        <f t="shared" si="31"/>
        <v>K3</v>
      </c>
      <c r="H378" s="3" t="str">
        <f t="shared" si="32"/>
        <v>도</v>
      </c>
      <c r="I378" s="3" t="str">
        <f t="shared" si="33"/>
        <v>라</v>
      </c>
      <c r="J378" s="3" t="str">
        <f t="shared" si="34"/>
        <v>지</v>
      </c>
      <c r="K378" s="3" t="str" cm="1">
        <f t="array" ref="K378">INDEX(초성,  INT( (_xlfn.UNICODE(H378)-44032)/588)+1)</f>
        <v>ㄷ</v>
      </c>
      <c r="L378" s="3" t="str" cm="1">
        <f t="array" ref="L378">INDEX( 중성, INT(MOD( ( _xlfn.UNICODE( RIGHT($H378, 1) ) - 44032), 588)/28)+1,1)</f>
        <v>ㅗ</v>
      </c>
      <c r="M378" t="str" cm="1">
        <f t="array" ref="M378">IF(MOD( (_xlfn.UNICODE( RIGHT($H378, 1) ) - 44032), 28)=0, "",
    INDEX(종성, MOD( (_xlfn.UNICODE( RIGHT($H378, 1) ) - 44032), 28),1) )</f>
        <v/>
      </c>
      <c r="N378" s="3" t="str" cm="1">
        <f t="array" ref="N378">INDEX(초성,  INT( (_xlfn.UNICODE($I378)-44032)/588)+1)</f>
        <v>ㄹ</v>
      </c>
      <c r="O378" s="3" t="str" cm="1">
        <f t="array" ref="O378">INDEX( 중성, INT(MOD( ( _xlfn.UNICODE( RIGHT($I378, 1) ) - 44032), 588)/28)+1,1)</f>
        <v>ㅏ</v>
      </c>
      <c r="P378" t="str" cm="1">
        <f t="array" ref="P378">IF(MOD( (_xlfn.UNICODE( RIGHT($I378, 1) ) - 44032), 28)=0, "",
    INDEX(종성, MOD( (_xlfn.UNICODE( RIGHT($I378, 1) ) - 44032), 28),1) )</f>
        <v/>
      </c>
      <c r="Q378" s="3" t="str" cm="1">
        <f t="array" ref="Q378">IF(LEN(B378)=2, "", INDEX(초성,  INT( (_xlfn.UNICODE($J378)-44032)/588)+1) )</f>
        <v>ㅈ</v>
      </c>
      <c r="R378" s="3" t="str" cm="1">
        <f t="array" ref="R378">IF(LEN(B378)=2, "",INDEX( 중성, INT(MOD( ( _xlfn.UNICODE( RIGHT($J378, 1) ) - 44032), 588)/28)+1,1) )</f>
        <v>ㅣ</v>
      </c>
      <c r="S378" t="str" cm="1">
        <f t="array" ref="S378">IF(LEN(B378)=2, "", IF(MOD( (_xlfn.UNICODE( RIGHT($J378, 1) ) - 44032), 28)=0, "",
    INDEX(종성, MOD( (_xlfn.UNICODE( RIGHT($J378, 1) ) - 44032), 28),1) ) )</f>
        <v/>
      </c>
      <c r="T378" t="str">
        <f>IFERROR(VLOOKUP($K378, 환경설정!$B$3:$C$23, 2,0), "")</f>
        <v>lax</v>
      </c>
      <c r="V378" s="3" t="str" cm="1">
        <f t="array" ref="V378">IFERROR(_xlfn.IFS($M378="", "light", $M378="ㄴ", "son", $M378="ㄹ", "son", $M378="ㅁ", "son", $M378="ㅇ", "son" ),"obs")</f>
        <v>light</v>
      </c>
      <c r="W378" t="str">
        <f>IFERROR(VLOOKUP($N378, 환경설정!$B$3:$C$23, 2,0), "")</f>
        <v>son</v>
      </c>
      <c r="Y378" s="3" t="str" cm="1">
        <f t="array" ref="Y378">IFERROR(_xlfn.IFS($P378="", "light", $P378="ㄴ", "son", $P378="ㄹ", "son", $P378="ㅁ", "son", $P378="ㅇ", "son" ),"obs")</f>
        <v>light</v>
      </c>
      <c r="Z378" t="str">
        <f>IFERROR(VLOOKUP($Q378, 환경설정!$B$3:$C$23, 2), "")</f>
        <v>tsasp</v>
      </c>
      <c r="AB378" s="3" t="str" cm="1">
        <f t="array" ref="AB378">IFERROR( IF(LEN(B378)=2,"", _xlfn.IFS($S378="", "light", $S378="ㄴ", "son", $S378="ㄹ", "son", $S378="ㅁ", "son", $S378="ㅇ", "son" )),"obs")</f>
        <v>light</v>
      </c>
      <c r="AC378" t="str" cm="1">
        <f t="array" ref="AC378" xml:space="preserve"> SUBSTITUTE( _xlfn.TEXTSPLIT(C378," "), ",","")</f>
        <v>LHL</v>
      </c>
      <c r="AE378" t="str" cm="1">
        <f t="array" ref="AE378">SUBSTITUTE(_xlfn.TEXTSPLIT(D378," "), ",","")</f>
        <v>LHL</v>
      </c>
    </row>
    <row r="379" spans="1:32" x14ac:dyDescent="0.3">
      <c r="A379" t="str">
        <v>고유어3</v>
      </c>
      <c r="B379" t="str">
        <v>곰팡이</v>
      </c>
      <c r="C379" s="3" t="str">
        <v>LHH</v>
      </c>
      <c r="D379" s="3" t="str">
        <v>LHL</v>
      </c>
      <c r="E379" s="3" t="str" cm="1">
        <f t="array" ref="E379">_xlfn.IFS(MID(A379,1,1)="고", "K", MID(A379,1,1)="외", "F", MID(A379,1,1)="가", "V")</f>
        <v>K</v>
      </c>
      <c r="F379" s="3" t="str">
        <f t="shared" si="30"/>
        <v>3</v>
      </c>
      <c r="G379" s="3" t="str">
        <f t="shared" si="31"/>
        <v>K3</v>
      </c>
      <c r="H379" s="3" t="str">
        <f t="shared" si="32"/>
        <v>곰</v>
      </c>
      <c r="I379" s="3" t="str">
        <f t="shared" si="33"/>
        <v>팡</v>
      </c>
      <c r="J379" s="3" t="str">
        <f t="shared" si="34"/>
        <v>이</v>
      </c>
      <c r="K379" s="3" t="str" cm="1">
        <f t="array" ref="K379">INDEX(초성,  INT( (_xlfn.UNICODE(H379)-44032)/588)+1)</f>
        <v>ㄱ</v>
      </c>
      <c r="L379" s="3" t="str" cm="1">
        <f t="array" ref="L379">INDEX( 중성, INT(MOD( ( _xlfn.UNICODE( RIGHT($H379, 1) ) - 44032), 588)/28)+1,1)</f>
        <v>ㅗ</v>
      </c>
      <c r="M379" t="str" cm="1">
        <f t="array" ref="M379">IF(MOD( (_xlfn.UNICODE( RIGHT($H379, 1) ) - 44032), 28)=0, "",
    INDEX(종성, MOD( (_xlfn.UNICODE( RIGHT($H379, 1) ) - 44032), 28),1) )</f>
        <v>ㅁ</v>
      </c>
      <c r="N379" s="3" t="str" cm="1">
        <f t="array" ref="N379">INDEX(초성,  INT( (_xlfn.UNICODE($I379)-44032)/588)+1)</f>
        <v>ㅍ</v>
      </c>
      <c r="O379" s="3" t="str" cm="1">
        <f t="array" ref="O379">INDEX( 중성, INT(MOD( ( _xlfn.UNICODE( RIGHT($I379, 1) ) - 44032), 588)/28)+1,1)</f>
        <v>ㅏ</v>
      </c>
      <c r="P379" t="str" cm="1">
        <f t="array" ref="P379">IF(MOD( (_xlfn.UNICODE( RIGHT($I379, 1) ) - 44032), 28)=0, "",
    INDEX(종성, MOD( (_xlfn.UNICODE( RIGHT($I379, 1) ) - 44032), 28),1) )</f>
        <v>ㅇ</v>
      </c>
      <c r="Q379" s="3" t="str" cm="1">
        <f t="array" ref="Q379">IF(LEN(B379)=2, "", INDEX(초성,  INT( (_xlfn.UNICODE($J379)-44032)/588)+1) )</f>
        <v>ㅇ</v>
      </c>
      <c r="R379" s="3" t="str" cm="1">
        <f t="array" ref="R379">IF(LEN(B379)=2, "",INDEX( 중성, INT(MOD( ( _xlfn.UNICODE( RIGHT($J379, 1) ) - 44032), 588)/28)+1,1) )</f>
        <v>ㅣ</v>
      </c>
      <c r="S379" t="str" cm="1">
        <f t="array" ref="S379">IF(LEN(B379)=2, "", IF(MOD( (_xlfn.UNICODE( RIGHT($J379, 1) ) - 44032), 28)=0, "",
    INDEX(종성, MOD( (_xlfn.UNICODE( RIGHT($J379, 1) ) - 44032), 28),1) ) )</f>
        <v/>
      </c>
      <c r="T379" t="str">
        <f>IFERROR(VLOOKUP($K379, 환경설정!$B$3:$C$23, 2,0), "")</f>
        <v>lax</v>
      </c>
      <c r="V379" s="3" t="str" cm="1">
        <f t="array" ref="V379">IFERROR(_xlfn.IFS($M379="", "light", $M379="ㄴ", "son", $M379="ㄹ", "son", $M379="ㅁ", "son", $M379="ㅇ", "son" ),"obs")</f>
        <v>son</v>
      </c>
      <c r="W379" t="str">
        <f>IFERROR(VLOOKUP($N379, 환경설정!$B$3:$C$23, 2,0), "")</f>
        <v>tsasp</v>
      </c>
      <c r="Y379" s="3" t="str" cm="1">
        <f t="array" ref="Y379">IFERROR(_xlfn.IFS($P379="", "light", $P379="ㄴ", "son", $P379="ㄹ", "son", $P379="ㅁ", "son", $P379="ㅇ", "son" ),"obs")</f>
        <v>son</v>
      </c>
      <c r="Z379" t="str">
        <f>IFERROR(VLOOKUP($Q379, 환경설정!$B$3:$C$23, 2), "")</f>
        <v>tsasp</v>
      </c>
      <c r="AB379" s="3" t="str" cm="1">
        <f t="array" ref="AB379">IFERROR( IF(LEN(B379)=2,"", _xlfn.IFS($S379="", "light", $S379="ㄴ", "son", $S379="ㄹ", "son", $S379="ㅁ", "son", $S379="ㅇ", "son" )),"obs")</f>
        <v>light</v>
      </c>
      <c r="AC379" t="str" cm="1">
        <f t="array" ref="AC379" xml:space="preserve"> SUBSTITUTE( _xlfn.TEXTSPLIT(C379," "), ",","")</f>
        <v>LHH</v>
      </c>
      <c r="AE379" t="str" cm="1">
        <f t="array" ref="AE379">SUBSTITUTE(_xlfn.TEXTSPLIT(D379," "), ",","")</f>
        <v>LHL</v>
      </c>
    </row>
    <row r="380" spans="1:32" x14ac:dyDescent="0.3">
      <c r="A380" t="str">
        <v>고유어3</v>
      </c>
      <c r="B380" t="str">
        <v>도깨비</v>
      </c>
      <c r="C380" s="3" t="str">
        <v>LHL</v>
      </c>
      <c r="D380" s="3" t="str">
        <v>LHL</v>
      </c>
      <c r="E380" s="3" t="str" cm="1">
        <f t="array" ref="E380">_xlfn.IFS(MID(A380,1,1)="고", "K", MID(A380,1,1)="외", "F", MID(A380,1,1)="가", "V")</f>
        <v>K</v>
      </c>
      <c r="F380" s="3" t="str">
        <f t="shared" si="30"/>
        <v>3</v>
      </c>
      <c r="G380" s="3" t="str">
        <f t="shared" si="31"/>
        <v>K3</v>
      </c>
      <c r="H380" s="3" t="str">
        <f t="shared" si="32"/>
        <v>도</v>
      </c>
      <c r="I380" s="3" t="str">
        <f t="shared" si="33"/>
        <v>깨</v>
      </c>
      <c r="J380" s="3" t="str">
        <f t="shared" si="34"/>
        <v>비</v>
      </c>
      <c r="K380" s="3" t="str" cm="1">
        <f t="array" ref="K380">INDEX(초성,  INT( (_xlfn.UNICODE(H380)-44032)/588)+1)</f>
        <v>ㄷ</v>
      </c>
      <c r="L380" s="3" t="str" cm="1">
        <f t="array" ref="L380">INDEX( 중성, INT(MOD( ( _xlfn.UNICODE( RIGHT($H380, 1) ) - 44032), 588)/28)+1,1)</f>
        <v>ㅗ</v>
      </c>
      <c r="M380" t="str" cm="1">
        <f t="array" ref="M380">IF(MOD( (_xlfn.UNICODE( RIGHT($H380, 1) ) - 44032), 28)=0, "",
    INDEX(종성, MOD( (_xlfn.UNICODE( RIGHT($H380, 1) ) - 44032), 28),1) )</f>
        <v/>
      </c>
      <c r="N380" s="3" t="str" cm="1">
        <f t="array" ref="N380">INDEX(초성,  INT( (_xlfn.UNICODE($I380)-44032)/588)+1)</f>
        <v>ㄲ</v>
      </c>
      <c r="O380" s="3" t="str" cm="1">
        <f t="array" ref="O380">INDEX( 중성, INT(MOD( ( _xlfn.UNICODE( RIGHT($I380, 1) ) - 44032), 588)/28)+1,1)</f>
        <v>ㅐ</v>
      </c>
      <c r="P380" t="str" cm="1">
        <f t="array" ref="P380">IF(MOD( (_xlfn.UNICODE( RIGHT($I380, 1) ) - 44032), 28)=0, "",
    INDEX(종성, MOD( (_xlfn.UNICODE( RIGHT($I380, 1) ) - 44032), 28),1) )</f>
        <v/>
      </c>
      <c r="Q380" s="3" t="str" cm="1">
        <f t="array" ref="Q380">IF(LEN(B380)=2, "", INDEX(초성,  INT( (_xlfn.UNICODE($J380)-44032)/588)+1) )</f>
        <v>ㅂ</v>
      </c>
      <c r="R380" s="3" t="str" cm="1">
        <f t="array" ref="R380">IF(LEN(B380)=2, "",INDEX( 중성, INT(MOD( ( _xlfn.UNICODE( RIGHT($J380, 1) ) - 44032), 588)/28)+1,1) )</f>
        <v>ㅣ</v>
      </c>
      <c r="S380" t="str" cm="1">
        <f t="array" ref="S380">IF(LEN(B380)=2, "", IF(MOD( (_xlfn.UNICODE( RIGHT($J380, 1) ) - 44032), 28)=0, "",
    INDEX(종성, MOD( (_xlfn.UNICODE( RIGHT($J380, 1) ) - 44032), 28),1) ) )</f>
        <v/>
      </c>
      <c r="T380" t="str">
        <f>IFERROR(VLOOKUP($K380, 환경설정!$B$3:$C$23, 2,0), "")</f>
        <v>lax</v>
      </c>
      <c r="V380" s="3" t="str" cm="1">
        <f t="array" ref="V380">IFERROR(_xlfn.IFS($M380="", "light", $M380="ㄴ", "son", $M380="ㄹ", "son", $M380="ㅁ", "son", $M380="ㅇ", "son" ),"obs")</f>
        <v>light</v>
      </c>
      <c r="W380" t="str">
        <f>IFERROR(VLOOKUP($N380, 환경설정!$B$3:$C$23, 2,0), "")</f>
        <v>tsasp</v>
      </c>
      <c r="Y380" s="3" t="str" cm="1">
        <f t="array" ref="Y380">IFERROR(_xlfn.IFS($P380="", "light", $P380="ㄴ", "son", $P380="ㄹ", "son", $P380="ㅁ", "son", $P380="ㅇ", "son" ),"obs")</f>
        <v>light</v>
      </c>
      <c r="Z380" t="str">
        <f>IFERROR(VLOOKUP($Q380, 환경설정!$B$3:$C$23, 2), "")</f>
        <v>tsasp</v>
      </c>
      <c r="AB380" s="3" t="str" cm="1">
        <f t="array" ref="AB380">IFERROR( IF(LEN(B380)=2,"", _xlfn.IFS($S380="", "light", $S380="ㄴ", "son", $S380="ㄹ", "son", $S380="ㅁ", "son", $S380="ㅇ", "son" )),"obs")</f>
        <v>light</v>
      </c>
      <c r="AC380" t="str" cm="1">
        <f t="array" ref="AC380" xml:space="preserve"> SUBSTITUTE( _xlfn.TEXTSPLIT(C380," "), ",","")</f>
        <v>LHL</v>
      </c>
      <c r="AE380" t="str" cm="1">
        <f t="array" ref="AE380">SUBSTITUTE(_xlfn.TEXTSPLIT(D380," "), ",","")</f>
        <v>LHL</v>
      </c>
    </row>
    <row r="381" spans="1:32" x14ac:dyDescent="0.3">
      <c r="A381" t="str">
        <v>고유어3</v>
      </c>
      <c r="B381" t="str">
        <v>벌거지</v>
      </c>
      <c r="C381" s="3">
        <v>0</v>
      </c>
      <c r="D381" s="3" t="str">
        <v>LHL</v>
      </c>
      <c r="E381" s="3" t="str" cm="1">
        <f t="array" ref="E381">_xlfn.IFS(MID(A381,1,1)="고", "K", MID(A381,1,1)="외", "F", MID(A381,1,1)="가", "V")</f>
        <v>K</v>
      </c>
      <c r="F381" s="3" t="str">
        <f t="shared" si="30"/>
        <v>3</v>
      </c>
      <c r="G381" s="3" t="str">
        <f t="shared" si="31"/>
        <v>K3</v>
      </c>
      <c r="H381" s="3" t="str">
        <f t="shared" si="32"/>
        <v>벌</v>
      </c>
      <c r="I381" s="3" t="str">
        <f t="shared" si="33"/>
        <v>거</v>
      </c>
      <c r="J381" s="3" t="str">
        <f t="shared" si="34"/>
        <v>지</v>
      </c>
      <c r="K381" s="3" t="str" cm="1">
        <f t="array" ref="K381">INDEX(초성,  INT( (_xlfn.UNICODE(H381)-44032)/588)+1)</f>
        <v>ㅂ</v>
      </c>
      <c r="L381" s="3" t="str" cm="1">
        <f t="array" ref="L381">INDEX( 중성, INT(MOD( ( _xlfn.UNICODE( RIGHT($H381, 1) ) - 44032), 588)/28)+1,1)</f>
        <v>ㅓ</v>
      </c>
      <c r="M381" t="str" cm="1">
        <f t="array" ref="M381">IF(MOD( (_xlfn.UNICODE( RIGHT($H381, 1) ) - 44032), 28)=0, "",
    INDEX(종성, MOD( (_xlfn.UNICODE( RIGHT($H381, 1) ) - 44032), 28),1) )</f>
        <v>ㄹ</v>
      </c>
      <c r="N381" s="3" t="str" cm="1">
        <f t="array" ref="N381">INDEX(초성,  INT( (_xlfn.UNICODE($I381)-44032)/588)+1)</f>
        <v>ㄱ</v>
      </c>
      <c r="O381" s="3" t="str" cm="1">
        <f t="array" ref="O381">INDEX( 중성, INT(MOD( ( _xlfn.UNICODE( RIGHT($I381, 1) ) - 44032), 588)/28)+1,1)</f>
        <v>ㅓ</v>
      </c>
      <c r="P381" t="str" cm="1">
        <f t="array" ref="P381">IF(MOD( (_xlfn.UNICODE( RIGHT($I381, 1) ) - 44032), 28)=0, "",
    INDEX(종성, MOD( (_xlfn.UNICODE( RIGHT($I381, 1) ) - 44032), 28),1) )</f>
        <v/>
      </c>
      <c r="Q381" s="3" t="str" cm="1">
        <f t="array" ref="Q381">IF(LEN(B381)=2, "", INDEX(초성,  INT( (_xlfn.UNICODE($J381)-44032)/588)+1) )</f>
        <v>ㅈ</v>
      </c>
      <c r="R381" s="3" t="str" cm="1">
        <f t="array" ref="R381">IF(LEN(B381)=2, "",INDEX( 중성, INT(MOD( ( _xlfn.UNICODE( RIGHT($J381, 1) ) - 44032), 588)/28)+1,1) )</f>
        <v>ㅣ</v>
      </c>
      <c r="S381" t="str" cm="1">
        <f t="array" ref="S381">IF(LEN(B381)=2, "", IF(MOD( (_xlfn.UNICODE( RIGHT($J381, 1) ) - 44032), 28)=0, "",
    INDEX(종성, MOD( (_xlfn.UNICODE( RIGHT($J381, 1) ) - 44032), 28),1) ) )</f>
        <v/>
      </c>
      <c r="T381" t="str">
        <f>IFERROR(VLOOKUP($K381, 환경설정!$B$3:$C$23, 2,0), "")</f>
        <v>lax</v>
      </c>
      <c r="V381" s="3" t="str" cm="1">
        <f t="array" ref="V381">IFERROR(_xlfn.IFS($M381="", "light", $M381="ㄴ", "son", $M381="ㄹ", "son", $M381="ㅁ", "son", $M381="ㅇ", "son" ),"obs")</f>
        <v>son</v>
      </c>
      <c r="W381" t="str">
        <f>IFERROR(VLOOKUP($N381, 환경설정!$B$3:$C$23, 2,0), "")</f>
        <v>lax</v>
      </c>
      <c r="Y381" s="3" t="str" cm="1">
        <f t="array" ref="Y381">IFERROR(_xlfn.IFS($P381="", "light", $P381="ㄴ", "son", $P381="ㄹ", "son", $P381="ㅁ", "son", $P381="ㅇ", "son" ),"obs")</f>
        <v>light</v>
      </c>
      <c r="Z381" t="str">
        <f>IFERROR(VLOOKUP($Q381, 환경설정!$B$3:$C$23, 2), "")</f>
        <v>tsasp</v>
      </c>
      <c r="AB381" s="3" t="str" cm="1">
        <f t="array" ref="AB381">IFERROR( IF(LEN(B381)=2,"", _xlfn.IFS($S381="", "light", $S381="ㄴ", "son", $S381="ㄹ", "son", $S381="ㅁ", "son", $S381="ㅇ", "son" )),"obs")</f>
        <v>light</v>
      </c>
      <c r="AC381" t="str" cm="1">
        <f t="array" ref="AC381" xml:space="preserve"> SUBSTITUTE( _xlfn.TEXTSPLIT(C381," "), ",","")</f>
        <v>0</v>
      </c>
      <c r="AE381" t="str" cm="1">
        <f t="array" ref="AE381">SUBSTITUTE(_xlfn.TEXTSPLIT(D381," "), ",","")</f>
        <v>LHL</v>
      </c>
    </row>
    <row r="382" spans="1:32" x14ac:dyDescent="0.3">
      <c r="A382" t="str">
        <v>고유어3</v>
      </c>
      <c r="B382" t="str">
        <v>굼벵이</v>
      </c>
      <c r="C382" s="3" t="str">
        <v>LHL</v>
      </c>
      <c r="D382" s="3" t="str">
        <v>LHL</v>
      </c>
      <c r="E382" s="3" t="str" cm="1">
        <f t="array" ref="E382">_xlfn.IFS(MID(A382,1,1)="고", "K", MID(A382,1,1)="외", "F", MID(A382,1,1)="가", "V")</f>
        <v>K</v>
      </c>
      <c r="F382" s="3" t="str">
        <f t="shared" si="30"/>
        <v>3</v>
      </c>
      <c r="G382" s="3" t="str">
        <f t="shared" si="31"/>
        <v>K3</v>
      </c>
      <c r="H382" s="3" t="str">
        <f t="shared" si="32"/>
        <v>굼</v>
      </c>
      <c r="I382" s="3" t="str">
        <f t="shared" si="33"/>
        <v>벵</v>
      </c>
      <c r="J382" s="3" t="str">
        <f t="shared" si="34"/>
        <v>이</v>
      </c>
      <c r="K382" s="3" t="str" cm="1">
        <f t="array" ref="K382">INDEX(초성,  INT( (_xlfn.UNICODE(H382)-44032)/588)+1)</f>
        <v>ㄱ</v>
      </c>
      <c r="L382" s="3" t="str" cm="1">
        <f t="array" ref="L382">INDEX( 중성, INT(MOD( ( _xlfn.UNICODE( RIGHT($H382, 1) ) - 44032), 588)/28)+1,1)</f>
        <v>ㅜ</v>
      </c>
      <c r="M382" t="str" cm="1">
        <f t="array" ref="M382">IF(MOD( (_xlfn.UNICODE( RIGHT($H382, 1) ) - 44032), 28)=0, "",
    INDEX(종성, MOD( (_xlfn.UNICODE( RIGHT($H382, 1) ) - 44032), 28),1) )</f>
        <v>ㅁ</v>
      </c>
      <c r="N382" s="3" t="str" cm="1">
        <f t="array" ref="N382">INDEX(초성,  INT( (_xlfn.UNICODE($I382)-44032)/588)+1)</f>
        <v>ㅂ</v>
      </c>
      <c r="O382" s="3" t="str" cm="1">
        <f t="array" ref="O382">INDEX( 중성, INT(MOD( ( _xlfn.UNICODE( RIGHT($I382, 1) ) - 44032), 588)/28)+1,1)</f>
        <v>ㅔ</v>
      </c>
      <c r="P382" t="str" cm="1">
        <f t="array" ref="P382">IF(MOD( (_xlfn.UNICODE( RIGHT($I382, 1) ) - 44032), 28)=0, "",
    INDEX(종성, MOD( (_xlfn.UNICODE( RIGHT($I382, 1) ) - 44032), 28),1) )</f>
        <v>ㅇ</v>
      </c>
      <c r="Q382" s="3" t="str" cm="1">
        <f t="array" ref="Q382">IF(LEN(B382)=2, "", INDEX(초성,  INT( (_xlfn.UNICODE($J382)-44032)/588)+1) )</f>
        <v>ㅇ</v>
      </c>
      <c r="R382" s="3" t="str" cm="1">
        <f t="array" ref="R382">IF(LEN(B382)=2, "",INDEX( 중성, INT(MOD( ( _xlfn.UNICODE( RIGHT($J382, 1) ) - 44032), 588)/28)+1,1) )</f>
        <v>ㅣ</v>
      </c>
      <c r="S382" t="str" cm="1">
        <f t="array" ref="S382">IF(LEN(B382)=2, "", IF(MOD( (_xlfn.UNICODE( RIGHT($J382, 1) ) - 44032), 28)=0, "",
    INDEX(종성, MOD( (_xlfn.UNICODE( RIGHT($J382, 1) ) - 44032), 28),1) ) )</f>
        <v/>
      </c>
      <c r="T382" t="str">
        <f>IFERROR(VLOOKUP($K382, 환경설정!$B$3:$C$23, 2,0), "")</f>
        <v>lax</v>
      </c>
      <c r="V382" s="3" t="str" cm="1">
        <f t="array" ref="V382">IFERROR(_xlfn.IFS($M382="", "light", $M382="ㄴ", "son", $M382="ㄹ", "son", $M382="ㅁ", "son", $M382="ㅇ", "son" ),"obs")</f>
        <v>son</v>
      </c>
      <c r="W382" t="str">
        <f>IFERROR(VLOOKUP($N382, 환경설정!$B$3:$C$23, 2,0), "")</f>
        <v>lax</v>
      </c>
      <c r="Y382" s="3" t="str" cm="1">
        <f t="array" ref="Y382">IFERROR(_xlfn.IFS($P382="", "light", $P382="ㄴ", "son", $P382="ㄹ", "son", $P382="ㅁ", "son", $P382="ㅇ", "son" ),"obs")</f>
        <v>son</v>
      </c>
      <c r="Z382" t="str">
        <f>IFERROR(VLOOKUP($Q382, 환경설정!$B$3:$C$23, 2), "")</f>
        <v>tsasp</v>
      </c>
      <c r="AB382" s="3" t="str" cm="1">
        <f t="array" ref="AB382">IFERROR( IF(LEN(B382)=2,"", _xlfn.IFS($S382="", "light", $S382="ㄴ", "son", $S382="ㄹ", "son", $S382="ㅁ", "son", $S382="ㅇ", "son" )),"obs")</f>
        <v>light</v>
      </c>
      <c r="AC382" t="str" cm="1">
        <f t="array" ref="AC382" xml:space="preserve"> SUBSTITUTE( _xlfn.TEXTSPLIT(C382," "), ",","")</f>
        <v>LHL</v>
      </c>
      <c r="AE382" t="str" cm="1">
        <f t="array" ref="AE382">SUBSTITUTE(_xlfn.TEXTSPLIT(D382," "), ",","")</f>
        <v>LHL</v>
      </c>
    </row>
    <row r="383" spans="1:32" x14ac:dyDescent="0.3">
      <c r="A383" t="str">
        <v>고유어3</v>
      </c>
      <c r="B383" t="str">
        <v>오징어</v>
      </c>
      <c r="C383" s="3" t="str">
        <v>LHL</v>
      </c>
      <c r="D383" s="3" t="str">
        <v>LHL</v>
      </c>
      <c r="E383" s="3" t="str" cm="1">
        <f t="array" ref="E383">_xlfn.IFS(MID(A383,1,1)="고", "K", MID(A383,1,1)="외", "F", MID(A383,1,1)="가", "V")</f>
        <v>K</v>
      </c>
      <c r="F383" s="3" t="str">
        <f t="shared" si="30"/>
        <v>3</v>
      </c>
      <c r="G383" s="3" t="str">
        <f t="shared" si="31"/>
        <v>K3</v>
      </c>
      <c r="H383" s="3" t="str">
        <f t="shared" si="32"/>
        <v>오</v>
      </c>
      <c r="I383" s="3" t="str">
        <f t="shared" si="33"/>
        <v>징</v>
      </c>
      <c r="J383" s="3" t="str">
        <f t="shared" si="34"/>
        <v>어</v>
      </c>
      <c r="K383" s="3" t="str" cm="1">
        <f t="array" ref="K383">INDEX(초성,  INT( (_xlfn.UNICODE(H383)-44032)/588)+1)</f>
        <v>ㅇ</v>
      </c>
      <c r="L383" s="3" t="str" cm="1">
        <f t="array" ref="L383">INDEX( 중성, INT(MOD( ( _xlfn.UNICODE( RIGHT($H383, 1) ) - 44032), 588)/28)+1,1)</f>
        <v>ㅗ</v>
      </c>
      <c r="M383" t="str" cm="1">
        <f t="array" ref="M383">IF(MOD( (_xlfn.UNICODE( RIGHT($H383, 1) ) - 44032), 28)=0, "",
    INDEX(종성, MOD( (_xlfn.UNICODE( RIGHT($H383, 1) ) - 44032), 28),1) )</f>
        <v/>
      </c>
      <c r="N383" s="3" t="str" cm="1">
        <f t="array" ref="N383">INDEX(초성,  INT( (_xlfn.UNICODE($I383)-44032)/588)+1)</f>
        <v>ㅈ</v>
      </c>
      <c r="O383" s="3" t="str" cm="1">
        <f t="array" ref="O383">INDEX( 중성, INT(MOD( ( _xlfn.UNICODE( RIGHT($I383, 1) ) - 44032), 588)/28)+1,1)</f>
        <v>ㅣ</v>
      </c>
      <c r="P383" t="str" cm="1">
        <f t="array" ref="P383">IF(MOD( (_xlfn.UNICODE( RIGHT($I383, 1) ) - 44032), 28)=0, "",
    INDEX(종성, MOD( (_xlfn.UNICODE( RIGHT($I383, 1) ) - 44032), 28),1) )</f>
        <v>ㅇ</v>
      </c>
      <c r="Q383" s="3" t="str" cm="1">
        <f t="array" ref="Q383">IF(LEN(B383)=2, "", INDEX(초성,  INT( (_xlfn.UNICODE($J383)-44032)/588)+1) )</f>
        <v>ㅇ</v>
      </c>
      <c r="R383" s="3" t="str" cm="1">
        <f t="array" ref="R383">IF(LEN(B383)=2, "",INDEX( 중성, INT(MOD( ( _xlfn.UNICODE( RIGHT($J383, 1) ) - 44032), 588)/28)+1,1) )</f>
        <v>ㅓ</v>
      </c>
      <c r="S383" t="str" cm="1">
        <f t="array" ref="S383">IF(LEN(B383)=2, "", IF(MOD( (_xlfn.UNICODE( RIGHT($J383, 1) ) - 44032), 28)=0, "",
    INDEX(종성, MOD( (_xlfn.UNICODE( RIGHT($J383, 1) ) - 44032), 28),1) ) )</f>
        <v/>
      </c>
      <c r="T383" t="str">
        <f>IFERROR(VLOOKUP($K383, 환경설정!$B$3:$C$23, 2,0), "")</f>
        <v>null</v>
      </c>
      <c r="V383" s="3" t="str" cm="1">
        <f t="array" ref="V383">IFERROR(_xlfn.IFS($M383="", "light", $M383="ㄴ", "son", $M383="ㄹ", "son", $M383="ㅁ", "son", $M383="ㅇ", "son" ),"obs")</f>
        <v>light</v>
      </c>
      <c r="W383" t="str">
        <f>IFERROR(VLOOKUP($N383, 환경설정!$B$3:$C$23, 2,0), "")</f>
        <v>lax</v>
      </c>
      <c r="Y383" s="3" t="str" cm="1">
        <f t="array" ref="Y383">IFERROR(_xlfn.IFS($P383="", "light", $P383="ㄴ", "son", $P383="ㄹ", "son", $P383="ㅁ", "son", $P383="ㅇ", "son" ),"obs")</f>
        <v>son</v>
      </c>
      <c r="Z383" t="str">
        <f>IFERROR(VLOOKUP($Q383, 환경설정!$B$3:$C$23, 2), "")</f>
        <v>tsasp</v>
      </c>
      <c r="AB383" s="3" t="str" cm="1">
        <f t="array" ref="AB383">IFERROR( IF(LEN(B383)=2,"", _xlfn.IFS($S383="", "light", $S383="ㄴ", "son", $S383="ㄹ", "son", $S383="ㅁ", "son", $S383="ㅇ", "son" )),"obs")</f>
        <v>light</v>
      </c>
      <c r="AC383" t="str" cm="1">
        <f t="array" ref="AC383" xml:space="preserve"> SUBSTITUTE( _xlfn.TEXTSPLIT(C383," "), ",","")</f>
        <v>LHL</v>
      </c>
      <c r="AE383" t="str" cm="1">
        <f t="array" ref="AE383">SUBSTITUTE(_xlfn.TEXTSPLIT(D383," "), ",","")</f>
        <v>LHL</v>
      </c>
    </row>
    <row r="384" spans="1:32" x14ac:dyDescent="0.3">
      <c r="A384" t="str">
        <v>고유어3</v>
      </c>
      <c r="B384" t="str">
        <v>종아리</v>
      </c>
      <c r="C384" s="3" t="str">
        <v>LHL</v>
      </c>
      <c r="D384" s="3" t="str">
        <v>LHL</v>
      </c>
      <c r="E384" s="3" t="str" cm="1">
        <f t="array" ref="E384">_xlfn.IFS(MID(A384,1,1)="고", "K", MID(A384,1,1)="외", "F", MID(A384,1,1)="가", "V")</f>
        <v>K</v>
      </c>
      <c r="F384" s="3" t="str">
        <f t="shared" si="30"/>
        <v>3</v>
      </c>
      <c r="G384" s="3" t="str">
        <f t="shared" si="31"/>
        <v>K3</v>
      </c>
      <c r="H384" s="3" t="str">
        <f t="shared" si="32"/>
        <v>종</v>
      </c>
      <c r="I384" s="3" t="str">
        <f t="shared" si="33"/>
        <v>아</v>
      </c>
      <c r="J384" s="3" t="str">
        <f t="shared" si="34"/>
        <v>리</v>
      </c>
      <c r="K384" s="3" t="str" cm="1">
        <f t="array" ref="K384">INDEX(초성,  INT( (_xlfn.UNICODE(H384)-44032)/588)+1)</f>
        <v>ㅈ</v>
      </c>
      <c r="L384" s="3" t="str" cm="1">
        <f t="array" ref="L384">INDEX( 중성, INT(MOD( ( _xlfn.UNICODE( RIGHT($H384, 1) ) - 44032), 588)/28)+1,1)</f>
        <v>ㅗ</v>
      </c>
      <c r="M384" t="str" cm="1">
        <f t="array" ref="M384">IF(MOD( (_xlfn.UNICODE( RIGHT($H384, 1) ) - 44032), 28)=0, "",
    INDEX(종성, MOD( (_xlfn.UNICODE( RIGHT($H384, 1) ) - 44032), 28),1) )</f>
        <v>ㅇ</v>
      </c>
      <c r="N384" s="3" t="str" cm="1">
        <f t="array" ref="N384">INDEX(초성,  INT( (_xlfn.UNICODE($I384)-44032)/588)+1)</f>
        <v>ㅇ</v>
      </c>
      <c r="O384" s="3" t="str" cm="1">
        <f t="array" ref="O384">INDEX( 중성, INT(MOD( ( _xlfn.UNICODE( RIGHT($I384, 1) ) - 44032), 588)/28)+1,1)</f>
        <v>ㅏ</v>
      </c>
      <c r="P384" t="str" cm="1">
        <f t="array" ref="P384">IF(MOD( (_xlfn.UNICODE( RIGHT($I384, 1) ) - 44032), 28)=0, "",
    INDEX(종성, MOD( (_xlfn.UNICODE( RIGHT($I384, 1) ) - 44032), 28),1) )</f>
        <v/>
      </c>
      <c r="Q384" s="3" t="str" cm="1">
        <f t="array" ref="Q384">IF(LEN(B384)=2, "", INDEX(초성,  INT( (_xlfn.UNICODE($J384)-44032)/588)+1) )</f>
        <v>ㄹ</v>
      </c>
      <c r="R384" s="3" t="str" cm="1">
        <f t="array" ref="R384">IF(LEN(B384)=2, "",INDEX( 중성, INT(MOD( ( _xlfn.UNICODE( RIGHT($J384, 1) ) - 44032), 588)/28)+1,1) )</f>
        <v>ㅣ</v>
      </c>
      <c r="S384" t="str" cm="1">
        <f t="array" ref="S384">IF(LEN(B384)=2, "", IF(MOD( (_xlfn.UNICODE( RIGHT($J384, 1) ) - 44032), 28)=0, "",
    INDEX(종성, MOD( (_xlfn.UNICODE( RIGHT($J384, 1) ) - 44032), 28),1) ) )</f>
        <v/>
      </c>
      <c r="T384" t="str">
        <f>IFERROR(VLOOKUP($K384, 환경설정!$B$3:$C$23, 2,0), "")</f>
        <v>lax</v>
      </c>
      <c r="V384" s="3" t="str" cm="1">
        <f t="array" ref="V384">IFERROR(_xlfn.IFS($M384="", "light", $M384="ㄴ", "son", $M384="ㄹ", "son", $M384="ㅁ", "son", $M384="ㅇ", "son" ),"obs")</f>
        <v>son</v>
      </c>
      <c r="W384" t="str">
        <f>IFERROR(VLOOKUP($N384, 환경설정!$B$3:$C$23, 2,0), "")</f>
        <v>null</v>
      </c>
      <c r="Y384" s="3" t="str" cm="1">
        <f t="array" ref="Y384">IFERROR(_xlfn.IFS($P384="", "light", $P384="ㄴ", "son", $P384="ㄹ", "son", $P384="ㅁ", "son", $P384="ㅇ", "son" ),"obs")</f>
        <v>light</v>
      </c>
      <c r="Z384" t="str">
        <f>IFERROR(VLOOKUP($Q384, 환경설정!$B$3:$C$23, 2), "")</f>
        <v>tsasp</v>
      </c>
      <c r="AB384" s="3" t="str" cm="1">
        <f t="array" ref="AB384">IFERROR( IF(LEN(B384)=2,"", _xlfn.IFS($S384="", "light", $S384="ㄴ", "son", $S384="ㄹ", "son", $S384="ㅁ", "son", $S384="ㅇ", "son" )),"obs")</f>
        <v>light</v>
      </c>
      <c r="AC384" t="str" cm="1">
        <f t="array" ref="AC384" xml:space="preserve"> SUBSTITUTE( _xlfn.TEXTSPLIT(C384," "), ",","")</f>
        <v>LHL</v>
      </c>
      <c r="AE384" t="str" cm="1">
        <f t="array" ref="AE384">SUBSTITUTE(_xlfn.TEXTSPLIT(D384," "), ",","")</f>
        <v>LHL</v>
      </c>
    </row>
    <row r="385" spans="1:32" x14ac:dyDescent="0.3">
      <c r="A385" t="str">
        <v>고유어3</v>
      </c>
      <c r="B385" t="str">
        <v>마무리</v>
      </c>
      <c r="C385" s="3" t="str">
        <v>LHL</v>
      </c>
      <c r="D385" s="3" t="str">
        <v>LHL</v>
      </c>
      <c r="E385" s="3" t="str" cm="1">
        <f t="array" ref="E385">_xlfn.IFS(MID(A385,1,1)="고", "K", MID(A385,1,1)="외", "F", MID(A385,1,1)="가", "V")</f>
        <v>K</v>
      </c>
      <c r="F385" s="3" t="str">
        <f t="shared" si="30"/>
        <v>3</v>
      </c>
      <c r="G385" s="3" t="str">
        <f t="shared" si="31"/>
        <v>K3</v>
      </c>
      <c r="H385" s="3" t="str">
        <f t="shared" si="32"/>
        <v>마</v>
      </c>
      <c r="I385" s="3" t="str">
        <f t="shared" si="33"/>
        <v>무</v>
      </c>
      <c r="J385" s="3" t="str">
        <f t="shared" si="34"/>
        <v>리</v>
      </c>
      <c r="K385" s="3" t="str" cm="1">
        <f t="array" ref="K385">INDEX(초성,  INT( (_xlfn.UNICODE(H385)-44032)/588)+1)</f>
        <v>ㅁ</v>
      </c>
      <c r="L385" s="3" t="str" cm="1">
        <f t="array" ref="L385">INDEX( 중성, INT(MOD( ( _xlfn.UNICODE( RIGHT($H385, 1) ) - 44032), 588)/28)+1,1)</f>
        <v>ㅏ</v>
      </c>
      <c r="M385" t="str" cm="1">
        <f t="array" ref="M385">IF(MOD( (_xlfn.UNICODE( RIGHT($H385, 1) ) - 44032), 28)=0, "",
    INDEX(종성, MOD( (_xlfn.UNICODE( RIGHT($H385, 1) ) - 44032), 28),1) )</f>
        <v/>
      </c>
      <c r="N385" s="3" t="str" cm="1">
        <f t="array" ref="N385">INDEX(초성,  INT( (_xlfn.UNICODE($I385)-44032)/588)+1)</f>
        <v>ㅁ</v>
      </c>
      <c r="O385" s="3" t="str" cm="1">
        <f t="array" ref="O385">INDEX( 중성, INT(MOD( ( _xlfn.UNICODE( RIGHT($I385, 1) ) - 44032), 588)/28)+1,1)</f>
        <v>ㅜ</v>
      </c>
      <c r="P385" t="str" cm="1">
        <f t="array" ref="P385">IF(MOD( (_xlfn.UNICODE( RIGHT($I385, 1) ) - 44032), 28)=0, "",
    INDEX(종성, MOD( (_xlfn.UNICODE( RIGHT($I385, 1) ) - 44032), 28),1) )</f>
        <v/>
      </c>
      <c r="Q385" s="3" t="str" cm="1">
        <f t="array" ref="Q385">IF(LEN(B385)=2, "", INDEX(초성,  INT( (_xlfn.UNICODE($J385)-44032)/588)+1) )</f>
        <v>ㄹ</v>
      </c>
      <c r="R385" s="3" t="str" cm="1">
        <f t="array" ref="R385">IF(LEN(B385)=2, "",INDEX( 중성, INT(MOD( ( _xlfn.UNICODE( RIGHT($J385, 1) ) - 44032), 588)/28)+1,1) )</f>
        <v>ㅣ</v>
      </c>
      <c r="S385" t="str" cm="1">
        <f t="array" ref="S385">IF(LEN(B385)=2, "", IF(MOD( (_xlfn.UNICODE( RIGHT($J385, 1) ) - 44032), 28)=0, "",
    INDEX(종성, MOD( (_xlfn.UNICODE( RIGHT($J385, 1) ) - 44032), 28),1) ) )</f>
        <v/>
      </c>
      <c r="T385" t="str">
        <f>IFERROR(VLOOKUP($K385, 환경설정!$B$3:$C$23, 2,0), "")</f>
        <v>son</v>
      </c>
      <c r="V385" s="3" t="str" cm="1">
        <f t="array" ref="V385">IFERROR(_xlfn.IFS($M385="", "light", $M385="ㄴ", "son", $M385="ㄹ", "son", $M385="ㅁ", "son", $M385="ㅇ", "son" ),"obs")</f>
        <v>light</v>
      </c>
      <c r="W385" t="str">
        <f>IFERROR(VLOOKUP($N385, 환경설정!$B$3:$C$23, 2,0), "")</f>
        <v>son</v>
      </c>
      <c r="Y385" s="3" t="str" cm="1">
        <f t="array" ref="Y385">IFERROR(_xlfn.IFS($P385="", "light", $P385="ㄴ", "son", $P385="ㄹ", "son", $P385="ㅁ", "son", $P385="ㅇ", "son" ),"obs")</f>
        <v>light</v>
      </c>
      <c r="Z385" t="str">
        <f>IFERROR(VLOOKUP($Q385, 환경설정!$B$3:$C$23, 2), "")</f>
        <v>tsasp</v>
      </c>
      <c r="AB385" s="3" t="str" cm="1">
        <f t="array" ref="AB385">IFERROR( IF(LEN(B385)=2,"", _xlfn.IFS($S385="", "light", $S385="ㄴ", "son", $S385="ㄹ", "son", $S385="ㅁ", "son", $S385="ㅇ", "son" )),"obs")</f>
        <v>light</v>
      </c>
      <c r="AC385" t="str" cm="1">
        <f t="array" ref="AC385" xml:space="preserve"> SUBSTITUTE( _xlfn.TEXTSPLIT(C385," "), ",","")</f>
        <v>LHL</v>
      </c>
      <c r="AE385" t="str" cm="1">
        <f t="array" ref="AE385">SUBSTITUTE(_xlfn.TEXTSPLIT(D385," "), ",","")</f>
        <v>LHL</v>
      </c>
    </row>
    <row r="386" spans="1:32" x14ac:dyDescent="0.3">
      <c r="A386" t="str">
        <v>고유어3</v>
      </c>
      <c r="B386" t="str">
        <v>달구지</v>
      </c>
      <c r="C386" s="3" t="str">
        <v>LHL</v>
      </c>
      <c r="D386" s="3" t="str">
        <v>LHL</v>
      </c>
      <c r="E386" s="3" t="str" cm="1">
        <f t="array" ref="E386">_xlfn.IFS(MID(A386,1,1)="고", "K", MID(A386,1,1)="외", "F", MID(A386,1,1)="가", "V")</f>
        <v>K</v>
      </c>
      <c r="F386" s="3" t="str">
        <f t="shared" si="30"/>
        <v>3</v>
      </c>
      <c r="G386" s="3" t="str">
        <f t="shared" si="31"/>
        <v>K3</v>
      </c>
      <c r="H386" s="3" t="str">
        <f t="shared" si="32"/>
        <v>달</v>
      </c>
      <c r="I386" s="3" t="str">
        <f t="shared" si="33"/>
        <v>구</v>
      </c>
      <c r="J386" s="3" t="str">
        <f t="shared" si="34"/>
        <v>지</v>
      </c>
      <c r="K386" s="3" t="str" cm="1">
        <f t="array" ref="K386">INDEX(초성,  INT( (_xlfn.UNICODE(H386)-44032)/588)+1)</f>
        <v>ㄷ</v>
      </c>
      <c r="L386" s="3" t="str" cm="1">
        <f t="array" ref="L386">INDEX( 중성, INT(MOD( ( _xlfn.UNICODE( RIGHT($H386, 1) ) - 44032), 588)/28)+1,1)</f>
        <v>ㅏ</v>
      </c>
      <c r="M386" t="str" cm="1">
        <f t="array" ref="M386">IF(MOD( (_xlfn.UNICODE( RIGHT($H386, 1) ) - 44032), 28)=0, "",
    INDEX(종성, MOD( (_xlfn.UNICODE( RIGHT($H386, 1) ) - 44032), 28),1) )</f>
        <v>ㄹ</v>
      </c>
      <c r="N386" s="3" t="str" cm="1">
        <f t="array" ref="N386">INDEX(초성,  INT( (_xlfn.UNICODE($I386)-44032)/588)+1)</f>
        <v>ㄱ</v>
      </c>
      <c r="O386" s="3" t="str" cm="1">
        <f t="array" ref="O386">INDEX( 중성, INT(MOD( ( _xlfn.UNICODE( RIGHT($I386, 1) ) - 44032), 588)/28)+1,1)</f>
        <v>ㅜ</v>
      </c>
      <c r="P386" t="str" cm="1">
        <f t="array" ref="P386">IF(MOD( (_xlfn.UNICODE( RIGHT($I386, 1) ) - 44032), 28)=0, "",
    INDEX(종성, MOD( (_xlfn.UNICODE( RIGHT($I386, 1) ) - 44032), 28),1) )</f>
        <v/>
      </c>
      <c r="Q386" s="3" t="str" cm="1">
        <f t="array" ref="Q386">IF(LEN(B386)=2, "", INDEX(초성,  INT( (_xlfn.UNICODE($J386)-44032)/588)+1) )</f>
        <v>ㅈ</v>
      </c>
      <c r="R386" s="3" t="str" cm="1">
        <f t="array" ref="R386">IF(LEN(B386)=2, "",INDEX( 중성, INT(MOD( ( _xlfn.UNICODE( RIGHT($J386, 1) ) - 44032), 588)/28)+1,1) )</f>
        <v>ㅣ</v>
      </c>
      <c r="S386" t="str" cm="1">
        <f t="array" ref="S386">IF(LEN(B386)=2, "", IF(MOD( (_xlfn.UNICODE( RIGHT($J386, 1) ) - 44032), 28)=0, "",
    INDEX(종성, MOD( (_xlfn.UNICODE( RIGHT($J386, 1) ) - 44032), 28),1) ) )</f>
        <v/>
      </c>
      <c r="T386" t="str">
        <f>IFERROR(VLOOKUP($K386, 환경설정!$B$3:$C$23, 2,0), "")</f>
        <v>lax</v>
      </c>
      <c r="V386" s="3" t="str" cm="1">
        <f t="array" ref="V386">IFERROR(_xlfn.IFS($M386="", "light", $M386="ㄴ", "son", $M386="ㄹ", "son", $M386="ㅁ", "son", $M386="ㅇ", "son" ),"obs")</f>
        <v>son</v>
      </c>
      <c r="W386" t="str">
        <f>IFERROR(VLOOKUP($N386, 환경설정!$B$3:$C$23, 2,0), "")</f>
        <v>lax</v>
      </c>
      <c r="Y386" s="3" t="str" cm="1">
        <f t="array" ref="Y386">IFERROR(_xlfn.IFS($P386="", "light", $P386="ㄴ", "son", $P386="ㄹ", "son", $P386="ㅁ", "son", $P386="ㅇ", "son" ),"obs")</f>
        <v>light</v>
      </c>
      <c r="Z386" t="str">
        <f>IFERROR(VLOOKUP($Q386, 환경설정!$B$3:$C$23, 2), "")</f>
        <v>tsasp</v>
      </c>
      <c r="AB386" s="3" t="str" cm="1">
        <f t="array" ref="AB386">IFERROR( IF(LEN(B386)=2,"", _xlfn.IFS($S386="", "light", $S386="ㄴ", "son", $S386="ㄹ", "son", $S386="ㅁ", "son", $S386="ㅇ", "son" )),"obs")</f>
        <v>light</v>
      </c>
      <c r="AC386" t="str" cm="1">
        <f t="array" ref="AC386" xml:space="preserve"> SUBSTITUTE( _xlfn.TEXTSPLIT(C386," "), ",","")</f>
        <v>LHL</v>
      </c>
      <c r="AE386" t="str" cm="1">
        <f t="array" ref="AE386">SUBSTITUTE(_xlfn.TEXTSPLIT(D386," "), ",","")</f>
        <v>LHL</v>
      </c>
    </row>
    <row r="387" spans="1:32" x14ac:dyDescent="0.3">
      <c r="A387" t="str">
        <v>고유어3</v>
      </c>
      <c r="B387" t="str">
        <v>산딸기</v>
      </c>
      <c r="C387" s="3" t="str">
        <v>HLL</v>
      </c>
      <c r="D387" s="3" t="str">
        <v>HLL</v>
      </c>
      <c r="E387" s="3" t="str" cm="1">
        <f t="array" ref="E387">_xlfn.IFS(MID(A387,1,1)="고", "K", MID(A387,1,1)="외", "F", MID(A387,1,1)="가", "V")</f>
        <v>K</v>
      </c>
      <c r="F387" s="3" t="str">
        <f t="shared" si="30"/>
        <v>3</v>
      </c>
      <c r="G387" s="3" t="str">
        <f t="shared" si="31"/>
        <v>K3</v>
      </c>
      <c r="H387" s="3" t="str">
        <f t="shared" si="32"/>
        <v>산</v>
      </c>
      <c r="I387" s="3" t="str">
        <f t="shared" si="33"/>
        <v>딸</v>
      </c>
      <c r="J387" s="3" t="str">
        <f t="shared" si="34"/>
        <v>기</v>
      </c>
      <c r="K387" s="3" t="str" cm="1">
        <f t="array" ref="K387">INDEX(초성,  INT( (_xlfn.UNICODE(H387)-44032)/588)+1)</f>
        <v>ㅅ</v>
      </c>
      <c r="L387" s="3" t="str" cm="1">
        <f t="array" ref="L387">INDEX( 중성, INT(MOD( ( _xlfn.UNICODE( RIGHT($H387, 1) ) - 44032), 588)/28)+1,1)</f>
        <v>ㅏ</v>
      </c>
      <c r="M387" t="str" cm="1">
        <f t="array" ref="M387">IF(MOD( (_xlfn.UNICODE( RIGHT($H387, 1) ) - 44032), 28)=0, "",
    INDEX(종성, MOD( (_xlfn.UNICODE( RIGHT($H387, 1) ) - 44032), 28),1) )</f>
        <v>ㄴ</v>
      </c>
      <c r="N387" s="3" t="str" cm="1">
        <f t="array" ref="N387">INDEX(초성,  INT( (_xlfn.UNICODE($I387)-44032)/588)+1)</f>
        <v>ㄸ</v>
      </c>
      <c r="O387" s="3" t="str" cm="1">
        <f t="array" ref="O387">INDEX( 중성, INT(MOD( ( _xlfn.UNICODE( RIGHT($I387, 1) ) - 44032), 588)/28)+1,1)</f>
        <v>ㅏ</v>
      </c>
      <c r="P387" t="str" cm="1">
        <f t="array" ref="P387">IF(MOD( (_xlfn.UNICODE( RIGHT($I387, 1) ) - 44032), 28)=0, "",
    INDEX(종성, MOD( (_xlfn.UNICODE( RIGHT($I387, 1) ) - 44032), 28),1) )</f>
        <v>ㄹ</v>
      </c>
      <c r="Q387" s="3" t="str" cm="1">
        <f t="array" ref="Q387">IF(LEN(B387)=2, "", INDEX(초성,  INT( (_xlfn.UNICODE($J387)-44032)/588)+1) )</f>
        <v>ㄱ</v>
      </c>
      <c r="R387" s="3" t="str" cm="1">
        <f t="array" ref="R387">IF(LEN(B387)=2, "",INDEX( 중성, INT(MOD( ( _xlfn.UNICODE( RIGHT($J387, 1) ) - 44032), 588)/28)+1,1) )</f>
        <v>ㅣ</v>
      </c>
      <c r="S387" t="str" cm="1">
        <f t="array" ref="S387">IF(LEN(B387)=2, "", IF(MOD( (_xlfn.UNICODE( RIGHT($J387, 1) ) - 44032), 28)=0, "",
    INDEX(종성, MOD( (_xlfn.UNICODE( RIGHT($J387, 1) ) - 44032), 28),1) ) )</f>
        <v/>
      </c>
      <c r="T387" t="str">
        <f>IFERROR(VLOOKUP($K387, 환경설정!$B$3:$C$23, 2,0), "")</f>
        <v>que</v>
      </c>
      <c r="V387" s="3" t="str" cm="1">
        <f t="array" ref="V387">IFERROR(_xlfn.IFS($M387="", "light", $M387="ㄴ", "son", $M387="ㄹ", "son", $M387="ㅁ", "son", $M387="ㅇ", "son" ),"obs")</f>
        <v>son</v>
      </c>
      <c r="W387" t="str">
        <f>IFERROR(VLOOKUP($N387, 환경설정!$B$3:$C$23, 2,0), "")</f>
        <v>tsasp</v>
      </c>
      <c r="Y387" s="3" t="str" cm="1">
        <f t="array" ref="Y387">IFERROR(_xlfn.IFS($P387="", "light", $P387="ㄴ", "son", $P387="ㄹ", "son", $P387="ㅁ", "son", $P387="ㅇ", "son" ),"obs")</f>
        <v>son</v>
      </c>
      <c r="Z387" t="str">
        <f>IFERROR(VLOOKUP($Q387, 환경설정!$B$3:$C$23, 2), "")</f>
        <v>lax</v>
      </c>
      <c r="AB387" s="3" t="str" cm="1">
        <f t="array" ref="AB387">IFERROR( IF(LEN(B387)=2,"", _xlfn.IFS($S387="", "light", $S387="ㄴ", "son", $S387="ㄹ", "son", $S387="ㅁ", "son", $S387="ㅇ", "son" )),"obs")</f>
        <v>light</v>
      </c>
      <c r="AC387" t="str" cm="1">
        <f t="array" ref="AC387" xml:space="preserve"> SUBSTITUTE( _xlfn.TEXTSPLIT(C387," "), ",","")</f>
        <v>HLL</v>
      </c>
      <c r="AE387" t="str" cm="1">
        <f t="array" ref="AE387">SUBSTITUTE(_xlfn.TEXTSPLIT(D387," "), ",","")</f>
        <v>HLL</v>
      </c>
    </row>
    <row r="388" spans="1:32" x14ac:dyDescent="0.3">
      <c r="A388" t="str">
        <v>고유어3</v>
      </c>
      <c r="B388" t="str">
        <v>쪽제비</v>
      </c>
      <c r="C388" s="3" t="str">
        <v>LHL</v>
      </c>
      <c r="D388" s="3" t="str">
        <v>LHL</v>
      </c>
      <c r="E388" s="3" t="str" cm="1">
        <f t="array" ref="E388">_xlfn.IFS(MID(A388,1,1)="고", "K", MID(A388,1,1)="외", "F", MID(A388,1,1)="가", "V")</f>
        <v>K</v>
      </c>
      <c r="F388" s="3" t="str">
        <f t="shared" si="30"/>
        <v>3</v>
      </c>
      <c r="G388" s="3" t="str">
        <f t="shared" si="31"/>
        <v>K3</v>
      </c>
      <c r="H388" s="3" t="str">
        <f t="shared" si="32"/>
        <v>쪽</v>
      </c>
      <c r="I388" s="3" t="str">
        <f t="shared" si="33"/>
        <v>제</v>
      </c>
      <c r="J388" s="3" t="str">
        <f t="shared" si="34"/>
        <v>비</v>
      </c>
      <c r="K388" s="3" t="str" cm="1">
        <f t="array" ref="K388">INDEX(초성,  INT( (_xlfn.UNICODE(H388)-44032)/588)+1)</f>
        <v>ㅉ</v>
      </c>
      <c r="L388" s="3" t="str" cm="1">
        <f t="array" ref="L388">INDEX( 중성, INT(MOD( ( _xlfn.UNICODE( RIGHT($H388, 1) ) - 44032), 588)/28)+1,1)</f>
        <v>ㅗ</v>
      </c>
      <c r="M388" t="str" cm="1">
        <f t="array" ref="M388">IF(MOD( (_xlfn.UNICODE( RIGHT($H388, 1) ) - 44032), 28)=0, "",
    INDEX(종성, MOD( (_xlfn.UNICODE( RIGHT($H388, 1) ) - 44032), 28),1) )</f>
        <v>ㄱ</v>
      </c>
      <c r="N388" s="3" t="str" cm="1">
        <f t="array" ref="N388">INDEX(초성,  INT( (_xlfn.UNICODE($I388)-44032)/588)+1)</f>
        <v>ㅈ</v>
      </c>
      <c r="O388" s="3" t="str" cm="1">
        <f t="array" ref="O388">INDEX( 중성, INT(MOD( ( _xlfn.UNICODE( RIGHT($I388, 1) ) - 44032), 588)/28)+1,1)</f>
        <v>ㅔ</v>
      </c>
      <c r="P388" t="str" cm="1">
        <f t="array" ref="P388">IF(MOD( (_xlfn.UNICODE( RIGHT($I388, 1) ) - 44032), 28)=0, "",
    INDEX(종성, MOD( (_xlfn.UNICODE( RIGHT($I388, 1) ) - 44032), 28),1) )</f>
        <v/>
      </c>
      <c r="Q388" s="3" t="str" cm="1">
        <f t="array" ref="Q388">IF(LEN(B388)=2, "", INDEX(초성,  INT( (_xlfn.UNICODE($J388)-44032)/588)+1) )</f>
        <v>ㅂ</v>
      </c>
      <c r="R388" s="3" t="str" cm="1">
        <f t="array" ref="R388">IF(LEN(B388)=2, "",INDEX( 중성, INT(MOD( ( _xlfn.UNICODE( RIGHT($J388, 1) ) - 44032), 588)/28)+1,1) )</f>
        <v>ㅣ</v>
      </c>
      <c r="S388" t="str" cm="1">
        <f t="array" ref="S388">IF(LEN(B388)=2, "", IF(MOD( (_xlfn.UNICODE( RIGHT($J388, 1) ) - 44032), 28)=0, "",
    INDEX(종성, MOD( (_xlfn.UNICODE( RIGHT($J388, 1) ) - 44032), 28),1) ) )</f>
        <v/>
      </c>
      <c r="T388" t="str">
        <f>IFERROR(VLOOKUP($K388, 환경설정!$B$3:$C$23, 2,0), "")</f>
        <v>tsasp</v>
      </c>
      <c r="V388" s="3" t="str" cm="1">
        <f t="array" ref="V388">IFERROR(_xlfn.IFS($M388="", "light", $M388="ㄴ", "son", $M388="ㄹ", "son", $M388="ㅁ", "son", $M388="ㅇ", "son" ),"obs")</f>
        <v>obs</v>
      </c>
      <c r="W388" t="str">
        <f>IFERROR(VLOOKUP($N388, 환경설정!$B$3:$C$23, 2,0), "")</f>
        <v>lax</v>
      </c>
      <c r="Y388" s="3" t="str" cm="1">
        <f t="array" ref="Y388">IFERROR(_xlfn.IFS($P388="", "light", $P388="ㄴ", "son", $P388="ㄹ", "son", $P388="ㅁ", "son", $P388="ㅇ", "son" ),"obs")</f>
        <v>light</v>
      </c>
      <c r="Z388" t="str">
        <f>IFERROR(VLOOKUP($Q388, 환경설정!$B$3:$C$23, 2), "")</f>
        <v>tsasp</v>
      </c>
      <c r="AB388" s="3" t="str" cm="1">
        <f t="array" ref="AB388">IFERROR( IF(LEN(B388)=2,"", _xlfn.IFS($S388="", "light", $S388="ㄴ", "son", $S388="ㄹ", "son", $S388="ㅁ", "son", $S388="ㅇ", "son" )),"obs")</f>
        <v>light</v>
      </c>
      <c r="AC388" t="str" cm="1">
        <f t="array" ref="AC388" xml:space="preserve"> SUBSTITUTE( _xlfn.TEXTSPLIT(C388," "), ",","")</f>
        <v>LHL</v>
      </c>
      <c r="AE388" t="str" cm="1">
        <f t="array" ref="AE388">SUBSTITUTE(_xlfn.TEXTSPLIT(D388," "), ",","")</f>
        <v>LHL</v>
      </c>
    </row>
    <row r="389" spans="1:32" x14ac:dyDescent="0.3">
      <c r="A389" t="str">
        <v>고유어3</v>
      </c>
      <c r="B389" t="str">
        <v>방맹이</v>
      </c>
      <c r="C389" s="3" t="str">
        <v>LHL</v>
      </c>
      <c r="D389" s="3" t="str">
        <v>LHL</v>
      </c>
      <c r="E389" s="3" t="str" cm="1">
        <f t="array" ref="E389">_xlfn.IFS(MID(A389,1,1)="고", "K", MID(A389,1,1)="외", "F", MID(A389,1,1)="가", "V")</f>
        <v>K</v>
      </c>
      <c r="F389" s="3" t="str">
        <f t="shared" si="30"/>
        <v>3</v>
      </c>
      <c r="G389" s="3" t="str">
        <f t="shared" si="31"/>
        <v>K3</v>
      </c>
      <c r="H389" s="3" t="str">
        <f t="shared" si="32"/>
        <v>방</v>
      </c>
      <c r="I389" s="3" t="str">
        <f t="shared" si="33"/>
        <v>맹</v>
      </c>
      <c r="J389" s="3" t="str">
        <f t="shared" si="34"/>
        <v>이</v>
      </c>
      <c r="K389" s="3" t="str" cm="1">
        <f t="array" ref="K389">INDEX(초성,  INT( (_xlfn.UNICODE(H389)-44032)/588)+1)</f>
        <v>ㅂ</v>
      </c>
      <c r="L389" s="3" t="str" cm="1">
        <f t="array" ref="L389">INDEX( 중성, INT(MOD( ( _xlfn.UNICODE( RIGHT($H389, 1) ) - 44032), 588)/28)+1,1)</f>
        <v>ㅏ</v>
      </c>
      <c r="M389" t="str" cm="1">
        <f t="array" ref="M389">IF(MOD( (_xlfn.UNICODE( RIGHT($H389, 1) ) - 44032), 28)=0, "",
    INDEX(종성, MOD( (_xlfn.UNICODE( RIGHT($H389, 1) ) - 44032), 28),1) )</f>
        <v>ㅇ</v>
      </c>
      <c r="N389" s="3" t="str" cm="1">
        <f t="array" ref="N389">INDEX(초성,  INT( (_xlfn.UNICODE($I389)-44032)/588)+1)</f>
        <v>ㅁ</v>
      </c>
      <c r="O389" s="3" t="str" cm="1">
        <f t="array" ref="O389">INDEX( 중성, INT(MOD( ( _xlfn.UNICODE( RIGHT($I389, 1) ) - 44032), 588)/28)+1,1)</f>
        <v>ㅐ</v>
      </c>
      <c r="P389" t="str" cm="1">
        <f t="array" ref="P389">IF(MOD( (_xlfn.UNICODE( RIGHT($I389, 1) ) - 44032), 28)=0, "",
    INDEX(종성, MOD( (_xlfn.UNICODE( RIGHT($I389, 1) ) - 44032), 28),1) )</f>
        <v>ㅇ</v>
      </c>
      <c r="Q389" s="3" t="str" cm="1">
        <f t="array" ref="Q389">IF(LEN(B389)=2, "", INDEX(초성,  INT( (_xlfn.UNICODE($J389)-44032)/588)+1) )</f>
        <v>ㅇ</v>
      </c>
      <c r="R389" s="3" t="str" cm="1">
        <f t="array" ref="R389">IF(LEN(B389)=2, "",INDEX( 중성, INT(MOD( ( _xlfn.UNICODE( RIGHT($J389, 1) ) - 44032), 588)/28)+1,1) )</f>
        <v>ㅣ</v>
      </c>
      <c r="S389" t="str" cm="1">
        <f t="array" ref="S389">IF(LEN(B389)=2, "", IF(MOD( (_xlfn.UNICODE( RIGHT($J389, 1) ) - 44032), 28)=0, "",
    INDEX(종성, MOD( (_xlfn.UNICODE( RIGHT($J389, 1) ) - 44032), 28),1) ) )</f>
        <v/>
      </c>
      <c r="T389" t="str">
        <f>IFERROR(VLOOKUP($K389, 환경설정!$B$3:$C$23, 2,0), "")</f>
        <v>lax</v>
      </c>
      <c r="V389" s="3" t="str" cm="1">
        <f t="array" ref="V389">IFERROR(_xlfn.IFS($M389="", "light", $M389="ㄴ", "son", $M389="ㄹ", "son", $M389="ㅁ", "son", $M389="ㅇ", "son" ),"obs")</f>
        <v>son</v>
      </c>
      <c r="W389" t="str">
        <f>IFERROR(VLOOKUP($N389, 환경설정!$B$3:$C$23, 2,0), "")</f>
        <v>son</v>
      </c>
      <c r="Y389" s="3" t="str" cm="1">
        <f t="array" ref="Y389">IFERROR(_xlfn.IFS($P389="", "light", $P389="ㄴ", "son", $P389="ㄹ", "son", $P389="ㅁ", "son", $P389="ㅇ", "son" ),"obs")</f>
        <v>son</v>
      </c>
      <c r="Z389" t="str">
        <f>IFERROR(VLOOKUP($Q389, 환경설정!$B$3:$C$23, 2), "")</f>
        <v>tsasp</v>
      </c>
      <c r="AB389" s="3" t="str" cm="1">
        <f t="array" ref="AB389">IFERROR( IF(LEN(B389)=2,"", _xlfn.IFS($S389="", "light", $S389="ㄴ", "son", $S389="ㄹ", "son", $S389="ㅁ", "son", $S389="ㅇ", "son" )),"obs")</f>
        <v>light</v>
      </c>
      <c r="AC389" t="str" cm="1">
        <f t="array" ref="AC389" xml:space="preserve"> SUBSTITUTE( _xlfn.TEXTSPLIT(C389," "), ",","")</f>
        <v>LHL</v>
      </c>
      <c r="AE389" t="str" cm="1">
        <f t="array" ref="AE389">SUBSTITUTE(_xlfn.TEXTSPLIT(D389," "), ",","")</f>
        <v>LHL</v>
      </c>
    </row>
    <row r="390" spans="1:32" x14ac:dyDescent="0.3">
      <c r="A390" t="str">
        <v>고유어3</v>
      </c>
      <c r="B390" t="str">
        <v>뾰루지</v>
      </c>
      <c r="C390" s="3" t="str">
        <v>LHL</v>
      </c>
      <c r="D390" s="3" t="str">
        <v>LHL</v>
      </c>
      <c r="E390" s="3" t="str" cm="1">
        <f t="array" ref="E390">_xlfn.IFS(MID(A390,1,1)="고", "K", MID(A390,1,1)="외", "F", MID(A390,1,1)="가", "V")</f>
        <v>K</v>
      </c>
      <c r="F390" s="3" t="str">
        <f t="shared" si="30"/>
        <v>3</v>
      </c>
      <c r="G390" s="3" t="str">
        <f t="shared" si="31"/>
        <v>K3</v>
      </c>
      <c r="H390" s="3" t="str">
        <f t="shared" si="32"/>
        <v>뾰</v>
      </c>
      <c r="I390" s="3" t="str">
        <f t="shared" si="33"/>
        <v>루</v>
      </c>
      <c r="J390" s="3" t="str">
        <f t="shared" si="34"/>
        <v>지</v>
      </c>
      <c r="K390" s="3" t="str" cm="1">
        <f t="array" ref="K390">INDEX(초성,  INT( (_xlfn.UNICODE(H390)-44032)/588)+1)</f>
        <v>ㅃ</v>
      </c>
      <c r="L390" s="3" t="str" cm="1">
        <f t="array" ref="L390">INDEX( 중성, INT(MOD( ( _xlfn.UNICODE( RIGHT($H390, 1) ) - 44032), 588)/28)+1,1)</f>
        <v>ㅛ</v>
      </c>
      <c r="M390" t="str" cm="1">
        <f t="array" ref="M390">IF(MOD( (_xlfn.UNICODE( RIGHT($H390, 1) ) - 44032), 28)=0, "",
    INDEX(종성, MOD( (_xlfn.UNICODE( RIGHT($H390, 1) ) - 44032), 28),1) )</f>
        <v/>
      </c>
      <c r="N390" s="3" t="str" cm="1">
        <f t="array" ref="N390">INDEX(초성,  INT( (_xlfn.UNICODE($I390)-44032)/588)+1)</f>
        <v>ㄹ</v>
      </c>
      <c r="O390" s="3" t="str" cm="1">
        <f t="array" ref="O390">INDEX( 중성, INT(MOD( ( _xlfn.UNICODE( RIGHT($I390, 1) ) - 44032), 588)/28)+1,1)</f>
        <v>ㅜ</v>
      </c>
      <c r="P390" t="str" cm="1">
        <f t="array" ref="P390">IF(MOD( (_xlfn.UNICODE( RIGHT($I390, 1) ) - 44032), 28)=0, "",
    INDEX(종성, MOD( (_xlfn.UNICODE( RIGHT($I390, 1) ) - 44032), 28),1) )</f>
        <v/>
      </c>
      <c r="Q390" s="3" t="str" cm="1">
        <f t="array" ref="Q390">IF(LEN(B390)=2, "", INDEX(초성,  INT( (_xlfn.UNICODE($J390)-44032)/588)+1) )</f>
        <v>ㅈ</v>
      </c>
      <c r="R390" s="3" t="str" cm="1">
        <f t="array" ref="R390">IF(LEN(B390)=2, "",INDEX( 중성, INT(MOD( ( _xlfn.UNICODE( RIGHT($J390, 1) ) - 44032), 588)/28)+1,1) )</f>
        <v>ㅣ</v>
      </c>
      <c r="S390" t="str" cm="1">
        <f t="array" ref="S390">IF(LEN(B390)=2, "", IF(MOD( (_xlfn.UNICODE( RIGHT($J390, 1) ) - 44032), 28)=0, "",
    INDEX(종성, MOD( (_xlfn.UNICODE( RIGHT($J390, 1) ) - 44032), 28),1) ) )</f>
        <v/>
      </c>
      <c r="T390" t="str">
        <f>IFERROR(VLOOKUP($K390, 환경설정!$B$3:$C$23, 2,0), "")</f>
        <v>tsasp</v>
      </c>
      <c r="V390" s="3" t="str" cm="1">
        <f t="array" ref="V390">IFERROR(_xlfn.IFS($M390="", "light", $M390="ㄴ", "son", $M390="ㄹ", "son", $M390="ㅁ", "son", $M390="ㅇ", "son" ),"obs")</f>
        <v>light</v>
      </c>
      <c r="W390" t="str">
        <f>IFERROR(VLOOKUP($N390, 환경설정!$B$3:$C$23, 2,0), "")</f>
        <v>son</v>
      </c>
      <c r="Y390" s="3" t="str" cm="1">
        <f t="array" ref="Y390">IFERROR(_xlfn.IFS($P390="", "light", $P390="ㄴ", "son", $P390="ㄹ", "son", $P390="ㅁ", "son", $P390="ㅇ", "son" ),"obs")</f>
        <v>light</v>
      </c>
      <c r="Z390" t="str">
        <f>IFERROR(VLOOKUP($Q390, 환경설정!$B$3:$C$23, 2), "")</f>
        <v>tsasp</v>
      </c>
      <c r="AB390" s="3" t="str" cm="1">
        <f t="array" ref="AB390">IFERROR( IF(LEN(B390)=2,"", _xlfn.IFS($S390="", "light", $S390="ㄴ", "son", $S390="ㄹ", "son", $S390="ㅁ", "son", $S390="ㅇ", "son" )),"obs")</f>
        <v>light</v>
      </c>
      <c r="AC390" t="str" cm="1">
        <f t="array" ref="AC390" xml:space="preserve"> SUBSTITUTE( _xlfn.TEXTSPLIT(C390," "), ",","")</f>
        <v>LHL</v>
      </c>
      <c r="AE390" t="str" cm="1">
        <f t="array" ref="AE390">SUBSTITUTE(_xlfn.TEXTSPLIT(D390," "), ",","")</f>
        <v>LHL</v>
      </c>
    </row>
    <row r="391" spans="1:32" x14ac:dyDescent="0.3">
      <c r="A391" t="str">
        <v>고유어3</v>
      </c>
      <c r="B391" t="str">
        <v>비둘기</v>
      </c>
      <c r="C391" s="3" t="str">
        <v>LHL</v>
      </c>
      <c r="D391" s="3" t="str">
        <v>LHL</v>
      </c>
      <c r="E391" s="3" t="str" cm="1">
        <f t="array" ref="E391">_xlfn.IFS(MID(A391,1,1)="고", "K", MID(A391,1,1)="외", "F", MID(A391,1,1)="가", "V")</f>
        <v>K</v>
      </c>
      <c r="F391" s="3" t="str">
        <f t="shared" si="30"/>
        <v>3</v>
      </c>
      <c r="G391" s="3" t="str">
        <f t="shared" si="31"/>
        <v>K3</v>
      </c>
      <c r="H391" s="3" t="str">
        <f t="shared" si="32"/>
        <v>비</v>
      </c>
      <c r="I391" s="3" t="str">
        <f t="shared" si="33"/>
        <v>둘</v>
      </c>
      <c r="J391" s="3" t="str">
        <f t="shared" si="34"/>
        <v>기</v>
      </c>
      <c r="K391" s="3" t="str" cm="1">
        <f t="array" ref="K391">INDEX(초성,  INT( (_xlfn.UNICODE(H391)-44032)/588)+1)</f>
        <v>ㅂ</v>
      </c>
      <c r="L391" s="3" t="str" cm="1">
        <f t="array" ref="L391">INDEX( 중성, INT(MOD( ( _xlfn.UNICODE( RIGHT($H391, 1) ) - 44032), 588)/28)+1,1)</f>
        <v>ㅣ</v>
      </c>
      <c r="M391" t="str" cm="1">
        <f t="array" ref="M391">IF(MOD( (_xlfn.UNICODE( RIGHT($H391, 1) ) - 44032), 28)=0, "",
    INDEX(종성, MOD( (_xlfn.UNICODE( RIGHT($H391, 1) ) - 44032), 28),1) )</f>
        <v/>
      </c>
      <c r="N391" s="3" t="str" cm="1">
        <f t="array" ref="N391">INDEX(초성,  INT( (_xlfn.UNICODE($I391)-44032)/588)+1)</f>
        <v>ㄷ</v>
      </c>
      <c r="O391" s="3" t="str" cm="1">
        <f t="array" ref="O391">INDEX( 중성, INT(MOD( ( _xlfn.UNICODE( RIGHT($I391, 1) ) - 44032), 588)/28)+1,1)</f>
        <v>ㅜ</v>
      </c>
      <c r="P391" t="str" cm="1">
        <f t="array" ref="P391">IF(MOD( (_xlfn.UNICODE( RIGHT($I391, 1) ) - 44032), 28)=0, "",
    INDEX(종성, MOD( (_xlfn.UNICODE( RIGHT($I391, 1) ) - 44032), 28),1) )</f>
        <v>ㄹ</v>
      </c>
      <c r="Q391" s="3" t="str" cm="1">
        <f t="array" ref="Q391">IF(LEN(B391)=2, "", INDEX(초성,  INT( (_xlfn.UNICODE($J391)-44032)/588)+1) )</f>
        <v>ㄱ</v>
      </c>
      <c r="R391" s="3" t="str" cm="1">
        <f t="array" ref="R391">IF(LEN(B391)=2, "",INDEX( 중성, INT(MOD( ( _xlfn.UNICODE( RIGHT($J391, 1) ) - 44032), 588)/28)+1,1) )</f>
        <v>ㅣ</v>
      </c>
      <c r="S391" t="str" cm="1">
        <f t="array" ref="S391">IF(LEN(B391)=2, "", IF(MOD( (_xlfn.UNICODE( RIGHT($J391, 1) ) - 44032), 28)=0, "",
    INDEX(종성, MOD( (_xlfn.UNICODE( RIGHT($J391, 1) ) - 44032), 28),1) ) )</f>
        <v/>
      </c>
      <c r="T391" t="str">
        <f>IFERROR(VLOOKUP($K391, 환경설정!$B$3:$C$23, 2,0), "")</f>
        <v>lax</v>
      </c>
      <c r="V391" s="3" t="str" cm="1">
        <f t="array" ref="V391">IFERROR(_xlfn.IFS($M391="", "light", $M391="ㄴ", "son", $M391="ㄹ", "son", $M391="ㅁ", "son", $M391="ㅇ", "son" ),"obs")</f>
        <v>light</v>
      </c>
      <c r="W391" t="str">
        <f>IFERROR(VLOOKUP($N391, 환경설정!$B$3:$C$23, 2,0), "")</f>
        <v>lax</v>
      </c>
      <c r="Y391" s="3" t="str" cm="1">
        <f t="array" ref="Y391">IFERROR(_xlfn.IFS($P391="", "light", $P391="ㄴ", "son", $P391="ㄹ", "son", $P391="ㅁ", "son", $P391="ㅇ", "son" ),"obs")</f>
        <v>son</v>
      </c>
      <c r="Z391" t="str">
        <f>IFERROR(VLOOKUP($Q391, 환경설정!$B$3:$C$23, 2), "")</f>
        <v>lax</v>
      </c>
      <c r="AB391" s="3" t="str" cm="1">
        <f t="array" ref="AB391">IFERROR( IF(LEN(B391)=2,"", _xlfn.IFS($S391="", "light", $S391="ㄴ", "son", $S391="ㄹ", "son", $S391="ㅁ", "son", $S391="ㅇ", "son" )),"obs")</f>
        <v>light</v>
      </c>
      <c r="AC391" t="str" cm="1">
        <f t="array" ref="AC391" xml:space="preserve"> SUBSTITUTE( _xlfn.TEXTSPLIT(C391," "), ",","")</f>
        <v>LHL</v>
      </c>
      <c r="AE391" t="str" cm="1">
        <f t="array" ref="AE391">SUBSTITUTE(_xlfn.TEXTSPLIT(D391," "), ",","")</f>
        <v>LHL</v>
      </c>
    </row>
    <row r="392" spans="1:32" x14ac:dyDescent="0.3">
      <c r="A392" t="str">
        <v>고유어3</v>
      </c>
      <c r="B392" t="str">
        <v>건데기</v>
      </c>
      <c r="C392" s="3" t="str">
        <v>LHL 껀데기</v>
      </c>
      <c r="D392" s="3" t="str">
        <v>LHL 껀디기</v>
      </c>
      <c r="E392" s="3" t="str" cm="1">
        <f t="array" ref="E392">_xlfn.IFS(MID(A392,1,1)="고", "K", MID(A392,1,1)="외", "F", MID(A392,1,1)="가", "V")</f>
        <v>K</v>
      </c>
      <c r="F392" s="3" t="str">
        <f t="shared" si="30"/>
        <v>3</v>
      </c>
      <c r="G392" s="3" t="str">
        <f t="shared" si="31"/>
        <v>K3</v>
      </c>
      <c r="H392" s="3" t="str">
        <f t="shared" si="32"/>
        <v>건</v>
      </c>
      <c r="I392" s="3" t="str">
        <f t="shared" si="33"/>
        <v>데</v>
      </c>
      <c r="J392" s="3" t="str">
        <f t="shared" si="34"/>
        <v>기</v>
      </c>
      <c r="K392" s="3" t="str" cm="1">
        <f t="array" ref="K392">INDEX(초성,  INT( (_xlfn.UNICODE(H392)-44032)/588)+1)</f>
        <v>ㄱ</v>
      </c>
      <c r="L392" s="3" t="str" cm="1">
        <f t="array" ref="L392">INDEX( 중성, INT(MOD( ( _xlfn.UNICODE( RIGHT($H392, 1) ) - 44032), 588)/28)+1,1)</f>
        <v>ㅓ</v>
      </c>
      <c r="M392" t="str" cm="1">
        <f t="array" ref="M392">IF(MOD( (_xlfn.UNICODE( RIGHT($H392, 1) ) - 44032), 28)=0, "",
    INDEX(종성, MOD( (_xlfn.UNICODE( RIGHT($H392, 1) ) - 44032), 28),1) )</f>
        <v>ㄴ</v>
      </c>
      <c r="N392" s="3" t="str" cm="1">
        <f t="array" ref="N392">INDEX(초성,  INT( (_xlfn.UNICODE($I392)-44032)/588)+1)</f>
        <v>ㄷ</v>
      </c>
      <c r="O392" s="3" t="str" cm="1">
        <f t="array" ref="O392">INDEX( 중성, INT(MOD( ( _xlfn.UNICODE( RIGHT($I392, 1) ) - 44032), 588)/28)+1,1)</f>
        <v>ㅔ</v>
      </c>
      <c r="P392" t="str" cm="1">
        <f t="array" ref="P392">IF(MOD( (_xlfn.UNICODE( RIGHT($I392, 1) ) - 44032), 28)=0, "",
    INDEX(종성, MOD( (_xlfn.UNICODE( RIGHT($I392, 1) ) - 44032), 28),1) )</f>
        <v/>
      </c>
      <c r="Q392" s="3" t="str" cm="1">
        <f t="array" ref="Q392">IF(LEN(B392)=2, "", INDEX(초성,  INT( (_xlfn.UNICODE($J392)-44032)/588)+1) )</f>
        <v>ㄱ</v>
      </c>
      <c r="R392" s="3" t="str" cm="1">
        <f t="array" ref="R392">IF(LEN(B392)=2, "",INDEX( 중성, INT(MOD( ( _xlfn.UNICODE( RIGHT($J392, 1) ) - 44032), 588)/28)+1,1) )</f>
        <v>ㅣ</v>
      </c>
      <c r="S392" t="str" cm="1">
        <f t="array" ref="S392">IF(LEN(B392)=2, "", IF(MOD( (_xlfn.UNICODE( RIGHT($J392, 1) ) - 44032), 28)=0, "",
    INDEX(종성, MOD( (_xlfn.UNICODE( RIGHT($J392, 1) ) - 44032), 28),1) ) )</f>
        <v/>
      </c>
      <c r="T392" t="str">
        <f>IFERROR(VLOOKUP($K392, 환경설정!$B$3:$C$23, 2,0), "")</f>
        <v>lax</v>
      </c>
      <c r="V392" s="3" t="str" cm="1">
        <f t="array" ref="V392">IFERROR(_xlfn.IFS($M392="", "light", $M392="ㄴ", "son", $M392="ㄹ", "son", $M392="ㅁ", "son", $M392="ㅇ", "son" ),"obs")</f>
        <v>son</v>
      </c>
      <c r="W392" t="str">
        <f>IFERROR(VLOOKUP($N392, 환경설정!$B$3:$C$23, 2,0), "")</f>
        <v>lax</v>
      </c>
      <c r="Y392" s="3" t="str" cm="1">
        <f t="array" ref="Y392">IFERROR(_xlfn.IFS($P392="", "light", $P392="ㄴ", "son", $P392="ㄹ", "son", $P392="ㅁ", "son", $P392="ㅇ", "son" ),"obs")</f>
        <v>light</v>
      </c>
      <c r="Z392" t="str">
        <f>IFERROR(VLOOKUP($Q392, 환경설정!$B$3:$C$23, 2), "")</f>
        <v>lax</v>
      </c>
      <c r="AB392" s="3" t="str" cm="1">
        <f t="array" ref="AB392">IFERROR( IF(LEN(B392)=2,"", _xlfn.IFS($S392="", "light", $S392="ㄴ", "son", $S392="ㄹ", "son", $S392="ㅁ", "son", $S392="ㅇ", "son" )),"obs")</f>
        <v>light</v>
      </c>
      <c r="AC392" t="str" cm="1">
        <f t="array" ref="AC392:AD392" xml:space="preserve"> SUBSTITUTE( _xlfn.TEXTSPLIT(C392," "), ",","")</f>
        <v>LHL</v>
      </c>
      <c r="AD392" t="str">
        <v>껀데기</v>
      </c>
      <c r="AE392" t="str" cm="1">
        <f t="array" ref="AE392:AF392">SUBSTITUTE(_xlfn.TEXTSPLIT(D392," "), ",","")</f>
        <v>LHL</v>
      </c>
      <c r="AF392" t="str">
        <v>껀디기</v>
      </c>
    </row>
    <row r="393" spans="1:32" x14ac:dyDescent="0.3">
      <c r="A393" t="str">
        <v>고유어3</v>
      </c>
      <c r="B393" t="str">
        <v>저고리</v>
      </c>
      <c r="C393" s="3" t="str">
        <v>LHL</v>
      </c>
      <c r="D393" s="3" t="str">
        <v>LHL</v>
      </c>
      <c r="E393" s="3" t="str" cm="1">
        <f t="array" ref="E393">_xlfn.IFS(MID(A393,1,1)="고", "K", MID(A393,1,1)="외", "F", MID(A393,1,1)="가", "V")</f>
        <v>K</v>
      </c>
      <c r="F393" s="3" t="str">
        <f t="shared" si="30"/>
        <v>3</v>
      </c>
      <c r="G393" s="3" t="str">
        <f t="shared" si="31"/>
        <v>K3</v>
      </c>
      <c r="H393" s="3" t="str">
        <f t="shared" si="32"/>
        <v>저</v>
      </c>
      <c r="I393" s="3" t="str">
        <f t="shared" si="33"/>
        <v>고</v>
      </c>
      <c r="J393" s="3" t="str">
        <f t="shared" si="34"/>
        <v>리</v>
      </c>
      <c r="K393" s="3" t="str" cm="1">
        <f t="array" ref="K393">INDEX(초성,  INT( (_xlfn.UNICODE(H393)-44032)/588)+1)</f>
        <v>ㅈ</v>
      </c>
      <c r="L393" s="3" t="str" cm="1">
        <f t="array" ref="L393">INDEX( 중성, INT(MOD( ( _xlfn.UNICODE( RIGHT($H393, 1) ) - 44032), 588)/28)+1,1)</f>
        <v>ㅓ</v>
      </c>
      <c r="M393" t="str" cm="1">
        <f t="array" ref="M393">IF(MOD( (_xlfn.UNICODE( RIGHT($H393, 1) ) - 44032), 28)=0, "",
    INDEX(종성, MOD( (_xlfn.UNICODE( RIGHT($H393, 1) ) - 44032), 28),1) )</f>
        <v/>
      </c>
      <c r="N393" s="3" t="str" cm="1">
        <f t="array" ref="N393">INDEX(초성,  INT( (_xlfn.UNICODE($I393)-44032)/588)+1)</f>
        <v>ㄱ</v>
      </c>
      <c r="O393" s="3" t="str" cm="1">
        <f t="array" ref="O393">INDEX( 중성, INT(MOD( ( _xlfn.UNICODE( RIGHT($I393, 1) ) - 44032), 588)/28)+1,1)</f>
        <v>ㅗ</v>
      </c>
      <c r="P393" t="str" cm="1">
        <f t="array" ref="P393">IF(MOD( (_xlfn.UNICODE( RIGHT($I393, 1) ) - 44032), 28)=0, "",
    INDEX(종성, MOD( (_xlfn.UNICODE( RIGHT($I393, 1) ) - 44032), 28),1) )</f>
        <v/>
      </c>
      <c r="Q393" s="3" t="str" cm="1">
        <f t="array" ref="Q393">IF(LEN(B393)=2, "", INDEX(초성,  INT( (_xlfn.UNICODE($J393)-44032)/588)+1) )</f>
        <v>ㄹ</v>
      </c>
      <c r="R393" s="3" t="str" cm="1">
        <f t="array" ref="R393">IF(LEN(B393)=2, "",INDEX( 중성, INT(MOD( ( _xlfn.UNICODE( RIGHT($J393, 1) ) - 44032), 588)/28)+1,1) )</f>
        <v>ㅣ</v>
      </c>
      <c r="S393" t="str" cm="1">
        <f t="array" ref="S393">IF(LEN(B393)=2, "", IF(MOD( (_xlfn.UNICODE( RIGHT($J393, 1) ) - 44032), 28)=0, "",
    INDEX(종성, MOD( (_xlfn.UNICODE( RIGHT($J393, 1) ) - 44032), 28),1) ) )</f>
        <v/>
      </c>
      <c r="T393" t="str">
        <f>IFERROR(VLOOKUP($K393, 환경설정!$B$3:$C$23, 2,0), "")</f>
        <v>lax</v>
      </c>
      <c r="V393" s="3" t="str" cm="1">
        <f t="array" ref="V393">IFERROR(_xlfn.IFS($M393="", "light", $M393="ㄴ", "son", $M393="ㄹ", "son", $M393="ㅁ", "son", $M393="ㅇ", "son" ),"obs")</f>
        <v>light</v>
      </c>
      <c r="W393" t="str">
        <f>IFERROR(VLOOKUP($N393, 환경설정!$B$3:$C$23, 2,0), "")</f>
        <v>lax</v>
      </c>
      <c r="Y393" s="3" t="str" cm="1">
        <f t="array" ref="Y393">IFERROR(_xlfn.IFS($P393="", "light", $P393="ㄴ", "son", $P393="ㄹ", "son", $P393="ㅁ", "son", $P393="ㅇ", "son" ),"obs")</f>
        <v>light</v>
      </c>
      <c r="Z393" t="str">
        <f>IFERROR(VLOOKUP($Q393, 환경설정!$B$3:$C$23, 2), "")</f>
        <v>tsasp</v>
      </c>
      <c r="AB393" s="3" t="str" cm="1">
        <f t="array" ref="AB393">IFERROR( IF(LEN(B393)=2,"", _xlfn.IFS($S393="", "light", $S393="ㄴ", "son", $S393="ㄹ", "son", $S393="ㅁ", "son", $S393="ㅇ", "son" )),"obs")</f>
        <v>light</v>
      </c>
      <c r="AC393" t="str" cm="1">
        <f t="array" ref="AC393" xml:space="preserve"> SUBSTITUTE( _xlfn.TEXTSPLIT(C393," "), ",","")</f>
        <v>LHL</v>
      </c>
      <c r="AE393" t="str" cm="1">
        <f t="array" ref="AE393">SUBSTITUTE(_xlfn.TEXTSPLIT(D393," "), ",","")</f>
        <v>LHL</v>
      </c>
    </row>
    <row r="394" spans="1:32" x14ac:dyDescent="0.3">
      <c r="A394" t="str">
        <v>고유어3</v>
      </c>
      <c r="B394" t="str">
        <v>세숟때</v>
      </c>
      <c r="C394" s="3" t="str">
        <v>LHH</v>
      </c>
      <c r="D394" s="3" t="str">
        <v>LHH</v>
      </c>
      <c r="E394" s="3" t="str" cm="1">
        <f t="array" ref="E394">_xlfn.IFS(MID(A394,1,1)="고", "K", MID(A394,1,1)="외", "F", MID(A394,1,1)="가", "V")</f>
        <v>K</v>
      </c>
      <c r="F394" s="3" t="str">
        <f t="shared" si="30"/>
        <v>3</v>
      </c>
      <c r="G394" s="3" t="str">
        <f t="shared" si="31"/>
        <v>K3</v>
      </c>
      <c r="H394" s="3" t="str">
        <f t="shared" si="32"/>
        <v>세</v>
      </c>
      <c r="I394" s="3" t="str">
        <f t="shared" si="33"/>
        <v>숟</v>
      </c>
      <c r="J394" s="3" t="str">
        <f t="shared" si="34"/>
        <v>때</v>
      </c>
      <c r="K394" s="3" t="str" cm="1">
        <f t="array" ref="K394">INDEX(초성,  INT( (_xlfn.UNICODE(H394)-44032)/588)+1)</f>
        <v>ㅅ</v>
      </c>
      <c r="L394" s="3" t="str" cm="1">
        <f t="array" ref="L394">INDEX( 중성, INT(MOD( ( _xlfn.UNICODE( RIGHT($H394, 1) ) - 44032), 588)/28)+1,1)</f>
        <v>ㅔ</v>
      </c>
      <c r="M394" t="str" cm="1">
        <f t="array" ref="M394">IF(MOD( (_xlfn.UNICODE( RIGHT($H394, 1) ) - 44032), 28)=0, "",
    INDEX(종성, MOD( (_xlfn.UNICODE( RIGHT($H394, 1) ) - 44032), 28),1) )</f>
        <v/>
      </c>
      <c r="N394" s="3" t="str" cm="1">
        <f t="array" ref="N394">INDEX(초성,  INT( (_xlfn.UNICODE($I394)-44032)/588)+1)</f>
        <v>ㅅ</v>
      </c>
      <c r="O394" s="3" t="str" cm="1">
        <f t="array" ref="O394">INDEX( 중성, INT(MOD( ( _xlfn.UNICODE( RIGHT($I394, 1) ) - 44032), 588)/28)+1,1)</f>
        <v>ㅜ</v>
      </c>
      <c r="P394" t="str" cm="1">
        <f t="array" ref="P394">IF(MOD( (_xlfn.UNICODE( RIGHT($I394, 1) ) - 44032), 28)=0, "",
    INDEX(종성, MOD( (_xlfn.UNICODE( RIGHT($I394, 1) ) - 44032), 28),1) )</f>
        <v>ㄷ</v>
      </c>
      <c r="Q394" s="3" t="str" cm="1">
        <f t="array" ref="Q394">IF(LEN(B394)=2, "", INDEX(초성,  INT( (_xlfn.UNICODE($J394)-44032)/588)+1) )</f>
        <v>ㄸ</v>
      </c>
      <c r="R394" s="3" t="str" cm="1">
        <f t="array" ref="R394">IF(LEN(B394)=2, "",INDEX( 중성, INT(MOD( ( _xlfn.UNICODE( RIGHT($J394, 1) ) - 44032), 588)/28)+1,1) )</f>
        <v>ㅐ</v>
      </c>
      <c r="S394" t="str" cm="1">
        <f t="array" ref="S394">IF(LEN(B394)=2, "", IF(MOD( (_xlfn.UNICODE( RIGHT($J394, 1) ) - 44032), 28)=0, "",
    INDEX(종성, MOD( (_xlfn.UNICODE( RIGHT($J394, 1) ) - 44032), 28),1) ) )</f>
        <v/>
      </c>
      <c r="T394" t="str">
        <f>IFERROR(VLOOKUP($K394, 환경설정!$B$3:$C$23, 2,0), "")</f>
        <v>que</v>
      </c>
      <c r="V394" s="3" t="str" cm="1">
        <f t="array" ref="V394">IFERROR(_xlfn.IFS($M394="", "light", $M394="ㄴ", "son", $M394="ㄹ", "son", $M394="ㅁ", "son", $M394="ㅇ", "son" ),"obs")</f>
        <v>light</v>
      </c>
      <c r="W394" t="str">
        <f>IFERROR(VLOOKUP($N394, 환경설정!$B$3:$C$23, 2,0), "")</f>
        <v>que</v>
      </c>
      <c r="Y394" s="3" t="str" cm="1">
        <f t="array" ref="Y394">IFERROR(_xlfn.IFS($P394="", "light", $P394="ㄴ", "son", $P394="ㄹ", "son", $P394="ㅁ", "son", $P394="ㅇ", "son" ),"obs")</f>
        <v>obs</v>
      </c>
      <c r="Z394" t="str">
        <f>IFERROR(VLOOKUP($Q394, 환경설정!$B$3:$C$23, 2), "")</f>
        <v>tsasp</v>
      </c>
      <c r="AB394" s="3" t="str" cm="1">
        <f t="array" ref="AB394">IFERROR( IF(LEN(B394)=2,"", _xlfn.IFS($S394="", "light", $S394="ㄴ", "son", $S394="ㄹ", "son", $S394="ㅁ", "son", $S394="ㅇ", "son" )),"obs")</f>
        <v>light</v>
      </c>
      <c r="AC394" t="str" cm="1">
        <f t="array" ref="AC394" xml:space="preserve"> SUBSTITUTE( _xlfn.TEXTSPLIT(C394," "), ",","")</f>
        <v>LHH</v>
      </c>
      <c r="AE394" t="str" cm="1">
        <f t="array" ref="AE394">SUBSTITUTE(_xlfn.TEXTSPLIT(D394," "), ",","")</f>
        <v>LHH</v>
      </c>
    </row>
    <row r="395" spans="1:32" x14ac:dyDescent="0.3">
      <c r="A395" t="str">
        <v>고유어3</v>
      </c>
      <c r="B395" t="str">
        <v>궁뎅이</v>
      </c>
      <c r="C395" s="3" t="str">
        <v>LHH</v>
      </c>
      <c r="D395" s="3" t="str">
        <v>LHL</v>
      </c>
      <c r="E395" s="3" t="str" cm="1">
        <f t="array" ref="E395">_xlfn.IFS(MID(A395,1,1)="고", "K", MID(A395,1,1)="외", "F", MID(A395,1,1)="가", "V")</f>
        <v>K</v>
      </c>
      <c r="F395" s="3" t="str">
        <f t="shared" si="30"/>
        <v>3</v>
      </c>
      <c r="G395" s="3" t="str">
        <f t="shared" si="31"/>
        <v>K3</v>
      </c>
      <c r="H395" s="3" t="str">
        <f t="shared" si="32"/>
        <v>궁</v>
      </c>
      <c r="I395" s="3" t="str">
        <f t="shared" si="33"/>
        <v>뎅</v>
      </c>
      <c r="J395" s="3" t="str">
        <f t="shared" si="34"/>
        <v>이</v>
      </c>
      <c r="K395" s="3" t="str" cm="1">
        <f t="array" ref="K395">INDEX(초성,  INT( (_xlfn.UNICODE(H395)-44032)/588)+1)</f>
        <v>ㄱ</v>
      </c>
      <c r="L395" s="3" t="str" cm="1">
        <f t="array" ref="L395">INDEX( 중성, INT(MOD( ( _xlfn.UNICODE( RIGHT($H395, 1) ) - 44032), 588)/28)+1,1)</f>
        <v>ㅜ</v>
      </c>
      <c r="M395" t="str" cm="1">
        <f t="array" ref="M395">IF(MOD( (_xlfn.UNICODE( RIGHT($H395, 1) ) - 44032), 28)=0, "",
    INDEX(종성, MOD( (_xlfn.UNICODE( RIGHT($H395, 1) ) - 44032), 28),1) )</f>
        <v>ㅇ</v>
      </c>
      <c r="N395" s="3" t="str" cm="1">
        <f t="array" ref="N395">INDEX(초성,  INT( (_xlfn.UNICODE($I395)-44032)/588)+1)</f>
        <v>ㄷ</v>
      </c>
      <c r="O395" s="3" t="str" cm="1">
        <f t="array" ref="O395">INDEX( 중성, INT(MOD( ( _xlfn.UNICODE( RIGHT($I395, 1) ) - 44032), 588)/28)+1,1)</f>
        <v>ㅔ</v>
      </c>
      <c r="P395" t="str" cm="1">
        <f t="array" ref="P395">IF(MOD( (_xlfn.UNICODE( RIGHT($I395, 1) ) - 44032), 28)=0, "",
    INDEX(종성, MOD( (_xlfn.UNICODE( RIGHT($I395, 1) ) - 44032), 28),1) )</f>
        <v>ㅇ</v>
      </c>
      <c r="Q395" s="3" t="str" cm="1">
        <f t="array" ref="Q395">IF(LEN(B395)=2, "", INDEX(초성,  INT( (_xlfn.UNICODE($J395)-44032)/588)+1) )</f>
        <v>ㅇ</v>
      </c>
      <c r="R395" s="3" t="str" cm="1">
        <f t="array" ref="R395">IF(LEN(B395)=2, "",INDEX( 중성, INT(MOD( ( _xlfn.UNICODE( RIGHT($J395, 1) ) - 44032), 588)/28)+1,1) )</f>
        <v>ㅣ</v>
      </c>
      <c r="S395" t="str" cm="1">
        <f t="array" ref="S395">IF(LEN(B395)=2, "", IF(MOD( (_xlfn.UNICODE( RIGHT($J395, 1) ) - 44032), 28)=0, "",
    INDEX(종성, MOD( (_xlfn.UNICODE( RIGHT($J395, 1) ) - 44032), 28),1) ) )</f>
        <v/>
      </c>
      <c r="T395" t="str">
        <f>IFERROR(VLOOKUP($K395, 환경설정!$B$3:$C$23, 2,0), "")</f>
        <v>lax</v>
      </c>
      <c r="V395" s="3" t="str" cm="1">
        <f t="array" ref="V395">IFERROR(_xlfn.IFS($M395="", "light", $M395="ㄴ", "son", $M395="ㄹ", "son", $M395="ㅁ", "son", $M395="ㅇ", "son" ),"obs")</f>
        <v>son</v>
      </c>
      <c r="W395" t="str">
        <f>IFERROR(VLOOKUP($N395, 환경설정!$B$3:$C$23, 2,0), "")</f>
        <v>lax</v>
      </c>
      <c r="Y395" s="3" t="str" cm="1">
        <f t="array" ref="Y395">IFERROR(_xlfn.IFS($P395="", "light", $P395="ㄴ", "son", $P395="ㄹ", "son", $P395="ㅁ", "son", $P395="ㅇ", "son" ),"obs")</f>
        <v>son</v>
      </c>
      <c r="Z395" t="str">
        <f>IFERROR(VLOOKUP($Q395, 환경설정!$B$3:$C$23, 2), "")</f>
        <v>tsasp</v>
      </c>
      <c r="AB395" s="3" t="str" cm="1">
        <f t="array" ref="AB395">IFERROR( IF(LEN(B395)=2,"", _xlfn.IFS($S395="", "light", $S395="ㄴ", "son", $S395="ㄹ", "son", $S395="ㅁ", "son", $S395="ㅇ", "son" )),"obs")</f>
        <v>light</v>
      </c>
      <c r="AC395" t="str" cm="1">
        <f t="array" ref="AC395" xml:space="preserve"> SUBSTITUTE( _xlfn.TEXTSPLIT(C395," "), ",","")</f>
        <v>LHH</v>
      </c>
      <c r="AE395" t="str" cm="1">
        <f t="array" ref="AE395">SUBSTITUTE(_xlfn.TEXTSPLIT(D395," "), ",","")</f>
        <v>LHL</v>
      </c>
    </row>
    <row r="396" spans="1:32" x14ac:dyDescent="0.3">
      <c r="A396" t="str">
        <v>고유어3</v>
      </c>
      <c r="B396" t="str">
        <v>난쟁이</v>
      </c>
      <c r="C396" s="3" t="str">
        <v>LHL</v>
      </c>
      <c r="D396" s="3" t="str">
        <v>LHL</v>
      </c>
      <c r="E396" s="3" t="str" cm="1">
        <f t="array" ref="E396">_xlfn.IFS(MID(A396,1,1)="고", "K", MID(A396,1,1)="외", "F", MID(A396,1,1)="가", "V")</f>
        <v>K</v>
      </c>
      <c r="F396" s="3" t="str">
        <f t="shared" si="30"/>
        <v>3</v>
      </c>
      <c r="G396" s="3" t="str">
        <f t="shared" si="31"/>
        <v>K3</v>
      </c>
      <c r="H396" s="3" t="str">
        <f t="shared" si="32"/>
        <v>난</v>
      </c>
      <c r="I396" s="3" t="str">
        <f t="shared" si="33"/>
        <v>쟁</v>
      </c>
      <c r="J396" s="3" t="str">
        <f t="shared" si="34"/>
        <v>이</v>
      </c>
      <c r="K396" s="3" t="str" cm="1">
        <f t="array" ref="K396">INDEX(초성,  INT( (_xlfn.UNICODE(H396)-44032)/588)+1)</f>
        <v>ㄴ</v>
      </c>
      <c r="L396" s="3" t="str" cm="1">
        <f t="array" ref="L396">INDEX( 중성, INT(MOD( ( _xlfn.UNICODE( RIGHT($H396, 1) ) - 44032), 588)/28)+1,1)</f>
        <v>ㅏ</v>
      </c>
      <c r="M396" t="str" cm="1">
        <f t="array" ref="M396">IF(MOD( (_xlfn.UNICODE( RIGHT($H396, 1) ) - 44032), 28)=0, "",
    INDEX(종성, MOD( (_xlfn.UNICODE( RIGHT($H396, 1) ) - 44032), 28),1) )</f>
        <v>ㄴ</v>
      </c>
      <c r="N396" s="3" t="str" cm="1">
        <f t="array" ref="N396">INDEX(초성,  INT( (_xlfn.UNICODE($I396)-44032)/588)+1)</f>
        <v>ㅈ</v>
      </c>
      <c r="O396" s="3" t="str" cm="1">
        <f t="array" ref="O396">INDEX( 중성, INT(MOD( ( _xlfn.UNICODE( RIGHT($I396, 1) ) - 44032), 588)/28)+1,1)</f>
        <v>ㅐ</v>
      </c>
      <c r="P396" t="str" cm="1">
        <f t="array" ref="P396">IF(MOD( (_xlfn.UNICODE( RIGHT($I396, 1) ) - 44032), 28)=0, "",
    INDEX(종성, MOD( (_xlfn.UNICODE( RIGHT($I396, 1) ) - 44032), 28),1) )</f>
        <v>ㅇ</v>
      </c>
      <c r="Q396" s="3" t="str" cm="1">
        <f t="array" ref="Q396">IF(LEN(B396)=2, "", INDEX(초성,  INT( (_xlfn.UNICODE($J396)-44032)/588)+1) )</f>
        <v>ㅇ</v>
      </c>
      <c r="R396" s="3" t="str" cm="1">
        <f t="array" ref="R396">IF(LEN(B396)=2, "",INDEX( 중성, INT(MOD( ( _xlfn.UNICODE( RIGHT($J396, 1) ) - 44032), 588)/28)+1,1) )</f>
        <v>ㅣ</v>
      </c>
      <c r="S396" t="str" cm="1">
        <f t="array" ref="S396">IF(LEN(B396)=2, "", IF(MOD( (_xlfn.UNICODE( RIGHT($J396, 1) ) - 44032), 28)=0, "",
    INDEX(종성, MOD( (_xlfn.UNICODE( RIGHT($J396, 1) ) - 44032), 28),1) ) )</f>
        <v/>
      </c>
      <c r="T396" t="str">
        <f>IFERROR(VLOOKUP($K396, 환경설정!$B$3:$C$23, 2,0), "")</f>
        <v>son</v>
      </c>
      <c r="V396" s="3" t="str" cm="1">
        <f t="array" ref="V396">IFERROR(_xlfn.IFS($M396="", "light", $M396="ㄴ", "son", $M396="ㄹ", "son", $M396="ㅁ", "son", $M396="ㅇ", "son" ),"obs")</f>
        <v>son</v>
      </c>
      <c r="W396" t="str">
        <f>IFERROR(VLOOKUP($N396, 환경설정!$B$3:$C$23, 2,0), "")</f>
        <v>lax</v>
      </c>
      <c r="Y396" s="3" t="str" cm="1">
        <f t="array" ref="Y396">IFERROR(_xlfn.IFS($P396="", "light", $P396="ㄴ", "son", $P396="ㄹ", "son", $P396="ㅁ", "son", $P396="ㅇ", "son" ),"obs")</f>
        <v>son</v>
      </c>
      <c r="Z396" t="str">
        <f>IFERROR(VLOOKUP($Q396, 환경설정!$B$3:$C$23, 2), "")</f>
        <v>tsasp</v>
      </c>
      <c r="AB396" s="3" t="str" cm="1">
        <f t="array" ref="AB396">IFERROR( IF(LEN(B396)=2,"", _xlfn.IFS($S396="", "light", $S396="ㄴ", "son", $S396="ㄹ", "son", $S396="ㅁ", "son", $S396="ㅇ", "son" )),"obs")</f>
        <v>light</v>
      </c>
      <c r="AC396" t="str" cm="1">
        <f t="array" ref="AC396" xml:space="preserve"> SUBSTITUTE( _xlfn.TEXTSPLIT(C396," "), ",","")</f>
        <v>LHL</v>
      </c>
      <c r="AE396" t="str" cm="1">
        <f t="array" ref="AE396">SUBSTITUTE(_xlfn.TEXTSPLIT(D396," "), ",","")</f>
        <v>LHL</v>
      </c>
    </row>
    <row r="397" spans="1:32" x14ac:dyDescent="0.3">
      <c r="A397" t="str">
        <v>고유어3</v>
      </c>
      <c r="B397" t="str">
        <v>개구리</v>
      </c>
      <c r="C397" s="3" t="str">
        <v>LHL 깨구리</v>
      </c>
      <c r="D397" s="3" t="str">
        <v>LHL 깨구리</v>
      </c>
      <c r="E397" s="3" t="str" cm="1">
        <f t="array" ref="E397">_xlfn.IFS(MID(A397,1,1)="고", "K", MID(A397,1,1)="외", "F", MID(A397,1,1)="가", "V")</f>
        <v>K</v>
      </c>
      <c r="F397" s="3" t="str">
        <f t="shared" si="30"/>
        <v>3</v>
      </c>
      <c r="G397" s="3" t="str">
        <f t="shared" si="31"/>
        <v>K3</v>
      </c>
      <c r="H397" s="3" t="str">
        <f t="shared" si="32"/>
        <v>개</v>
      </c>
      <c r="I397" s="3" t="str">
        <f t="shared" si="33"/>
        <v>구</v>
      </c>
      <c r="J397" s="3" t="str">
        <f t="shared" si="34"/>
        <v>리</v>
      </c>
      <c r="K397" s="3" t="str" cm="1">
        <f t="array" ref="K397">INDEX(초성,  INT( (_xlfn.UNICODE(H397)-44032)/588)+1)</f>
        <v>ㄱ</v>
      </c>
      <c r="L397" s="3" t="str" cm="1">
        <f t="array" ref="L397">INDEX( 중성, INT(MOD( ( _xlfn.UNICODE( RIGHT($H397, 1) ) - 44032), 588)/28)+1,1)</f>
        <v>ㅐ</v>
      </c>
      <c r="M397" t="str" cm="1">
        <f t="array" ref="M397">IF(MOD( (_xlfn.UNICODE( RIGHT($H397, 1) ) - 44032), 28)=0, "",
    INDEX(종성, MOD( (_xlfn.UNICODE( RIGHT($H397, 1) ) - 44032), 28),1) )</f>
        <v/>
      </c>
      <c r="N397" s="3" t="str" cm="1">
        <f t="array" ref="N397">INDEX(초성,  INT( (_xlfn.UNICODE($I397)-44032)/588)+1)</f>
        <v>ㄱ</v>
      </c>
      <c r="O397" s="3" t="str" cm="1">
        <f t="array" ref="O397">INDEX( 중성, INT(MOD( ( _xlfn.UNICODE( RIGHT($I397, 1) ) - 44032), 588)/28)+1,1)</f>
        <v>ㅜ</v>
      </c>
      <c r="P397" t="str" cm="1">
        <f t="array" ref="P397">IF(MOD( (_xlfn.UNICODE( RIGHT($I397, 1) ) - 44032), 28)=0, "",
    INDEX(종성, MOD( (_xlfn.UNICODE( RIGHT($I397, 1) ) - 44032), 28),1) )</f>
        <v/>
      </c>
      <c r="Q397" s="3" t="str" cm="1">
        <f t="array" ref="Q397">IF(LEN(B397)=2, "", INDEX(초성,  INT( (_xlfn.UNICODE($J397)-44032)/588)+1) )</f>
        <v>ㄹ</v>
      </c>
      <c r="R397" s="3" t="str" cm="1">
        <f t="array" ref="R397">IF(LEN(B397)=2, "",INDEX( 중성, INT(MOD( ( _xlfn.UNICODE( RIGHT($J397, 1) ) - 44032), 588)/28)+1,1) )</f>
        <v>ㅣ</v>
      </c>
      <c r="S397" t="str" cm="1">
        <f t="array" ref="S397">IF(LEN(B397)=2, "", IF(MOD( (_xlfn.UNICODE( RIGHT($J397, 1) ) - 44032), 28)=0, "",
    INDEX(종성, MOD( (_xlfn.UNICODE( RIGHT($J397, 1) ) - 44032), 28),1) ) )</f>
        <v/>
      </c>
      <c r="T397" t="str">
        <f>IFERROR(VLOOKUP($K397, 환경설정!$B$3:$C$23, 2,0), "")</f>
        <v>lax</v>
      </c>
      <c r="V397" s="3" t="str" cm="1">
        <f t="array" ref="V397">IFERROR(_xlfn.IFS($M397="", "light", $M397="ㄴ", "son", $M397="ㄹ", "son", $M397="ㅁ", "son", $M397="ㅇ", "son" ),"obs")</f>
        <v>light</v>
      </c>
      <c r="W397" t="str">
        <f>IFERROR(VLOOKUP($N397, 환경설정!$B$3:$C$23, 2,0), "")</f>
        <v>lax</v>
      </c>
      <c r="Y397" s="3" t="str" cm="1">
        <f t="array" ref="Y397">IFERROR(_xlfn.IFS($P397="", "light", $P397="ㄴ", "son", $P397="ㄹ", "son", $P397="ㅁ", "son", $P397="ㅇ", "son" ),"obs")</f>
        <v>light</v>
      </c>
      <c r="Z397" t="str">
        <f>IFERROR(VLOOKUP($Q397, 환경설정!$B$3:$C$23, 2), "")</f>
        <v>tsasp</v>
      </c>
      <c r="AB397" s="3" t="str" cm="1">
        <f t="array" ref="AB397">IFERROR( IF(LEN(B397)=2,"", _xlfn.IFS($S397="", "light", $S397="ㄴ", "son", $S397="ㄹ", "son", $S397="ㅁ", "son", $S397="ㅇ", "son" )),"obs")</f>
        <v>light</v>
      </c>
      <c r="AC397" t="str" cm="1">
        <f t="array" ref="AC397:AD397" xml:space="preserve"> SUBSTITUTE( _xlfn.TEXTSPLIT(C397," "), ",","")</f>
        <v>LHL</v>
      </c>
      <c r="AD397" t="str">
        <v>깨구리</v>
      </c>
      <c r="AE397" t="str" cm="1">
        <f t="array" ref="AE397:AF397">SUBSTITUTE(_xlfn.TEXTSPLIT(D397," "), ",","")</f>
        <v>LHL</v>
      </c>
      <c r="AF397" t="str">
        <v>깨구리</v>
      </c>
    </row>
    <row r="398" spans="1:32" x14ac:dyDescent="0.3">
      <c r="A398" t="str">
        <v>고유어3</v>
      </c>
      <c r="B398" t="str">
        <v>인절미</v>
      </c>
      <c r="C398" s="3" t="str">
        <v>LHL</v>
      </c>
      <c r="D398" s="3" t="str">
        <v>LHL</v>
      </c>
      <c r="E398" s="3" t="str" cm="1">
        <f t="array" ref="E398">_xlfn.IFS(MID(A398,1,1)="고", "K", MID(A398,1,1)="외", "F", MID(A398,1,1)="가", "V")</f>
        <v>K</v>
      </c>
      <c r="F398" s="3" t="str">
        <f t="shared" si="30"/>
        <v>3</v>
      </c>
      <c r="G398" s="3" t="str">
        <f t="shared" si="31"/>
        <v>K3</v>
      </c>
      <c r="H398" s="3" t="str">
        <f t="shared" si="32"/>
        <v>인</v>
      </c>
      <c r="I398" s="3" t="str">
        <f t="shared" si="33"/>
        <v>절</v>
      </c>
      <c r="J398" s="3" t="str">
        <f t="shared" si="34"/>
        <v>미</v>
      </c>
      <c r="K398" s="3" t="str" cm="1">
        <f t="array" ref="K398">INDEX(초성,  INT( (_xlfn.UNICODE(H398)-44032)/588)+1)</f>
        <v>ㅇ</v>
      </c>
      <c r="L398" s="3" t="str" cm="1">
        <f t="array" ref="L398">INDEX( 중성, INT(MOD( ( _xlfn.UNICODE( RIGHT($H398, 1) ) - 44032), 588)/28)+1,1)</f>
        <v>ㅣ</v>
      </c>
      <c r="M398" t="str" cm="1">
        <f t="array" ref="M398">IF(MOD( (_xlfn.UNICODE( RIGHT($H398, 1) ) - 44032), 28)=0, "",
    INDEX(종성, MOD( (_xlfn.UNICODE( RIGHT($H398, 1) ) - 44032), 28),1) )</f>
        <v>ㄴ</v>
      </c>
      <c r="N398" s="3" t="str" cm="1">
        <f t="array" ref="N398">INDEX(초성,  INT( (_xlfn.UNICODE($I398)-44032)/588)+1)</f>
        <v>ㅈ</v>
      </c>
      <c r="O398" s="3" t="str" cm="1">
        <f t="array" ref="O398">INDEX( 중성, INT(MOD( ( _xlfn.UNICODE( RIGHT($I398, 1) ) - 44032), 588)/28)+1,1)</f>
        <v>ㅓ</v>
      </c>
      <c r="P398" t="str" cm="1">
        <f t="array" ref="P398">IF(MOD( (_xlfn.UNICODE( RIGHT($I398, 1) ) - 44032), 28)=0, "",
    INDEX(종성, MOD( (_xlfn.UNICODE( RIGHT($I398, 1) ) - 44032), 28),1) )</f>
        <v>ㄹ</v>
      </c>
      <c r="Q398" s="3" t="str" cm="1">
        <f t="array" ref="Q398">IF(LEN(B398)=2, "", INDEX(초성,  INT( (_xlfn.UNICODE($J398)-44032)/588)+1) )</f>
        <v>ㅁ</v>
      </c>
      <c r="R398" s="3" t="str" cm="1">
        <f t="array" ref="R398">IF(LEN(B398)=2, "",INDEX( 중성, INT(MOD( ( _xlfn.UNICODE( RIGHT($J398, 1) ) - 44032), 588)/28)+1,1) )</f>
        <v>ㅣ</v>
      </c>
      <c r="S398" t="str" cm="1">
        <f t="array" ref="S398">IF(LEN(B398)=2, "", IF(MOD( (_xlfn.UNICODE( RIGHT($J398, 1) ) - 44032), 28)=0, "",
    INDEX(종성, MOD( (_xlfn.UNICODE( RIGHT($J398, 1) ) - 44032), 28),1) ) )</f>
        <v/>
      </c>
      <c r="T398" t="str">
        <f>IFERROR(VLOOKUP($K398, 환경설정!$B$3:$C$23, 2,0), "")</f>
        <v>null</v>
      </c>
      <c r="V398" s="3" t="str" cm="1">
        <f t="array" ref="V398">IFERROR(_xlfn.IFS($M398="", "light", $M398="ㄴ", "son", $M398="ㄹ", "son", $M398="ㅁ", "son", $M398="ㅇ", "son" ),"obs")</f>
        <v>son</v>
      </c>
      <c r="W398" t="str">
        <f>IFERROR(VLOOKUP($N398, 환경설정!$B$3:$C$23, 2,0), "")</f>
        <v>lax</v>
      </c>
      <c r="Y398" s="3" t="str" cm="1">
        <f t="array" ref="Y398">IFERROR(_xlfn.IFS($P398="", "light", $P398="ㄴ", "son", $P398="ㄹ", "son", $P398="ㅁ", "son", $P398="ㅇ", "son" ),"obs")</f>
        <v>son</v>
      </c>
      <c r="Z398" t="str">
        <f>IFERROR(VLOOKUP($Q398, 환경설정!$B$3:$C$23, 2), "")</f>
        <v>tsasp</v>
      </c>
      <c r="AB398" s="3" t="str" cm="1">
        <f t="array" ref="AB398">IFERROR( IF(LEN(B398)=2,"", _xlfn.IFS($S398="", "light", $S398="ㄴ", "son", $S398="ㄹ", "son", $S398="ㅁ", "son", $S398="ㅇ", "son" )),"obs")</f>
        <v>light</v>
      </c>
      <c r="AC398" t="str" cm="1">
        <f t="array" ref="AC398" xml:space="preserve"> SUBSTITUTE( _xlfn.TEXTSPLIT(C398," "), ",","")</f>
        <v>LHL</v>
      </c>
      <c r="AE398" t="str" cm="1">
        <f t="array" ref="AE398">SUBSTITUTE(_xlfn.TEXTSPLIT(D398," "), ",","")</f>
        <v>LHL</v>
      </c>
    </row>
    <row r="399" spans="1:32" x14ac:dyDescent="0.3">
      <c r="A399" t="str">
        <v>고유어3</v>
      </c>
      <c r="B399" t="str">
        <v>거드름</v>
      </c>
      <c r="C399" s="3">
        <v>0</v>
      </c>
      <c r="D399" s="3">
        <v>0</v>
      </c>
      <c r="E399" s="3" t="str" cm="1">
        <f t="array" ref="E399">_xlfn.IFS(MID(A399,1,1)="고", "K", MID(A399,1,1)="외", "F", MID(A399,1,1)="가", "V")</f>
        <v>K</v>
      </c>
      <c r="F399" s="3" t="str">
        <f t="shared" si="30"/>
        <v>3</v>
      </c>
      <c r="G399" s="3" t="str">
        <f t="shared" si="31"/>
        <v>K3</v>
      </c>
      <c r="H399" s="3" t="str">
        <f t="shared" si="32"/>
        <v>거</v>
      </c>
      <c r="I399" s="3" t="str">
        <f t="shared" si="33"/>
        <v>드</v>
      </c>
      <c r="J399" s="3" t="str">
        <f t="shared" si="34"/>
        <v>름</v>
      </c>
      <c r="K399" s="3" t="str" cm="1">
        <f t="array" ref="K399">INDEX(초성,  INT( (_xlfn.UNICODE(H399)-44032)/588)+1)</f>
        <v>ㄱ</v>
      </c>
      <c r="L399" s="3" t="str" cm="1">
        <f t="array" ref="L399">INDEX( 중성, INT(MOD( ( _xlfn.UNICODE( RIGHT($H399, 1) ) - 44032), 588)/28)+1,1)</f>
        <v>ㅓ</v>
      </c>
      <c r="M399" t="str" cm="1">
        <f t="array" ref="M399">IF(MOD( (_xlfn.UNICODE( RIGHT($H399, 1) ) - 44032), 28)=0, "",
    INDEX(종성, MOD( (_xlfn.UNICODE( RIGHT($H399, 1) ) - 44032), 28),1) )</f>
        <v/>
      </c>
      <c r="N399" s="3" t="str" cm="1">
        <f t="array" ref="N399">INDEX(초성,  INT( (_xlfn.UNICODE($I399)-44032)/588)+1)</f>
        <v>ㄷ</v>
      </c>
      <c r="O399" s="3" t="str" cm="1">
        <f t="array" ref="O399">INDEX( 중성, INT(MOD( ( _xlfn.UNICODE( RIGHT($I399, 1) ) - 44032), 588)/28)+1,1)</f>
        <v>ㅡ</v>
      </c>
      <c r="P399" t="str" cm="1">
        <f t="array" ref="P399">IF(MOD( (_xlfn.UNICODE( RIGHT($I399, 1) ) - 44032), 28)=0, "",
    INDEX(종성, MOD( (_xlfn.UNICODE( RIGHT($I399, 1) ) - 44032), 28),1) )</f>
        <v/>
      </c>
      <c r="Q399" s="3" t="str" cm="1">
        <f t="array" ref="Q399">IF(LEN(B399)=2, "", INDEX(초성,  INT( (_xlfn.UNICODE($J399)-44032)/588)+1) )</f>
        <v>ㄹ</v>
      </c>
      <c r="R399" s="3" t="str" cm="1">
        <f t="array" ref="R399">IF(LEN(B399)=2, "",INDEX( 중성, INT(MOD( ( _xlfn.UNICODE( RIGHT($J399, 1) ) - 44032), 588)/28)+1,1) )</f>
        <v>ㅡ</v>
      </c>
      <c r="S399" t="str" cm="1">
        <f t="array" ref="S399">IF(LEN(B399)=2, "", IF(MOD( (_xlfn.UNICODE( RIGHT($J399, 1) ) - 44032), 28)=0, "",
    INDEX(종성, MOD( (_xlfn.UNICODE( RIGHT($J399, 1) ) - 44032), 28),1) ) )</f>
        <v>ㅁ</v>
      </c>
      <c r="T399" t="str">
        <f>IFERROR(VLOOKUP($K399, 환경설정!$B$3:$C$23, 2,0), "")</f>
        <v>lax</v>
      </c>
      <c r="V399" s="3" t="str" cm="1">
        <f t="array" ref="V399">IFERROR(_xlfn.IFS($M399="", "light", $M399="ㄴ", "son", $M399="ㄹ", "son", $M399="ㅁ", "son", $M399="ㅇ", "son" ),"obs")</f>
        <v>light</v>
      </c>
      <c r="W399" t="str">
        <f>IFERROR(VLOOKUP($N399, 환경설정!$B$3:$C$23, 2,0), "")</f>
        <v>lax</v>
      </c>
      <c r="Y399" s="3" t="str" cm="1">
        <f t="array" ref="Y399">IFERROR(_xlfn.IFS($P399="", "light", $P399="ㄴ", "son", $P399="ㄹ", "son", $P399="ㅁ", "son", $P399="ㅇ", "son" ),"obs")</f>
        <v>light</v>
      </c>
      <c r="Z399" t="str">
        <f>IFERROR(VLOOKUP($Q399, 환경설정!$B$3:$C$23, 2), "")</f>
        <v>tsasp</v>
      </c>
      <c r="AB399" s="3" t="str" cm="1">
        <f t="array" ref="AB399">IFERROR( IF(LEN(B399)=2,"", _xlfn.IFS($S399="", "light", $S399="ㄴ", "son", $S399="ㄹ", "son", $S399="ㅁ", "son", $S399="ㅇ", "son" )),"obs")</f>
        <v>son</v>
      </c>
      <c r="AC399" t="str" cm="1">
        <f t="array" ref="AC399" xml:space="preserve"> SUBSTITUTE( _xlfn.TEXTSPLIT(C399," "), ",","")</f>
        <v>0</v>
      </c>
      <c r="AE399" t="str" cm="1">
        <f t="array" ref="AE399">SUBSTITUTE(_xlfn.TEXTSPLIT(D399," "), ",","")</f>
        <v>0</v>
      </c>
    </row>
    <row r="400" spans="1:32" x14ac:dyDescent="0.3">
      <c r="A400" t="str">
        <v>고유어3</v>
      </c>
      <c r="B400" t="str">
        <v>도토리</v>
      </c>
      <c r="C400" s="3" t="str">
        <v>LHL</v>
      </c>
      <c r="D400" s="3" t="str">
        <v>LHL</v>
      </c>
      <c r="E400" s="3" t="str" cm="1">
        <f t="array" ref="E400">_xlfn.IFS(MID(A400,1,1)="고", "K", MID(A400,1,1)="외", "F", MID(A400,1,1)="가", "V")</f>
        <v>K</v>
      </c>
      <c r="F400" s="3" t="str">
        <f t="shared" ref="F400:F463" si="35">RIGHT(A400,1)</f>
        <v>3</v>
      </c>
      <c r="G400" s="3" t="str">
        <f t="shared" si="31"/>
        <v>K3</v>
      </c>
      <c r="H400" s="3" t="str">
        <f t="shared" si="32"/>
        <v>도</v>
      </c>
      <c r="I400" s="3" t="str">
        <f t="shared" si="33"/>
        <v>토</v>
      </c>
      <c r="J400" s="3" t="str">
        <f t="shared" si="34"/>
        <v>리</v>
      </c>
      <c r="K400" s="3" t="str" cm="1">
        <f t="array" ref="K400">INDEX(초성,  INT( (_xlfn.UNICODE(H400)-44032)/588)+1)</f>
        <v>ㄷ</v>
      </c>
      <c r="L400" s="3" t="str" cm="1">
        <f t="array" ref="L400">INDEX( 중성, INT(MOD( ( _xlfn.UNICODE( RIGHT($H400, 1) ) - 44032), 588)/28)+1,1)</f>
        <v>ㅗ</v>
      </c>
      <c r="M400" t="str" cm="1">
        <f t="array" ref="M400">IF(MOD( (_xlfn.UNICODE( RIGHT($H400, 1) ) - 44032), 28)=0, "",
    INDEX(종성, MOD( (_xlfn.UNICODE( RIGHT($H400, 1) ) - 44032), 28),1) )</f>
        <v/>
      </c>
      <c r="N400" s="3" t="str" cm="1">
        <f t="array" ref="N400">INDEX(초성,  INT( (_xlfn.UNICODE($I400)-44032)/588)+1)</f>
        <v>ㅌ</v>
      </c>
      <c r="O400" s="3" t="str" cm="1">
        <f t="array" ref="O400">INDEX( 중성, INT(MOD( ( _xlfn.UNICODE( RIGHT($I400, 1) ) - 44032), 588)/28)+1,1)</f>
        <v>ㅗ</v>
      </c>
      <c r="P400" t="str" cm="1">
        <f t="array" ref="P400">IF(MOD( (_xlfn.UNICODE( RIGHT($I400, 1) ) - 44032), 28)=0, "",
    INDEX(종성, MOD( (_xlfn.UNICODE( RIGHT($I400, 1) ) - 44032), 28),1) )</f>
        <v/>
      </c>
      <c r="Q400" s="3" t="str" cm="1">
        <f t="array" ref="Q400">IF(LEN(B400)=2, "", INDEX(초성,  INT( (_xlfn.UNICODE($J400)-44032)/588)+1) )</f>
        <v>ㄹ</v>
      </c>
      <c r="R400" s="3" t="str" cm="1">
        <f t="array" ref="R400">IF(LEN(B400)=2, "",INDEX( 중성, INT(MOD( ( _xlfn.UNICODE( RIGHT($J400, 1) ) - 44032), 588)/28)+1,1) )</f>
        <v>ㅣ</v>
      </c>
      <c r="S400" t="str" cm="1">
        <f t="array" ref="S400">IF(LEN(B400)=2, "", IF(MOD( (_xlfn.UNICODE( RIGHT($J400, 1) ) - 44032), 28)=0, "",
    INDEX(종성, MOD( (_xlfn.UNICODE( RIGHT($J400, 1) ) - 44032), 28),1) ) )</f>
        <v/>
      </c>
      <c r="T400" t="str">
        <f>IFERROR(VLOOKUP($K400, 환경설정!$B$3:$C$23, 2,0), "")</f>
        <v>lax</v>
      </c>
      <c r="V400" s="3" t="str" cm="1">
        <f t="array" ref="V400">IFERROR(_xlfn.IFS($M400="", "light", $M400="ㄴ", "son", $M400="ㄹ", "son", $M400="ㅁ", "son", $M400="ㅇ", "son" ),"obs")</f>
        <v>light</v>
      </c>
      <c r="W400" t="str">
        <f>IFERROR(VLOOKUP($N400, 환경설정!$B$3:$C$23, 2,0), "")</f>
        <v>tsasp</v>
      </c>
      <c r="Y400" s="3" t="str" cm="1">
        <f t="array" ref="Y400">IFERROR(_xlfn.IFS($P400="", "light", $P400="ㄴ", "son", $P400="ㄹ", "son", $P400="ㅁ", "son", $P400="ㅇ", "son" ),"obs")</f>
        <v>light</v>
      </c>
      <c r="Z400" t="str">
        <f>IFERROR(VLOOKUP($Q400, 환경설정!$B$3:$C$23, 2), "")</f>
        <v>tsasp</v>
      </c>
      <c r="AB400" s="3" t="str" cm="1">
        <f t="array" ref="AB400">IFERROR( IF(LEN(B400)=2,"", _xlfn.IFS($S400="", "light", $S400="ㄴ", "son", $S400="ㄹ", "son", $S400="ㅁ", "son", $S400="ㅇ", "son" )),"obs")</f>
        <v>light</v>
      </c>
      <c r="AC400" t="str" cm="1">
        <f t="array" ref="AC400" xml:space="preserve"> SUBSTITUTE( _xlfn.TEXTSPLIT(C400," "), ",","")</f>
        <v>LHL</v>
      </c>
      <c r="AE400" t="str" cm="1">
        <f t="array" ref="AE400">SUBSTITUTE(_xlfn.TEXTSPLIT(D400," "), ",","")</f>
        <v>LHL</v>
      </c>
    </row>
    <row r="401" spans="1:31" x14ac:dyDescent="0.3">
      <c r="A401" t="str">
        <v>고유어3</v>
      </c>
      <c r="B401" t="str">
        <v>가마솟</v>
      </c>
      <c r="C401" s="3" t="str">
        <v>LHH</v>
      </c>
      <c r="D401" s="3" t="str">
        <v>LHH</v>
      </c>
      <c r="E401" s="3" t="str" cm="1">
        <f t="array" ref="E401">_xlfn.IFS(MID(A401,1,1)="고", "K", MID(A401,1,1)="외", "F", MID(A401,1,1)="가", "V")</f>
        <v>K</v>
      </c>
      <c r="F401" s="3" t="str">
        <f t="shared" si="35"/>
        <v>3</v>
      </c>
      <c r="G401" s="3" t="str">
        <f t="shared" ref="G401:G464" si="36">E401&amp;F401</f>
        <v>K3</v>
      </c>
      <c r="H401" s="3" t="str">
        <f t="shared" ref="H401:H464" si="37">LEFT(B401)</f>
        <v>가</v>
      </c>
      <c r="I401" s="3" t="str">
        <f t="shared" ref="I401:I464" si="38" xml:space="preserve"> MID(B401,2,1)</f>
        <v>마</v>
      </c>
      <c r="J401" s="3" t="str">
        <f t="shared" ref="J401:J464" si="39">IF(LEN(B401)= 3,   RIGHT(B401,1),"")</f>
        <v>솟</v>
      </c>
      <c r="K401" s="3" t="str" cm="1">
        <f t="array" ref="K401">INDEX(초성,  INT( (_xlfn.UNICODE(H401)-44032)/588)+1)</f>
        <v>ㄱ</v>
      </c>
      <c r="L401" s="3" t="str" cm="1">
        <f t="array" ref="L401">INDEX( 중성, INT(MOD( ( _xlfn.UNICODE( RIGHT($H401, 1) ) - 44032), 588)/28)+1,1)</f>
        <v>ㅏ</v>
      </c>
      <c r="M401" t="str" cm="1">
        <f t="array" ref="M401">IF(MOD( (_xlfn.UNICODE( RIGHT($H401, 1) ) - 44032), 28)=0, "",
    INDEX(종성, MOD( (_xlfn.UNICODE( RIGHT($H401, 1) ) - 44032), 28),1) )</f>
        <v/>
      </c>
      <c r="N401" s="3" t="str" cm="1">
        <f t="array" ref="N401">INDEX(초성,  INT( (_xlfn.UNICODE($I401)-44032)/588)+1)</f>
        <v>ㅁ</v>
      </c>
      <c r="O401" s="3" t="str" cm="1">
        <f t="array" ref="O401">INDEX( 중성, INT(MOD( ( _xlfn.UNICODE( RIGHT($I401, 1) ) - 44032), 588)/28)+1,1)</f>
        <v>ㅏ</v>
      </c>
      <c r="P401" t="str" cm="1">
        <f t="array" ref="P401">IF(MOD( (_xlfn.UNICODE( RIGHT($I401, 1) ) - 44032), 28)=0, "",
    INDEX(종성, MOD( (_xlfn.UNICODE( RIGHT($I401, 1) ) - 44032), 28),1) )</f>
        <v/>
      </c>
      <c r="Q401" s="3" t="str" cm="1">
        <f t="array" ref="Q401">IF(LEN(B401)=2, "", INDEX(초성,  INT( (_xlfn.UNICODE($J401)-44032)/588)+1) )</f>
        <v>ㅅ</v>
      </c>
      <c r="R401" s="3" t="str" cm="1">
        <f t="array" ref="R401">IF(LEN(B401)=2, "",INDEX( 중성, INT(MOD( ( _xlfn.UNICODE( RIGHT($J401, 1) ) - 44032), 588)/28)+1,1) )</f>
        <v>ㅗ</v>
      </c>
      <c r="S401" t="str" cm="1">
        <f t="array" ref="S401">IF(LEN(B401)=2, "", IF(MOD( (_xlfn.UNICODE( RIGHT($J401, 1) ) - 44032), 28)=0, "",
    INDEX(종성, MOD( (_xlfn.UNICODE( RIGHT($J401, 1) ) - 44032), 28),1) ) )</f>
        <v>ㅅ</v>
      </c>
      <c r="T401" t="str">
        <f>IFERROR(VLOOKUP($K401, 환경설정!$B$3:$C$23, 2,0), "")</f>
        <v>lax</v>
      </c>
      <c r="V401" s="3" t="str" cm="1">
        <f t="array" ref="V401">IFERROR(_xlfn.IFS($M401="", "light", $M401="ㄴ", "son", $M401="ㄹ", "son", $M401="ㅁ", "son", $M401="ㅇ", "son" ),"obs")</f>
        <v>light</v>
      </c>
      <c r="W401" t="str">
        <f>IFERROR(VLOOKUP($N401, 환경설정!$B$3:$C$23, 2,0), "")</f>
        <v>son</v>
      </c>
      <c r="Y401" s="3" t="str" cm="1">
        <f t="array" ref="Y401">IFERROR(_xlfn.IFS($P401="", "light", $P401="ㄴ", "son", $P401="ㄹ", "son", $P401="ㅁ", "son", $P401="ㅇ", "son" ),"obs")</f>
        <v>light</v>
      </c>
      <c r="Z401" t="str">
        <f>IFERROR(VLOOKUP($Q401, 환경설정!$B$3:$C$23, 2), "")</f>
        <v>tsasp</v>
      </c>
      <c r="AB401" s="3" t="str" cm="1">
        <f t="array" ref="AB401">IFERROR( IF(LEN(B401)=2,"", _xlfn.IFS($S401="", "light", $S401="ㄴ", "son", $S401="ㄹ", "son", $S401="ㅁ", "son", $S401="ㅇ", "son" )),"obs")</f>
        <v>obs</v>
      </c>
      <c r="AC401" t="str" cm="1">
        <f t="array" ref="AC401" xml:space="preserve"> SUBSTITUTE( _xlfn.TEXTSPLIT(C401," "), ",","")</f>
        <v>LHH</v>
      </c>
      <c r="AE401" t="str" cm="1">
        <f t="array" ref="AE401">SUBSTITUTE(_xlfn.TEXTSPLIT(D401," "), ",","")</f>
        <v>LHH</v>
      </c>
    </row>
    <row r="402" spans="1:31" x14ac:dyDescent="0.3">
      <c r="A402" t="str">
        <v>고유어3</v>
      </c>
      <c r="B402" t="str">
        <v>거머리</v>
      </c>
      <c r="C402" s="3" t="str">
        <v>LHL</v>
      </c>
      <c r="D402" s="3" t="str">
        <v>LHL</v>
      </c>
      <c r="E402" s="3" t="str" cm="1">
        <f t="array" ref="E402">_xlfn.IFS(MID(A402,1,1)="고", "K", MID(A402,1,1)="외", "F", MID(A402,1,1)="가", "V")</f>
        <v>K</v>
      </c>
      <c r="F402" s="3" t="str">
        <f t="shared" si="35"/>
        <v>3</v>
      </c>
      <c r="G402" s="3" t="str">
        <f t="shared" si="36"/>
        <v>K3</v>
      </c>
      <c r="H402" s="3" t="str">
        <f t="shared" si="37"/>
        <v>거</v>
      </c>
      <c r="I402" s="3" t="str">
        <f t="shared" si="38"/>
        <v>머</v>
      </c>
      <c r="J402" s="3" t="str">
        <f t="shared" si="39"/>
        <v>리</v>
      </c>
      <c r="K402" s="3" t="str" cm="1">
        <f t="array" ref="K402">INDEX(초성,  INT( (_xlfn.UNICODE(H402)-44032)/588)+1)</f>
        <v>ㄱ</v>
      </c>
      <c r="L402" s="3" t="str" cm="1">
        <f t="array" ref="L402">INDEX( 중성, INT(MOD( ( _xlfn.UNICODE( RIGHT($H402, 1) ) - 44032), 588)/28)+1,1)</f>
        <v>ㅓ</v>
      </c>
      <c r="M402" t="str" cm="1">
        <f t="array" ref="M402">IF(MOD( (_xlfn.UNICODE( RIGHT($H402, 1) ) - 44032), 28)=0, "",
    INDEX(종성, MOD( (_xlfn.UNICODE( RIGHT($H402, 1) ) - 44032), 28),1) )</f>
        <v/>
      </c>
      <c r="N402" s="3" t="str" cm="1">
        <f t="array" ref="N402">INDEX(초성,  INT( (_xlfn.UNICODE($I402)-44032)/588)+1)</f>
        <v>ㅁ</v>
      </c>
      <c r="O402" s="3" t="str" cm="1">
        <f t="array" ref="O402">INDEX( 중성, INT(MOD( ( _xlfn.UNICODE( RIGHT($I402, 1) ) - 44032), 588)/28)+1,1)</f>
        <v>ㅓ</v>
      </c>
      <c r="P402" t="str" cm="1">
        <f t="array" ref="P402">IF(MOD( (_xlfn.UNICODE( RIGHT($I402, 1) ) - 44032), 28)=0, "",
    INDEX(종성, MOD( (_xlfn.UNICODE( RIGHT($I402, 1) ) - 44032), 28),1) )</f>
        <v/>
      </c>
      <c r="Q402" s="3" t="str" cm="1">
        <f t="array" ref="Q402">IF(LEN(B402)=2, "", INDEX(초성,  INT( (_xlfn.UNICODE($J402)-44032)/588)+1) )</f>
        <v>ㄹ</v>
      </c>
      <c r="R402" s="3" t="str" cm="1">
        <f t="array" ref="R402">IF(LEN(B402)=2, "",INDEX( 중성, INT(MOD( ( _xlfn.UNICODE( RIGHT($J402, 1) ) - 44032), 588)/28)+1,1) )</f>
        <v>ㅣ</v>
      </c>
      <c r="S402" t="str" cm="1">
        <f t="array" ref="S402">IF(LEN(B402)=2, "", IF(MOD( (_xlfn.UNICODE( RIGHT($J402, 1) ) - 44032), 28)=0, "",
    INDEX(종성, MOD( (_xlfn.UNICODE( RIGHT($J402, 1) ) - 44032), 28),1) ) )</f>
        <v/>
      </c>
      <c r="T402" t="str">
        <f>IFERROR(VLOOKUP($K402, 환경설정!$B$3:$C$23, 2,0), "")</f>
        <v>lax</v>
      </c>
      <c r="V402" s="3" t="str" cm="1">
        <f t="array" ref="V402">IFERROR(_xlfn.IFS($M402="", "light", $M402="ㄴ", "son", $M402="ㄹ", "son", $M402="ㅁ", "son", $M402="ㅇ", "son" ),"obs")</f>
        <v>light</v>
      </c>
      <c r="W402" t="str">
        <f>IFERROR(VLOOKUP($N402, 환경설정!$B$3:$C$23, 2,0), "")</f>
        <v>son</v>
      </c>
      <c r="Y402" s="3" t="str" cm="1">
        <f t="array" ref="Y402">IFERROR(_xlfn.IFS($P402="", "light", $P402="ㄴ", "son", $P402="ㄹ", "son", $P402="ㅁ", "son", $P402="ㅇ", "son" ),"obs")</f>
        <v>light</v>
      </c>
      <c r="Z402" t="str">
        <f>IFERROR(VLOOKUP($Q402, 환경설정!$B$3:$C$23, 2), "")</f>
        <v>tsasp</v>
      </c>
      <c r="AB402" s="3" t="str" cm="1">
        <f t="array" ref="AB402">IFERROR( IF(LEN(B402)=2,"", _xlfn.IFS($S402="", "light", $S402="ㄴ", "son", $S402="ㄹ", "son", $S402="ㅁ", "son", $S402="ㅇ", "son" )),"obs")</f>
        <v>light</v>
      </c>
      <c r="AC402" t="str" cm="1">
        <f t="array" ref="AC402" xml:space="preserve"> SUBSTITUTE( _xlfn.TEXTSPLIT(C402," "), ",","")</f>
        <v>LHL</v>
      </c>
      <c r="AE402" t="str" cm="1">
        <f t="array" ref="AE402">SUBSTITUTE(_xlfn.TEXTSPLIT(D402," "), ",","")</f>
        <v>LHL</v>
      </c>
    </row>
    <row r="403" spans="1:31" x14ac:dyDescent="0.3">
      <c r="A403" t="str">
        <v>고유어3</v>
      </c>
      <c r="B403" t="str">
        <v>고드름</v>
      </c>
      <c r="C403" s="3" t="str">
        <v>LHH</v>
      </c>
      <c r="D403" s="3" t="str">
        <v>LHH</v>
      </c>
      <c r="E403" s="3" t="str" cm="1">
        <f t="array" ref="E403">_xlfn.IFS(MID(A403,1,1)="고", "K", MID(A403,1,1)="외", "F", MID(A403,1,1)="가", "V")</f>
        <v>K</v>
      </c>
      <c r="F403" s="3" t="str">
        <f t="shared" si="35"/>
        <v>3</v>
      </c>
      <c r="G403" s="3" t="str">
        <f t="shared" si="36"/>
        <v>K3</v>
      </c>
      <c r="H403" s="3" t="str">
        <f t="shared" si="37"/>
        <v>고</v>
      </c>
      <c r="I403" s="3" t="str">
        <f t="shared" si="38"/>
        <v>드</v>
      </c>
      <c r="J403" s="3" t="str">
        <f t="shared" si="39"/>
        <v>름</v>
      </c>
      <c r="K403" s="3" t="str" cm="1">
        <f t="array" ref="K403">INDEX(초성,  INT( (_xlfn.UNICODE(H403)-44032)/588)+1)</f>
        <v>ㄱ</v>
      </c>
      <c r="L403" s="3" t="str" cm="1">
        <f t="array" ref="L403">INDEX( 중성, INT(MOD( ( _xlfn.UNICODE( RIGHT($H403, 1) ) - 44032), 588)/28)+1,1)</f>
        <v>ㅗ</v>
      </c>
      <c r="M403" t="str" cm="1">
        <f t="array" ref="M403">IF(MOD( (_xlfn.UNICODE( RIGHT($H403, 1) ) - 44032), 28)=0, "",
    INDEX(종성, MOD( (_xlfn.UNICODE( RIGHT($H403, 1) ) - 44032), 28),1) )</f>
        <v/>
      </c>
      <c r="N403" s="3" t="str" cm="1">
        <f t="array" ref="N403">INDEX(초성,  INT( (_xlfn.UNICODE($I403)-44032)/588)+1)</f>
        <v>ㄷ</v>
      </c>
      <c r="O403" s="3" t="str" cm="1">
        <f t="array" ref="O403">INDEX( 중성, INT(MOD( ( _xlfn.UNICODE( RIGHT($I403, 1) ) - 44032), 588)/28)+1,1)</f>
        <v>ㅡ</v>
      </c>
      <c r="P403" t="str" cm="1">
        <f t="array" ref="P403">IF(MOD( (_xlfn.UNICODE( RIGHT($I403, 1) ) - 44032), 28)=0, "",
    INDEX(종성, MOD( (_xlfn.UNICODE( RIGHT($I403, 1) ) - 44032), 28),1) )</f>
        <v/>
      </c>
      <c r="Q403" s="3" t="str" cm="1">
        <f t="array" ref="Q403">IF(LEN(B403)=2, "", INDEX(초성,  INT( (_xlfn.UNICODE($J403)-44032)/588)+1) )</f>
        <v>ㄹ</v>
      </c>
      <c r="R403" s="3" t="str" cm="1">
        <f t="array" ref="R403">IF(LEN(B403)=2, "",INDEX( 중성, INT(MOD( ( _xlfn.UNICODE( RIGHT($J403, 1) ) - 44032), 588)/28)+1,1) )</f>
        <v>ㅡ</v>
      </c>
      <c r="S403" t="str" cm="1">
        <f t="array" ref="S403">IF(LEN(B403)=2, "", IF(MOD( (_xlfn.UNICODE( RIGHT($J403, 1) ) - 44032), 28)=0, "",
    INDEX(종성, MOD( (_xlfn.UNICODE( RIGHT($J403, 1) ) - 44032), 28),1) ) )</f>
        <v>ㅁ</v>
      </c>
      <c r="T403" t="str">
        <f>IFERROR(VLOOKUP($K403, 환경설정!$B$3:$C$23, 2,0), "")</f>
        <v>lax</v>
      </c>
      <c r="V403" s="3" t="str" cm="1">
        <f t="array" ref="V403">IFERROR(_xlfn.IFS($M403="", "light", $M403="ㄴ", "son", $M403="ㄹ", "son", $M403="ㅁ", "son", $M403="ㅇ", "son" ),"obs")</f>
        <v>light</v>
      </c>
      <c r="W403" t="str">
        <f>IFERROR(VLOOKUP($N403, 환경설정!$B$3:$C$23, 2,0), "")</f>
        <v>lax</v>
      </c>
      <c r="Y403" s="3" t="str" cm="1">
        <f t="array" ref="Y403">IFERROR(_xlfn.IFS($P403="", "light", $P403="ㄴ", "son", $P403="ㄹ", "son", $P403="ㅁ", "son", $P403="ㅇ", "son" ),"obs")</f>
        <v>light</v>
      </c>
      <c r="Z403" t="str">
        <f>IFERROR(VLOOKUP($Q403, 환경설정!$B$3:$C$23, 2), "")</f>
        <v>tsasp</v>
      </c>
      <c r="AB403" s="3" t="str" cm="1">
        <f t="array" ref="AB403">IFERROR( IF(LEN(B403)=2,"", _xlfn.IFS($S403="", "light", $S403="ㄴ", "son", $S403="ㄹ", "son", $S403="ㅁ", "son", $S403="ㅇ", "son" )),"obs")</f>
        <v>son</v>
      </c>
      <c r="AC403" t="str" cm="1">
        <f t="array" ref="AC403" xml:space="preserve"> SUBSTITUTE( _xlfn.TEXTSPLIT(C403," "), ",","")</f>
        <v>LHH</v>
      </c>
      <c r="AE403" t="str" cm="1">
        <f t="array" ref="AE403">SUBSTITUTE(_xlfn.TEXTSPLIT(D403," "), ",","")</f>
        <v>LHH</v>
      </c>
    </row>
    <row r="404" spans="1:31" x14ac:dyDescent="0.3">
      <c r="A404" t="str">
        <v>고유어3</v>
      </c>
      <c r="B404" t="str">
        <v>꼬투리</v>
      </c>
      <c r="C404" s="3" t="str">
        <v>LHL</v>
      </c>
      <c r="D404" s="3" t="str">
        <v>LHL</v>
      </c>
      <c r="E404" s="3" t="str" cm="1">
        <f t="array" ref="E404">_xlfn.IFS(MID(A404,1,1)="고", "K", MID(A404,1,1)="외", "F", MID(A404,1,1)="가", "V")</f>
        <v>K</v>
      </c>
      <c r="F404" s="3" t="str">
        <f t="shared" si="35"/>
        <v>3</v>
      </c>
      <c r="G404" s="3" t="str">
        <f t="shared" si="36"/>
        <v>K3</v>
      </c>
      <c r="H404" s="3" t="str">
        <f t="shared" si="37"/>
        <v>꼬</v>
      </c>
      <c r="I404" s="3" t="str">
        <f t="shared" si="38"/>
        <v>투</v>
      </c>
      <c r="J404" s="3" t="str">
        <f t="shared" si="39"/>
        <v>리</v>
      </c>
      <c r="K404" s="3" t="str" cm="1">
        <f t="array" ref="K404">INDEX(초성,  INT( (_xlfn.UNICODE(H404)-44032)/588)+1)</f>
        <v>ㄲ</v>
      </c>
      <c r="L404" s="3" t="str" cm="1">
        <f t="array" ref="L404">INDEX( 중성, INT(MOD( ( _xlfn.UNICODE( RIGHT($H404, 1) ) - 44032), 588)/28)+1,1)</f>
        <v>ㅗ</v>
      </c>
      <c r="M404" t="str" cm="1">
        <f t="array" ref="M404">IF(MOD( (_xlfn.UNICODE( RIGHT($H404, 1) ) - 44032), 28)=0, "",
    INDEX(종성, MOD( (_xlfn.UNICODE( RIGHT($H404, 1) ) - 44032), 28),1) )</f>
        <v/>
      </c>
      <c r="N404" s="3" t="str" cm="1">
        <f t="array" ref="N404">INDEX(초성,  INT( (_xlfn.UNICODE($I404)-44032)/588)+1)</f>
        <v>ㅌ</v>
      </c>
      <c r="O404" s="3" t="str" cm="1">
        <f t="array" ref="O404">INDEX( 중성, INT(MOD( ( _xlfn.UNICODE( RIGHT($I404, 1) ) - 44032), 588)/28)+1,1)</f>
        <v>ㅜ</v>
      </c>
      <c r="P404" t="str" cm="1">
        <f t="array" ref="P404">IF(MOD( (_xlfn.UNICODE( RIGHT($I404, 1) ) - 44032), 28)=0, "",
    INDEX(종성, MOD( (_xlfn.UNICODE( RIGHT($I404, 1) ) - 44032), 28),1) )</f>
        <v/>
      </c>
      <c r="Q404" s="3" t="str" cm="1">
        <f t="array" ref="Q404">IF(LEN(B404)=2, "", INDEX(초성,  INT( (_xlfn.UNICODE($J404)-44032)/588)+1) )</f>
        <v>ㄹ</v>
      </c>
      <c r="R404" s="3" t="str" cm="1">
        <f t="array" ref="R404">IF(LEN(B404)=2, "",INDEX( 중성, INT(MOD( ( _xlfn.UNICODE( RIGHT($J404, 1) ) - 44032), 588)/28)+1,1) )</f>
        <v>ㅣ</v>
      </c>
      <c r="S404" t="str" cm="1">
        <f t="array" ref="S404">IF(LEN(B404)=2, "", IF(MOD( (_xlfn.UNICODE( RIGHT($J404, 1) ) - 44032), 28)=0, "",
    INDEX(종성, MOD( (_xlfn.UNICODE( RIGHT($J404, 1) ) - 44032), 28),1) ) )</f>
        <v/>
      </c>
      <c r="T404" t="str">
        <f>IFERROR(VLOOKUP($K404, 환경설정!$B$3:$C$23, 2,0), "")</f>
        <v>tsasp</v>
      </c>
      <c r="V404" s="3" t="str" cm="1">
        <f t="array" ref="V404">IFERROR(_xlfn.IFS($M404="", "light", $M404="ㄴ", "son", $M404="ㄹ", "son", $M404="ㅁ", "son", $M404="ㅇ", "son" ),"obs")</f>
        <v>light</v>
      </c>
      <c r="W404" t="str">
        <f>IFERROR(VLOOKUP($N404, 환경설정!$B$3:$C$23, 2,0), "")</f>
        <v>tsasp</v>
      </c>
      <c r="Y404" s="3" t="str" cm="1">
        <f t="array" ref="Y404">IFERROR(_xlfn.IFS($P404="", "light", $P404="ㄴ", "son", $P404="ㄹ", "son", $P404="ㅁ", "son", $P404="ㅇ", "son" ),"obs")</f>
        <v>light</v>
      </c>
      <c r="Z404" t="str">
        <f>IFERROR(VLOOKUP($Q404, 환경설정!$B$3:$C$23, 2), "")</f>
        <v>tsasp</v>
      </c>
      <c r="AB404" s="3" t="str" cm="1">
        <f t="array" ref="AB404">IFERROR( IF(LEN(B404)=2,"", _xlfn.IFS($S404="", "light", $S404="ㄴ", "son", $S404="ㄹ", "son", $S404="ㅁ", "son", $S404="ㅇ", "son" )),"obs")</f>
        <v>light</v>
      </c>
      <c r="AC404" t="str" cm="1">
        <f t="array" ref="AC404" xml:space="preserve"> SUBSTITUTE( _xlfn.TEXTSPLIT(C404," "), ",","")</f>
        <v>LHL</v>
      </c>
      <c r="AE404" t="str" cm="1">
        <f t="array" ref="AE404">SUBSTITUTE(_xlfn.TEXTSPLIT(D404," "), ",","")</f>
        <v>LHL</v>
      </c>
    </row>
    <row r="405" spans="1:31" x14ac:dyDescent="0.3">
      <c r="A405" t="str">
        <v>고유어3</v>
      </c>
      <c r="B405" t="str">
        <v>시래기</v>
      </c>
      <c r="C405" s="3" t="str">
        <v>LHL</v>
      </c>
      <c r="D405" s="3" t="str">
        <v>LHL</v>
      </c>
      <c r="E405" s="3" t="str" cm="1">
        <f t="array" ref="E405">_xlfn.IFS(MID(A405,1,1)="고", "K", MID(A405,1,1)="외", "F", MID(A405,1,1)="가", "V")</f>
        <v>K</v>
      </c>
      <c r="F405" s="3" t="str">
        <f t="shared" si="35"/>
        <v>3</v>
      </c>
      <c r="G405" s="3" t="str">
        <f t="shared" si="36"/>
        <v>K3</v>
      </c>
      <c r="H405" s="3" t="str">
        <f t="shared" si="37"/>
        <v>시</v>
      </c>
      <c r="I405" s="3" t="str">
        <f t="shared" si="38"/>
        <v>래</v>
      </c>
      <c r="J405" s="3" t="str">
        <f t="shared" si="39"/>
        <v>기</v>
      </c>
      <c r="K405" s="3" t="str" cm="1">
        <f t="array" ref="K405">INDEX(초성,  INT( (_xlfn.UNICODE(H405)-44032)/588)+1)</f>
        <v>ㅅ</v>
      </c>
      <c r="L405" s="3" t="str" cm="1">
        <f t="array" ref="L405">INDEX( 중성, INT(MOD( ( _xlfn.UNICODE( RIGHT($H405, 1) ) - 44032), 588)/28)+1,1)</f>
        <v>ㅣ</v>
      </c>
      <c r="M405" t="str" cm="1">
        <f t="array" ref="M405">IF(MOD( (_xlfn.UNICODE( RIGHT($H405, 1) ) - 44032), 28)=0, "",
    INDEX(종성, MOD( (_xlfn.UNICODE( RIGHT($H405, 1) ) - 44032), 28),1) )</f>
        <v/>
      </c>
      <c r="N405" s="3" t="str" cm="1">
        <f t="array" ref="N405">INDEX(초성,  INT( (_xlfn.UNICODE($I405)-44032)/588)+1)</f>
        <v>ㄹ</v>
      </c>
      <c r="O405" s="3" t="str" cm="1">
        <f t="array" ref="O405">INDEX( 중성, INT(MOD( ( _xlfn.UNICODE( RIGHT($I405, 1) ) - 44032), 588)/28)+1,1)</f>
        <v>ㅐ</v>
      </c>
      <c r="P405" t="str" cm="1">
        <f t="array" ref="P405">IF(MOD( (_xlfn.UNICODE( RIGHT($I405, 1) ) - 44032), 28)=0, "",
    INDEX(종성, MOD( (_xlfn.UNICODE( RIGHT($I405, 1) ) - 44032), 28),1) )</f>
        <v/>
      </c>
      <c r="Q405" s="3" t="str" cm="1">
        <f t="array" ref="Q405">IF(LEN(B405)=2, "", INDEX(초성,  INT( (_xlfn.UNICODE($J405)-44032)/588)+1) )</f>
        <v>ㄱ</v>
      </c>
      <c r="R405" s="3" t="str" cm="1">
        <f t="array" ref="R405">IF(LEN(B405)=2, "",INDEX( 중성, INT(MOD( ( _xlfn.UNICODE( RIGHT($J405, 1) ) - 44032), 588)/28)+1,1) )</f>
        <v>ㅣ</v>
      </c>
      <c r="S405" t="str" cm="1">
        <f t="array" ref="S405">IF(LEN(B405)=2, "", IF(MOD( (_xlfn.UNICODE( RIGHT($J405, 1) ) - 44032), 28)=0, "",
    INDEX(종성, MOD( (_xlfn.UNICODE( RIGHT($J405, 1) ) - 44032), 28),1) ) )</f>
        <v/>
      </c>
      <c r="T405" t="str">
        <f>IFERROR(VLOOKUP($K405, 환경설정!$B$3:$C$23, 2,0), "")</f>
        <v>que</v>
      </c>
      <c r="V405" s="3" t="str" cm="1">
        <f t="array" ref="V405">IFERROR(_xlfn.IFS($M405="", "light", $M405="ㄴ", "son", $M405="ㄹ", "son", $M405="ㅁ", "son", $M405="ㅇ", "son" ),"obs")</f>
        <v>light</v>
      </c>
      <c r="W405" t="str">
        <f>IFERROR(VLOOKUP($N405, 환경설정!$B$3:$C$23, 2,0), "")</f>
        <v>son</v>
      </c>
      <c r="Y405" s="3" t="str" cm="1">
        <f t="array" ref="Y405">IFERROR(_xlfn.IFS($P405="", "light", $P405="ㄴ", "son", $P405="ㄹ", "son", $P405="ㅁ", "son", $P405="ㅇ", "son" ),"obs")</f>
        <v>light</v>
      </c>
      <c r="Z405" t="str">
        <f>IFERROR(VLOOKUP($Q405, 환경설정!$B$3:$C$23, 2), "")</f>
        <v>lax</v>
      </c>
      <c r="AB405" s="3" t="str" cm="1">
        <f t="array" ref="AB405">IFERROR( IF(LEN(B405)=2,"", _xlfn.IFS($S405="", "light", $S405="ㄴ", "son", $S405="ㄹ", "son", $S405="ㅁ", "son", $S405="ㅇ", "son" )),"obs")</f>
        <v>light</v>
      </c>
      <c r="AC405" t="str" cm="1">
        <f t="array" ref="AC405" xml:space="preserve"> SUBSTITUTE( _xlfn.TEXTSPLIT(C405," "), ",","")</f>
        <v>LHL</v>
      </c>
      <c r="AE405" t="str" cm="1">
        <f t="array" ref="AE405">SUBSTITUTE(_xlfn.TEXTSPLIT(D405," "), ",","")</f>
        <v>LHL</v>
      </c>
    </row>
    <row r="406" spans="1:31" x14ac:dyDescent="0.3">
      <c r="A406" t="str">
        <v>고유어3</v>
      </c>
      <c r="B406" t="str">
        <v>서까래</v>
      </c>
      <c r="C406" s="3">
        <v>0</v>
      </c>
      <c r="D406" s="3">
        <v>0</v>
      </c>
      <c r="E406" s="3" t="str" cm="1">
        <f t="array" ref="E406">_xlfn.IFS(MID(A406,1,1)="고", "K", MID(A406,1,1)="외", "F", MID(A406,1,1)="가", "V")</f>
        <v>K</v>
      </c>
      <c r="F406" s="3" t="str">
        <f t="shared" si="35"/>
        <v>3</v>
      </c>
      <c r="G406" s="3" t="str">
        <f t="shared" si="36"/>
        <v>K3</v>
      </c>
      <c r="H406" s="3" t="str">
        <f t="shared" si="37"/>
        <v>서</v>
      </c>
      <c r="I406" s="3" t="str">
        <f t="shared" si="38"/>
        <v>까</v>
      </c>
      <c r="J406" s="3" t="str">
        <f t="shared" si="39"/>
        <v>래</v>
      </c>
      <c r="K406" s="3" t="str" cm="1">
        <f t="array" ref="K406">INDEX(초성,  INT( (_xlfn.UNICODE(H406)-44032)/588)+1)</f>
        <v>ㅅ</v>
      </c>
      <c r="L406" s="3" t="str" cm="1">
        <f t="array" ref="L406">INDEX( 중성, INT(MOD( ( _xlfn.UNICODE( RIGHT($H406, 1) ) - 44032), 588)/28)+1,1)</f>
        <v>ㅓ</v>
      </c>
      <c r="M406" t="str" cm="1">
        <f t="array" ref="M406">IF(MOD( (_xlfn.UNICODE( RIGHT($H406, 1) ) - 44032), 28)=0, "",
    INDEX(종성, MOD( (_xlfn.UNICODE( RIGHT($H406, 1) ) - 44032), 28),1) )</f>
        <v/>
      </c>
      <c r="N406" s="3" t="str" cm="1">
        <f t="array" ref="N406">INDEX(초성,  INT( (_xlfn.UNICODE($I406)-44032)/588)+1)</f>
        <v>ㄲ</v>
      </c>
      <c r="O406" s="3" t="str" cm="1">
        <f t="array" ref="O406">INDEX( 중성, INT(MOD( ( _xlfn.UNICODE( RIGHT($I406, 1) ) - 44032), 588)/28)+1,1)</f>
        <v>ㅏ</v>
      </c>
      <c r="P406" t="str" cm="1">
        <f t="array" ref="P406">IF(MOD( (_xlfn.UNICODE( RIGHT($I406, 1) ) - 44032), 28)=0, "",
    INDEX(종성, MOD( (_xlfn.UNICODE( RIGHT($I406, 1) ) - 44032), 28),1) )</f>
        <v/>
      </c>
      <c r="Q406" s="3" t="str" cm="1">
        <f t="array" ref="Q406">IF(LEN(B406)=2, "", INDEX(초성,  INT( (_xlfn.UNICODE($J406)-44032)/588)+1) )</f>
        <v>ㄹ</v>
      </c>
      <c r="R406" s="3" t="str" cm="1">
        <f t="array" ref="R406">IF(LEN(B406)=2, "",INDEX( 중성, INT(MOD( ( _xlfn.UNICODE( RIGHT($J406, 1) ) - 44032), 588)/28)+1,1) )</f>
        <v>ㅐ</v>
      </c>
      <c r="S406" t="str" cm="1">
        <f t="array" ref="S406">IF(LEN(B406)=2, "", IF(MOD( (_xlfn.UNICODE( RIGHT($J406, 1) ) - 44032), 28)=0, "",
    INDEX(종성, MOD( (_xlfn.UNICODE( RIGHT($J406, 1) ) - 44032), 28),1) ) )</f>
        <v/>
      </c>
      <c r="T406" t="str">
        <f>IFERROR(VLOOKUP($K406, 환경설정!$B$3:$C$23, 2,0), "")</f>
        <v>que</v>
      </c>
      <c r="V406" s="3" t="str" cm="1">
        <f t="array" ref="V406">IFERROR(_xlfn.IFS($M406="", "light", $M406="ㄴ", "son", $M406="ㄹ", "son", $M406="ㅁ", "son", $M406="ㅇ", "son" ),"obs")</f>
        <v>light</v>
      </c>
      <c r="W406" t="str">
        <f>IFERROR(VLOOKUP($N406, 환경설정!$B$3:$C$23, 2,0), "")</f>
        <v>tsasp</v>
      </c>
      <c r="Y406" s="3" t="str" cm="1">
        <f t="array" ref="Y406">IFERROR(_xlfn.IFS($P406="", "light", $P406="ㄴ", "son", $P406="ㄹ", "son", $P406="ㅁ", "son", $P406="ㅇ", "son" ),"obs")</f>
        <v>light</v>
      </c>
      <c r="Z406" t="str">
        <f>IFERROR(VLOOKUP($Q406, 환경설정!$B$3:$C$23, 2), "")</f>
        <v>tsasp</v>
      </c>
      <c r="AB406" s="3" t="str" cm="1">
        <f t="array" ref="AB406">IFERROR( IF(LEN(B406)=2,"", _xlfn.IFS($S406="", "light", $S406="ㄴ", "son", $S406="ㄹ", "son", $S406="ㅁ", "son", $S406="ㅇ", "son" )),"obs")</f>
        <v>light</v>
      </c>
      <c r="AC406" t="str" cm="1">
        <f t="array" ref="AC406" xml:space="preserve"> SUBSTITUTE( _xlfn.TEXTSPLIT(C406," "), ",","")</f>
        <v>0</v>
      </c>
      <c r="AE406" t="str" cm="1">
        <f t="array" ref="AE406">SUBSTITUTE(_xlfn.TEXTSPLIT(D406," "), ",","")</f>
        <v>0</v>
      </c>
    </row>
    <row r="407" spans="1:31" x14ac:dyDescent="0.3">
      <c r="A407" t="str">
        <v>고유어3</v>
      </c>
      <c r="B407" t="str">
        <v>장딴지</v>
      </c>
      <c r="C407" s="3" t="str">
        <v>LHL</v>
      </c>
      <c r="D407" s="3" t="str">
        <v>LHL</v>
      </c>
      <c r="E407" s="3" t="str" cm="1">
        <f t="array" ref="E407">_xlfn.IFS(MID(A407,1,1)="고", "K", MID(A407,1,1)="외", "F", MID(A407,1,1)="가", "V")</f>
        <v>K</v>
      </c>
      <c r="F407" s="3" t="str">
        <f t="shared" si="35"/>
        <v>3</v>
      </c>
      <c r="G407" s="3" t="str">
        <f t="shared" si="36"/>
        <v>K3</v>
      </c>
      <c r="H407" s="3" t="str">
        <f t="shared" si="37"/>
        <v>장</v>
      </c>
      <c r="I407" s="3" t="str">
        <f t="shared" si="38"/>
        <v>딴</v>
      </c>
      <c r="J407" s="3" t="str">
        <f t="shared" si="39"/>
        <v>지</v>
      </c>
      <c r="K407" s="3" t="str" cm="1">
        <f t="array" ref="K407">INDEX(초성,  INT( (_xlfn.UNICODE(H407)-44032)/588)+1)</f>
        <v>ㅈ</v>
      </c>
      <c r="L407" s="3" t="str" cm="1">
        <f t="array" ref="L407">INDEX( 중성, INT(MOD( ( _xlfn.UNICODE( RIGHT($H407, 1) ) - 44032), 588)/28)+1,1)</f>
        <v>ㅏ</v>
      </c>
      <c r="M407" t="str" cm="1">
        <f t="array" ref="M407">IF(MOD( (_xlfn.UNICODE( RIGHT($H407, 1) ) - 44032), 28)=0, "",
    INDEX(종성, MOD( (_xlfn.UNICODE( RIGHT($H407, 1) ) - 44032), 28),1) )</f>
        <v>ㅇ</v>
      </c>
      <c r="N407" s="3" t="str" cm="1">
        <f t="array" ref="N407">INDEX(초성,  INT( (_xlfn.UNICODE($I407)-44032)/588)+1)</f>
        <v>ㄸ</v>
      </c>
      <c r="O407" s="3" t="str" cm="1">
        <f t="array" ref="O407">INDEX( 중성, INT(MOD( ( _xlfn.UNICODE( RIGHT($I407, 1) ) - 44032), 588)/28)+1,1)</f>
        <v>ㅏ</v>
      </c>
      <c r="P407" t="str" cm="1">
        <f t="array" ref="P407">IF(MOD( (_xlfn.UNICODE( RIGHT($I407, 1) ) - 44032), 28)=0, "",
    INDEX(종성, MOD( (_xlfn.UNICODE( RIGHT($I407, 1) ) - 44032), 28),1) )</f>
        <v>ㄴ</v>
      </c>
      <c r="Q407" s="3" t="str" cm="1">
        <f t="array" ref="Q407">IF(LEN(B407)=2, "", INDEX(초성,  INT( (_xlfn.UNICODE($J407)-44032)/588)+1) )</f>
        <v>ㅈ</v>
      </c>
      <c r="R407" s="3" t="str" cm="1">
        <f t="array" ref="R407">IF(LEN(B407)=2, "",INDEX( 중성, INT(MOD( ( _xlfn.UNICODE( RIGHT($J407, 1) ) - 44032), 588)/28)+1,1) )</f>
        <v>ㅣ</v>
      </c>
      <c r="S407" t="str" cm="1">
        <f t="array" ref="S407">IF(LEN(B407)=2, "", IF(MOD( (_xlfn.UNICODE( RIGHT($J407, 1) ) - 44032), 28)=0, "",
    INDEX(종성, MOD( (_xlfn.UNICODE( RIGHT($J407, 1) ) - 44032), 28),1) ) )</f>
        <v/>
      </c>
      <c r="T407" t="str">
        <f>IFERROR(VLOOKUP($K407, 환경설정!$B$3:$C$23, 2,0), "")</f>
        <v>lax</v>
      </c>
      <c r="V407" s="3" t="str" cm="1">
        <f t="array" ref="V407">IFERROR(_xlfn.IFS($M407="", "light", $M407="ㄴ", "son", $M407="ㄹ", "son", $M407="ㅁ", "son", $M407="ㅇ", "son" ),"obs")</f>
        <v>son</v>
      </c>
      <c r="W407" t="str">
        <f>IFERROR(VLOOKUP($N407, 환경설정!$B$3:$C$23, 2,0), "")</f>
        <v>tsasp</v>
      </c>
      <c r="Y407" s="3" t="str" cm="1">
        <f t="array" ref="Y407">IFERROR(_xlfn.IFS($P407="", "light", $P407="ㄴ", "son", $P407="ㄹ", "son", $P407="ㅁ", "son", $P407="ㅇ", "son" ),"obs")</f>
        <v>son</v>
      </c>
      <c r="Z407" t="str">
        <f>IFERROR(VLOOKUP($Q407, 환경설정!$B$3:$C$23, 2), "")</f>
        <v>tsasp</v>
      </c>
      <c r="AB407" s="3" t="str" cm="1">
        <f t="array" ref="AB407">IFERROR( IF(LEN(B407)=2,"", _xlfn.IFS($S407="", "light", $S407="ㄴ", "son", $S407="ㄹ", "son", $S407="ㅁ", "son", $S407="ㅇ", "son" )),"obs")</f>
        <v>light</v>
      </c>
      <c r="AC407" t="str" cm="1">
        <f t="array" ref="AC407" xml:space="preserve"> SUBSTITUTE( _xlfn.TEXTSPLIT(C407," "), ",","")</f>
        <v>LHL</v>
      </c>
      <c r="AE407" t="str" cm="1">
        <f t="array" ref="AE407">SUBSTITUTE(_xlfn.TEXTSPLIT(D407," "), ",","")</f>
        <v>LHL</v>
      </c>
    </row>
    <row r="408" spans="1:31" x14ac:dyDescent="0.3">
      <c r="A408" t="str">
        <v>고유어3</v>
      </c>
      <c r="B408" t="str">
        <v>호랑이</v>
      </c>
      <c r="C408" s="3" t="str">
        <v>LHH, LLH</v>
      </c>
      <c r="D408" s="3" t="str">
        <v>LHH</v>
      </c>
      <c r="E408" s="3" t="str" cm="1">
        <f t="array" ref="E408">_xlfn.IFS(MID(A408,1,1)="고", "K", MID(A408,1,1)="외", "F", MID(A408,1,1)="가", "V")</f>
        <v>K</v>
      </c>
      <c r="F408" s="3" t="str">
        <f t="shared" si="35"/>
        <v>3</v>
      </c>
      <c r="G408" s="3" t="str">
        <f t="shared" si="36"/>
        <v>K3</v>
      </c>
      <c r="H408" s="3" t="str">
        <f t="shared" si="37"/>
        <v>호</v>
      </c>
      <c r="I408" s="3" t="str">
        <f t="shared" si="38"/>
        <v>랑</v>
      </c>
      <c r="J408" s="3" t="str">
        <f t="shared" si="39"/>
        <v>이</v>
      </c>
      <c r="K408" s="3" t="str" cm="1">
        <f t="array" ref="K408">INDEX(초성,  INT( (_xlfn.UNICODE(H408)-44032)/588)+1)</f>
        <v>ㅎ</v>
      </c>
      <c r="L408" s="3" t="str" cm="1">
        <f t="array" ref="L408">INDEX( 중성, INT(MOD( ( _xlfn.UNICODE( RIGHT($H408, 1) ) - 44032), 588)/28)+1,1)</f>
        <v>ㅗ</v>
      </c>
      <c r="M408" t="str" cm="1">
        <f t="array" ref="M408">IF(MOD( (_xlfn.UNICODE( RIGHT($H408, 1) ) - 44032), 28)=0, "",
    INDEX(종성, MOD( (_xlfn.UNICODE( RIGHT($H408, 1) ) - 44032), 28),1) )</f>
        <v/>
      </c>
      <c r="N408" s="3" t="str" cm="1">
        <f t="array" ref="N408">INDEX(초성,  INT( (_xlfn.UNICODE($I408)-44032)/588)+1)</f>
        <v>ㄹ</v>
      </c>
      <c r="O408" s="3" t="str" cm="1">
        <f t="array" ref="O408">INDEX( 중성, INT(MOD( ( _xlfn.UNICODE( RIGHT($I408, 1) ) - 44032), 588)/28)+1,1)</f>
        <v>ㅏ</v>
      </c>
      <c r="P408" t="str" cm="1">
        <f t="array" ref="P408">IF(MOD( (_xlfn.UNICODE( RIGHT($I408, 1) ) - 44032), 28)=0, "",
    INDEX(종성, MOD( (_xlfn.UNICODE( RIGHT($I408, 1) ) - 44032), 28),1) )</f>
        <v>ㅇ</v>
      </c>
      <c r="Q408" s="3" t="str" cm="1">
        <f t="array" ref="Q408">IF(LEN(B408)=2, "", INDEX(초성,  INT( (_xlfn.UNICODE($J408)-44032)/588)+1) )</f>
        <v>ㅇ</v>
      </c>
      <c r="R408" s="3" t="str" cm="1">
        <f t="array" ref="R408">IF(LEN(B408)=2, "",INDEX( 중성, INT(MOD( ( _xlfn.UNICODE( RIGHT($J408, 1) ) - 44032), 588)/28)+1,1) )</f>
        <v>ㅣ</v>
      </c>
      <c r="S408" t="str" cm="1">
        <f t="array" ref="S408">IF(LEN(B408)=2, "", IF(MOD( (_xlfn.UNICODE( RIGHT($J408, 1) ) - 44032), 28)=0, "",
    INDEX(종성, MOD( (_xlfn.UNICODE( RIGHT($J408, 1) ) - 44032), 28),1) ) )</f>
        <v/>
      </c>
      <c r="T408" t="str">
        <f>IFERROR(VLOOKUP($K408, 환경설정!$B$3:$C$23, 2,0), "")</f>
        <v>que</v>
      </c>
      <c r="V408" s="3" t="str" cm="1">
        <f t="array" ref="V408">IFERROR(_xlfn.IFS($M408="", "light", $M408="ㄴ", "son", $M408="ㄹ", "son", $M408="ㅁ", "son", $M408="ㅇ", "son" ),"obs")</f>
        <v>light</v>
      </c>
      <c r="W408" t="str">
        <f>IFERROR(VLOOKUP($N408, 환경설정!$B$3:$C$23, 2,0), "")</f>
        <v>son</v>
      </c>
      <c r="Y408" s="3" t="str" cm="1">
        <f t="array" ref="Y408">IFERROR(_xlfn.IFS($P408="", "light", $P408="ㄴ", "son", $P408="ㄹ", "son", $P408="ㅁ", "son", $P408="ㅇ", "son" ),"obs")</f>
        <v>son</v>
      </c>
      <c r="Z408" t="str">
        <f>IFERROR(VLOOKUP($Q408, 환경설정!$B$3:$C$23, 2), "")</f>
        <v>tsasp</v>
      </c>
      <c r="AB408" s="3" t="str" cm="1">
        <f t="array" ref="AB408">IFERROR( IF(LEN(B408)=2,"", _xlfn.IFS($S408="", "light", $S408="ㄴ", "son", $S408="ㄹ", "son", $S408="ㅁ", "son", $S408="ㅇ", "son" )),"obs")</f>
        <v>light</v>
      </c>
      <c r="AC408" t="str" cm="1">
        <f t="array" ref="AC408:AD408" xml:space="preserve"> SUBSTITUTE( _xlfn.TEXTSPLIT(C408," "), ",","")</f>
        <v>LHH</v>
      </c>
      <c r="AD408" t="str">
        <v>LLH</v>
      </c>
      <c r="AE408" t="str" cm="1">
        <f t="array" ref="AE408">SUBSTITUTE(_xlfn.TEXTSPLIT(D408," "), ",","")</f>
        <v>LHH</v>
      </c>
    </row>
    <row r="409" spans="1:31" x14ac:dyDescent="0.3">
      <c r="A409" t="str">
        <v>고유어3</v>
      </c>
      <c r="B409" t="str">
        <v>가르마</v>
      </c>
      <c r="C409" s="3" t="str">
        <v>LHL</v>
      </c>
      <c r="D409" s="3" t="str">
        <v>LHL</v>
      </c>
      <c r="E409" s="3" t="str" cm="1">
        <f t="array" ref="E409">_xlfn.IFS(MID(A409,1,1)="고", "K", MID(A409,1,1)="외", "F", MID(A409,1,1)="가", "V")</f>
        <v>K</v>
      </c>
      <c r="F409" s="3" t="str">
        <f t="shared" si="35"/>
        <v>3</v>
      </c>
      <c r="G409" s="3" t="str">
        <f t="shared" si="36"/>
        <v>K3</v>
      </c>
      <c r="H409" s="3" t="str">
        <f t="shared" si="37"/>
        <v>가</v>
      </c>
      <c r="I409" s="3" t="str">
        <f t="shared" si="38"/>
        <v>르</v>
      </c>
      <c r="J409" s="3" t="str">
        <f t="shared" si="39"/>
        <v>마</v>
      </c>
      <c r="K409" s="3" t="str" cm="1">
        <f t="array" ref="K409">INDEX(초성,  INT( (_xlfn.UNICODE(H409)-44032)/588)+1)</f>
        <v>ㄱ</v>
      </c>
      <c r="L409" s="3" t="str" cm="1">
        <f t="array" ref="L409">INDEX( 중성, INT(MOD( ( _xlfn.UNICODE( RIGHT($H409, 1) ) - 44032), 588)/28)+1,1)</f>
        <v>ㅏ</v>
      </c>
      <c r="M409" t="str" cm="1">
        <f t="array" ref="M409">IF(MOD( (_xlfn.UNICODE( RIGHT($H409, 1) ) - 44032), 28)=0, "",
    INDEX(종성, MOD( (_xlfn.UNICODE( RIGHT($H409, 1) ) - 44032), 28),1) )</f>
        <v/>
      </c>
      <c r="N409" s="3" t="str" cm="1">
        <f t="array" ref="N409">INDEX(초성,  INT( (_xlfn.UNICODE($I409)-44032)/588)+1)</f>
        <v>ㄹ</v>
      </c>
      <c r="O409" s="3" t="str" cm="1">
        <f t="array" ref="O409">INDEX( 중성, INT(MOD( ( _xlfn.UNICODE( RIGHT($I409, 1) ) - 44032), 588)/28)+1,1)</f>
        <v>ㅡ</v>
      </c>
      <c r="P409" t="str" cm="1">
        <f t="array" ref="P409">IF(MOD( (_xlfn.UNICODE( RIGHT($I409, 1) ) - 44032), 28)=0, "",
    INDEX(종성, MOD( (_xlfn.UNICODE( RIGHT($I409, 1) ) - 44032), 28),1) )</f>
        <v/>
      </c>
      <c r="Q409" s="3" t="str" cm="1">
        <f t="array" ref="Q409">IF(LEN(B409)=2, "", INDEX(초성,  INT( (_xlfn.UNICODE($J409)-44032)/588)+1) )</f>
        <v>ㅁ</v>
      </c>
      <c r="R409" s="3" t="str" cm="1">
        <f t="array" ref="R409">IF(LEN(B409)=2, "",INDEX( 중성, INT(MOD( ( _xlfn.UNICODE( RIGHT($J409, 1) ) - 44032), 588)/28)+1,1) )</f>
        <v>ㅏ</v>
      </c>
      <c r="S409" t="str" cm="1">
        <f t="array" ref="S409">IF(LEN(B409)=2, "", IF(MOD( (_xlfn.UNICODE( RIGHT($J409, 1) ) - 44032), 28)=0, "",
    INDEX(종성, MOD( (_xlfn.UNICODE( RIGHT($J409, 1) ) - 44032), 28),1) ) )</f>
        <v/>
      </c>
      <c r="T409" t="str">
        <f>IFERROR(VLOOKUP($K409, 환경설정!$B$3:$C$23, 2,0), "")</f>
        <v>lax</v>
      </c>
      <c r="V409" s="3" t="str" cm="1">
        <f t="array" ref="V409">IFERROR(_xlfn.IFS($M409="", "light", $M409="ㄴ", "son", $M409="ㄹ", "son", $M409="ㅁ", "son", $M409="ㅇ", "son" ),"obs")</f>
        <v>light</v>
      </c>
      <c r="W409" t="str">
        <f>IFERROR(VLOOKUP($N409, 환경설정!$B$3:$C$23, 2,0), "")</f>
        <v>son</v>
      </c>
      <c r="Y409" s="3" t="str" cm="1">
        <f t="array" ref="Y409">IFERROR(_xlfn.IFS($P409="", "light", $P409="ㄴ", "son", $P409="ㄹ", "son", $P409="ㅁ", "son", $P409="ㅇ", "son" ),"obs")</f>
        <v>light</v>
      </c>
      <c r="Z409" t="str">
        <f>IFERROR(VLOOKUP($Q409, 환경설정!$B$3:$C$23, 2), "")</f>
        <v>tsasp</v>
      </c>
      <c r="AB409" s="3" t="str" cm="1">
        <f t="array" ref="AB409">IFERROR( IF(LEN(B409)=2,"", _xlfn.IFS($S409="", "light", $S409="ㄴ", "son", $S409="ㄹ", "son", $S409="ㅁ", "son", $S409="ㅇ", "son" )),"obs")</f>
        <v>light</v>
      </c>
      <c r="AC409" t="str" cm="1">
        <f t="array" ref="AC409" xml:space="preserve"> SUBSTITUTE( _xlfn.TEXTSPLIT(C409," "), ",","")</f>
        <v>LHL</v>
      </c>
      <c r="AE409" t="str" cm="1">
        <f t="array" ref="AE409">SUBSTITUTE(_xlfn.TEXTSPLIT(D409," "), ",","")</f>
        <v>LHL</v>
      </c>
    </row>
    <row r="410" spans="1:31" x14ac:dyDescent="0.3">
      <c r="A410" t="str">
        <v>고유어3</v>
      </c>
      <c r="B410" t="str">
        <v>벙어리</v>
      </c>
      <c r="C410" s="3" t="str">
        <v>LHL</v>
      </c>
      <c r="D410" s="3" t="str">
        <v>LHL</v>
      </c>
      <c r="E410" s="3" t="str" cm="1">
        <f t="array" ref="E410">_xlfn.IFS(MID(A410,1,1)="고", "K", MID(A410,1,1)="외", "F", MID(A410,1,1)="가", "V")</f>
        <v>K</v>
      </c>
      <c r="F410" s="3" t="str">
        <f t="shared" si="35"/>
        <v>3</v>
      </c>
      <c r="G410" s="3" t="str">
        <f t="shared" si="36"/>
        <v>K3</v>
      </c>
      <c r="H410" s="3" t="str">
        <f t="shared" si="37"/>
        <v>벙</v>
      </c>
      <c r="I410" s="3" t="str">
        <f t="shared" si="38"/>
        <v>어</v>
      </c>
      <c r="J410" s="3" t="str">
        <f t="shared" si="39"/>
        <v>리</v>
      </c>
      <c r="K410" s="3" t="str" cm="1">
        <f t="array" ref="K410">INDEX(초성,  INT( (_xlfn.UNICODE(H410)-44032)/588)+1)</f>
        <v>ㅂ</v>
      </c>
      <c r="L410" s="3" t="str" cm="1">
        <f t="array" ref="L410">INDEX( 중성, INT(MOD( ( _xlfn.UNICODE( RIGHT($H410, 1) ) - 44032), 588)/28)+1,1)</f>
        <v>ㅓ</v>
      </c>
      <c r="M410" t="str" cm="1">
        <f t="array" ref="M410">IF(MOD( (_xlfn.UNICODE( RIGHT($H410, 1) ) - 44032), 28)=0, "",
    INDEX(종성, MOD( (_xlfn.UNICODE( RIGHT($H410, 1) ) - 44032), 28),1) )</f>
        <v>ㅇ</v>
      </c>
      <c r="N410" s="3" t="str" cm="1">
        <f t="array" ref="N410">INDEX(초성,  INT( (_xlfn.UNICODE($I410)-44032)/588)+1)</f>
        <v>ㅇ</v>
      </c>
      <c r="O410" s="3" t="str" cm="1">
        <f t="array" ref="O410">INDEX( 중성, INT(MOD( ( _xlfn.UNICODE( RIGHT($I410, 1) ) - 44032), 588)/28)+1,1)</f>
        <v>ㅓ</v>
      </c>
      <c r="P410" t="str" cm="1">
        <f t="array" ref="P410">IF(MOD( (_xlfn.UNICODE( RIGHT($I410, 1) ) - 44032), 28)=0, "",
    INDEX(종성, MOD( (_xlfn.UNICODE( RIGHT($I410, 1) ) - 44032), 28),1) )</f>
        <v/>
      </c>
      <c r="Q410" s="3" t="str" cm="1">
        <f t="array" ref="Q410">IF(LEN(B410)=2, "", INDEX(초성,  INT( (_xlfn.UNICODE($J410)-44032)/588)+1) )</f>
        <v>ㄹ</v>
      </c>
      <c r="R410" s="3" t="str" cm="1">
        <f t="array" ref="R410">IF(LEN(B410)=2, "",INDEX( 중성, INT(MOD( ( _xlfn.UNICODE( RIGHT($J410, 1) ) - 44032), 588)/28)+1,1) )</f>
        <v>ㅣ</v>
      </c>
      <c r="S410" t="str" cm="1">
        <f t="array" ref="S410">IF(LEN(B410)=2, "", IF(MOD( (_xlfn.UNICODE( RIGHT($J410, 1) ) - 44032), 28)=0, "",
    INDEX(종성, MOD( (_xlfn.UNICODE( RIGHT($J410, 1) ) - 44032), 28),1) ) )</f>
        <v/>
      </c>
      <c r="T410" t="str">
        <f>IFERROR(VLOOKUP($K410, 환경설정!$B$3:$C$23, 2,0), "")</f>
        <v>lax</v>
      </c>
      <c r="V410" s="3" t="str" cm="1">
        <f t="array" ref="V410">IFERROR(_xlfn.IFS($M410="", "light", $M410="ㄴ", "son", $M410="ㄹ", "son", $M410="ㅁ", "son", $M410="ㅇ", "son" ),"obs")</f>
        <v>son</v>
      </c>
      <c r="W410" t="str">
        <f>IFERROR(VLOOKUP($N410, 환경설정!$B$3:$C$23, 2,0), "")</f>
        <v>null</v>
      </c>
      <c r="Y410" s="3" t="str" cm="1">
        <f t="array" ref="Y410">IFERROR(_xlfn.IFS($P410="", "light", $P410="ㄴ", "son", $P410="ㄹ", "son", $P410="ㅁ", "son", $P410="ㅇ", "son" ),"obs")</f>
        <v>light</v>
      </c>
      <c r="Z410" t="str">
        <f>IFERROR(VLOOKUP($Q410, 환경설정!$B$3:$C$23, 2), "")</f>
        <v>tsasp</v>
      </c>
      <c r="AB410" s="3" t="str" cm="1">
        <f t="array" ref="AB410">IFERROR( IF(LEN(B410)=2,"", _xlfn.IFS($S410="", "light", $S410="ㄴ", "son", $S410="ㄹ", "son", $S410="ㅁ", "son", $S410="ㅇ", "son" )),"obs")</f>
        <v>light</v>
      </c>
      <c r="AC410" t="str" cm="1">
        <f t="array" ref="AC410" xml:space="preserve"> SUBSTITUTE( _xlfn.TEXTSPLIT(C410," "), ",","")</f>
        <v>LHL</v>
      </c>
      <c r="AE410" t="str" cm="1">
        <f t="array" ref="AE410">SUBSTITUTE(_xlfn.TEXTSPLIT(D410," "), ",","")</f>
        <v>LHL</v>
      </c>
    </row>
    <row r="411" spans="1:31" x14ac:dyDescent="0.3">
      <c r="A411" t="str">
        <v>고유어3</v>
      </c>
      <c r="B411" t="str">
        <v>잠자리</v>
      </c>
      <c r="C411" s="3" t="str">
        <v>LHL</v>
      </c>
      <c r="D411" s="3" t="str">
        <v>LHL</v>
      </c>
      <c r="E411" s="3" t="str" cm="1">
        <f t="array" ref="E411">_xlfn.IFS(MID(A411,1,1)="고", "K", MID(A411,1,1)="외", "F", MID(A411,1,1)="가", "V")</f>
        <v>K</v>
      </c>
      <c r="F411" s="3" t="str">
        <f t="shared" si="35"/>
        <v>3</v>
      </c>
      <c r="G411" s="3" t="str">
        <f t="shared" si="36"/>
        <v>K3</v>
      </c>
      <c r="H411" s="3" t="str">
        <f t="shared" si="37"/>
        <v>잠</v>
      </c>
      <c r="I411" s="3" t="str">
        <f t="shared" si="38"/>
        <v>자</v>
      </c>
      <c r="J411" s="3" t="str">
        <f t="shared" si="39"/>
        <v>리</v>
      </c>
      <c r="K411" s="3" t="str" cm="1">
        <f t="array" ref="K411">INDEX(초성,  INT( (_xlfn.UNICODE(H411)-44032)/588)+1)</f>
        <v>ㅈ</v>
      </c>
      <c r="L411" s="3" t="str" cm="1">
        <f t="array" ref="L411">INDEX( 중성, INT(MOD( ( _xlfn.UNICODE( RIGHT($H411, 1) ) - 44032), 588)/28)+1,1)</f>
        <v>ㅏ</v>
      </c>
      <c r="M411" t="str" cm="1">
        <f t="array" ref="M411">IF(MOD( (_xlfn.UNICODE( RIGHT($H411, 1) ) - 44032), 28)=0, "",
    INDEX(종성, MOD( (_xlfn.UNICODE( RIGHT($H411, 1) ) - 44032), 28),1) )</f>
        <v>ㅁ</v>
      </c>
      <c r="N411" s="3" t="str" cm="1">
        <f t="array" ref="N411">INDEX(초성,  INT( (_xlfn.UNICODE($I411)-44032)/588)+1)</f>
        <v>ㅈ</v>
      </c>
      <c r="O411" s="3" t="str" cm="1">
        <f t="array" ref="O411">INDEX( 중성, INT(MOD( ( _xlfn.UNICODE( RIGHT($I411, 1) ) - 44032), 588)/28)+1,1)</f>
        <v>ㅏ</v>
      </c>
      <c r="P411" t="str" cm="1">
        <f t="array" ref="P411">IF(MOD( (_xlfn.UNICODE( RIGHT($I411, 1) ) - 44032), 28)=0, "",
    INDEX(종성, MOD( (_xlfn.UNICODE( RIGHT($I411, 1) ) - 44032), 28),1) )</f>
        <v/>
      </c>
      <c r="Q411" s="3" t="str" cm="1">
        <f t="array" ref="Q411">IF(LEN(B411)=2, "", INDEX(초성,  INT( (_xlfn.UNICODE($J411)-44032)/588)+1) )</f>
        <v>ㄹ</v>
      </c>
      <c r="R411" s="3" t="str" cm="1">
        <f t="array" ref="R411">IF(LEN(B411)=2, "",INDEX( 중성, INT(MOD( ( _xlfn.UNICODE( RIGHT($J411, 1) ) - 44032), 588)/28)+1,1) )</f>
        <v>ㅣ</v>
      </c>
      <c r="S411" t="str" cm="1">
        <f t="array" ref="S411">IF(LEN(B411)=2, "", IF(MOD( (_xlfn.UNICODE( RIGHT($J411, 1) ) - 44032), 28)=0, "",
    INDEX(종성, MOD( (_xlfn.UNICODE( RIGHT($J411, 1) ) - 44032), 28),1) ) )</f>
        <v/>
      </c>
      <c r="T411" t="str">
        <f>IFERROR(VLOOKUP($K411, 환경설정!$B$3:$C$23, 2,0), "")</f>
        <v>lax</v>
      </c>
      <c r="V411" s="3" t="str" cm="1">
        <f t="array" ref="V411">IFERROR(_xlfn.IFS($M411="", "light", $M411="ㄴ", "son", $M411="ㄹ", "son", $M411="ㅁ", "son", $M411="ㅇ", "son" ),"obs")</f>
        <v>son</v>
      </c>
      <c r="W411" t="str">
        <f>IFERROR(VLOOKUP($N411, 환경설정!$B$3:$C$23, 2,0), "")</f>
        <v>lax</v>
      </c>
      <c r="Y411" s="3" t="str" cm="1">
        <f t="array" ref="Y411">IFERROR(_xlfn.IFS($P411="", "light", $P411="ㄴ", "son", $P411="ㄹ", "son", $P411="ㅁ", "son", $P411="ㅇ", "son" ),"obs")</f>
        <v>light</v>
      </c>
      <c r="Z411" t="str">
        <f>IFERROR(VLOOKUP($Q411, 환경설정!$B$3:$C$23, 2), "")</f>
        <v>tsasp</v>
      </c>
      <c r="AB411" s="3" t="str" cm="1">
        <f t="array" ref="AB411">IFERROR( IF(LEN(B411)=2,"", _xlfn.IFS($S411="", "light", $S411="ㄴ", "son", $S411="ㄹ", "son", $S411="ㅁ", "son", $S411="ㅇ", "son" )),"obs")</f>
        <v>light</v>
      </c>
      <c r="AC411" t="str" cm="1">
        <f t="array" ref="AC411" xml:space="preserve"> SUBSTITUTE( _xlfn.TEXTSPLIT(C411," "), ",","")</f>
        <v>LHL</v>
      </c>
      <c r="AE411" t="str" cm="1">
        <f t="array" ref="AE411">SUBSTITUTE(_xlfn.TEXTSPLIT(D411," "), ",","")</f>
        <v>LHL</v>
      </c>
    </row>
    <row r="412" spans="1:31" x14ac:dyDescent="0.3">
      <c r="A412" t="str">
        <v>고유어3</v>
      </c>
      <c r="B412" t="str">
        <v>주머니</v>
      </c>
      <c r="C412" s="3" t="str">
        <v>LHL</v>
      </c>
      <c r="D412" s="3" t="str">
        <v>LHL</v>
      </c>
      <c r="E412" s="3" t="str" cm="1">
        <f t="array" ref="E412">_xlfn.IFS(MID(A412,1,1)="고", "K", MID(A412,1,1)="외", "F", MID(A412,1,1)="가", "V")</f>
        <v>K</v>
      </c>
      <c r="F412" s="3" t="str">
        <f t="shared" si="35"/>
        <v>3</v>
      </c>
      <c r="G412" s="3" t="str">
        <f t="shared" si="36"/>
        <v>K3</v>
      </c>
      <c r="H412" s="3" t="str">
        <f t="shared" si="37"/>
        <v>주</v>
      </c>
      <c r="I412" s="3" t="str">
        <f t="shared" si="38"/>
        <v>머</v>
      </c>
      <c r="J412" s="3" t="str">
        <f t="shared" si="39"/>
        <v>니</v>
      </c>
      <c r="K412" s="3" t="str" cm="1">
        <f t="array" ref="K412">INDEX(초성,  INT( (_xlfn.UNICODE(H412)-44032)/588)+1)</f>
        <v>ㅈ</v>
      </c>
      <c r="L412" s="3" t="str" cm="1">
        <f t="array" ref="L412">INDEX( 중성, INT(MOD( ( _xlfn.UNICODE( RIGHT($H412, 1) ) - 44032), 588)/28)+1,1)</f>
        <v>ㅜ</v>
      </c>
      <c r="M412" t="str" cm="1">
        <f t="array" ref="M412">IF(MOD( (_xlfn.UNICODE( RIGHT($H412, 1) ) - 44032), 28)=0, "",
    INDEX(종성, MOD( (_xlfn.UNICODE( RIGHT($H412, 1) ) - 44032), 28),1) )</f>
        <v/>
      </c>
      <c r="N412" s="3" t="str" cm="1">
        <f t="array" ref="N412">INDEX(초성,  INT( (_xlfn.UNICODE($I412)-44032)/588)+1)</f>
        <v>ㅁ</v>
      </c>
      <c r="O412" s="3" t="str" cm="1">
        <f t="array" ref="O412">INDEX( 중성, INT(MOD( ( _xlfn.UNICODE( RIGHT($I412, 1) ) - 44032), 588)/28)+1,1)</f>
        <v>ㅓ</v>
      </c>
      <c r="P412" t="str" cm="1">
        <f t="array" ref="P412">IF(MOD( (_xlfn.UNICODE( RIGHT($I412, 1) ) - 44032), 28)=0, "",
    INDEX(종성, MOD( (_xlfn.UNICODE( RIGHT($I412, 1) ) - 44032), 28),1) )</f>
        <v/>
      </c>
      <c r="Q412" s="3" t="str" cm="1">
        <f t="array" ref="Q412">IF(LEN(B412)=2, "", INDEX(초성,  INT( (_xlfn.UNICODE($J412)-44032)/588)+1) )</f>
        <v>ㄴ</v>
      </c>
      <c r="R412" s="3" t="str" cm="1">
        <f t="array" ref="R412">IF(LEN(B412)=2, "",INDEX( 중성, INT(MOD( ( _xlfn.UNICODE( RIGHT($J412, 1) ) - 44032), 588)/28)+1,1) )</f>
        <v>ㅣ</v>
      </c>
      <c r="S412" t="str" cm="1">
        <f t="array" ref="S412">IF(LEN(B412)=2, "", IF(MOD( (_xlfn.UNICODE( RIGHT($J412, 1) ) - 44032), 28)=0, "",
    INDEX(종성, MOD( (_xlfn.UNICODE( RIGHT($J412, 1) ) - 44032), 28),1) ) )</f>
        <v/>
      </c>
      <c r="T412" t="str">
        <f>IFERROR(VLOOKUP($K412, 환경설정!$B$3:$C$23, 2,0), "")</f>
        <v>lax</v>
      </c>
      <c r="V412" s="3" t="str" cm="1">
        <f t="array" ref="V412">IFERROR(_xlfn.IFS($M412="", "light", $M412="ㄴ", "son", $M412="ㄹ", "son", $M412="ㅁ", "son", $M412="ㅇ", "son" ),"obs")</f>
        <v>light</v>
      </c>
      <c r="W412" t="str">
        <f>IFERROR(VLOOKUP($N412, 환경설정!$B$3:$C$23, 2,0), "")</f>
        <v>son</v>
      </c>
      <c r="Y412" s="3" t="str" cm="1">
        <f t="array" ref="Y412">IFERROR(_xlfn.IFS($P412="", "light", $P412="ㄴ", "son", $P412="ㄹ", "son", $P412="ㅁ", "son", $P412="ㅇ", "son" ),"obs")</f>
        <v>light</v>
      </c>
      <c r="Z412" t="str">
        <f>IFERROR(VLOOKUP($Q412, 환경설정!$B$3:$C$23, 2), "")</f>
        <v>tsasp</v>
      </c>
      <c r="AB412" s="3" t="str" cm="1">
        <f t="array" ref="AB412">IFERROR( IF(LEN(B412)=2,"", _xlfn.IFS($S412="", "light", $S412="ㄴ", "son", $S412="ㄹ", "son", $S412="ㅁ", "son", $S412="ㅇ", "son" )),"obs")</f>
        <v>light</v>
      </c>
      <c r="AC412" t="str" cm="1">
        <f t="array" ref="AC412" xml:space="preserve"> SUBSTITUTE( _xlfn.TEXTSPLIT(C412," "), ",","")</f>
        <v>LHL</v>
      </c>
      <c r="AE412" t="str" cm="1">
        <f t="array" ref="AE412">SUBSTITUTE(_xlfn.TEXTSPLIT(D412," "), ",","")</f>
        <v>LHL</v>
      </c>
    </row>
    <row r="413" spans="1:31" x14ac:dyDescent="0.3">
      <c r="A413" t="str">
        <v>고유어3</v>
      </c>
      <c r="B413" t="str">
        <v>울타리</v>
      </c>
      <c r="C413" s="3" t="str">
        <v>LHL</v>
      </c>
      <c r="D413" s="3" t="str">
        <v>LHL</v>
      </c>
      <c r="E413" s="3" t="str" cm="1">
        <f t="array" ref="E413">_xlfn.IFS(MID(A413,1,1)="고", "K", MID(A413,1,1)="외", "F", MID(A413,1,1)="가", "V")</f>
        <v>K</v>
      </c>
      <c r="F413" s="3" t="str">
        <f t="shared" si="35"/>
        <v>3</v>
      </c>
      <c r="G413" s="3" t="str">
        <f t="shared" si="36"/>
        <v>K3</v>
      </c>
      <c r="H413" s="3" t="str">
        <f t="shared" si="37"/>
        <v>울</v>
      </c>
      <c r="I413" s="3" t="str">
        <f t="shared" si="38"/>
        <v>타</v>
      </c>
      <c r="J413" s="3" t="str">
        <f t="shared" si="39"/>
        <v>리</v>
      </c>
      <c r="K413" s="3" t="str" cm="1">
        <f t="array" ref="K413">INDEX(초성,  INT( (_xlfn.UNICODE(H413)-44032)/588)+1)</f>
        <v>ㅇ</v>
      </c>
      <c r="L413" s="3" t="str" cm="1">
        <f t="array" ref="L413">INDEX( 중성, INT(MOD( ( _xlfn.UNICODE( RIGHT($H413, 1) ) - 44032), 588)/28)+1,1)</f>
        <v>ㅜ</v>
      </c>
      <c r="M413" t="str" cm="1">
        <f t="array" ref="M413">IF(MOD( (_xlfn.UNICODE( RIGHT($H413, 1) ) - 44032), 28)=0, "",
    INDEX(종성, MOD( (_xlfn.UNICODE( RIGHT($H413, 1) ) - 44032), 28),1) )</f>
        <v>ㄹ</v>
      </c>
      <c r="N413" s="3" t="str" cm="1">
        <f t="array" ref="N413">INDEX(초성,  INT( (_xlfn.UNICODE($I413)-44032)/588)+1)</f>
        <v>ㅌ</v>
      </c>
      <c r="O413" s="3" t="str" cm="1">
        <f t="array" ref="O413">INDEX( 중성, INT(MOD( ( _xlfn.UNICODE( RIGHT($I413, 1) ) - 44032), 588)/28)+1,1)</f>
        <v>ㅏ</v>
      </c>
      <c r="P413" t="str" cm="1">
        <f t="array" ref="P413">IF(MOD( (_xlfn.UNICODE( RIGHT($I413, 1) ) - 44032), 28)=0, "",
    INDEX(종성, MOD( (_xlfn.UNICODE( RIGHT($I413, 1) ) - 44032), 28),1) )</f>
        <v/>
      </c>
      <c r="Q413" s="3" t="str" cm="1">
        <f t="array" ref="Q413">IF(LEN(B413)=2, "", INDEX(초성,  INT( (_xlfn.UNICODE($J413)-44032)/588)+1) )</f>
        <v>ㄹ</v>
      </c>
      <c r="R413" s="3" t="str" cm="1">
        <f t="array" ref="R413">IF(LEN(B413)=2, "",INDEX( 중성, INT(MOD( ( _xlfn.UNICODE( RIGHT($J413, 1) ) - 44032), 588)/28)+1,1) )</f>
        <v>ㅣ</v>
      </c>
      <c r="S413" t="str" cm="1">
        <f t="array" ref="S413">IF(LEN(B413)=2, "", IF(MOD( (_xlfn.UNICODE( RIGHT($J413, 1) ) - 44032), 28)=0, "",
    INDEX(종성, MOD( (_xlfn.UNICODE( RIGHT($J413, 1) ) - 44032), 28),1) ) )</f>
        <v/>
      </c>
      <c r="T413" t="str">
        <f>IFERROR(VLOOKUP($K413, 환경설정!$B$3:$C$23, 2,0), "")</f>
        <v>null</v>
      </c>
      <c r="V413" s="3" t="str" cm="1">
        <f t="array" ref="V413">IFERROR(_xlfn.IFS($M413="", "light", $M413="ㄴ", "son", $M413="ㄹ", "son", $M413="ㅁ", "son", $M413="ㅇ", "son" ),"obs")</f>
        <v>son</v>
      </c>
      <c r="W413" t="str">
        <f>IFERROR(VLOOKUP($N413, 환경설정!$B$3:$C$23, 2,0), "")</f>
        <v>tsasp</v>
      </c>
      <c r="Y413" s="3" t="str" cm="1">
        <f t="array" ref="Y413">IFERROR(_xlfn.IFS($P413="", "light", $P413="ㄴ", "son", $P413="ㄹ", "son", $P413="ㅁ", "son", $P413="ㅇ", "son" ),"obs")</f>
        <v>light</v>
      </c>
      <c r="Z413" t="str">
        <f>IFERROR(VLOOKUP($Q413, 환경설정!$B$3:$C$23, 2), "")</f>
        <v>tsasp</v>
      </c>
      <c r="AB413" s="3" t="str" cm="1">
        <f t="array" ref="AB413">IFERROR( IF(LEN(B413)=2,"", _xlfn.IFS($S413="", "light", $S413="ㄴ", "son", $S413="ㄹ", "son", $S413="ㅁ", "son", $S413="ㅇ", "son" )),"obs")</f>
        <v>light</v>
      </c>
      <c r="AC413" t="str" cm="1">
        <f t="array" ref="AC413" xml:space="preserve"> SUBSTITUTE( _xlfn.TEXTSPLIT(C413," "), ",","")</f>
        <v>LHL</v>
      </c>
      <c r="AE413" t="str" cm="1">
        <f t="array" ref="AE413">SUBSTITUTE(_xlfn.TEXTSPLIT(D413," "), ",","")</f>
        <v>LHL</v>
      </c>
    </row>
    <row r="414" spans="1:31" x14ac:dyDescent="0.3">
      <c r="A414" t="str">
        <v>고유어3</v>
      </c>
      <c r="B414" t="str">
        <v>누더기</v>
      </c>
      <c r="C414" s="3" t="str">
        <v>LHL</v>
      </c>
      <c r="D414" s="3" t="str">
        <v>LHL</v>
      </c>
      <c r="E414" s="3" t="str" cm="1">
        <f t="array" ref="E414">_xlfn.IFS(MID(A414,1,1)="고", "K", MID(A414,1,1)="외", "F", MID(A414,1,1)="가", "V")</f>
        <v>K</v>
      </c>
      <c r="F414" s="3" t="str">
        <f t="shared" si="35"/>
        <v>3</v>
      </c>
      <c r="G414" s="3" t="str">
        <f t="shared" si="36"/>
        <v>K3</v>
      </c>
      <c r="H414" s="3" t="str">
        <f t="shared" si="37"/>
        <v>누</v>
      </c>
      <c r="I414" s="3" t="str">
        <f t="shared" si="38"/>
        <v>더</v>
      </c>
      <c r="J414" s="3" t="str">
        <f t="shared" si="39"/>
        <v>기</v>
      </c>
      <c r="K414" s="3" t="str" cm="1">
        <f t="array" ref="K414">INDEX(초성,  INT( (_xlfn.UNICODE(H414)-44032)/588)+1)</f>
        <v>ㄴ</v>
      </c>
      <c r="L414" s="3" t="str" cm="1">
        <f t="array" ref="L414">INDEX( 중성, INT(MOD( ( _xlfn.UNICODE( RIGHT($H414, 1) ) - 44032), 588)/28)+1,1)</f>
        <v>ㅜ</v>
      </c>
      <c r="M414" t="str" cm="1">
        <f t="array" ref="M414">IF(MOD( (_xlfn.UNICODE( RIGHT($H414, 1) ) - 44032), 28)=0, "",
    INDEX(종성, MOD( (_xlfn.UNICODE( RIGHT($H414, 1) ) - 44032), 28),1) )</f>
        <v/>
      </c>
      <c r="N414" s="3" t="str" cm="1">
        <f t="array" ref="N414">INDEX(초성,  INT( (_xlfn.UNICODE($I414)-44032)/588)+1)</f>
        <v>ㄷ</v>
      </c>
      <c r="O414" s="3" t="str" cm="1">
        <f t="array" ref="O414">INDEX( 중성, INT(MOD( ( _xlfn.UNICODE( RIGHT($I414, 1) ) - 44032), 588)/28)+1,1)</f>
        <v>ㅓ</v>
      </c>
      <c r="P414" t="str" cm="1">
        <f t="array" ref="P414">IF(MOD( (_xlfn.UNICODE( RIGHT($I414, 1) ) - 44032), 28)=0, "",
    INDEX(종성, MOD( (_xlfn.UNICODE( RIGHT($I414, 1) ) - 44032), 28),1) )</f>
        <v/>
      </c>
      <c r="Q414" s="3" t="str" cm="1">
        <f t="array" ref="Q414">IF(LEN(B414)=2, "", INDEX(초성,  INT( (_xlfn.UNICODE($J414)-44032)/588)+1) )</f>
        <v>ㄱ</v>
      </c>
      <c r="R414" s="3" t="str" cm="1">
        <f t="array" ref="R414">IF(LEN(B414)=2, "",INDEX( 중성, INT(MOD( ( _xlfn.UNICODE( RIGHT($J414, 1) ) - 44032), 588)/28)+1,1) )</f>
        <v>ㅣ</v>
      </c>
      <c r="S414" t="str" cm="1">
        <f t="array" ref="S414">IF(LEN(B414)=2, "", IF(MOD( (_xlfn.UNICODE( RIGHT($J414, 1) ) - 44032), 28)=0, "",
    INDEX(종성, MOD( (_xlfn.UNICODE( RIGHT($J414, 1) ) - 44032), 28),1) ) )</f>
        <v/>
      </c>
      <c r="T414" t="str">
        <f>IFERROR(VLOOKUP($K414, 환경설정!$B$3:$C$23, 2,0), "")</f>
        <v>son</v>
      </c>
      <c r="V414" s="3" t="str" cm="1">
        <f t="array" ref="V414">IFERROR(_xlfn.IFS($M414="", "light", $M414="ㄴ", "son", $M414="ㄹ", "son", $M414="ㅁ", "son", $M414="ㅇ", "son" ),"obs")</f>
        <v>light</v>
      </c>
      <c r="W414" t="str">
        <f>IFERROR(VLOOKUP($N414, 환경설정!$B$3:$C$23, 2,0), "")</f>
        <v>lax</v>
      </c>
      <c r="Y414" s="3" t="str" cm="1">
        <f t="array" ref="Y414">IFERROR(_xlfn.IFS($P414="", "light", $P414="ㄴ", "son", $P414="ㄹ", "son", $P414="ㅁ", "son", $P414="ㅇ", "son" ),"obs")</f>
        <v>light</v>
      </c>
      <c r="Z414" t="str">
        <f>IFERROR(VLOOKUP($Q414, 환경설정!$B$3:$C$23, 2), "")</f>
        <v>lax</v>
      </c>
      <c r="AB414" s="3" t="str" cm="1">
        <f t="array" ref="AB414">IFERROR( IF(LEN(B414)=2,"", _xlfn.IFS($S414="", "light", $S414="ㄴ", "son", $S414="ㄹ", "son", $S414="ㅁ", "son", $S414="ㅇ", "son" )),"obs")</f>
        <v>light</v>
      </c>
      <c r="AC414" t="str" cm="1">
        <f t="array" ref="AC414" xml:space="preserve"> SUBSTITUTE( _xlfn.TEXTSPLIT(C414," "), ",","")</f>
        <v>LHL</v>
      </c>
      <c r="AE414" t="str" cm="1">
        <f t="array" ref="AE414">SUBSTITUTE(_xlfn.TEXTSPLIT(D414," "), ",","")</f>
        <v>LHL</v>
      </c>
    </row>
    <row r="415" spans="1:31" x14ac:dyDescent="0.3">
      <c r="A415" t="str">
        <v>고유어3</v>
      </c>
      <c r="B415" t="str">
        <v>가물치</v>
      </c>
      <c r="C415" s="3" t="str">
        <v>LHL</v>
      </c>
      <c r="D415" s="3" t="str">
        <v>LHL</v>
      </c>
      <c r="E415" s="3" t="str" cm="1">
        <f t="array" ref="E415">_xlfn.IFS(MID(A415,1,1)="고", "K", MID(A415,1,1)="외", "F", MID(A415,1,1)="가", "V")</f>
        <v>K</v>
      </c>
      <c r="F415" s="3" t="str">
        <f t="shared" si="35"/>
        <v>3</v>
      </c>
      <c r="G415" s="3" t="str">
        <f t="shared" si="36"/>
        <v>K3</v>
      </c>
      <c r="H415" s="3" t="str">
        <f t="shared" si="37"/>
        <v>가</v>
      </c>
      <c r="I415" s="3" t="str">
        <f t="shared" si="38"/>
        <v>물</v>
      </c>
      <c r="J415" s="3" t="str">
        <f t="shared" si="39"/>
        <v>치</v>
      </c>
      <c r="K415" s="3" t="str" cm="1">
        <f t="array" ref="K415">INDEX(초성,  INT( (_xlfn.UNICODE(H415)-44032)/588)+1)</f>
        <v>ㄱ</v>
      </c>
      <c r="L415" s="3" t="str" cm="1">
        <f t="array" ref="L415">INDEX( 중성, INT(MOD( ( _xlfn.UNICODE( RIGHT($H415, 1) ) - 44032), 588)/28)+1,1)</f>
        <v>ㅏ</v>
      </c>
      <c r="M415" t="str" cm="1">
        <f t="array" ref="M415">IF(MOD( (_xlfn.UNICODE( RIGHT($H415, 1) ) - 44032), 28)=0, "",
    INDEX(종성, MOD( (_xlfn.UNICODE( RIGHT($H415, 1) ) - 44032), 28),1) )</f>
        <v/>
      </c>
      <c r="N415" s="3" t="str" cm="1">
        <f t="array" ref="N415">INDEX(초성,  INT( (_xlfn.UNICODE($I415)-44032)/588)+1)</f>
        <v>ㅁ</v>
      </c>
      <c r="O415" s="3" t="str" cm="1">
        <f t="array" ref="O415">INDEX( 중성, INT(MOD( ( _xlfn.UNICODE( RIGHT($I415, 1) ) - 44032), 588)/28)+1,1)</f>
        <v>ㅜ</v>
      </c>
      <c r="P415" t="str" cm="1">
        <f t="array" ref="P415">IF(MOD( (_xlfn.UNICODE( RIGHT($I415, 1) ) - 44032), 28)=0, "",
    INDEX(종성, MOD( (_xlfn.UNICODE( RIGHT($I415, 1) ) - 44032), 28),1) )</f>
        <v>ㄹ</v>
      </c>
      <c r="Q415" s="3" t="str" cm="1">
        <f t="array" ref="Q415">IF(LEN(B415)=2, "", INDEX(초성,  INT( (_xlfn.UNICODE($J415)-44032)/588)+1) )</f>
        <v>ㅊ</v>
      </c>
      <c r="R415" s="3" t="str" cm="1">
        <f t="array" ref="R415">IF(LEN(B415)=2, "",INDEX( 중성, INT(MOD( ( _xlfn.UNICODE( RIGHT($J415, 1) ) - 44032), 588)/28)+1,1) )</f>
        <v>ㅣ</v>
      </c>
      <c r="S415" t="str" cm="1">
        <f t="array" ref="S415">IF(LEN(B415)=2, "", IF(MOD( (_xlfn.UNICODE( RIGHT($J415, 1) ) - 44032), 28)=0, "",
    INDEX(종성, MOD( (_xlfn.UNICODE( RIGHT($J415, 1) ) - 44032), 28),1) ) )</f>
        <v/>
      </c>
      <c r="T415" t="str">
        <f>IFERROR(VLOOKUP($K415, 환경설정!$B$3:$C$23, 2,0), "")</f>
        <v>lax</v>
      </c>
      <c r="V415" s="3" t="str" cm="1">
        <f t="array" ref="V415">IFERROR(_xlfn.IFS($M415="", "light", $M415="ㄴ", "son", $M415="ㄹ", "son", $M415="ㅁ", "son", $M415="ㅇ", "son" ),"obs")</f>
        <v>light</v>
      </c>
      <c r="W415" t="str">
        <f>IFERROR(VLOOKUP($N415, 환경설정!$B$3:$C$23, 2,0), "")</f>
        <v>son</v>
      </c>
      <c r="Y415" s="3" t="str" cm="1">
        <f t="array" ref="Y415">IFERROR(_xlfn.IFS($P415="", "light", $P415="ㄴ", "son", $P415="ㄹ", "son", $P415="ㅁ", "son", $P415="ㅇ", "son" ),"obs")</f>
        <v>son</v>
      </c>
      <c r="Z415" t="str">
        <f>IFERROR(VLOOKUP($Q415, 환경설정!$B$3:$C$23, 2), "")</f>
        <v>tsasp</v>
      </c>
      <c r="AB415" s="3" t="str" cm="1">
        <f t="array" ref="AB415">IFERROR( IF(LEN(B415)=2,"", _xlfn.IFS($S415="", "light", $S415="ㄴ", "son", $S415="ㄹ", "son", $S415="ㅁ", "son", $S415="ㅇ", "son" )),"obs")</f>
        <v>light</v>
      </c>
      <c r="AC415" t="str" cm="1">
        <f t="array" ref="AC415" xml:space="preserve"> SUBSTITUTE( _xlfn.TEXTSPLIT(C415," "), ",","")</f>
        <v>LHL</v>
      </c>
      <c r="AE415" t="str" cm="1">
        <f t="array" ref="AE415">SUBSTITUTE(_xlfn.TEXTSPLIT(D415," "), ",","")</f>
        <v>LHL</v>
      </c>
    </row>
    <row r="416" spans="1:31" x14ac:dyDescent="0.3">
      <c r="A416" t="str">
        <v>고유어3</v>
      </c>
      <c r="B416" t="str">
        <v>고구마</v>
      </c>
      <c r="C416" s="3" t="str">
        <v>LHH</v>
      </c>
      <c r="D416" s="3" t="str">
        <v>LHH</v>
      </c>
      <c r="E416" s="3" t="str" cm="1">
        <f t="array" ref="E416">_xlfn.IFS(MID(A416,1,1)="고", "K", MID(A416,1,1)="외", "F", MID(A416,1,1)="가", "V")</f>
        <v>K</v>
      </c>
      <c r="F416" s="3" t="str">
        <f t="shared" si="35"/>
        <v>3</v>
      </c>
      <c r="G416" s="3" t="str">
        <f t="shared" si="36"/>
        <v>K3</v>
      </c>
      <c r="H416" s="3" t="str">
        <f t="shared" si="37"/>
        <v>고</v>
      </c>
      <c r="I416" s="3" t="str">
        <f t="shared" si="38"/>
        <v>구</v>
      </c>
      <c r="J416" s="3" t="str">
        <f t="shared" si="39"/>
        <v>마</v>
      </c>
      <c r="K416" s="3" t="str" cm="1">
        <f t="array" ref="K416">INDEX(초성,  INT( (_xlfn.UNICODE(H416)-44032)/588)+1)</f>
        <v>ㄱ</v>
      </c>
      <c r="L416" s="3" t="str" cm="1">
        <f t="array" ref="L416">INDEX( 중성, INT(MOD( ( _xlfn.UNICODE( RIGHT($H416, 1) ) - 44032), 588)/28)+1,1)</f>
        <v>ㅗ</v>
      </c>
      <c r="M416" t="str" cm="1">
        <f t="array" ref="M416">IF(MOD( (_xlfn.UNICODE( RIGHT($H416, 1) ) - 44032), 28)=0, "",
    INDEX(종성, MOD( (_xlfn.UNICODE( RIGHT($H416, 1) ) - 44032), 28),1) )</f>
        <v/>
      </c>
      <c r="N416" s="3" t="str" cm="1">
        <f t="array" ref="N416">INDEX(초성,  INT( (_xlfn.UNICODE($I416)-44032)/588)+1)</f>
        <v>ㄱ</v>
      </c>
      <c r="O416" s="3" t="str" cm="1">
        <f t="array" ref="O416">INDEX( 중성, INT(MOD( ( _xlfn.UNICODE( RIGHT($I416, 1) ) - 44032), 588)/28)+1,1)</f>
        <v>ㅜ</v>
      </c>
      <c r="P416" t="str" cm="1">
        <f t="array" ref="P416">IF(MOD( (_xlfn.UNICODE( RIGHT($I416, 1) ) - 44032), 28)=0, "",
    INDEX(종성, MOD( (_xlfn.UNICODE( RIGHT($I416, 1) ) - 44032), 28),1) )</f>
        <v/>
      </c>
      <c r="Q416" s="3" t="str" cm="1">
        <f t="array" ref="Q416">IF(LEN(B416)=2, "", INDEX(초성,  INT( (_xlfn.UNICODE($J416)-44032)/588)+1) )</f>
        <v>ㅁ</v>
      </c>
      <c r="R416" s="3" t="str" cm="1">
        <f t="array" ref="R416">IF(LEN(B416)=2, "",INDEX( 중성, INT(MOD( ( _xlfn.UNICODE( RIGHT($J416, 1) ) - 44032), 588)/28)+1,1) )</f>
        <v>ㅏ</v>
      </c>
      <c r="S416" t="str" cm="1">
        <f t="array" ref="S416">IF(LEN(B416)=2, "", IF(MOD( (_xlfn.UNICODE( RIGHT($J416, 1) ) - 44032), 28)=0, "",
    INDEX(종성, MOD( (_xlfn.UNICODE( RIGHT($J416, 1) ) - 44032), 28),1) ) )</f>
        <v/>
      </c>
      <c r="T416" t="str">
        <f>IFERROR(VLOOKUP($K416, 환경설정!$B$3:$C$23, 2,0), "")</f>
        <v>lax</v>
      </c>
      <c r="V416" s="3" t="str" cm="1">
        <f t="array" ref="V416">IFERROR(_xlfn.IFS($M416="", "light", $M416="ㄴ", "son", $M416="ㄹ", "son", $M416="ㅁ", "son", $M416="ㅇ", "son" ),"obs")</f>
        <v>light</v>
      </c>
      <c r="W416" t="str">
        <f>IFERROR(VLOOKUP($N416, 환경설정!$B$3:$C$23, 2,0), "")</f>
        <v>lax</v>
      </c>
      <c r="Y416" s="3" t="str" cm="1">
        <f t="array" ref="Y416">IFERROR(_xlfn.IFS($P416="", "light", $P416="ㄴ", "son", $P416="ㄹ", "son", $P416="ㅁ", "son", $P416="ㅇ", "son" ),"obs")</f>
        <v>light</v>
      </c>
      <c r="Z416" t="str">
        <f>IFERROR(VLOOKUP($Q416, 환경설정!$B$3:$C$23, 2), "")</f>
        <v>tsasp</v>
      </c>
      <c r="AB416" s="3" t="str" cm="1">
        <f t="array" ref="AB416">IFERROR( IF(LEN(B416)=2,"", _xlfn.IFS($S416="", "light", $S416="ㄴ", "son", $S416="ㄹ", "son", $S416="ㅁ", "son", $S416="ㅇ", "son" )),"obs")</f>
        <v>light</v>
      </c>
      <c r="AC416" t="str" cm="1">
        <f t="array" ref="AC416" xml:space="preserve"> SUBSTITUTE( _xlfn.TEXTSPLIT(C416," "), ",","")</f>
        <v>LHH</v>
      </c>
      <c r="AE416" t="str" cm="1">
        <f t="array" ref="AE416">SUBSTITUTE(_xlfn.TEXTSPLIT(D416," "), ",","")</f>
        <v>LHH</v>
      </c>
    </row>
    <row r="417" spans="1:31" x14ac:dyDescent="0.3">
      <c r="A417" t="str">
        <v>고유어3</v>
      </c>
      <c r="B417" t="str">
        <v>고사리</v>
      </c>
      <c r="C417" s="3" t="str">
        <v>LHL</v>
      </c>
      <c r="D417" s="3" t="str">
        <v>LHL</v>
      </c>
      <c r="E417" s="3" t="str" cm="1">
        <f t="array" ref="E417">_xlfn.IFS(MID(A417,1,1)="고", "K", MID(A417,1,1)="외", "F", MID(A417,1,1)="가", "V")</f>
        <v>K</v>
      </c>
      <c r="F417" s="3" t="str">
        <f t="shared" si="35"/>
        <v>3</v>
      </c>
      <c r="G417" s="3" t="str">
        <f t="shared" si="36"/>
        <v>K3</v>
      </c>
      <c r="H417" s="3" t="str">
        <f t="shared" si="37"/>
        <v>고</v>
      </c>
      <c r="I417" s="3" t="str">
        <f t="shared" si="38"/>
        <v>사</v>
      </c>
      <c r="J417" s="3" t="str">
        <f t="shared" si="39"/>
        <v>리</v>
      </c>
      <c r="K417" s="3" t="str" cm="1">
        <f t="array" ref="K417">INDEX(초성,  INT( (_xlfn.UNICODE(H417)-44032)/588)+1)</f>
        <v>ㄱ</v>
      </c>
      <c r="L417" s="3" t="str" cm="1">
        <f t="array" ref="L417">INDEX( 중성, INT(MOD( ( _xlfn.UNICODE( RIGHT($H417, 1) ) - 44032), 588)/28)+1,1)</f>
        <v>ㅗ</v>
      </c>
      <c r="M417" t="str" cm="1">
        <f t="array" ref="M417">IF(MOD( (_xlfn.UNICODE( RIGHT($H417, 1) ) - 44032), 28)=0, "",
    INDEX(종성, MOD( (_xlfn.UNICODE( RIGHT($H417, 1) ) - 44032), 28),1) )</f>
        <v/>
      </c>
      <c r="N417" s="3" t="str" cm="1">
        <f t="array" ref="N417">INDEX(초성,  INT( (_xlfn.UNICODE($I417)-44032)/588)+1)</f>
        <v>ㅅ</v>
      </c>
      <c r="O417" s="3" t="str" cm="1">
        <f t="array" ref="O417">INDEX( 중성, INT(MOD( ( _xlfn.UNICODE( RIGHT($I417, 1) ) - 44032), 588)/28)+1,1)</f>
        <v>ㅏ</v>
      </c>
      <c r="P417" t="str" cm="1">
        <f t="array" ref="P417">IF(MOD( (_xlfn.UNICODE( RIGHT($I417, 1) ) - 44032), 28)=0, "",
    INDEX(종성, MOD( (_xlfn.UNICODE( RIGHT($I417, 1) ) - 44032), 28),1) )</f>
        <v/>
      </c>
      <c r="Q417" s="3" t="str" cm="1">
        <f t="array" ref="Q417">IF(LEN(B417)=2, "", INDEX(초성,  INT( (_xlfn.UNICODE($J417)-44032)/588)+1) )</f>
        <v>ㄹ</v>
      </c>
      <c r="R417" s="3" t="str" cm="1">
        <f t="array" ref="R417">IF(LEN(B417)=2, "",INDEX( 중성, INT(MOD( ( _xlfn.UNICODE( RIGHT($J417, 1) ) - 44032), 588)/28)+1,1) )</f>
        <v>ㅣ</v>
      </c>
      <c r="S417" t="str" cm="1">
        <f t="array" ref="S417">IF(LEN(B417)=2, "", IF(MOD( (_xlfn.UNICODE( RIGHT($J417, 1) ) - 44032), 28)=0, "",
    INDEX(종성, MOD( (_xlfn.UNICODE( RIGHT($J417, 1) ) - 44032), 28),1) ) )</f>
        <v/>
      </c>
      <c r="T417" t="str">
        <f>IFERROR(VLOOKUP($K417, 환경설정!$B$3:$C$23, 2,0), "")</f>
        <v>lax</v>
      </c>
      <c r="V417" s="3" t="str" cm="1">
        <f t="array" ref="V417">IFERROR(_xlfn.IFS($M417="", "light", $M417="ㄴ", "son", $M417="ㄹ", "son", $M417="ㅁ", "son", $M417="ㅇ", "son" ),"obs")</f>
        <v>light</v>
      </c>
      <c r="W417" t="str">
        <f>IFERROR(VLOOKUP($N417, 환경설정!$B$3:$C$23, 2,0), "")</f>
        <v>que</v>
      </c>
      <c r="Y417" s="3" t="str" cm="1">
        <f t="array" ref="Y417">IFERROR(_xlfn.IFS($P417="", "light", $P417="ㄴ", "son", $P417="ㄹ", "son", $P417="ㅁ", "son", $P417="ㅇ", "son" ),"obs")</f>
        <v>light</v>
      </c>
      <c r="Z417" t="str">
        <f>IFERROR(VLOOKUP($Q417, 환경설정!$B$3:$C$23, 2), "")</f>
        <v>tsasp</v>
      </c>
      <c r="AB417" s="3" t="str" cm="1">
        <f t="array" ref="AB417">IFERROR( IF(LEN(B417)=2,"", _xlfn.IFS($S417="", "light", $S417="ㄴ", "son", $S417="ㄹ", "son", $S417="ㅁ", "son", $S417="ㅇ", "son" )),"obs")</f>
        <v>light</v>
      </c>
      <c r="AC417" t="str" cm="1">
        <f t="array" ref="AC417" xml:space="preserve"> SUBSTITUTE( _xlfn.TEXTSPLIT(C417," "), ",","")</f>
        <v>LHL</v>
      </c>
      <c r="AE417" t="str" cm="1">
        <f t="array" ref="AE417">SUBSTITUTE(_xlfn.TEXTSPLIT(D417," "), ",","")</f>
        <v>LHL</v>
      </c>
    </row>
    <row r="418" spans="1:31" x14ac:dyDescent="0.3">
      <c r="A418" t="str">
        <v>고유어3</v>
      </c>
      <c r="B418" t="str">
        <v>다래끼</v>
      </c>
      <c r="C418" s="3" t="str">
        <v>LHL</v>
      </c>
      <c r="D418" s="3" t="str">
        <v>LHL</v>
      </c>
      <c r="E418" s="3" t="str" cm="1">
        <f t="array" ref="E418">_xlfn.IFS(MID(A418,1,1)="고", "K", MID(A418,1,1)="외", "F", MID(A418,1,1)="가", "V")</f>
        <v>K</v>
      </c>
      <c r="F418" s="3" t="str">
        <f t="shared" si="35"/>
        <v>3</v>
      </c>
      <c r="G418" s="3" t="str">
        <f t="shared" si="36"/>
        <v>K3</v>
      </c>
      <c r="H418" s="3" t="str">
        <f t="shared" si="37"/>
        <v>다</v>
      </c>
      <c r="I418" s="3" t="str">
        <f t="shared" si="38"/>
        <v>래</v>
      </c>
      <c r="J418" s="3" t="str">
        <f t="shared" si="39"/>
        <v>끼</v>
      </c>
      <c r="K418" s="3" t="str" cm="1">
        <f t="array" ref="K418">INDEX(초성,  INT( (_xlfn.UNICODE(H418)-44032)/588)+1)</f>
        <v>ㄷ</v>
      </c>
      <c r="L418" s="3" t="str" cm="1">
        <f t="array" ref="L418">INDEX( 중성, INT(MOD( ( _xlfn.UNICODE( RIGHT($H418, 1) ) - 44032), 588)/28)+1,1)</f>
        <v>ㅏ</v>
      </c>
      <c r="M418" t="str" cm="1">
        <f t="array" ref="M418">IF(MOD( (_xlfn.UNICODE( RIGHT($H418, 1) ) - 44032), 28)=0, "",
    INDEX(종성, MOD( (_xlfn.UNICODE( RIGHT($H418, 1) ) - 44032), 28),1) )</f>
        <v/>
      </c>
      <c r="N418" s="3" t="str" cm="1">
        <f t="array" ref="N418">INDEX(초성,  INT( (_xlfn.UNICODE($I418)-44032)/588)+1)</f>
        <v>ㄹ</v>
      </c>
      <c r="O418" s="3" t="str" cm="1">
        <f t="array" ref="O418">INDEX( 중성, INT(MOD( ( _xlfn.UNICODE( RIGHT($I418, 1) ) - 44032), 588)/28)+1,1)</f>
        <v>ㅐ</v>
      </c>
      <c r="P418" t="str" cm="1">
        <f t="array" ref="P418">IF(MOD( (_xlfn.UNICODE( RIGHT($I418, 1) ) - 44032), 28)=0, "",
    INDEX(종성, MOD( (_xlfn.UNICODE( RIGHT($I418, 1) ) - 44032), 28),1) )</f>
        <v/>
      </c>
      <c r="Q418" s="3" t="str" cm="1">
        <f t="array" ref="Q418">IF(LEN(B418)=2, "", INDEX(초성,  INT( (_xlfn.UNICODE($J418)-44032)/588)+1) )</f>
        <v>ㄲ</v>
      </c>
      <c r="R418" s="3" t="str" cm="1">
        <f t="array" ref="R418">IF(LEN(B418)=2, "",INDEX( 중성, INT(MOD( ( _xlfn.UNICODE( RIGHT($J418, 1) ) - 44032), 588)/28)+1,1) )</f>
        <v>ㅣ</v>
      </c>
      <c r="S418" t="str" cm="1">
        <f t="array" ref="S418">IF(LEN(B418)=2, "", IF(MOD( (_xlfn.UNICODE( RIGHT($J418, 1) ) - 44032), 28)=0, "",
    INDEX(종성, MOD( (_xlfn.UNICODE( RIGHT($J418, 1) ) - 44032), 28),1) ) )</f>
        <v/>
      </c>
      <c r="T418" t="str">
        <f>IFERROR(VLOOKUP($K418, 환경설정!$B$3:$C$23, 2,0), "")</f>
        <v>lax</v>
      </c>
      <c r="V418" s="3" t="str" cm="1">
        <f t="array" ref="V418">IFERROR(_xlfn.IFS($M418="", "light", $M418="ㄴ", "son", $M418="ㄹ", "son", $M418="ㅁ", "son", $M418="ㅇ", "son" ),"obs")</f>
        <v>light</v>
      </c>
      <c r="W418" t="str">
        <f>IFERROR(VLOOKUP($N418, 환경설정!$B$3:$C$23, 2,0), "")</f>
        <v>son</v>
      </c>
      <c r="Y418" s="3" t="str" cm="1">
        <f t="array" ref="Y418">IFERROR(_xlfn.IFS($P418="", "light", $P418="ㄴ", "son", $P418="ㄹ", "son", $P418="ㅁ", "son", $P418="ㅇ", "son" ),"obs")</f>
        <v>light</v>
      </c>
      <c r="Z418" t="str">
        <f>IFERROR(VLOOKUP($Q418, 환경설정!$B$3:$C$23, 2), "")</f>
        <v>tsasp</v>
      </c>
      <c r="AB418" s="3" t="str" cm="1">
        <f t="array" ref="AB418">IFERROR( IF(LEN(B418)=2,"", _xlfn.IFS($S418="", "light", $S418="ㄴ", "son", $S418="ㄹ", "son", $S418="ㅁ", "son", $S418="ㅇ", "son" )),"obs")</f>
        <v>light</v>
      </c>
      <c r="AC418" t="str" cm="1">
        <f t="array" ref="AC418" xml:space="preserve"> SUBSTITUTE( _xlfn.TEXTSPLIT(C418," "), ",","")</f>
        <v>LHL</v>
      </c>
      <c r="AE418" t="str" cm="1">
        <f t="array" ref="AE418">SUBSTITUTE(_xlfn.TEXTSPLIT(D418," "), ",","")</f>
        <v>LHL</v>
      </c>
    </row>
    <row r="419" spans="1:31" x14ac:dyDescent="0.3">
      <c r="A419" t="str">
        <v>고유어3</v>
      </c>
      <c r="B419" t="str">
        <v>모서리</v>
      </c>
      <c r="C419" s="3" t="str">
        <v>LHL</v>
      </c>
      <c r="D419" s="3" t="str">
        <v>LHL</v>
      </c>
      <c r="E419" s="3" t="str" cm="1">
        <f t="array" ref="E419">_xlfn.IFS(MID(A419,1,1)="고", "K", MID(A419,1,1)="외", "F", MID(A419,1,1)="가", "V")</f>
        <v>K</v>
      </c>
      <c r="F419" s="3" t="str">
        <f t="shared" si="35"/>
        <v>3</v>
      </c>
      <c r="G419" s="3" t="str">
        <f t="shared" si="36"/>
        <v>K3</v>
      </c>
      <c r="H419" s="3" t="str">
        <f t="shared" si="37"/>
        <v>모</v>
      </c>
      <c r="I419" s="3" t="str">
        <f t="shared" si="38"/>
        <v>서</v>
      </c>
      <c r="J419" s="3" t="str">
        <f t="shared" si="39"/>
        <v>리</v>
      </c>
      <c r="K419" s="3" t="str" cm="1">
        <f t="array" ref="K419">INDEX(초성,  INT( (_xlfn.UNICODE(H419)-44032)/588)+1)</f>
        <v>ㅁ</v>
      </c>
      <c r="L419" s="3" t="str" cm="1">
        <f t="array" ref="L419">INDEX( 중성, INT(MOD( ( _xlfn.UNICODE( RIGHT($H419, 1) ) - 44032), 588)/28)+1,1)</f>
        <v>ㅗ</v>
      </c>
      <c r="M419" t="str" cm="1">
        <f t="array" ref="M419">IF(MOD( (_xlfn.UNICODE( RIGHT($H419, 1) ) - 44032), 28)=0, "",
    INDEX(종성, MOD( (_xlfn.UNICODE( RIGHT($H419, 1) ) - 44032), 28),1) )</f>
        <v/>
      </c>
      <c r="N419" s="3" t="str" cm="1">
        <f t="array" ref="N419">INDEX(초성,  INT( (_xlfn.UNICODE($I419)-44032)/588)+1)</f>
        <v>ㅅ</v>
      </c>
      <c r="O419" s="3" t="str" cm="1">
        <f t="array" ref="O419">INDEX( 중성, INT(MOD( ( _xlfn.UNICODE( RIGHT($I419, 1) ) - 44032), 588)/28)+1,1)</f>
        <v>ㅓ</v>
      </c>
      <c r="P419" t="str" cm="1">
        <f t="array" ref="P419">IF(MOD( (_xlfn.UNICODE( RIGHT($I419, 1) ) - 44032), 28)=0, "",
    INDEX(종성, MOD( (_xlfn.UNICODE( RIGHT($I419, 1) ) - 44032), 28),1) )</f>
        <v/>
      </c>
      <c r="Q419" s="3" t="str" cm="1">
        <f t="array" ref="Q419">IF(LEN(B419)=2, "", INDEX(초성,  INT( (_xlfn.UNICODE($J419)-44032)/588)+1) )</f>
        <v>ㄹ</v>
      </c>
      <c r="R419" s="3" t="str" cm="1">
        <f t="array" ref="R419">IF(LEN(B419)=2, "",INDEX( 중성, INT(MOD( ( _xlfn.UNICODE( RIGHT($J419, 1) ) - 44032), 588)/28)+1,1) )</f>
        <v>ㅣ</v>
      </c>
      <c r="S419" t="str" cm="1">
        <f t="array" ref="S419">IF(LEN(B419)=2, "", IF(MOD( (_xlfn.UNICODE( RIGHT($J419, 1) ) - 44032), 28)=0, "",
    INDEX(종성, MOD( (_xlfn.UNICODE( RIGHT($J419, 1) ) - 44032), 28),1) ) )</f>
        <v/>
      </c>
      <c r="T419" t="str">
        <f>IFERROR(VLOOKUP($K419, 환경설정!$B$3:$C$23, 2,0), "")</f>
        <v>son</v>
      </c>
      <c r="V419" s="3" t="str" cm="1">
        <f t="array" ref="V419">IFERROR(_xlfn.IFS($M419="", "light", $M419="ㄴ", "son", $M419="ㄹ", "son", $M419="ㅁ", "son", $M419="ㅇ", "son" ),"obs")</f>
        <v>light</v>
      </c>
      <c r="W419" t="str">
        <f>IFERROR(VLOOKUP($N419, 환경설정!$B$3:$C$23, 2,0), "")</f>
        <v>que</v>
      </c>
      <c r="Y419" s="3" t="str" cm="1">
        <f t="array" ref="Y419">IFERROR(_xlfn.IFS($P419="", "light", $P419="ㄴ", "son", $P419="ㄹ", "son", $P419="ㅁ", "son", $P419="ㅇ", "son" ),"obs")</f>
        <v>light</v>
      </c>
      <c r="Z419" t="str">
        <f>IFERROR(VLOOKUP($Q419, 환경설정!$B$3:$C$23, 2), "")</f>
        <v>tsasp</v>
      </c>
      <c r="AB419" s="3" t="str" cm="1">
        <f t="array" ref="AB419">IFERROR( IF(LEN(B419)=2,"", _xlfn.IFS($S419="", "light", $S419="ㄴ", "son", $S419="ㄹ", "son", $S419="ㅁ", "son", $S419="ㅇ", "son" )),"obs")</f>
        <v>light</v>
      </c>
      <c r="AC419" t="str" cm="1">
        <f t="array" ref="AC419" xml:space="preserve"> SUBSTITUTE( _xlfn.TEXTSPLIT(C419," "), ",","")</f>
        <v>LHL</v>
      </c>
      <c r="AE419" t="str" cm="1">
        <f t="array" ref="AE419">SUBSTITUTE(_xlfn.TEXTSPLIT(D419," "), ",","")</f>
        <v>LHL</v>
      </c>
    </row>
    <row r="420" spans="1:31" x14ac:dyDescent="0.3">
      <c r="A420" t="str">
        <v>고유어3</v>
      </c>
      <c r="B420" t="str">
        <v>기저귀</v>
      </c>
      <c r="C420" s="3" t="str">
        <v>LHL</v>
      </c>
      <c r="D420" s="3" t="str">
        <v>LHL</v>
      </c>
      <c r="E420" s="3" t="str" cm="1">
        <f t="array" ref="E420">_xlfn.IFS(MID(A420,1,1)="고", "K", MID(A420,1,1)="외", "F", MID(A420,1,1)="가", "V")</f>
        <v>K</v>
      </c>
      <c r="F420" s="3" t="str">
        <f t="shared" si="35"/>
        <v>3</v>
      </c>
      <c r="G420" s="3" t="str">
        <f t="shared" si="36"/>
        <v>K3</v>
      </c>
      <c r="H420" s="3" t="str">
        <f t="shared" si="37"/>
        <v>기</v>
      </c>
      <c r="I420" s="3" t="str">
        <f t="shared" si="38"/>
        <v>저</v>
      </c>
      <c r="J420" s="3" t="str">
        <f t="shared" si="39"/>
        <v>귀</v>
      </c>
      <c r="K420" s="3" t="str" cm="1">
        <f t="array" ref="K420">INDEX(초성,  INT( (_xlfn.UNICODE(H420)-44032)/588)+1)</f>
        <v>ㄱ</v>
      </c>
      <c r="L420" s="3" t="str" cm="1">
        <f t="array" ref="L420">INDEX( 중성, INT(MOD( ( _xlfn.UNICODE( RIGHT($H420, 1) ) - 44032), 588)/28)+1,1)</f>
        <v>ㅣ</v>
      </c>
      <c r="M420" t="str" cm="1">
        <f t="array" ref="M420">IF(MOD( (_xlfn.UNICODE( RIGHT($H420, 1) ) - 44032), 28)=0, "",
    INDEX(종성, MOD( (_xlfn.UNICODE( RIGHT($H420, 1) ) - 44032), 28),1) )</f>
        <v/>
      </c>
      <c r="N420" s="3" t="str" cm="1">
        <f t="array" ref="N420">INDEX(초성,  INT( (_xlfn.UNICODE($I420)-44032)/588)+1)</f>
        <v>ㅈ</v>
      </c>
      <c r="O420" s="3" t="str" cm="1">
        <f t="array" ref="O420">INDEX( 중성, INT(MOD( ( _xlfn.UNICODE( RIGHT($I420, 1) ) - 44032), 588)/28)+1,1)</f>
        <v>ㅓ</v>
      </c>
      <c r="P420" t="str" cm="1">
        <f t="array" ref="P420">IF(MOD( (_xlfn.UNICODE( RIGHT($I420, 1) ) - 44032), 28)=0, "",
    INDEX(종성, MOD( (_xlfn.UNICODE( RIGHT($I420, 1) ) - 44032), 28),1) )</f>
        <v/>
      </c>
      <c r="Q420" s="3" t="str" cm="1">
        <f t="array" ref="Q420">IF(LEN(B420)=2, "", INDEX(초성,  INT( (_xlfn.UNICODE($J420)-44032)/588)+1) )</f>
        <v>ㄱ</v>
      </c>
      <c r="R420" s="3" t="str" cm="1">
        <f t="array" ref="R420">IF(LEN(B420)=2, "",INDEX( 중성, INT(MOD( ( _xlfn.UNICODE( RIGHT($J420, 1) ) - 44032), 588)/28)+1,1) )</f>
        <v>ㅟ</v>
      </c>
      <c r="S420" t="str" cm="1">
        <f t="array" ref="S420">IF(LEN(B420)=2, "", IF(MOD( (_xlfn.UNICODE( RIGHT($J420, 1) ) - 44032), 28)=0, "",
    INDEX(종성, MOD( (_xlfn.UNICODE( RIGHT($J420, 1) ) - 44032), 28),1) ) )</f>
        <v/>
      </c>
      <c r="T420" t="str">
        <f>IFERROR(VLOOKUP($K420, 환경설정!$B$3:$C$23, 2,0), "")</f>
        <v>lax</v>
      </c>
      <c r="V420" s="3" t="str" cm="1">
        <f t="array" ref="V420">IFERROR(_xlfn.IFS($M420="", "light", $M420="ㄴ", "son", $M420="ㄹ", "son", $M420="ㅁ", "son", $M420="ㅇ", "son" ),"obs")</f>
        <v>light</v>
      </c>
      <c r="W420" t="str">
        <f>IFERROR(VLOOKUP($N420, 환경설정!$B$3:$C$23, 2,0), "")</f>
        <v>lax</v>
      </c>
      <c r="Y420" s="3" t="str" cm="1">
        <f t="array" ref="Y420">IFERROR(_xlfn.IFS($P420="", "light", $P420="ㄴ", "son", $P420="ㄹ", "son", $P420="ㅁ", "son", $P420="ㅇ", "son" ),"obs")</f>
        <v>light</v>
      </c>
      <c r="Z420" t="str">
        <f>IFERROR(VLOOKUP($Q420, 환경설정!$B$3:$C$23, 2), "")</f>
        <v>lax</v>
      </c>
      <c r="AB420" s="3" t="str" cm="1">
        <f t="array" ref="AB420">IFERROR( IF(LEN(B420)=2,"", _xlfn.IFS($S420="", "light", $S420="ㄴ", "son", $S420="ㄹ", "son", $S420="ㅁ", "son", $S420="ㅇ", "son" )),"obs")</f>
        <v>light</v>
      </c>
      <c r="AC420" t="str" cm="1">
        <f t="array" ref="AC420" xml:space="preserve"> SUBSTITUTE( _xlfn.TEXTSPLIT(C420," "), ",","")</f>
        <v>LHL</v>
      </c>
      <c r="AE420" t="str" cm="1">
        <f t="array" ref="AE420">SUBSTITUTE(_xlfn.TEXTSPLIT(D420," "), ",","")</f>
        <v>LHL</v>
      </c>
    </row>
    <row r="421" spans="1:31" x14ac:dyDescent="0.3">
      <c r="A421" t="str">
        <v>고유어3</v>
      </c>
      <c r="B421" t="str">
        <v>찌꺼기</v>
      </c>
      <c r="C421" s="3" t="str">
        <v>LHL</v>
      </c>
      <c r="D421" s="3" t="str">
        <v>LHL</v>
      </c>
      <c r="E421" s="3" t="str" cm="1">
        <f t="array" ref="E421">_xlfn.IFS(MID(A421,1,1)="고", "K", MID(A421,1,1)="외", "F", MID(A421,1,1)="가", "V")</f>
        <v>K</v>
      </c>
      <c r="F421" s="3" t="str">
        <f t="shared" si="35"/>
        <v>3</v>
      </c>
      <c r="G421" s="3" t="str">
        <f t="shared" si="36"/>
        <v>K3</v>
      </c>
      <c r="H421" s="3" t="str">
        <f t="shared" si="37"/>
        <v>찌</v>
      </c>
      <c r="I421" s="3" t="str">
        <f t="shared" si="38"/>
        <v>꺼</v>
      </c>
      <c r="J421" s="3" t="str">
        <f t="shared" si="39"/>
        <v>기</v>
      </c>
      <c r="K421" s="3" t="str" cm="1">
        <f t="array" ref="K421">INDEX(초성,  INT( (_xlfn.UNICODE(H421)-44032)/588)+1)</f>
        <v>ㅉ</v>
      </c>
      <c r="L421" s="3" t="str" cm="1">
        <f t="array" ref="L421">INDEX( 중성, INT(MOD( ( _xlfn.UNICODE( RIGHT($H421, 1) ) - 44032), 588)/28)+1,1)</f>
        <v>ㅣ</v>
      </c>
      <c r="M421" t="str" cm="1">
        <f t="array" ref="M421">IF(MOD( (_xlfn.UNICODE( RIGHT($H421, 1) ) - 44032), 28)=0, "",
    INDEX(종성, MOD( (_xlfn.UNICODE( RIGHT($H421, 1) ) - 44032), 28),1) )</f>
        <v/>
      </c>
      <c r="N421" s="3" t="str" cm="1">
        <f t="array" ref="N421">INDEX(초성,  INT( (_xlfn.UNICODE($I421)-44032)/588)+1)</f>
        <v>ㄲ</v>
      </c>
      <c r="O421" s="3" t="str" cm="1">
        <f t="array" ref="O421">INDEX( 중성, INT(MOD( ( _xlfn.UNICODE( RIGHT($I421, 1) ) - 44032), 588)/28)+1,1)</f>
        <v>ㅓ</v>
      </c>
      <c r="P421" t="str" cm="1">
        <f t="array" ref="P421">IF(MOD( (_xlfn.UNICODE( RIGHT($I421, 1) ) - 44032), 28)=0, "",
    INDEX(종성, MOD( (_xlfn.UNICODE( RIGHT($I421, 1) ) - 44032), 28),1) )</f>
        <v/>
      </c>
      <c r="Q421" s="3" t="str" cm="1">
        <f t="array" ref="Q421">IF(LEN(B421)=2, "", INDEX(초성,  INT( (_xlfn.UNICODE($J421)-44032)/588)+1) )</f>
        <v>ㄱ</v>
      </c>
      <c r="R421" s="3" t="str" cm="1">
        <f t="array" ref="R421">IF(LEN(B421)=2, "",INDEX( 중성, INT(MOD( ( _xlfn.UNICODE( RIGHT($J421, 1) ) - 44032), 588)/28)+1,1) )</f>
        <v>ㅣ</v>
      </c>
      <c r="S421" t="str" cm="1">
        <f t="array" ref="S421">IF(LEN(B421)=2, "", IF(MOD( (_xlfn.UNICODE( RIGHT($J421, 1) ) - 44032), 28)=0, "",
    INDEX(종성, MOD( (_xlfn.UNICODE( RIGHT($J421, 1) ) - 44032), 28),1) ) )</f>
        <v/>
      </c>
      <c r="T421" t="str">
        <f>IFERROR(VLOOKUP($K421, 환경설정!$B$3:$C$23, 2,0), "")</f>
        <v>tsasp</v>
      </c>
      <c r="V421" s="3" t="str" cm="1">
        <f t="array" ref="V421">IFERROR(_xlfn.IFS($M421="", "light", $M421="ㄴ", "son", $M421="ㄹ", "son", $M421="ㅁ", "son", $M421="ㅇ", "son" ),"obs")</f>
        <v>light</v>
      </c>
      <c r="W421" t="str">
        <f>IFERROR(VLOOKUP($N421, 환경설정!$B$3:$C$23, 2,0), "")</f>
        <v>tsasp</v>
      </c>
      <c r="Y421" s="3" t="str" cm="1">
        <f t="array" ref="Y421">IFERROR(_xlfn.IFS($P421="", "light", $P421="ㄴ", "son", $P421="ㄹ", "son", $P421="ㅁ", "son", $P421="ㅇ", "son" ),"obs")</f>
        <v>light</v>
      </c>
      <c r="Z421" t="str">
        <f>IFERROR(VLOOKUP($Q421, 환경설정!$B$3:$C$23, 2), "")</f>
        <v>lax</v>
      </c>
      <c r="AB421" s="3" t="str" cm="1">
        <f t="array" ref="AB421">IFERROR( IF(LEN(B421)=2,"", _xlfn.IFS($S421="", "light", $S421="ㄴ", "son", $S421="ㄹ", "son", $S421="ㅁ", "son", $S421="ㅇ", "son" )),"obs")</f>
        <v>light</v>
      </c>
      <c r="AC421" t="str" cm="1">
        <f t="array" ref="AC421" xml:space="preserve"> SUBSTITUTE( _xlfn.TEXTSPLIT(C421," "), ",","")</f>
        <v>LHL</v>
      </c>
      <c r="AE421" t="str" cm="1">
        <f t="array" ref="AE421">SUBSTITUTE(_xlfn.TEXTSPLIT(D421," "), ",","")</f>
        <v>LHL</v>
      </c>
    </row>
    <row r="422" spans="1:31" x14ac:dyDescent="0.3">
      <c r="A422" t="str">
        <v>고유어3</v>
      </c>
      <c r="B422" t="str">
        <v>부엉이</v>
      </c>
      <c r="C422" s="3" t="str">
        <v>LHL</v>
      </c>
      <c r="D422" s="3" t="str">
        <v>LHL</v>
      </c>
      <c r="E422" s="3" t="str" cm="1">
        <f t="array" ref="E422">_xlfn.IFS(MID(A422,1,1)="고", "K", MID(A422,1,1)="외", "F", MID(A422,1,1)="가", "V")</f>
        <v>K</v>
      </c>
      <c r="F422" s="3" t="str">
        <f t="shared" si="35"/>
        <v>3</v>
      </c>
      <c r="G422" s="3" t="str">
        <f t="shared" si="36"/>
        <v>K3</v>
      </c>
      <c r="H422" s="3" t="str">
        <f t="shared" si="37"/>
        <v>부</v>
      </c>
      <c r="I422" s="3" t="str">
        <f t="shared" si="38"/>
        <v>엉</v>
      </c>
      <c r="J422" s="3" t="str">
        <f t="shared" si="39"/>
        <v>이</v>
      </c>
      <c r="K422" s="3" t="str" cm="1">
        <f t="array" ref="K422">INDEX(초성,  INT( (_xlfn.UNICODE(H422)-44032)/588)+1)</f>
        <v>ㅂ</v>
      </c>
      <c r="L422" s="3" t="str" cm="1">
        <f t="array" ref="L422">INDEX( 중성, INT(MOD( ( _xlfn.UNICODE( RIGHT($H422, 1) ) - 44032), 588)/28)+1,1)</f>
        <v>ㅜ</v>
      </c>
      <c r="M422" t="str" cm="1">
        <f t="array" ref="M422">IF(MOD( (_xlfn.UNICODE( RIGHT($H422, 1) ) - 44032), 28)=0, "",
    INDEX(종성, MOD( (_xlfn.UNICODE( RIGHT($H422, 1) ) - 44032), 28),1) )</f>
        <v/>
      </c>
      <c r="N422" s="3" t="str" cm="1">
        <f t="array" ref="N422">INDEX(초성,  INT( (_xlfn.UNICODE($I422)-44032)/588)+1)</f>
        <v>ㅇ</v>
      </c>
      <c r="O422" s="3" t="str" cm="1">
        <f t="array" ref="O422">INDEX( 중성, INT(MOD( ( _xlfn.UNICODE( RIGHT($I422, 1) ) - 44032), 588)/28)+1,1)</f>
        <v>ㅓ</v>
      </c>
      <c r="P422" t="str" cm="1">
        <f t="array" ref="P422">IF(MOD( (_xlfn.UNICODE( RIGHT($I422, 1) ) - 44032), 28)=0, "",
    INDEX(종성, MOD( (_xlfn.UNICODE( RIGHT($I422, 1) ) - 44032), 28),1) )</f>
        <v>ㅇ</v>
      </c>
      <c r="Q422" s="3" t="str" cm="1">
        <f t="array" ref="Q422">IF(LEN(B422)=2, "", INDEX(초성,  INT( (_xlfn.UNICODE($J422)-44032)/588)+1) )</f>
        <v>ㅇ</v>
      </c>
      <c r="R422" s="3" t="str" cm="1">
        <f t="array" ref="R422">IF(LEN(B422)=2, "",INDEX( 중성, INT(MOD( ( _xlfn.UNICODE( RIGHT($J422, 1) ) - 44032), 588)/28)+1,1) )</f>
        <v>ㅣ</v>
      </c>
      <c r="S422" t="str" cm="1">
        <f t="array" ref="S422">IF(LEN(B422)=2, "", IF(MOD( (_xlfn.UNICODE( RIGHT($J422, 1) ) - 44032), 28)=0, "",
    INDEX(종성, MOD( (_xlfn.UNICODE( RIGHT($J422, 1) ) - 44032), 28),1) ) )</f>
        <v/>
      </c>
      <c r="T422" t="str">
        <f>IFERROR(VLOOKUP($K422, 환경설정!$B$3:$C$23, 2,0), "")</f>
        <v>lax</v>
      </c>
      <c r="V422" s="3" t="str" cm="1">
        <f t="array" ref="V422">IFERROR(_xlfn.IFS($M422="", "light", $M422="ㄴ", "son", $M422="ㄹ", "son", $M422="ㅁ", "son", $M422="ㅇ", "son" ),"obs")</f>
        <v>light</v>
      </c>
      <c r="W422" t="str">
        <f>IFERROR(VLOOKUP($N422, 환경설정!$B$3:$C$23, 2,0), "")</f>
        <v>null</v>
      </c>
      <c r="Y422" s="3" t="str" cm="1">
        <f t="array" ref="Y422">IFERROR(_xlfn.IFS($P422="", "light", $P422="ㄴ", "son", $P422="ㄹ", "son", $P422="ㅁ", "son", $P422="ㅇ", "son" ),"obs")</f>
        <v>son</v>
      </c>
      <c r="Z422" t="str">
        <f>IFERROR(VLOOKUP($Q422, 환경설정!$B$3:$C$23, 2), "")</f>
        <v>tsasp</v>
      </c>
      <c r="AB422" s="3" t="str" cm="1">
        <f t="array" ref="AB422">IFERROR( IF(LEN(B422)=2,"", _xlfn.IFS($S422="", "light", $S422="ㄴ", "son", $S422="ㄹ", "son", $S422="ㅁ", "son", $S422="ㅇ", "son" )),"obs")</f>
        <v>light</v>
      </c>
      <c r="AC422" t="str" cm="1">
        <f t="array" ref="AC422" xml:space="preserve"> SUBSTITUTE( _xlfn.TEXTSPLIT(C422," "), ",","")</f>
        <v>LHL</v>
      </c>
      <c r="AE422" t="str" cm="1">
        <f t="array" ref="AE422">SUBSTITUTE(_xlfn.TEXTSPLIT(D422," "), ",","")</f>
        <v>LHL</v>
      </c>
    </row>
    <row r="423" spans="1:31" x14ac:dyDescent="0.3">
      <c r="A423" t="str" cm="1">
        <f t="array" ref="A423:D584">외래어2!B2:E163</f>
        <v>외래어2</v>
      </c>
      <c r="B423" t="str">
        <v>팝콘</v>
      </c>
      <c r="C423" s="3" t="str">
        <v>HH</v>
      </c>
      <c r="D423" s="3" t="str">
        <v>HH</v>
      </c>
      <c r="E423" s="3" t="str" cm="1">
        <f t="array" ref="E423">_xlfn.IFS(MID(A423,1,1)="고", "K", MID(A423,1,1)="외", "F", MID(A423,1,1)="가", "V")</f>
        <v>F</v>
      </c>
      <c r="F423" s="3" t="str">
        <f t="shared" si="35"/>
        <v>2</v>
      </c>
      <c r="G423" s="3" t="str">
        <f t="shared" si="36"/>
        <v>F2</v>
      </c>
      <c r="H423" s="3" t="str">
        <f t="shared" si="37"/>
        <v>팝</v>
      </c>
      <c r="I423" s="3" t="str">
        <f t="shared" si="38"/>
        <v>콘</v>
      </c>
      <c r="J423" s="3" t="str">
        <f t="shared" si="39"/>
        <v/>
      </c>
      <c r="K423" s="3" t="str" cm="1">
        <f t="array" ref="K423">INDEX(초성,  INT( (_xlfn.UNICODE(H423)-44032)/588)+1)</f>
        <v>ㅍ</v>
      </c>
      <c r="L423" s="3" t="str" cm="1">
        <f t="array" ref="L423">INDEX( 중성, INT(MOD( ( _xlfn.UNICODE( RIGHT($H423, 1) ) - 44032), 588)/28)+1,1)</f>
        <v>ㅏ</v>
      </c>
      <c r="M423" t="str" cm="1">
        <f t="array" ref="M423">IF(MOD( (_xlfn.UNICODE( RIGHT($H423, 1) ) - 44032), 28)=0, "",
    INDEX(종성, MOD( (_xlfn.UNICODE( RIGHT($H423, 1) ) - 44032), 28),1) )</f>
        <v>ㅂ</v>
      </c>
      <c r="N423" s="3" t="str" cm="1">
        <f t="array" ref="N423">INDEX(초성,  INT( (_xlfn.UNICODE($I423)-44032)/588)+1)</f>
        <v>ㅋ</v>
      </c>
      <c r="O423" s="3" t="str" cm="1">
        <f t="array" ref="O423">INDEX( 중성, INT(MOD( ( _xlfn.UNICODE( RIGHT($I423, 1) ) - 44032), 588)/28)+1,1)</f>
        <v>ㅗ</v>
      </c>
      <c r="P423" t="str" cm="1">
        <f t="array" ref="P423">IF(MOD( (_xlfn.UNICODE( RIGHT($I423, 1) ) - 44032), 28)=0, "",
    INDEX(종성, MOD( (_xlfn.UNICODE( RIGHT($I423, 1) ) - 44032), 28),1) )</f>
        <v>ㄴ</v>
      </c>
      <c r="Q423" s="3" t="str" cm="1">
        <f t="array" ref="Q423">IF(LEN(B423)=2, "", INDEX(초성,  INT( (_xlfn.UNICODE($J423)-44032)/588)+1) )</f>
        <v/>
      </c>
      <c r="R423" s="3" t="str" cm="1">
        <f t="array" ref="R423">IF(LEN(B423)=2, "",INDEX( 중성, INT(MOD( ( _xlfn.UNICODE( RIGHT($J423, 1) ) - 44032), 588)/28)+1,1) )</f>
        <v/>
      </c>
      <c r="S423" t="str" cm="1">
        <f t="array" ref="S423">IF(LEN(B423)=2, "", IF(MOD( (_xlfn.UNICODE( RIGHT($J423, 1) ) - 44032), 28)=0, "",
    INDEX(종성, MOD( (_xlfn.UNICODE( RIGHT($J423, 1) ) - 44032), 28),1) ) )</f>
        <v/>
      </c>
      <c r="T423" t="str">
        <f>IFERROR(VLOOKUP($K423, 환경설정!$B$3:$C$23, 2,0), "")</f>
        <v>tsasp</v>
      </c>
      <c r="V423" s="3" t="str" cm="1">
        <f t="array" ref="V423">IFERROR(_xlfn.IFS($M423="", "light", $M423="ㄴ", "son", $M423="ㄹ", "son", $M423="ㅁ", "son", $M423="ㅇ", "son" ),"obs")</f>
        <v>obs</v>
      </c>
      <c r="W423" t="str">
        <f>IFERROR(VLOOKUP($N423, 환경설정!$B$3:$C$23, 2,0), "")</f>
        <v>tsasp</v>
      </c>
      <c r="Y423" s="3" t="str" cm="1">
        <f t="array" ref="Y423">IFERROR(_xlfn.IFS($P423="", "light", $P423="ㄴ", "son", $P423="ㄹ", "son", $P423="ㅁ", "son", $P423="ㅇ", "son" ),"obs")</f>
        <v>son</v>
      </c>
      <c r="Z423" t="str">
        <f>IFERROR(VLOOKUP($Q423, 환경설정!$B$3:$C$23, 2), "")</f>
        <v/>
      </c>
      <c r="AB423" s="3" t="str" cm="1">
        <f t="array" ref="AB423">IFERROR( IF(LEN(B423)=2,"", _xlfn.IFS($S423="", "light", $S423="ㄴ", "son", $S423="ㄹ", "son", $S423="ㅁ", "son", $S423="ㅇ", "son" )),"obs")</f>
        <v/>
      </c>
      <c r="AC423" t="str" cm="1">
        <f t="array" ref="AC423" xml:space="preserve"> SUBSTITUTE( _xlfn.TEXTSPLIT(C423," "), ",","")</f>
        <v>HH</v>
      </c>
      <c r="AE423" t="str" cm="1">
        <f t="array" ref="AE423">SUBSTITUTE(_xlfn.TEXTSPLIT(D423," "), ",","")</f>
        <v>HH</v>
      </c>
    </row>
    <row r="424" spans="1:31" x14ac:dyDescent="0.3">
      <c r="A424" t="str">
        <v>외래어2</v>
      </c>
      <c r="B424" t="str">
        <v>콘돔</v>
      </c>
      <c r="C424" s="3" t="str">
        <v>HH</v>
      </c>
      <c r="D424" s="3" t="str">
        <v>HH</v>
      </c>
      <c r="E424" s="3" t="str" cm="1">
        <f t="array" ref="E424">_xlfn.IFS(MID(A424,1,1)="고", "K", MID(A424,1,1)="외", "F", MID(A424,1,1)="가", "V")</f>
        <v>F</v>
      </c>
      <c r="F424" s="3" t="str">
        <f t="shared" si="35"/>
        <v>2</v>
      </c>
      <c r="G424" s="3" t="str">
        <f t="shared" si="36"/>
        <v>F2</v>
      </c>
      <c r="H424" s="3" t="str">
        <f t="shared" si="37"/>
        <v>콘</v>
      </c>
      <c r="I424" s="3" t="str">
        <f t="shared" si="38"/>
        <v>돔</v>
      </c>
      <c r="J424" s="3" t="str">
        <f t="shared" si="39"/>
        <v/>
      </c>
      <c r="K424" s="3" t="str" cm="1">
        <f t="array" ref="K424">INDEX(초성,  INT( (_xlfn.UNICODE(H424)-44032)/588)+1)</f>
        <v>ㅋ</v>
      </c>
      <c r="L424" s="3" t="str" cm="1">
        <f t="array" ref="L424">INDEX( 중성, INT(MOD( ( _xlfn.UNICODE( RIGHT($H424, 1) ) - 44032), 588)/28)+1,1)</f>
        <v>ㅗ</v>
      </c>
      <c r="M424" t="str" cm="1">
        <f t="array" ref="M424">IF(MOD( (_xlfn.UNICODE( RIGHT($H424, 1) ) - 44032), 28)=0, "",
    INDEX(종성, MOD( (_xlfn.UNICODE( RIGHT($H424, 1) ) - 44032), 28),1) )</f>
        <v>ㄴ</v>
      </c>
      <c r="N424" s="3" t="str" cm="1">
        <f t="array" ref="N424">INDEX(초성,  INT( (_xlfn.UNICODE($I424)-44032)/588)+1)</f>
        <v>ㄷ</v>
      </c>
      <c r="O424" s="3" t="str" cm="1">
        <f t="array" ref="O424">INDEX( 중성, INT(MOD( ( _xlfn.UNICODE( RIGHT($I424, 1) ) - 44032), 588)/28)+1,1)</f>
        <v>ㅗ</v>
      </c>
      <c r="P424" t="str" cm="1">
        <f t="array" ref="P424">IF(MOD( (_xlfn.UNICODE( RIGHT($I424, 1) ) - 44032), 28)=0, "",
    INDEX(종성, MOD( (_xlfn.UNICODE( RIGHT($I424, 1) ) - 44032), 28),1) )</f>
        <v>ㅁ</v>
      </c>
      <c r="Q424" s="3" t="str" cm="1">
        <f t="array" ref="Q424">IF(LEN(B424)=2, "", INDEX(초성,  INT( (_xlfn.UNICODE($J424)-44032)/588)+1) )</f>
        <v/>
      </c>
      <c r="R424" s="3" t="str" cm="1">
        <f t="array" ref="R424">IF(LEN(B424)=2, "",INDEX( 중성, INT(MOD( ( _xlfn.UNICODE( RIGHT($J424, 1) ) - 44032), 588)/28)+1,1) )</f>
        <v/>
      </c>
      <c r="S424" t="str" cm="1">
        <f t="array" ref="S424">IF(LEN(B424)=2, "", IF(MOD( (_xlfn.UNICODE( RIGHT($J424, 1) ) - 44032), 28)=0, "",
    INDEX(종성, MOD( (_xlfn.UNICODE( RIGHT($J424, 1) ) - 44032), 28),1) ) )</f>
        <v/>
      </c>
      <c r="T424" t="str">
        <f>IFERROR(VLOOKUP($K424, 환경설정!$B$3:$C$23, 2,0), "")</f>
        <v>tsasp</v>
      </c>
      <c r="V424" s="3" t="str" cm="1">
        <f t="array" ref="V424">IFERROR(_xlfn.IFS($M424="", "light", $M424="ㄴ", "son", $M424="ㄹ", "son", $M424="ㅁ", "son", $M424="ㅇ", "son" ),"obs")</f>
        <v>son</v>
      </c>
      <c r="W424" t="str">
        <f>IFERROR(VLOOKUP($N424, 환경설정!$B$3:$C$23, 2,0), "")</f>
        <v>lax</v>
      </c>
      <c r="Y424" s="3" t="str" cm="1">
        <f t="array" ref="Y424">IFERROR(_xlfn.IFS($P424="", "light", $P424="ㄴ", "son", $P424="ㄹ", "son", $P424="ㅁ", "son", $P424="ㅇ", "son" ),"obs")</f>
        <v>son</v>
      </c>
      <c r="Z424" t="str">
        <f>IFERROR(VLOOKUP($Q424, 환경설정!$B$3:$C$23, 2), "")</f>
        <v/>
      </c>
      <c r="AB424" s="3" t="str" cm="1">
        <f t="array" ref="AB424">IFERROR( IF(LEN(B424)=2,"", _xlfn.IFS($S424="", "light", $S424="ㄴ", "son", $S424="ㄹ", "son", $S424="ㅁ", "son", $S424="ㅇ", "son" )),"obs")</f>
        <v/>
      </c>
      <c r="AC424" t="str" cm="1">
        <f t="array" ref="AC424" xml:space="preserve"> SUBSTITUTE( _xlfn.TEXTSPLIT(C424," "), ",","")</f>
        <v>HH</v>
      </c>
      <c r="AE424" t="str" cm="1">
        <f t="array" ref="AE424">SUBSTITUTE(_xlfn.TEXTSPLIT(D424," "), ",","")</f>
        <v>HH</v>
      </c>
    </row>
    <row r="425" spans="1:31" x14ac:dyDescent="0.3">
      <c r="A425" t="str">
        <v>외래어2</v>
      </c>
      <c r="B425" t="str">
        <v>필름</v>
      </c>
      <c r="C425" s="3" t="str">
        <v>LH1</v>
      </c>
      <c r="D425" s="3" t="str">
        <v>LH1</v>
      </c>
      <c r="E425" s="3" t="str" cm="1">
        <f t="array" ref="E425">_xlfn.IFS(MID(A425,1,1)="고", "K", MID(A425,1,1)="외", "F", MID(A425,1,1)="가", "V")</f>
        <v>F</v>
      </c>
      <c r="F425" s="3" t="str">
        <f t="shared" si="35"/>
        <v>2</v>
      </c>
      <c r="G425" s="3" t="str">
        <f t="shared" si="36"/>
        <v>F2</v>
      </c>
      <c r="H425" s="3" t="str">
        <f t="shared" si="37"/>
        <v>필</v>
      </c>
      <c r="I425" s="3" t="str">
        <f t="shared" si="38"/>
        <v>름</v>
      </c>
      <c r="J425" s="3" t="str">
        <f t="shared" si="39"/>
        <v/>
      </c>
      <c r="K425" s="3" t="str" cm="1">
        <f t="array" ref="K425">INDEX(초성,  INT( (_xlfn.UNICODE(H425)-44032)/588)+1)</f>
        <v>ㅍ</v>
      </c>
      <c r="L425" s="3" t="str" cm="1">
        <f t="array" ref="L425">INDEX( 중성, INT(MOD( ( _xlfn.UNICODE( RIGHT($H425, 1) ) - 44032), 588)/28)+1,1)</f>
        <v>ㅣ</v>
      </c>
      <c r="M425" t="str" cm="1">
        <f t="array" ref="M425">IF(MOD( (_xlfn.UNICODE( RIGHT($H425, 1) ) - 44032), 28)=0, "",
    INDEX(종성, MOD( (_xlfn.UNICODE( RIGHT($H425, 1) ) - 44032), 28),1) )</f>
        <v>ㄹ</v>
      </c>
      <c r="N425" s="3" t="str" cm="1">
        <f t="array" ref="N425">INDEX(초성,  INT( (_xlfn.UNICODE($I425)-44032)/588)+1)</f>
        <v>ㄹ</v>
      </c>
      <c r="O425" s="3" t="str" cm="1">
        <f t="array" ref="O425">INDEX( 중성, INT(MOD( ( _xlfn.UNICODE( RIGHT($I425, 1) ) - 44032), 588)/28)+1,1)</f>
        <v>ㅡ</v>
      </c>
      <c r="P425" t="str" cm="1">
        <f t="array" ref="P425">IF(MOD( (_xlfn.UNICODE( RIGHT($I425, 1) ) - 44032), 28)=0, "",
    INDEX(종성, MOD( (_xlfn.UNICODE( RIGHT($I425, 1) ) - 44032), 28),1) )</f>
        <v>ㅁ</v>
      </c>
      <c r="Q425" s="3" t="str" cm="1">
        <f t="array" ref="Q425">IF(LEN(B425)=2, "", INDEX(초성,  INT( (_xlfn.UNICODE($J425)-44032)/588)+1) )</f>
        <v/>
      </c>
      <c r="R425" s="3" t="str" cm="1">
        <f t="array" ref="R425">IF(LEN(B425)=2, "",INDEX( 중성, INT(MOD( ( _xlfn.UNICODE( RIGHT($J425, 1) ) - 44032), 588)/28)+1,1) )</f>
        <v/>
      </c>
      <c r="S425" t="str" cm="1">
        <f t="array" ref="S425">IF(LEN(B425)=2, "", IF(MOD( (_xlfn.UNICODE( RIGHT($J425, 1) ) - 44032), 28)=0, "",
    INDEX(종성, MOD( (_xlfn.UNICODE( RIGHT($J425, 1) ) - 44032), 28),1) ) )</f>
        <v/>
      </c>
      <c r="T425" t="str">
        <f>IFERROR(VLOOKUP($K425, 환경설정!$B$3:$C$23, 2,0), "")</f>
        <v>tsasp</v>
      </c>
      <c r="V425" s="3" t="str" cm="1">
        <f t="array" ref="V425">IFERROR(_xlfn.IFS($M425="", "light", $M425="ㄴ", "son", $M425="ㄹ", "son", $M425="ㅁ", "son", $M425="ㅇ", "son" ),"obs")</f>
        <v>son</v>
      </c>
      <c r="W425" t="str">
        <f>IFERROR(VLOOKUP($N425, 환경설정!$B$3:$C$23, 2,0), "")</f>
        <v>son</v>
      </c>
      <c r="Y425" s="3" t="str" cm="1">
        <f t="array" ref="Y425">IFERROR(_xlfn.IFS($P425="", "light", $P425="ㄴ", "son", $P425="ㄹ", "son", $P425="ㅁ", "son", $P425="ㅇ", "son" ),"obs")</f>
        <v>son</v>
      </c>
      <c r="Z425" t="str">
        <f>IFERROR(VLOOKUP($Q425, 환경설정!$B$3:$C$23, 2), "")</f>
        <v/>
      </c>
      <c r="AB425" s="3" t="str" cm="1">
        <f t="array" ref="AB425">IFERROR( IF(LEN(B425)=2,"", _xlfn.IFS($S425="", "light", $S425="ㄴ", "son", $S425="ㄹ", "son", $S425="ㅁ", "son", $S425="ㅇ", "son" )),"obs")</f>
        <v/>
      </c>
      <c r="AC425" t="str" cm="1">
        <f t="array" ref="AC425" xml:space="preserve"> SUBSTITUTE( _xlfn.TEXTSPLIT(C425," "), ",","")</f>
        <v>LH1</v>
      </c>
      <c r="AE425" t="str" cm="1">
        <f t="array" ref="AE425">SUBSTITUTE(_xlfn.TEXTSPLIT(D425," "), ",","")</f>
        <v>LH1</v>
      </c>
    </row>
    <row r="426" spans="1:31" x14ac:dyDescent="0.3">
      <c r="A426" t="str">
        <v>외래어2</v>
      </c>
      <c r="B426" t="str">
        <v>쌘달</v>
      </c>
      <c r="C426" s="3" t="str">
        <v>HH</v>
      </c>
      <c r="D426" s="3" t="str">
        <v>HH</v>
      </c>
      <c r="E426" s="3" t="str" cm="1">
        <f t="array" ref="E426">_xlfn.IFS(MID(A426,1,1)="고", "K", MID(A426,1,1)="외", "F", MID(A426,1,1)="가", "V")</f>
        <v>F</v>
      </c>
      <c r="F426" s="3" t="str">
        <f t="shared" si="35"/>
        <v>2</v>
      </c>
      <c r="G426" s="3" t="str">
        <f t="shared" si="36"/>
        <v>F2</v>
      </c>
      <c r="H426" s="3" t="str">
        <f t="shared" si="37"/>
        <v>쌘</v>
      </c>
      <c r="I426" s="3" t="str">
        <f t="shared" si="38"/>
        <v>달</v>
      </c>
      <c r="J426" s="3" t="str">
        <f t="shared" si="39"/>
        <v/>
      </c>
      <c r="K426" s="3" t="str" cm="1">
        <f t="array" ref="K426">INDEX(초성,  INT( (_xlfn.UNICODE(H426)-44032)/588)+1)</f>
        <v>ㅆ</v>
      </c>
      <c r="L426" s="3" t="str" cm="1">
        <f t="array" ref="L426">INDEX( 중성, INT(MOD( ( _xlfn.UNICODE( RIGHT($H426, 1) ) - 44032), 588)/28)+1,1)</f>
        <v>ㅐ</v>
      </c>
      <c r="M426" t="str" cm="1">
        <f t="array" ref="M426">IF(MOD( (_xlfn.UNICODE( RIGHT($H426, 1) ) - 44032), 28)=0, "",
    INDEX(종성, MOD( (_xlfn.UNICODE( RIGHT($H426, 1) ) - 44032), 28),1) )</f>
        <v>ㄴ</v>
      </c>
      <c r="N426" s="3" t="str" cm="1">
        <f t="array" ref="N426">INDEX(초성,  INT( (_xlfn.UNICODE($I426)-44032)/588)+1)</f>
        <v>ㄷ</v>
      </c>
      <c r="O426" s="3" t="str" cm="1">
        <f t="array" ref="O426">INDEX( 중성, INT(MOD( ( _xlfn.UNICODE( RIGHT($I426, 1) ) - 44032), 588)/28)+1,1)</f>
        <v>ㅏ</v>
      </c>
      <c r="P426" t="str" cm="1">
        <f t="array" ref="P426">IF(MOD( (_xlfn.UNICODE( RIGHT($I426, 1) ) - 44032), 28)=0, "",
    INDEX(종성, MOD( (_xlfn.UNICODE( RIGHT($I426, 1) ) - 44032), 28),1) )</f>
        <v>ㄹ</v>
      </c>
      <c r="Q426" s="3" t="str" cm="1">
        <f t="array" ref="Q426">IF(LEN(B426)=2, "", INDEX(초성,  INT( (_xlfn.UNICODE($J426)-44032)/588)+1) )</f>
        <v/>
      </c>
      <c r="R426" s="3" t="str" cm="1">
        <f t="array" ref="R426">IF(LEN(B426)=2, "",INDEX( 중성, INT(MOD( ( _xlfn.UNICODE( RIGHT($J426, 1) ) - 44032), 588)/28)+1,1) )</f>
        <v/>
      </c>
      <c r="S426" t="str" cm="1">
        <f t="array" ref="S426">IF(LEN(B426)=2, "", IF(MOD( (_xlfn.UNICODE( RIGHT($J426, 1) ) - 44032), 28)=0, "",
    INDEX(종성, MOD( (_xlfn.UNICODE( RIGHT($J426, 1) ) - 44032), 28),1) ) )</f>
        <v/>
      </c>
      <c r="T426" t="str">
        <f>IFERROR(VLOOKUP($K426, 환경설정!$B$3:$C$23, 2,0), "")</f>
        <v>que</v>
      </c>
      <c r="V426" s="3" t="str" cm="1">
        <f t="array" ref="V426">IFERROR(_xlfn.IFS($M426="", "light", $M426="ㄴ", "son", $M426="ㄹ", "son", $M426="ㅁ", "son", $M426="ㅇ", "son" ),"obs")</f>
        <v>son</v>
      </c>
      <c r="W426" t="str">
        <f>IFERROR(VLOOKUP($N426, 환경설정!$B$3:$C$23, 2,0), "")</f>
        <v>lax</v>
      </c>
      <c r="Y426" s="3" t="str" cm="1">
        <f t="array" ref="Y426">IFERROR(_xlfn.IFS($P426="", "light", $P426="ㄴ", "son", $P426="ㄹ", "son", $P426="ㅁ", "son", $P426="ㅇ", "son" ),"obs")</f>
        <v>son</v>
      </c>
      <c r="Z426" t="str">
        <f>IFERROR(VLOOKUP($Q426, 환경설정!$B$3:$C$23, 2), "")</f>
        <v/>
      </c>
      <c r="AB426" s="3" t="str" cm="1">
        <f t="array" ref="AB426">IFERROR( IF(LEN(B426)=2,"", _xlfn.IFS($S426="", "light", $S426="ㄴ", "son", $S426="ㄹ", "son", $S426="ㅁ", "son", $S426="ㅇ", "son" )),"obs")</f>
        <v/>
      </c>
      <c r="AC426" t="str" cm="1">
        <f t="array" ref="AC426" xml:space="preserve"> SUBSTITUTE( _xlfn.TEXTSPLIT(C426," "), ",","")</f>
        <v>HH</v>
      </c>
      <c r="AE426" t="str" cm="1">
        <f t="array" ref="AE426">SUBSTITUTE(_xlfn.TEXTSPLIT(D426," "), ",","")</f>
        <v>HH</v>
      </c>
    </row>
    <row r="427" spans="1:31" x14ac:dyDescent="0.3">
      <c r="A427" t="str">
        <v>외래어2</v>
      </c>
      <c r="B427" t="str">
        <v>뽁싱</v>
      </c>
      <c r="C427" s="3" t="str">
        <v>HH</v>
      </c>
      <c r="D427" s="3" t="str">
        <v>HH</v>
      </c>
      <c r="E427" s="3" t="str" cm="1">
        <f t="array" ref="E427">_xlfn.IFS(MID(A427,1,1)="고", "K", MID(A427,1,1)="외", "F", MID(A427,1,1)="가", "V")</f>
        <v>F</v>
      </c>
      <c r="F427" s="3" t="str">
        <f t="shared" si="35"/>
        <v>2</v>
      </c>
      <c r="G427" s="3" t="str">
        <f t="shared" si="36"/>
        <v>F2</v>
      </c>
      <c r="H427" s="3" t="str">
        <f t="shared" si="37"/>
        <v>뽁</v>
      </c>
      <c r="I427" s="3" t="str">
        <f t="shared" si="38"/>
        <v>싱</v>
      </c>
      <c r="J427" s="3" t="str">
        <f t="shared" si="39"/>
        <v/>
      </c>
      <c r="K427" s="3" t="str" cm="1">
        <f t="array" ref="K427">INDEX(초성,  INT( (_xlfn.UNICODE(H427)-44032)/588)+1)</f>
        <v>ㅃ</v>
      </c>
      <c r="L427" s="3" t="str" cm="1">
        <f t="array" ref="L427">INDEX( 중성, INT(MOD( ( _xlfn.UNICODE( RIGHT($H427, 1) ) - 44032), 588)/28)+1,1)</f>
        <v>ㅗ</v>
      </c>
      <c r="M427" t="str" cm="1">
        <f t="array" ref="M427">IF(MOD( (_xlfn.UNICODE( RIGHT($H427, 1) ) - 44032), 28)=0, "",
    INDEX(종성, MOD( (_xlfn.UNICODE( RIGHT($H427, 1) ) - 44032), 28),1) )</f>
        <v>ㄱ</v>
      </c>
      <c r="N427" s="3" t="str" cm="1">
        <f t="array" ref="N427">INDEX(초성,  INT( (_xlfn.UNICODE($I427)-44032)/588)+1)</f>
        <v>ㅅ</v>
      </c>
      <c r="O427" s="3" t="str" cm="1">
        <f t="array" ref="O427">INDEX( 중성, INT(MOD( ( _xlfn.UNICODE( RIGHT($I427, 1) ) - 44032), 588)/28)+1,1)</f>
        <v>ㅣ</v>
      </c>
      <c r="P427" t="str" cm="1">
        <f t="array" ref="P427">IF(MOD( (_xlfn.UNICODE( RIGHT($I427, 1) ) - 44032), 28)=0, "",
    INDEX(종성, MOD( (_xlfn.UNICODE( RIGHT($I427, 1) ) - 44032), 28),1) )</f>
        <v>ㅇ</v>
      </c>
      <c r="Q427" s="3" t="str" cm="1">
        <f t="array" ref="Q427">IF(LEN(B427)=2, "", INDEX(초성,  INT( (_xlfn.UNICODE($J427)-44032)/588)+1) )</f>
        <v/>
      </c>
      <c r="R427" s="3" t="str" cm="1">
        <f t="array" ref="R427">IF(LEN(B427)=2, "",INDEX( 중성, INT(MOD( ( _xlfn.UNICODE( RIGHT($J427, 1) ) - 44032), 588)/28)+1,1) )</f>
        <v/>
      </c>
      <c r="S427" t="str" cm="1">
        <f t="array" ref="S427">IF(LEN(B427)=2, "", IF(MOD( (_xlfn.UNICODE( RIGHT($J427, 1) ) - 44032), 28)=0, "",
    INDEX(종성, MOD( (_xlfn.UNICODE( RIGHT($J427, 1) ) - 44032), 28),1) ) )</f>
        <v/>
      </c>
      <c r="T427" t="str">
        <f>IFERROR(VLOOKUP($K427, 환경설정!$B$3:$C$23, 2,0), "")</f>
        <v>tsasp</v>
      </c>
      <c r="V427" s="3" t="str" cm="1">
        <f t="array" ref="V427">IFERROR(_xlfn.IFS($M427="", "light", $M427="ㄴ", "son", $M427="ㄹ", "son", $M427="ㅁ", "son", $M427="ㅇ", "son" ),"obs")</f>
        <v>obs</v>
      </c>
      <c r="W427" t="str">
        <f>IFERROR(VLOOKUP($N427, 환경설정!$B$3:$C$23, 2,0), "")</f>
        <v>que</v>
      </c>
      <c r="Y427" s="3" t="str" cm="1">
        <f t="array" ref="Y427">IFERROR(_xlfn.IFS($P427="", "light", $P427="ㄴ", "son", $P427="ㄹ", "son", $P427="ㅁ", "son", $P427="ㅇ", "son" ),"obs")</f>
        <v>son</v>
      </c>
      <c r="Z427" t="str">
        <f>IFERROR(VLOOKUP($Q427, 환경설정!$B$3:$C$23, 2), "")</f>
        <v/>
      </c>
      <c r="AB427" s="3" t="str" cm="1">
        <f t="array" ref="AB427">IFERROR( IF(LEN(B427)=2,"", _xlfn.IFS($S427="", "light", $S427="ㄴ", "son", $S427="ㄹ", "son", $S427="ㅁ", "son", $S427="ㅇ", "son" )),"obs")</f>
        <v/>
      </c>
      <c r="AC427" t="str" cm="1">
        <f t="array" ref="AC427" xml:space="preserve"> SUBSTITUTE( _xlfn.TEXTSPLIT(C427," "), ",","")</f>
        <v>HH</v>
      </c>
      <c r="AE427" t="str" cm="1">
        <f t="array" ref="AE427">SUBSTITUTE(_xlfn.TEXTSPLIT(D427," "), ",","")</f>
        <v>HH</v>
      </c>
    </row>
    <row r="428" spans="1:31" x14ac:dyDescent="0.3">
      <c r="A428" t="str">
        <v>외래어2</v>
      </c>
      <c r="B428" t="str">
        <v>코치</v>
      </c>
      <c r="C428" s="3" t="str">
        <v>HL</v>
      </c>
      <c r="D428" s="3" t="str">
        <v>HL</v>
      </c>
      <c r="E428" s="3" t="str" cm="1">
        <f t="array" ref="E428">_xlfn.IFS(MID(A428,1,1)="고", "K", MID(A428,1,1)="외", "F", MID(A428,1,1)="가", "V")</f>
        <v>F</v>
      </c>
      <c r="F428" s="3" t="str">
        <f t="shared" si="35"/>
        <v>2</v>
      </c>
      <c r="G428" s="3" t="str">
        <f t="shared" si="36"/>
        <v>F2</v>
      </c>
      <c r="H428" s="3" t="str">
        <f t="shared" si="37"/>
        <v>코</v>
      </c>
      <c r="I428" s="3" t="str">
        <f t="shared" si="38"/>
        <v>치</v>
      </c>
      <c r="J428" s="3" t="str">
        <f t="shared" si="39"/>
        <v/>
      </c>
      <c r="K428" s="3" t="str" cm="1">
        <f t="array" ref="K428">INDEX(초성,  INT( (_xlfn.UNICODE(H428)-44032)/588)+1)</f>
        <v>ㅋ</v>
      </c>
      <c r="L428" s="3" t="str" cm="1">
        <f t="array" ref="L428">INDEX( 중성, INT(MOD( ( _xlfn.UNICODE( RIGHT($H428, 1) ) - 44032), 588)/28)+1,1)</f>
        <v>ㅗ</v>
      </c>
      <c r="M428" t="str" cm="1">
        <f t="array" ref="M428">IF(MOD( (_xlfn.UNICODE( RIGHT($H428, 1) ) - 44032), 28)=0, "",
    INDEX(종성, MOD( (_xlfn.UNICODE( RIGHT($H428, 1) ) - 44032), 28),1) )</f>
        <v/>
      </c>
      <c r="N428" s="3" t="str" cm="1">
        <f t="array" ref="N428">INDEX(초성,  INT( (_xlfn.UNICODE($I428)-44032)/588)+1)</f>
        <v>ㅊ</v>
      </c>
      <c r="O428" s="3" t="str" cm="1">
        <f t="array" ref="O428">INDEX( 중성, INT(MOD( ( _xlfn.UNICODE( RIGHT($I428, 1) ) - 44032), 588)/28)+1,1)</f>
        <v>ㅣ</v>
      </c>
      <c r="P428" t="str" cm="1">
        <f t="array" ref="P428">IF(MOD( (_xlfn.UNICODE( RIGHT($I428, 1) ) - 44032), 28)=0, "",
    INDEX(종성, MOD( (_xlfn.UNICODE( RIGHT($I428, 1) ) - 44032), 28),1) )</f>
        <v/>
      </c>
      <c r="Q428" s="3" t="str" cm="1">
        <f t="array" ref="Q428">IF(LEN(B428)=2, "", INDEX(초성,  INT( (_xlfn.UNICODE($J428)-44032)/588)+1) )</f>
        <v/>
      </c>
      <c r="R428" s="3" t="str" cm="1">
        <f t="array" ref="R428">IF(LEN(B428)=2, "",INDEX( 중성, INT(MOD( ( _xlfn.UNICODE( RIGHT($J428, 1) ) - 44032), 588)/28)+1,1) )</f>
        <v/>
      </c>
      <c r="S428" t="str" cm="1">
        <f t="array" ref="S428">IF(LEN(B428)=2, "", IF(MOD( (_xlfn.UNICODE( RIGHT($J428, 1) ) - 44032), 28)=0, "",
    INDEX(종성, MOD( (_xlfn.UNICODE( RIGHT($J428, 1) ) - 44032), 28),1) ) )</f>
        <v/>
      </c>
      <c r="T428" t="str">
        <f>IFERROR(VLOOKUP($K428, 환경설정!$B$3:$C$23, 2,0), "")</f>
        <v>tsasp</v>
      </c>
      <c r="V428" s="3" t="str" cm="1">
        <f t="array" ref="V428">IFERROR(_xlfn.IFS($M428="", "light", $M428="ㄴ", "son", $M428="ㄹ", "son", $M428="ㅁ", "son", $M428="ㅇ", "son" ),"obs")</f>
        <v>light</v>
      </c>
      <c r="W428" t="str">
        <f>IFERROR(VLOOKUP($N428, 환경설정!$B$3:$C$23, 2,0), "")</f>
        <v>tsasp</v>
      </c>
      <c r="Y428" s="3" t="str" cm="1">
        <f t="array" ref="Y428">IFERROR(_xlfn.IFS($P428="", "light", $P428="ㄴ", "son", $P428="ㄹ", "son", $P428="ㅁ", "son", $P428="ㅇ", "son" ),"obs")</f>
        <v>light</v>
      </c>
      <c r="Z428" t="str">
        <f>IFERROR(VLOOKUP($Q428, 환경설정!$B$3:$C$23, 2), "")</f>
        <v/>
      </c>
      <c r="AB428" s="3" t="str" cm="1">
        <f t="array" ref="AB428">IFERROR( IF(LEN(B428)=2,"", _xlfn.IFS($S428="", "light", $S428="ㄴ", "son", $S428="ㄹ", "son", $S428="ㅁ", "son", $S428="ㅇ", "son" )),"obs")</f>
        <v/>
      </c>
      <c r="AC428" t="str" cm="1">
        <f t="array" ref="AC428" xml:space="preserve"> SUBSTITUTE( _xlfn.TEXTSPLIT(C428," "), ",","")</f>
        <v>HL</v>
      </c>
      <c r="AE428" t="str" cm="1">
        <f t="array" ref="AE428">SUBSTITUTE(_xlfn.TEXTSPLIT(D428," "), ",","")</f>
        <v>HL</v>
      </c>
    </row>
    <row r="429" spans="1:31" x14ac:dyDescent="0.3">
      <c r="A429" t="str">
        <v>외래어2</v>
      </c>
      <c r="B429" t="str">
        <v>터널</v>
      </c>
      <c r="C429" s="3" t="str">
        <v>HH</v>
      </c>
      <c r="D429" s="3" t="str">
        <v>HH</v>
      </c>
      <c r="E429" s="3" t="str" cm="1">
        <f t="array" ref="E429">_xlfn.IFS(MID(A429,1,1)="고", "K", MID(A429,1,1)="외", "F", MID(A429,1,1)="가", "V")</f>
        <v>F</v>
      </c>
      <c r="F429" s="3" t="str">
        <f t="shared" si="35"/>
        <v>2</v>
      </c>
      <c r="G429" s="3" t="str">
        <f t="shared" si="36"/>
        <v>F2</v>
      </c>
      <c r="H429" s="3" t="str">
        <f t="shared" si="37"/>
        <v>터</v>
      </c>
      <c r="I429" s="3" t="str">
        <f t="shared" si="38"/>
        <v>널</v>
      </c>
      <c r="J429" s="3" t="str">
        <f t="shared" si="39"/>
        <v/>
      </c>
      <c r="K429" s="3" t="str" cm="1">
        <f t="array" ref="K429">INDEX(초성,  INT( (_xlfn.UNICODE(H429)-44032)/588)+1)</f>
        <v>ㅌ</v>
      </c>
      <c r="L429" s="3" t="str" cm="1">
        <f t="array" ref="L429">INDEX( 중성, INT(MOD( ( _xlfn.UNICODE( RIGHT($H429, 1) ) - 44032), 588)/28)+1,1)</f>
        <v>ㅓ</v>
      </c>
      <c r="M429" t="str" cm="1">
        <f t="array" ref="M429">IF(MOD( (_xlfn.UNICODE( RIGHT($H429, 1) ) - 44032), 28)=0, "",
    INDEX(종성, MOD( (_xlfn.UNICODE( RIGHT($H429, 1) ) - 44032), 28),1) )</f>
        <v/>
      </c>
      <c r="N429" s="3" t="str" cm="1">
        <f t="array" ref="N429">INDEX(초성,  INT( (_xlfn.UNICODE($I429)-44032)/588)+1)</f>
        <v>ㄴ</v>
      </c>
      <c r="O429" s="3" t="str" cm="1">
        <f t="array" ref="O429">INDEX( 중성, INT(MOD( ( _xlfn.UNICODE( RIGHT($I429, 1) ) - 44032), 588)/28)+1,1)</f>
        <v>ㅓ</v>
      </c>
      <c r="P429" t="str" cm="1">
        <f t="array" ref="P429">IF(MOD( (_xlfn.UNICODE( RIGHT($I429, 1) ) - 44032), 28)=0, "",
    INDEX(종성, MOD( (_xlfn.UNICODE( RIGHT($I429, 1) ) - 44032), 28),1) )</f>
        <v>ㄹ</v>
      </c>
      <c r="Q429" s="3" t="str" cm="1">
        <f t="array" ref="Q429">IF(LEN(B429)=2, "", INDEX(초성,  INT( (_xlfn.UNICODE($J429)-44032)/588)+1) )</f>
        <v/>
      </c>
      <c r="R429" s="3" t="str" cm="1">
        <f t="array" ref="R429">IF(LEN(B429)=2, "",INDEX( 중성, INT(MOD( ( _xlfn.UNICODE( RIGHT($J429, 1) ) - 44032), 588)/28)+1,1) )</f>
        <v/>
      </c>
      <c r="S429" t="str" cm="1">
        <f t="array" ref="S429">IF(LEN(B429)=2, "", IF(MOD( (_xlfn.UNICODE( RIGHT($J429, 1) ) - 44032), 28)=0, "",
    INDEX(종성, MOD( (_xlfn.UNICODE( RIGHT($J429, 1) ) - 44032), 28),1) ) )</f>
        <v/>
      </c>
      <c r="T429" t="str">
        <f>IFERROR(VLOOKUP($K429, 환경설정!$B$3:$C$23, 2,0), "")</f>
        <v>tsasp</v>
      </c>
      <c r="V429" s="3" t="str" cm="1">
        <f t="array" ref="V429">IFERROR(_xlfn.IFS($M429="", "light", $M429="ㄴ", "son", $M429="ㄹ", "son", $M429="ㅁ", "son", $M429="ㅇ", "son" ),"obs")</f>
        <v>light</v>
      </c>
      <c r="W429" t="str">
        <f>IFERROR(VLOOKUP($N429, 환경설정!$B$3:$C$23, 2,0), "")</f>
        <v>son</v>
      </c>
      <c r="Y429" s="3" t="str" cm="1">
        <f t="array" ref="Y429">IFERROR(_xlfn.IFS($P429="", "light", $P429="ㄴ", "son", $P429="ㄹ", "son", $P429="ㅁ", "son", $P429="ㅇ", "son" ),"obs")</f>
        <v>son</v>
      </c>
      <c r="Z429" t="str">
        <f>IFERROR(VLOOKUP($Q429, 환경설정!$B$3:$C$23, 2), "")</f>
        <v/>
      </c>
      <c r="AB429" s="3" t="str" cm="1">
        <f t="array" ref="AB429">IFERROR( IF(LEN(B429)=2,"", _xlfn.IFS($S429="", "light", $S429="ㄴ", "son", $S429="ㄹ", "son", $S429="ㅁ", "son", $S429="ㅇ", "son" )),"obs")</f>
        <v/>
      </c>
      <c r="AC429" t="str" cm="1">
        <f t="array" ref="AC429" xml:space="preserve"> SUBSTITUTE( _xlfn.TEXTSPLIT(C429," "), ",","")</f>
        <v>HH</v>
      </c>
      <c r="AE429" t="str" cm="1">
        <f t="array" ref="AE429">SUBSTITUTE(_xlfn.TEXTSPLIT(D429," "), ",","")</f>
        <v>HH</v>
      </c>
    </row>
    <row r="430" spans="1:31" x14ac:dyDescent="0.3">
      <c r="A430" t="str">
        <v>외래어2</v>
      </c>
      <c r="B430" t="str">
        <v>뻐스</v>
      </c>
      <c r="C430" s="3" t="str">
        <v>HL</v>
      </c>
      <c r="D430" s="3" t="str">
        <v>HL</v>
      </c>
      <c r="E430" s="3" t="str" cm="1">
        <f t="array" ref="E430">_xlfn.IFS(MID(A430,1,1)="고", "K", MID(A430,1,1)="외", "F", MID(A430,1,1)="가", "V")</f>
        <v>F</v>
      </c>
      <c r="F430" s="3" t="str">
        <f t="shared" si="35"/>
        <v>2</v>
      </c>
      <c r="G430" s="3" t="str">
        <f t="shared" si="36"/>
        <v>F2</v>
      </c>
      <c r="H430" s="3" t="str">
        <f t="shared" si="37"/>
        <v>뻐</v>
      </c>
      <c r="I430" s="3" t="str">
        <f t="shared" si="38"/>
        <v>스</v>
      </c>
      <c r="J430" s="3" t="str">
        <f t="shared" si="39"/>
        <v/>
      </c>
      <c r="K430" s="3" t="str" cm="1">
        <f t="array" ref="K430">INDEX(초성,  INT( (_xlfn.UNICODE(H430)-44032)/588)+1)</f>
        <v>ㅃ</v>
      </c>
      <c r="L430" s="3" t="str" cm="1">
        <f t="array" ref="L430">INDEX( 중성, INT(MOD( ( _xlfn.UNICODE( RIGHT($H430, 1) ) - 44032), 588)/28)+1,1)</f>
        <v>ㅓ</v>
      </c>
      <c r="M430" t="str" cm="1">
        <f t="array" ref="M430">IF(MOD( (_xlfn.UNICODE( RIGHT($H430, 1) ) - 44032), 28)=0, "",
    INDEX(종성, MOD( (_xlfn.UNICODE( RIGHT($H430, 1) ) - 44032), 28),1) )</f>
        <v/>
      </c>
      <c r="N430" s="3" t="str" cm="1">
        <f t="array" ref="N430">INDEX(초성,  INT( (_xlfn.UNICODE($I430)-44032)/588)+1)</f>
        <v>ㅅ</v>
      </c>
      <c r="O430" s="3" t="str" cm="1">
        <f t="array" ref="O430">INDEX( 중성, INT(MOD( ( _xlfn.UNICODE( RIGHT($I430, 1) ) - 44032), 588)/28)+1,1)</f>
        <v>ㅡ</v>
      </c>
      <c r="P430" t="str" cm="1">
        <f t="array" ref="P430">IF(MOD( (_xlfn.UNICODE( RIGHT($I430, 1) ) - 44032), 28)=0, "",
    INDEX(종성, MOD( (_xlfn.UNICODE( RIGHT($I430, 1) ) - 44032), 28),1) )</f>
        <v/>
      </c>
      <c r="Q430" s="3" t="str" cm="1">
        <f t="array" ref="Q430">IF(LEN(B430)=2, "", INDEX(초성,  INT( (_xlfn.UNICODE($J430)-44032)/588)+1) )</f>
        <v/>
      </c>
      <c r="R430" s="3" t="str" cm="1">
        <f t="array" ref="R430">IF(LEN(B430)=2, "",INDEX( 중성, INT(MOD( ( _xlfn.UNICODE( RIGHT($J430, 1) ) - 44032), 588)/28)+1,1) )</f>
        <v/>
      </c>
      <c r="S430" t="str" cm="1">
        <f t="array" ref="S430">IF(LEN(B430)=2, "", IF(MOD( (_xlfn.UNICODE( RIGHT($J430, 1) ) - 44032), 28)=0, "",
    INDEX(종성, MOD( (_xlfn.UNICODE( RIGHT($J430, 1) ) - 44032), 28),1) ) )</f>
        <v/>
      </c>
      <c r="T430" t="str">
        <f>IFERROR(VLOOKUP($K430, 환경설정!$B$3:$C$23, 2,0), "")</f>
        <v>tsasp</v>
      </c>
      <c r="V430" s="3" t="str" cm="1">
        <f t="array" ref="V430">IFERROR(_xlfn.IFS($M430="", "light", $M430="ㄴ", "son", $M430="ㄹ", "son", $M430="ㅁ", "son", $M430="ㅇ", "son" ),"obs")</f>
        <v>light</v>
      </c>
      <c r="W430" t="str">
        <f>IFERROR(VLOOKUP($N430, 환경설정!$B$3:$C$23, 2,0), "")</f>
        <v>que</v>
      </c>
      <c r="Y430" s="3" t="str" cm="1">
        <f t="array" ref="Y430">IFERROR(_xlfn.IFS($P430="", "light", $P430="ㄴ", "son", $P430="ㄹ", "son", $P430="ㅁ", "son", $P430="ㅇ", "son" ),"obs")</f>
        <v>light</v>
      </c>
      <c r="Z430" t="str">
        <f>IFERROR(VLOOKUP($Q430, 환경설정!$B$3:$C$23, 2), "")</f>
        <v/>
      </c>
      <c r="AB430" s="3" t="str" cm="1">
        <f t="array" ref="AB430">IFERROR( IF(LEN(B430)=2,"", _xlfn.IFS($S430="", "light", $S430="ㄴ", "son", $S430="ㄹ", "son", $S430="ㅁ", "son", $S430="ㅇ", "son" )),"obs")</f>
        <v/>
      </c>
      <c r="AC430" t="str" cm="1">
        <f t="array" ref="AC430" xml:space="preserve"> SUBSTITUTE( _xlfn.TEXTSPLIT(C430," "), ",","")</f>
        <v>HL</v>
      </c>
      <c r="AE430" t="str" cm="1">
        <f t="array" ref="AE430">SUBSTITUTE(_xlfn.TEXTSPLIT(D430," "), ",","")</f>
        <v>HL</v>
      </c>
    </row>
    <row r="431" spans="1:31" x14ac:dyDescent="0.3">
      <c r="A431" t="str">
        <v>외래어2</v>
      </c>
      <c r="B431" t="str">
        <v>그룹</v>
      </c>
      <c r="C431" s="3" t="str">
        <v>LH1</v>
      </c>
      <c r="D431" s="3" t="str">
        <v>LH1</v>
      </c>
      <c r="E431" s="3" t="str" cm="1">
        <f t="array" ref="E431">_xlfn.IFS(MID(A431,1,1)="고", "K", MID(A431,1,1)="외", "F", MID(A431,1,1)="가", "V")</f>
        <v>F</v>
      </c>
      <c r="F431" s="3" t="str">
        <f t="shared" si="35"/>
        <v>2</v>
      </c>
      <c r="G431" s="3" t="str">
        <f t="shared" si="36"/>
        <v>F2</v>
      </c>
      <c r="H431" s="3" t="str">
        <f t="shared" si="37"/>
        <v>그</v>
      </c>
      <c r="I431" s="3" t="str">
        <f t="shared" si="38"/>
        <v>룹</v>
      </c>
      <c r="J431" s="3" t="str">
        <f t="shared" si="39"/>
        <v/>
      </c>
      <c r="K431" s="3" t="str" cm="1">
        <f t="array" ref="K431">INDEX(초성,  INT( (_xlfn.UNICODE(H431)-44032)/588)+1)</f>
        <v>ㄱ</v>
      </c>
      <c r="L431" s="3" t="str" cm="1">
        <f t="array" ref="L431">INDEX( 중성, INT(MOD( ( _xlfn.UNICODE( RIGHT($H431, 1) ) - 44032), 588)/28)+1,1)</f>
        <v>ㅡ</v>
      </c>
      <c r="M431" t="str" cm="1">
        <f t="array" ref="M431">IF(MOD( (_xlfn.UNICODE( RIGHT($H431, 1) ) - 44032), 28)=0, "",
    INDEX(종성, MOD( (_xlfn.UNICODE( RIGHT($H431, 1) ) - 44032), 28),1) )</f>
        <v/>
      </c>
      <c r="N431" s="3" t="str" cm="1">
        <f t="array" ref="N431">INDEX(초성,  INT( (_xlfn.UNICODE($I431)-44032)/588)+1)</f>
        <v>ㄹ</v>
      </c>
      <c r="O431" s="3" t="str" cm="1">
        <f t="array" ref="O431">INDEX( 중성, INT(MOD( ( _xlfn.UNICODE( RIGHT($I431, 1) ) - 44032), 588)/28)+1,1)</f>
        <v>ㅜ</v>
      </c>
      <c r="P431" t="str" cm="1">
        <f t="array" ref="P431">IF(MOD( (_xlfn.UNICODE( RIGHT($I431, 1) ) - 44032), 28)=0, "",
    INDEX(종성, MOD( (_xlfn.UNICODE( RIGHT($I431, 1) ) - 44032), 28),1) )</f>
        <v>ㅂ</v>
      </c>
      <c r="Q431" s="3" t="str" cm="1">
        <f t="array" ref="Q431">IF(LEN(B431)=2, "", INDEX(초성,  INT( (_xlfn.UNICODE($J431)-44032)/588)+1) )</f>
        <v/>
      </c>
      <c r="R431" s="3" t="str" cm="1">
        <f t="array" ref="R431">IF(LEN(B431)=2, "",INDEX( 중성, INT(MOD( ( _xlfn.UNICODE( RIGHT($J431, 1) ) - 44032), 588)/28)+1,1) )</f>
        <v/>
      </c>
      <c r="S431" t="str" cm="1">
        <f t="array" ref="S431">IF(LEN(B431)=2, "", IF(MOD( (_xlfn.UNICODE( RIGHT($J431, 1) ) - 44032), 28)=0, "",
    INDEX(종성, MOD( (_xlfn.UNICODE( RIGHT($J431, 1) ) - 44032), 28),1) ) )</f>
        <v/>
      </c>
      <c r="T431" t="str">
        <f>IFERROR(VLOOKUP($K431, 환경설정!$B$3:$C$23, 2,0), "")</f>
        <v>lax</v>
      </c>
      <c r="V431" s="3" t="str" cm="1">
        <f t="array" ref="V431">IFERROR(_xlfn.IFS($M431="", "light", $M431="ㄴ", "son", $M431="ㄹ", "son", $M431="ㅁ", "son", $M431="ㅇ", "son" ),"obs")</f>
        <v>light</v>
      </c>
      <c r="W431" t="str">
        <f>IFERROR(VLOOKUP($N431, 환경설정!$B$3:$C$23, 2,0), "")</f>
        <v>son</v>
      </c>
      <c r="Y431" s="3" t="str" cm="1">
        <f t="array" ref="Y431">IFERROR(_xlfn.IFS($P431="", "light", $P431="ㄴ", "son", $P431="ㄹ", "son", $P431="ㅁ", "son", $P431="ㅇ", "son" ),"obs")</f>
        <v>obs</v>
      </c>
      <c r="Z431" t="str">
        <f>IFERROR(VLOOKUP($Q431, 환경설정!$B$3:$C$23, 2), "")</f>
        <v/>
      </c>
      <c r="AB431" s="3" t="str" cm="1">
        <f t="array" ref="AB431">IFERROR( IF(LEN(B431)=2,"", _xlfn.IFS($S431="", "light", $S431="ㄴ", "son", $S431="ㄹ", "son", $S431="ㅁ", "son", $S431="ㅇ", "son" )),"obs")</f>
        <v/>
      </c>
      <c r="AC431" t="str" cm="1">
        <f t="array" ref="AC431" xml:space="preserve"> SUBSTITUTE( _xlfn.TEXTSPLIT(C431," "), ",","")</f>
        <v>LH1</v>
      </c>
      <c r="AE431" t="str" cm="1">
        <f t="array" ref="AE431">SUBSTITUTE(_xlfn.TEXTSPLIT(D431," "), ",","")</f>
        <v>LH1</v>
      </c>
    </row>
    <row r="432" spans="1:31" x14ac:dyDescent="0.3">
      <c r="A432" t="str">
        <v>외래어2</v>
      </c>
      <c r="B432" t="str">
        <v>스팀</v>
      </c>
      <c r="C432" s="3" t="str">
        <v>LH1</v>
      </c>
      <c r="D432" s="3" t="str">
        <v>LH1</v>
      </c>
      <c r="E432" s="3" t="str" cm="1">
        <f t="array" ref="E432">_xlfn.IFS(MID(A432,1,1)="고", "K", MID(A432,1,1)="외", "F", MID(A432,1,1)="가", "V")</f>
        <v>F</v>
      </c>
      <c r="F432" s="3" t="str">
        <f t="shared" si="35"/>
        <v>2</v>
      </c>
      <c r="G432" s="3" t="str">
        <f t="shared" si="36"/>
        <v>F2</v>
      </c>
      <c r="H432" s="3" t="str">
        <f t="shared" si="37"/>
        <v>스</v>
      </c>
      <c r="I432" s="3" t="str">
        <f t="shared" si="38"/>
        <v>팀</v>
      </c>
      <c r="J432" s="3" t="str">
        <f t="shared" si="39"/>
        <v/>
      </c>
      <c r="K432" s="3" t="str" cm="1">
        <f t="array" ref="K432">INDEX(초성,  INT( (_xlfn.UNICODE(H432)-44032)/588)+1)</f>
        <v>ㅅ</v>
      </c>
      <c r="L432" s="3" t="str" cm="1">
        <f t="array" ref="L432">INDEX( 중성, INT(MOD( ( _xlfn.UNICODE( RIGHT($H432, 1) ) - 44032), 588)/28)+1,1)</f>
        <v>ㅡ</v>
      </c>
      <c r="M432" t="str" cm="1">
        <f t="array" ref="M432">IF(MOD( (_xlfn.UNICODE( RIGHT($H432, 1) ) - 44032), 28)=0, "",
    INDEX(종성, MOD( (_xlfn.UNICODE( RIGHT($H432, 1) ) - 44032), 28),1) )</f>
        <v/>
      </c>
      <c r="N432" s="3" t="str" cm="1">
        <f t="array" ref="N432">INDEX(초성,  INT( (_xlfn.UNICODE($I432)-44032)/588)+1)</f>
        <v>ㅌ</v>
      </c>
      <c r="O432" s="3" t="str" cm="1">
        <f t="array" ref="O432">INDEX( 중성, INT(MOD( ( _xlfn.UNICODE( RIGHT($I432, 1) ) - 44032), 588)/28)+1,1)</f>
        <v>ㅣ</v>
      </c>
      <c r="P432" t="str" cm="1">
        <f t="array" ref="P432">IF(MOD( (_xlfn.UNICODE( RIGHT($I432, 1) ) - 44032), 28)=0, "",
    INDEX(종성, MOD( (_xlfn.UNICODE( RIGHT($I432, 1) ) - 44032), 28),1) )</f>
        <v>ㅁ</v>
      </c>
      <c r="Q432" s="3" t="str" cm="1">
        <f t="array" ref="Q432">IF(LEN(B432)=2, "", INDEX(초성,  INT( (_xlfn.UNICODE($J432)-44032)/588)+1) )</f>
        <v/>
      </c>
      <c r="R432" s="3" t="str" cm="1">
        <f t="array" ref="R432">IF(LEN(B432)=2, "",INDEX( 중성, INT(MOD( ( _xlfn.UNICODE( RIGHT($J432, 1) ) - 44032), 588)/28)+1,1) )</f>
        <v/>
      </c>
      <c r="S432" t="str" cm="1">
        <f t="array" ref="S432">IF(LEN(B432)=2, "", IF(MOD( (_xlfn.UNICODE( RIGHT($J432, 1) ) - 44032), 28)=0, "",
    INDEX(종성, MOD( (_xlfn.UNICODE( RIGHT($J432, 1) ) - 44032), 28),1) ) )</f>
        <v/>
      </c>
      <c r="T432" t="str">
        <f>IFERROR(VLOOKUP($K432, 환경설정!$B$3:$C$23, 2,0), "")</f>
        <v>que</v>
      </c>
      <c r="V432" s="3" t="str" cm="1">
        <f t="array" ref="V432">IFERROR(_xlfn.IFS($M432="", "light", $M432="ㄴ", "son", $M432="ㄹ", "son", $M432="ㅁ", "son", $M432="ㅇ", "son" ),"obs")</f>
        <v>light</v>
      </c>
      <c r="W432" t="str">
        <f>IFERROR(VLOOKUP($N432, 환경설정!$B$3:$C$23, 2,0), "")</f>
        <v>tsasp</v>
      </c>
      <c r="Y432" s="3" t="str" cm="1">
        <f t="array" ref="Y432">IFERROR(_xlfn.IFS($P432="", "light", $P432="ㄴ", "son", $P432="ㄹ", "son", $P432="ㅁ", "son", $P432="ㅇ", "son" ),"obs")</f>
        <v>son</v>
      </c>
      <c r="Z432" t="str">
        <f>IFERROR(VLOOKUP($Q432, 환경설정!$B$3:$C$23, 2), "")</f>
        <v/>
      </c>
      <c r="AB432" s="3" t="str" cm="1">
        <f t="array" ref="AB432">IFERROR( IF(LEN(B432)=2,"", _xlfn.IFS($S432="", "light", $S432="ㄴ", "son", $S432="ㄹ", "son", $S432="ㅁ", "son", $S432="ㅇ", "son" )),"obs")</f>
        <v/>
      </c>
      <c r="AC432" t="str" cm="1">
        <f t="array" ref="AC432" xml:space="preserve"> SUBSTITUTE( _xlfn.TEXTSPLIT(C432," "), ",","")</f>
        <v>LH1</v>
      </c>
      <c r="AE432" t="str" cm="1">
        <f t="array" ref="AE432">SUBSTITUTE(_xlfn.TEXTSPLIT(D432," "), ",","")</f>
        <v>LH1</v>
      </c>
    </row>
    <row r="433" spans="1:31" x14ac:dyDescent="0.3">
      <c r="A433" t="str">
        <v>외래어2</v>
      </c>
      <c r="B433" t="str">
        <v>요트</v>
      </c>
      <c r="C433" s="3" t="str">
        <v>HL</v>
      </c>
      <c r="D433" s="3" t="str">
        <v>HL</v>
      </c>
      <c r="E433" s="3" t="str" cm="1">
        <f t="array" ref="E433">_xlfn.IFS(MID(A433,1,1)="고", "K", MID(A433,1,1)="외", "F", MID(A433,1,1)="가", "V")</f>
        <v>F</v>
      </c>
      <c r="F433" s="3" t="str">
        <f t="shared" si="35"/>
        <v>2</v>
      </c>
      <c r="G433" s="3" t="str">
        <f t="shared" si="36"/>
        <v>F2</v>
      </c>
      <c r="H433" s="3" t="str">
        <f t="shared" si="37"/>
        <v>요</v>
      </c>
      <c r="I433" s="3" t="str">
        <f t="shared" si="38"/>
        <v>트</v>
      </c>
      <c r="J433" s="3" t="str">
        <f t="shared" si="39"/>
        <v/>
      </c>
      <c r="K433" s="3" t="str" cm="1">
        <f t="array" ref="K433">INDEX(초성,  INT( (_xlfn.UNICODE(H433)-44032)/588)+1)</f>
        <v>ㅇ</v>
      </c>
      <c r="L433" s="3" t="str" cm="1">
        <f t="array" ref="L433">INDEX( 중성, INT(MOD( ( _xlfn.UNICODE( RIGHT($H433, 1) ) - 44032), 588)/28)+1,1)</f>
        <v>ㅛ</v>
      </c>
      <c r="M433" t="str" cm="1">
        <f t="array" ref="M433">IF(MOD( (_xlfn.UNICODE( RIGHT($H433, 1) ) - 44032), 28)=0, "",
    INDEX(종성, MOD( (_xlfn.UNICODE( RIGHT($H433, 1) ) - 44032), 28),1) )</f>
        <v/>
      </c>
      <c r="N433" s="3" t="str" cm="1">
        <f t="array" ref="N433">INDEX(초성,  INT( (_xlfn.UNICODE($I433)-44032)/588)+1)</f>
        <v>ㅌ</v>
      </c>
      <c r="O433" s="3" t="str" cm="1">
        <f t="array" ref="O433">INDEX( 중성, INT(MOD( ( _xlfn.UNICODE( RIGHT($I433, 1) ) - 44032), 588)/28)+1,1)</f>
        <v>ㅡ</v>
      </c>
      <c r="P433" t="str" cm="1">
        <f t="array" ref="P433">IF(MOD( (_xlfn.UNICODE( RIGHT($I433, 1) ) - 44032), 28)=0, "",
    INDEX(종성, MOD( (_xlfn.UNICODE( RIGHT($I433, 1) ) - 44032), 28),1) )</f>
        <v/>
      </c>
      <c r="Q433" s="3" t="str" cm="1">
        <f t="array" ref="Q433">IF(LEN(B433)=2, "", INDEX(초성,  INT( (_xlfn.UNICODE($J433)-44032)/588)+1) )</f>
        <v/>
      </c>
      <c r="R433" s="3" t="str" cm="1">
        <f t="array" ref="R433">IF(LEN(B433)=2, "",INDEX( 중성, INT(MOD( ( _xlfn.UNICODE( RIGHT($J433, 1) ) - 44032), 588)/28)+1,1) )</f>
        <v/>
      </c>
      <c r="S433" t="str" cm="1">
        <f t="array" ref="S433">IF(LEN(B433)=2, "", IF(MOD( (_xlfn.UNICODE( RIGHT($J433, 1) ) - 44032), 28)=0, "",
    INDEX(종성, MOD( (_xlfn.UNICODE( RIGHT($J433, 1) ) - 44032), 28),1) ) )</f>
        <v/>
      </c>
      <c r="T433" t="str">
        <f>IFERROR(VLOOKUP($K433, 환경설정!$B$3:$C$23, 2,0), "")</f>
        <v>null</v>
      </c>
      <c r="V433" s="3" t="str" cm="1">
        <f t="array" ref="V433">IFERROR(_xlfn.IFS($M433="", "light", $M433="ㄴ", "son", $M433="ㄹ", "son", $M433="ㅁ", "son", $M433="ㅇ", "son" ),"obs")</f>
        <v>light</v>
      </c>
      <c r="W433" t="str">
        <f>IFERROR(VLOOKUP($N433, 환경설정!$B$3:$C$23, 2,0), "")</f>
        <v>tsasp</v>
      </c>
      <c r="Y433" s="3" t="str" cm="1">
        <f t="array" ref="Y433">IFERROR(_xlfn.IFS($P433="", "light", $P433="ㄴ", "son", $P433="ㄹ", "son", $P433="ㅁ", "son", $P433="ㅇ", "son" ),"obs")</f>
        <v>light</v>
      </c>
      <c r="Z433" t="str">
        <f>IFERROR(VLOOKUP($Q433, 환경설정!$B$3:$C$23, 2), "")</f>
        <v/>
      </c>
      <c r="AB433" s="3" t="str" cm="1">
        <f t="array" ref="AB433">IFERROR( IF(LEN(B433)=2,"", _xlfn.IFS($S433="", "light", $S433="ㄴ", "son", $S433="ㄹ", "son", $S433="ㅁ", "son", $S433="ㅇ", "son" )),"obs")</f>
        <v/>
      </c>
      <c r="AC433" t="str" cm="1">
        <f t="array" ref="AC433" xml:space="preserve"> SUBSTITUTE( _xlfn.TEXTSPLIT(C433," "), ",","")</f>
        <v>HL</v>
      </c>
      <c r="AE433" t="str" cm="1">
        <f t="array" ref="AE433">SUBSTITUTE(_xlfn.TEXTSPLIT(D433," "), ",","")</f>
        <v>HL</v>
      </c>
    </row>
    <row r="434" spans="1:31" x14ac:dyDescent="0.3">
      <c r="A434" t="str">
        <v>외래어2</v>
      </c>
      <c r="B434" t="str">
        <v>칼슘</v>
      </c>
      <c r="C434" s="3" t="str">
        <v>LH1</v>
      </c>
      <c r="D434" s="3" t="str">
        <v>LH1</v>
      </c>
      <c r="E434" s="3" t="str" cm="1">
        <f t="array" ref="E434">_xlfn.IFS(MID(A434,1,1)="고", "K", MID(A434,1,1)="외", "F", MID(A434,1,1)="가", "V")</f>
        <v>F</v>
      </c>
      <c r="F434" s="3" t="str">
        <f t="shared" si="35"/>
        <v>2</v>
      </c>
      <c r="G434" s="3" t="str">
        <f t="shared" si="36"/>
        <v>F2</v>
      </c>
      <c r="H434" s="3" t="str">
        <f t="shared" si="37"/>
        <v>칼</v>
      </c>
      <c r="I434" s="3" t="str">
        <f t="shared" si="38"/>
        <v>슘</v>
      </c>
      <c r="J434" s="3" t="str">
        <f t="shared" si="39"/>
        <v/>
      </c>
      <c r="K434" s="3" t="str" cm="1">
        <f t="array" ref="K434">INDEX(초성,  INT( (_xlfn.UNICODE(H434)-44032)/588)+1)</f>
        <v>ㅋ</v>
      </c>
      <c r="L434" s="3" t="str" cm="1">
        <f t="array" ref="L434">INDEX( 중성, INT(MOD( ( _xlfn.UNICODE( RIGHT($H434, 1) ) - 44032), 588)/28)+1,1)</f>
        <v>ㅏ</v>
      </c>
      <c r="M434" t="str" cm="1">
        <f t="array" ref="M434">IF(MOD( (_xlfn.UNICODE( RIGHT($H434, 1) ) - 44032), 28)=0, "",
    INDEX(종성, MOD( (_xlfn.UNICODE( RIGHT($H434, 1) ) - 44032), 28),1) )</f>
        <v>ㄹ</v>
      </c>
      <c r="N434" s="3" t="str" cm="1">
        <f t="array" ref="N434">INDEX(초성,  INT( (_xlfn.UNICODE($I434)-44032)/588)+1)</f>
        <v>ㅅ</v>
      </c>
      <c r="O434" s="3" t="str" cm="1">
        <f t="array" ref="O434">INDEX( 중성, INT(MOD( ( _xlfn.UNICODE( RIGHT($I434, 1) ) - 44032), 588)/28)+1,1)</f>
        <v>ㅠ</v>
      </c>
      <c r="P434" t="str" cm="1">
        <f t="array" ref="P434">IF(MOD( (_xlfn.UNICODE( RIGHT($I434, 1) ) - 44032), 28)=0, "",
    INDEX(종성, MOD( (_xlfn.UNICODE( RIGHT($I434, 1) ) - 44032), 28),1) )</f>
        <v>ㅁ</v>
      </c>
      <c r="Q434" s="3" t="str" cm="1">
        <f t="array" ref="Q434">IF(LEN(B434)=2, "", INDEX(초성,  INT( (_xlfn.UNICODE($J434)-44032)/588)+1) )</f>
        <v/>
      </c>
      <c r="R434" s="3" t="str" cm="1">
        <f t="array" ref="R434">IF(LEN(B434)=2, "",INDEX( 중성, INT(MOD( ( _xlfn.UNICODE( RIGHT($J434, 1) ) - 44032), 588)/28)+1,1) )</f>
        <v/>
      </c>
      <c r="S434" t="str" cm="1">
        <f t="array" ref="S434">IF(LEN(B434)=2, "", IF(MOD( (_xlfn.UNICODE( RIGHT($J434, 1) ) - 44032), 28)=0, "",
    INDEX(종성, MOD( (_xlfn.UNICODE( RIGHT($J434, 1) ) - 44032), 28),1) ) )</f>
        <v/>
      </c>
      <c r="T434" t="str">
        <f>IFERROR(VLOOKUP($K434, 환경설정!$B$3:$C$23, 2,0), "")</f>
        <v>tsasp</v>
      </c>
      <c r="V434" s="3" t="str" cm="1">
        <f t="array" ref="V434">IFERROR(_xlfn.IFS($M434="", "light", $M434="ㄴ", "son", $M434="ㄹ", "son", $M434="ㅁ", "son", $M434="ㅇ", "son" ),"obs")</f>
        <v>son</v>
      </c>
      <c r="W434" t="str">
        <f>IFERROR(VLOOKUP($N434, 환경설정!$B$3:$C$23, 2,0), "")</f>
        <v>que</v>
      </c>
      <c r="Y434" s="3" t="str" cm="1">
        <f t="array" ref="Y434">IFERROR(_xlfn.IFS($P434="", "light", $P434="ㄴ", "son", $P434="ㄹ", "son", $P434="ㅁ", "son", $P434="ㅇ", "son" ),"obs")</f>
        <v>son</v>
      </c>
      <c r="Z434" t="str">
        <f>IFERROR(VLOOKUP($Q434, 환경설정!$B$3:$C$23, 2), "")</f>
        <v/>
      </c>
      <c r="AB434" s="3" t="str" cm="1">
        <f t="array" ref="AB434">IFERROR( IF(LEN(B434)=2,"", _xlfn.IFS($S434="", "light", $S434="ㄴ", "son", $S434="ㄹ", "son", $S434="ㅁ", "son", $S434="ㅇ", "son" )),"obs")</f>
        <v/>
      </c>
      <c r="AC434" t="str" cm="1">
        <f t="array" ref="AC434" xml:space="preserve"> SUBSTITUTE( _xlfn.TEXTSPLIT(C434," "), ",","")</f>
        <v>LH1</v>
      </c>
      <c r="AE434" t="str" cm="1">
        <f t="array" ref="AE434">SUBSTITUTE(_xlfn.TEXTSPLIT(D434," "), ",","")</f>
        <v>LH1</v>
      </c>
    </row>
    <row r="435" spans="1:31" x14ac:dyDescent="0.3">
      <c r="A435" t="str">
        <v>외래어2</v>
      </c>
      <c r="B435" t="str">
        <v>뉴욕</v>
      </c>
      <c r="C435" s="3" t="str">
        <v>HH, LH1</v>
      </c>
      <c r="D435" s="3" t="str">
        <v>HL</v>
      </c>
      <c r="E435" s="3" t="str" cm="1">
        <f t="array" ref="E435">_xlfn.IFS(MID(A435,1,1)="고", "K", MID(A435,1,1)="외", "F", MID(A435,1,1)="가", "V")</f>
        <v>F</v>
      </c>
      <c r="F435" s="3" t="str">
        <f t="shared" si="35"/>
        <v>2</v>
      </c>
      <c r="G435" s="3" t="str">
        <f t="shared" si="36"/>
        <v>F2</v>
      </c>
      <c r="H435" s="3" t="str">
        <f t="shared" si="37"/>
        <v>뉴</v>
      </c>
      <c r="I435" s="3" t="str">
        <f t="shared" si="38"/>
        <v>욕</v>
      </c>
      <c r="J435" s="3" t="str">
        <f t="shared" si="39"/>
        <v/>
      </c>
      <c r="K435" s="3" t="str" cm="1">
        <f t="array" ref="K435">INDEX(초성,  INT( (_xlfn.UNICODE(H435)-44032)/588)+1)</f>
        <v>ㄴ</v>
      </c>
      <c r="L435" s="3" t="str" cm="1">
        <f t="array" ref="L435">INDEX( 중성, INT(MOD( ( _xlfn.UNICODE( RIGHT($H435, 1) ) - 44032), 588)/28)+1,1)</f>
        <v>ㅠ</v>
      </c>
      <c r="M435" t="str" cm="1">
        <f t="array" ref="M435">IF(MOD( (_xlfn.UNICODE( RIGHT($H435, 1) ) - 44032), 28)=0, "",
    INDEX(종성, MOD( (_xlfn.UNICODE( RIGHT($H435, 1) ) - 44032), 28),1) )</f>
        <v/>
      </c>
      <c r="N435" s="3" t="str" cm="1">
        <f t="array" ref="N435">INDEX(초성,  INT( (_xlfn.UNICODE($I435)-44032)/588)+1)</f>
        <v>ㅇ</v>
      </c>
      <c r="O435" s="3" t="str" cm="1">
        <f t="array" ref="O435">INDEX( 중성, INT(MOD( ( _xlfn.UNICODE( RIGHT($I435, 1) ) - 44032), 588)/28)+1,1)</f>
        <v>ㅛ</v>
      </c>
      <c r="P435" t="str" cm="1">
        <f t="array" ref="P435">IF(MOD( (_xlfn.UNICODE( RIGHT($I435, 1) ) - 44032), 28)=0, "",
    INDEX(종성, MOD( (_xlfn.UNICODE( RIGHT($I435, 1) ) - 44032), 28),1) )</f>
        <v>ㄱ</v>
      </c>
      <c r="Q435" s="3" t="str" cm="1">
        <f t="array" ref="Q435">IF(LEN(B435)=2, "", INDEX(초성,  INT( (_xlfn.UNICODE($J435)-44032)/588)+1) )</f>
        <v/>
      </c>
      <c r="R435" s="3" t="str" cm="1">
        <f t="array" ref="R435">IF(LEN(B435)=2, "",INDEX( 중성, INT(MOD( ( _xlfn.UNICODE( RIGHT($J435, 1) ) - 44032), 588)/28)+1,1) )</f>
        <v/>
      </c>
      <c r="S435" t="str" cm="1">
        <f t="array" ref="S435">IF(LEN(B435)=2, "", IF(MOD( (_xlfn.UNICODE( RIGHT($J435, 1) ) - 44032), 28)=0, "",
    INDEX(종성, MOD( (_xlfn.UNICODE( RIGHT($J435, 1) ) - 44032), 28),1) ) )</f>
        <v/>
      </c>
      <c r="T435" t="str">
        <f>IFERROR(VLOOKUP($K435, 환경설정!$B$3:$C$23, 2,0), "")</f>
        <v>son</v>
      </c>
      <c r="V435" s="3" t="str" cm="1">
        <f t="array" ref="V435">IFERROR(_xlfn.IFS($M435="", "light", $M435="ㄴ", "son", $M435="ㄹ", "son", $M435="ㅁ", "son", $M435="ㅇ", "son" ),"obs")</f>
        <v>light</v>
      </c>
      <c r="W435" t="str">
        <f>IFERROR(VLOOKUP($N435, 환경설정!$B$3:$C$23, 2,0), "")</f>
        <v>null</v>
      </c>
      <c r="Y435" s="3" t="str" cm="1">
        <f t="array" ref="Y435">IFERROR(_xlfn.IFS($P435="", "light", $P435="ㄴ", "son", $P435="ㄹ", "son", $P435="ㅁ", "son", $P435="ㅇ", "son" ),"obs")</f>
        <v>obs</v>
      </c>
      <c r="Z435" t="str">
        <f>IFERROR(VLOOKUP($Q435, 환경설정!$B$3:$C$23, 2), "")</f>
        <v/>
      </c>
      <c r="AB435" s="3" t="str" cm="1">
        <f t="array" ref="AB435">IFERROR( IF(LEN(B435)=2,"", _xlfn.IFS($S435="", "light", $S435="ㄴ", "son", $S435="ㄹ", "son", $S435="ㅁ", "son", $S435="ㅇ", "son" )),"obs")</f>
        <v/>
      </c>
      <c r="AC435" t="str" cm="1">
        <f t="array" ref="AC435:AD435" xml:space="preserve"> SUBSTITUTE( _xlfn.TEXTSPLIT(C435," "), ",","")</f>
        <v>HH</v>
      </c>
      <c r="AD435" t="str">
        <v>LH1</v>
      </c>
      <c r="AE435" t="str" cm="1">
        <f t="array" ref="AE435">SUBSTITUTE(_xlfn.TEXTSPLIT(D435," "), ",","")</f>
        <v>HL</v>
      </c>
    </row>
    <row r="436" spans="1:31" x14ac:dyDescent="0.3">
      <c r="A436" t="str">
        <v>외래어2</v>
      </c>
      <c r="B436" t="str">
        <v>벙커</v>
      </c>
      <c r="C436" s="3" t="str">
        <v>HL</v>
      </c>
      <c r="D436" s="3" t="str">
        <v>HL</v>
      </c>
      <c r="E436" s="3" t="str" cm="1">
        <f t="array" ref="E436">_xlfn.IFS(MID(A436,1,1)="고", "K", MID(A436,1,1)="외", "F", MID(A436,1,1)="가", "V")</f>
        <v>F</v>
      </c>
      <c r="F436" s="3" t="str">
        <f t="shared" si="35"/>
        <v>2</v>
      </c>
      <c r="G436" s="3" t="str">
        <f t="shared" si="36"/>
        <v>F2</v>
      </c>
      <c r="H436" s="3" t="str">
        <f t="shared" si="37"/>
        <v>벙</v>
      </c>
      <c r="I436" s="3" t="str">
        <f t="shared" si="38"/>
        <v>커</v>
      </c>
      <c r="J436" s="3" t="str">
        <f t="shared" si="39"/>
        <v/>
      </c>
      <c r="K436" s="3" t="str" cm="1">
        <f t="array" ref="K436">INDEX(초성,  INT( (_xlfn.UNICODE(H436)-44032)/588)+1)</f>
        <v>ㅂ</v>
      </c>
      <c r="L436" s="3" t="str" cm="1">
        <f t="array" ref="L436">INDEX( 중성, INT(MOD( ( _xlfn.UNICODE( RIGHT($H436, 1) ) - 44032), 588)/28)+1,1)</f>
        <v>ㅓ</v>
      </c>
      <c r="M436" t="str" cm="1">
        <f t="array" ref="M436">IF(MOD( (_xlfn.UNICODE( RIGHT($H436, 1) ) - 44032), 28)=0, "",
    INDEX(종성, MOD( (_xlfn.UNICODE( RIGHT($H436, 1) ) - 44032), 28),1) )</f>
        <v>ㅇ</v>
      </c>
      <c r="N436" s="3" t="str" cm="1">
        <f t="array" ref="N436">INDEX(초성,  INT( (_xlfn.UNICODE($I436)-44032)/588)+1)</f>
        <v>ㅋ</v>
      </c>
      <c r="O436" s="3" t="str" cm="1">
        <f t="array" ref="O436">INDEX( 중성, INT(MOD( ( _xlfn.UNICODE( RIGHT($I436, 1) ) - 44032), 588)/28)+1,1)</f>
        <v>ㅓ</v>
      </c>
      <c r="P436" t="str" cm="1">
        <f t="array" ref="P436">IF(MOD( (_xlfn.UNICODE( RIGHT($I436, 1) ) - 44032), 28)=0, "",
    INDEX(종성, MOD( (_xlfn.UNICODE( RIGHT($I436, 1) ) - 44032), 28),1) )</f>
        <v/>
      </c>
      <c r="Q436" s="3" t="str" cm="1">
        <f t="array" ref="Q436">IF(LEN(B436)=2, "", INDEX(초성,  INT( (_xlfn.UNICODE($J436)-44032)/588)+1) )</f>
        <v/>
      </c>
      <c r="R436" s="3" t="str" cm="1">
        <f t="array" ref="R436">IF(LEN(B436)=2, "",INDEX( 중성, INT(MOD( ( _xlfn.UNICODE( RIGHT($J436, 1) ) - 44032), 588)/28)+1,1) )</f>
        <v/>
      </c>
      <c r="S436" t="str" cm="1">
        <f t="array" ref="S436">IF(LEN(B436)=2, "", IF(MOD( (_xlfn.UNICODE( RIGHT($J436, 1) ) - 44032), 28)=0, "",
    INDEX(종성, MOD( (_xlfn.UNICODE( RIGHT($J436, 1) ) - 44032), 28),1) ) )</f>
        <v/>
      </c>
      <c r="T436" t="str">
        <f>IFERROR(VLOOKUP($K436, 환경설정!$B$3:$C$23, 2,0), "")</f>
        <v>lax</v>
      </c>
      <c r="V436" s="3" t="str" cm="1">
        <f t="array" ref="V436">IFERROR(_xlfn.IFS($M436="", "light", $M436="ㄴ", "son", $M436="ㄹ", "son", $M436="ㅁ", "son", $M436="ㅇ", "son" ),"obs")</f>
        <v>son</v>
      </c>
      <c r="W436" t="str">
        <f>IFERROR(VLOOKUP($N436, 환경설정!$B$3:$C$23, 2,0), "")</f>
        <v>tsasp</v>
      </c>
      <c r="Y436" s="3" t="str" cm="1">
        <f t="array" ref="Y436">IFERROR(_xlfn.IFS($P436="", "light", $P436="ㄴ", "son", $P436="ㄹ", "son", $P436="ㅁ", "son", $P436="ㅇ", "son" ),"obs")</f>
        <v>light</v>
      </c>
      <c r="Z436" t="str">
        <f>IFERROR(VLOOKUP($Q436, 환경설정!$B$3:$C$23, 2), "")</f>
        <v/>
      </c>
      <c r="AB436" s="3" t="str" cm="1">
        <f t="array" ref="AB436">IFERROR( IF(LEN(B436)=2,"", _xlfn.IFS($S436="", "light", $S436="ㄴ", "son", $S436="ㄹ", "son", $S436="ㅁ", "son", $S436="ㅇ", "son" )),"obs")</f>
        <v/>
      </c>
      <c r="AC436" t="str" cm="1">
        <f t="array" ref="AC436" xml:space="preserve"> SUBSTITUTE( _xlfn.TEXTSPLIT(C436," "), ",","")</f>
        <v>HL</v>
      </c>
      <c r="AE436" t="str" cm="1">
        <f t="array" ref="AE436">SUBSTITUTE(_xlfn.TEXTSPLIT(D436," "), ",","")</f>
        <v>HL</v>
      </c>
    </row>
    <row r="437" spans="1:31" x14ac:dyDescent="0.3">
      <c r="A437" t="str">
        <v>외래어2</v>
      </c>
      <c r="B437" t="str">
        <v>샘플</v>
      </c>
      <c r="C437" s="3" t="str">
        <v>HH</v>
      </c>
      <c r="D437" s="3" t="str">
        <v>HH</v>
      </c>
      <c r="E437" s="3" t="str" cm="1">
        <f t="array" ref="E437">_xlfn.IFS(MID(A437,1,1)="고", "K", MID(A437,1,1)="외", "F", MID(A437,1,1)="가", "V")</f>
        <v>F</v>
      </c>
      <c r="F437" s="3" t="str">
        <f t="shared" si="35"/>
        <v>2</v>
      </c>
      <c r="G437" s="3" t="str">
        <f t="shared" si="36"/>
        <v>F2</v>
      </c>
      <c r="H437" s="3" t="str">
        <f t="shared" si="37"/>
        <v>샘</v>
      </c>
      <c r="I437" s="3" t="str">
        <f t="shared" si="38"/>
        <v>플</v>
      </c>
      <c r="J437" s="3" t="str">
        <f t="shared" si="39"/>
        <v/>
      </c>
      <c r="K437" s="3" t="str" cm="1">
        <f t="array" ref="K437">INDEX(초성,  INT( (_xlfn.UNICODE(H437)-44032)/588)+1)</f>
        <v>ㅅ</v>
      </c>
      <c r="L437" s="3" t="str" cm="1">
        <f t="array" ref="L437">INDEX( 중성, INT(MOD( ( _xlfn.UNICODE( RIGHT($H437, 1) ) - 44032), 588)/28)+1,1)</f>
        <v>ㅐ</v>
      </c>
      <c r="M437" t="str" cm="1">
        <f t="array" ref="M437">IF(MOD( (_xlfn.UNICODE( RIGHT($H437, 1) ) - 44032), 28)=0, "",
    INDEX(종성, MOD( (_xlfn.UNICODE( RIGHT($H437, 1) ) - 44032), 28),1) )</f>
        <v>ㅁ</v>
      </c>
      <c r="N437" s="3" t="str" cm="1">
        <f t="array" ref="N437">INDEX(초성,  INT( (_xlfn.UNICODE($I437)-44032)/588)+1)</f>
        <v>ㅍ</v>
      </c>
      <c r="O437" s="3" t="str" cm="1">
        <f t="array" ref="O437">INDEX( 중성, INT(MOD( ( _xlfn.UNICODE( RIGHT($I437, 1) ) - 44032), 588)/28)+1,1)</f>
        <v>ㅡ</v>
      </c>
      <c r="P437" t="str" cm="1">
        <f t="array" ref="P437">IF(MOD( (_xlfn.UNICODE( RIGHT($I437, 1) ) - 44032), 28)=0, "",
    INDEX(종성, MOD( (_xlfn.UNICODE( RIGHT($I437, 1) ) - 44032), 28),1) )</f>
        <v>ㄹ</v>
      </c>
      <c r="Q437" s="3" t="str" cm="1">
        <f t="array" ref="Q437">IF(LEN(B437)=2, "", INDEX(초성,  INT( (_xlfn.UNICODE($J437)-44032)/588)+1) )</f>
        <v/>
      </c>
      <c r="R437" s="3" t="str" cm="1">
        <f t="array" ref="R437">IF(LEN(B437)=2, "",INDEX( 중성, INT(MOD( ( _xlfn.UNICODE( RIGHT($J437, 1) ) - 44032), 588)/28)+1,1) )</f>
        <v/>
      </c>
      <c r="S437" t="str" cm="1">
        <f t="array" ref="S437">IF(LEN(B437)=2, "", IF(MOD( (_xlfn.UNICODE( RIGHT($J437, 1) ) - 44032), 28)=0, "",
    INDEX(종성, MOD( (_xlfn.UNICODE( RIGHT($J437, 1) ) - 44032), 28),1) ) )</f>
        <v/>
      </c>
      <c r="T437" t="str">
        <f>IFERROR(VLOOKUP($K437, 환경설정!$B$3:$C$23, 2,0), "")</f>
        <v>que</v>
      </c>
      <c r="V437" s="3" t="str" cm="1">
        <f t="array" ref="V437">IFERROR(_xlfn.IFS($M437="", "light", $M437="ㄴ", "son", $M437="ㄹ", "son", $M437="ㅁ", "son", $M437="ㅇ", "son" ),"obs")</f>
        <v>son</v>
      </c>
      <c r="W437" t="str">
        <f>IFERROR(VLOOKUP($N437, 환경설정!$B$3:$C$23, 2,0), "")</f>
        <v>tsasp</v>
      </c>
      <c r="Y437" s="3" t="str" cm="1">
        <f t="array" ref="Y437">IFERROR(_xlfn.IFS($P437="", "light", $P437="ㄴ", "son", $P437="ㄹ", "son", $P437="ㅁ", "son", $P437="ㅇ", "son" ),"obs")</f>
        <v>son</v>
      </c>
      <c r="Z437" t="str">
        <f>IFERROR(VLOOKUP($Q437, 환경설정!$B$3:$C$23, 2), "")</f>
        <v/>
      </c>
      <c r="AB437" s="3" t="str" cm="1">
        <f t="array" ref="AB437">IFERROR( IF(LEN(B437)=2,"", _xlfn.IFS($S437="", "light", $S437="ㄴ", "son", $S437="ㄹ", "son", $S437="ㅁ", "son", $S437="ㅇ", "son" )),"obs")</f>
        <v/>
      </c>
      <c r="AC437" t="str" cm="1">
        <f t="array" ref="AC437" xml:space="preserve"> SUBSTITUTE( _xlfn.TEXTSPLIT(C437," "), ",","")</f>
        <v>HH</v>
      </c>
      <c r="AE437" t="str" cm="1">
        <f t="array" ref="AE437">SUBSTITUTE(_xlfn.TEXTSPLIT(D437," "), ",","")</f>
        <v>HH</v>
      </c>
    </row>
    <row r="438" spans="1:31" x14ac:dyDescent="0.3">
      <c r="A438" t="str">
        <v>외래어2</v>
      </c>
      <c r="B438" t="str">
        <v>럭비</v>
      </c>
      <c r="C438" s="3" t="str">
        <v>HH</v>
      </c>
      <c r="D438" s="3" t="str">
        <v>HH</v>
      </c>
      <c r="E438" s="3" t="str" cm="1">
        <f t="array" ref="E438">_xlfn.IFS(MID(A438,1,1)="고", "K", MID(A438,1,1)="외", "F", MID(A438,1,1)="가", "V")</f>
        <v>F</v>
      </c>
      <c r="F438" s="3" t="str">
        <f t="shared" si="35"/>
        <v>2</v>
      </c>
      <c r="G438" s="3" t="str">
        <f t="shared" si="36"/>
        <v>F2</v>
      </c>
      <c r="H438" s="3" t="str">
        <f t="shared" si="37"/>
        <v>럭</v>
      </c>
      <c r="I438" s="3" t="str">
        <f t="shared" si="38"/>
        <v>비</v>
      </c>
      <c r="J438" s="3" t="str">
        <f t="shared" si="39"/>
        <v/>
      </c>
      <c r="K438" s="3" t="str" cm="1">
        <f t="array" ref="K438">INDEX(초성,  INT( (_xlfn.UNICODE(H438)-44032)/588)+1)</f>
        <v>ㄹ</v>
      </c>
      <c r="L438" s="3" t="str" cm="1">
        <f t="array" ref="L438">INDEX( 중성, INT(MOD( ( _xlfn.UNICODE( RIGHT($H438, 1) ) - 44032), 588)/28)+1,1)</f>
        <v>ㅓ</v>
      </c>
      <c r="M438" t="str" cm="1">
        <f t="array" ref="M438">IF(MOD( (_xlfn.UNICODE( RIGHT($H438, 1) ) - 44032), 28)=0, "",
    INDEX(종성, MOD( (_xlfn.UNICODE( RIGHT($H438, 1) ) - 44032), 28),1) )</f>
        <v>ㄱ</v>
      </c>
      <c r="N438" s="3" t="str" cm="1">
        <f t="array" ref="N438">INDEX(초성,  INT( (_xlfn.UNICODE($I438)-44032)/588)+1)</f>
        <v>ㅂ</v>
      </c>
      <c r="O438" s="3" t="str" cm="1">
        <f t="array" ref="O438">INDEX( 중성, INT(MOD( ( _xlfn.UNICODE( RIGHT($I438, 1) ) - 44032), 588)/28)+1,1)</f>
        <v>ㅣ</v>
      </c>
      <c r="P438" t="str" cm="1">
        <f t="array" ref="P438">IF(MOD( (_xlfn.UNICODE( RIGHT($I438, 1) ) - 44032), 28)=0, "",
    INDEX(종성, MOD( (_xlfn.UNICODE( RIGHT($I438, 1) ) - 44032), 28),1) )</f>
        <v/>
      </c>
      <c r="Q438" s="3" t="str" cm="1">
        <f t="array" ref="Q438">IF(LEN(B438)=2, "", INDEX(초성,  INT( (_xlfn.UNICODE($J438)-44032)/588)+1) )</f>
        <v/>
      </c>
      <c r="R438" s="3" t="str" cm="1">
        <f t="array" ref="R438">IF(LEN(B438)=2, "",INDEX( 중성, INT(MOD( ( _xlfn.UNICODE( RIGHT($J438, 1) ) - 44032), 588)/28)+1,1) )</f>
        <v/>
      </c>
      <c r="S438" t="str" cm="1">
        <f t="array" ref="S438">IF(LEN(B438)=2, "", IF(MOD( (_xlfn.UNICODE( RIGHT($J438, 1) ) - 44032), 28)=0, "",
    INDEX(종성, MOD( (_xlfn.UNICODE( RIGHT($J438, 1) ) - 44032), 28),1) ) )</f>
        <v/>
      </c>
      <c r="T438" t="str">
        <f>IFERROR(VLOOKUP($K438, 환경설정!$B$3:$C$23, 2,0), "")</f>
        <v>son</v>
      </c>
      <c r="V438" s="3" t="str" cm="1">
        <f t="array" ref="V438">IFERROR(_xlfn.IFS($M438="", "light", $M438="ㄴ", "son", $M438="ㄹ", "son", $M438="ㅁ", "son", $M438="ㅇ", "son" ),"obs")</f>
        <v>obs</v>
      </c>
      <c r="W438" t="str">
        <f>IFERROR(VLOOKUP($N438, 환경설정!$B$3:$C$23, 2,0), "")</f>
        <v>lax</v>
      </c>
      <c r="Y438" s="3" t="str" cm="1">
        <f t="array" ref="Y438">IFERROR(_xlfn.IFS($P438="", "light", $P438="ㄴ", "son", $P438="ㄹ", "son", $P438="ㅁ", "son", $P438="ㅇ", "son" ),"obs")</f>
        <v>light</v>
      </c>
      <c r="Z438" t="str">
        <f>IFERROR(VLOOKUP($Q438, 환경설정!$B$3:$C$23, 2), "")</f>
        <v/>
      </c>
      <c r="AB438" s="3" t="str" cm="1">
        <f t="array" ref="AB438">IFERROR( IF(LEN(B438)=2,"", _xlfn.IFS($S438="", "light", $S438="ㄴ", "son", $S438="ㄹ", "son", $S438="ㅁ", "son", $S438="ㅇ", "son" )),"obs")</f>
        <v/>
      </c>
      <c r="AC438" t="str" cm="1">
        <f t="array" ref="AC438" xml:space="preserve"> SUBSTITUTE( _xlfn.TEXTSPLIT(C438," "), ",","")</f>
        <v>HH</v>
      </c>
      <c r="AE438" t="str" cm="1">
        <f t="array" ref="AE438">SUBSTITUTE(_xlfn.TEXTSPLIT(D438," "), ",","")</f>
        <v>HH</v>
      </c>
    </row>
    <row r="439" spans="1:31" x14ac:dyDescent="0.3">
      <c r="A439" t="str">
        <v>외래어2</v>
      </c>
      <c r="B439" t="str">
        <v>백신</v>
      </c>
      <c r="C439" s="3" t="str">
        <v>HH</v>
      </c>
      <c r="D439" s="3" t="str">
        <v>HH</v>
      </c>
      <c r="E439" s="3" t="str" cm="1">
        <f t="array" ref="E439">_xlfn.IFS(MID(A439,1,1)="고", "K", MID(A439,1,1)="외", "F", MID(A439,1,1)="가", "V")</f>
        <v>F</v>
      </c>
      <c r="F439" s="3" t="str">
        <f t="shared" si="35"/>
        <v>2</v>
      </c>
      <c r="G439" s="3" t="str">
        <f t="shared" si="36"/>
        <v>F2</v>
      </c>
      <c r="H439" s="3" t="str">
        <f t="shared" si="37"/>
        <v>백</v>
      </c>
      <c r="I439" s="3" t="str">
        <f t="shared" si="38"/>
        <v>신</v>
      </c>
      <c r="J439" s="3" t="str">
        <f t="shared" si="39"/>
        <v/>
      </c>
      <c r="K439" s="3" t="str" cm="1">
        <f t="array" ref="K439">INDEX(초성,  INT( (_xlfn.UNICODE(H439)-44032)/588)+1)</f>
        <v>ㅂ</v>
      </c>
      <c r="L439" s="3" t="str" cm="1">
        <f t="array" ref="L439">INDEX( 중성, INT(MOD( ( _xlfn.UNICODE( RIGHT($H439, 1) ) - 44032), 588)/28)+1,1)</f>
        <v>ㅐ</v>
      </c>
      <c r="M439" t="str" cm="1">
        <f t="array" ref="M439">IF(MOD( (_xlfn.UNICODE( RIGHT($H439, 1) ) - 44032), 28)=0, "",
    INDEX(종성, MOD( (_xlfn.UNICODE( RIGHT($H439, 1) ) - 44032), 28),1) )</f>
        <v>ㄱ</v>
      </c>
      <c r="N439" s="3" t="str" cm="1">
        <f t="array" ref="N439">INDEX(초성,  INT( (_xlfn.UNICODE($I439)-44032)/588)+1)</f>
        <v>ㅅ</v>
      </c>
      <c r="O439" s="3" t="str" cm="1">
        <f t="array" ref="O439">INDEX( 중성, INT(MOD( ( _xlfn.UNICODE( RIGHT($I439, 1) ) - 44032), 588)/28)+1,1)</f>
        <v>ㅣ</v>
      </c>
      <c r="P439" t="str" cm="1">
        <f t="array" ref="P439">IF(MOD( (_xlfn.UNICODE( RIGHT($I439, 1) ) - 44032), 28)=0, "",
    INDEX(종성, MOD( (_xlfn.UNICODE( RIGHT($I439, 1) ) - 44032), 28),1) )</f>
        <v>ㄴ</v>
      </c>
      <c r="Q439" s="3" t="str" cm="1">
        <f t="array" ref="Q439">IF(LEN(B439)=2, "", INDEX(초성,  INT( (_xlfn.UNICODE($J439)-44032)/588)+1) )</f>
        <v/>
      </c>
      <c r="R439" s="3" t="str" cm="1">
        <f t="array" ref="R439">IF(LEN(B439)=2, "",INDEX( 중성, INT(MOD( ( _xlfn.UNICODE( RIGHT($J439, 1) ) - 44032), 588)/28)+1,1) )</f>
        <v/>
      </c>
      <c r="S439" t="str" cm="1">
        <f t="array" ref="S439">IF(LEN(B439)=2, "", IF(MOD( (_xlfn.UNICODE( RIGHT($J439, 1) ) - 44032), 28)=0, "",
    INDEX(종성, MOD( (_xlfn.UNICODE( RIGHT($J439, 1) ) - 44032), 28),1) ) )</f>
        <v/>
      </c>
      <c r="T439" t="str">
        <f>IFERROR(VLOOKUP($K439, 환경설정!$B$3:$C$23, 2,0), "")</f>
        <v>lax</v>
      </c>
      <c r="V439" s="3" t="str" cm="1">
        <f t="array" ref="V439">IFERROR(_xlfn.IFS($M439="", "light", $M439="ㄴ", "son", $M439="ㄹ", "son", $M439="ㅁ", "son", $M439="ㅇ", "son" ),"obs")</f>
        <v>obs</v>
      </c>
      <c r="W439" t="str">
        <f>IFERROR(VLOOKUP($N439, 환경설정!$B$3:$C$23, 2,0), "")</f>
        <v>que</v>
      </c>
      <c r="Y439" s="3" t="str" cm="1">
        <f t="array" ref="Y439">IFERROR(_xlfn.IFS($P439="", "light", $P439="ㄴ", "son", $P439="ㄹ", "son", $P439="ㅁ", "son", $P439="ㅇ", "son" ),"obs")</f>
        <v>son</v>
      </c>
      <c r="Z439" t="str">
        <f>IFERROR(VLOOKUP($Q439, 환경설정!$B$3:$C$23, 2), "")</f>
        <v/>
      </c>
      <c r="AB439" s="3" t="str" cm="1">
        <f t="array" ref="AB439">IFERROR( IF(LEN(B439)=2,"", _xlfn.IFS($S439="", "light", $S439="ㄴ", "son", $S439="ㄹ", "son", $S439="ㅁ", "son", $S439="ㅇ", "son" )),"obs")</f>
        <v/>
      </c>
      <c r="AC439" t="str" cm="1">
        <f t="array" ref="AC439" xml:space="preserve"> SUBSTITUTE( _xlfn.TEXTSPLIT(C439," "), ",","")</f>
        <v>HH</v>
      </c>
      <c r="AE439" t="str" cm="1">
        <f t="array" ref="AE439">SUBSTITUTE(_xlfn.TEXTSPLIT(D439," "), ",","")</f>
        <v>HH</v>
      </c>
    </row>
    <row r="440" spans="1:31" x14ac:dyDescent="0.3">
      <c r="A440" t="str">
        <v>외래어2</v>
      </c>
      <c r="B440" t="str">
        <v>주스</v>
      </c>
      <c r="C440" s="3" t="str">
        <v>HL</v>
      </c>
      <c r="D440" s="3" t="str">
        <v>HL</v>
      </c>
      <c r="E440" s="3" t="str" cm="1">
        <f t="array" ref="E440">_xlfn.IFS(MID(A440,1,1)="고", "K", MID(A440,1,1)="외", "F", MID(A440,1,1)="가", "V")</f>
        <v>F</v>
      </c>
      <c r="F440" s="3" t="str">
        <f t="shared" si="35"/>
        <v>2</v>
      </c>
      <c r="G440" s="3" t="str">
        <f t="shared" si="36"/>
        <v>F2</v>
      </c>
      <c r="H440" s="3" t="str">
        <f t="shared" si="37"/>
        <v>주</v>
      </c>
      <c r="I440" s="3" t="str">
        <f t="shared" si="38"/>
        <v>스</v>
      </c>
      <c r="J440" s="3" t="str">
        <f t="shared" si="39"/>
        <v/>
      </c>
      <c r="K440" s="3" t="str" cm="1">
        <f t="array" ref="K440">INDEX(초성,  INT( (_xlfn.UNICODE(H440)-44032)/588)+1)</f>
        <v>ㅈ</v>
      </c>
      <c r="L440" s="3" t="str" cm="1">
        <f t="array" ref="L440">INDEX( 중성, INT(MOD( ( _xlfn.UNICODE( RIGHT($H440, 1) ) - 44032), 588)/28)+1,1)</f>
        <v>ㅜ</v>
      </c>
      <c r="M440" t="str" cm="1">
        <f t="array" ref="M440">IF(MOD( (_xlfn.UNICODE( RIGHT($H440, 1) ) - 44032), 28)=0, "",
    INDEX(종성, MOD( (_xlfn.UNICODE( RIGHT($H440, 1) ) - 44032), 28),1) )</f>
        <v/>
      </c>
      <c r="N440" s="3" t="str" cm="1">
        <f t="array" ref="N440">INDEX(초성,  INT( (_xlfn.UNICODE($I440)-44032)/588)+1)</f>
        <v>ㅅ</v>
      </c>
      <c r="O440" s="3" t="str" cm="1">
        <f t="array" ref="O440">INDEX( 중성, INT(MOD( ( _xlfn.UNICODE( RIGHT($I440, 1) ) - 44032), 588)/28)+1,1)</f>
        <v>ㅡ</v>
      </c>
      <c r="P440" t="str" cm="1">
        <f t="array" ref="P440">IF(MOD( (_xlfn.UNICODE( RIGHT($I440, 1) ) - 44032), 28)=0, "",
    INDEX(종성, MOD( (_xlfn.UNICODE( RIGHT($I440, 1) ) - 44032), 28),1) )</f>
        <v/>
      </c>
      <c r="Q440" s="3" t="str" cm="1">
        <f t="array" ref="Q440">IF(LEN(B440)=2, "", INDEX(초성,  INT( (_xlfn.UNICODE($J440)-44032)/588)+1) )</f>
        <v/>
      </c>
      <c r="R440" s="3" t="str" cm="1">
        <f t="array" ref="R440">IF(LEN(B440)=2, "",INDEX( 중성, INT(MOD( ( _xlfn.UNICODE( RIGHT($J440, 1) ) - 44032), 588)/28)+1,1) )</f>
        <v/>
      </c>
      <c r="S440" t="str" cm="1">
        <f t="array" ref="S440">IF(LEN(B440)=2, "", IF(MOD( (_xlfn.UNICODE( RIGHT($J440, 1) ) - 44032), 28)=0, "",
    INDEX(종성, MOD( (_xlfn.UNICODE( RIGHT($J440, 1) ) - 44032), 28),1) ) )</f>
        <v/>
      </c>
      <c r="T440" t="str">
        <f>IFERROR(VLOOKUP($K440, 환경설정!$B$3:$C$23, 2,0), "")</f>
        <v>lax</v>
      </c>
      <c r="V440" s="3" t="str" cm="1">
        <f t="array" ref="V440">IFERROR(_xlfn.IFS($M440="", "light", $M440="ㄴ", "son", $M440="ㄹ", "son", $M440="ㅁ", "son", $M440="ㅇ", "son" ),"obs")</f>
        <v>light</v>
      </c>
      <c r="W440" t="str">
        <f>IFERROR(VLOOKUP($N440, 환경설정!$B$3:$C$23, 2,0), "")</f>
        <v>que</v>
      </c>
      <c r="Y440" s="3" t="str" cm="1">
        <f t="array" ref="Y440">IFERROR(_xlfn.IFS($P440="", "light", $P440="ㄴ", "son", $P440="ㄹ", "son", $P440="ㅁ", "son", $P440="ㅇ", "son" ),"obs")</f>
        <v>light</v>
      </c>
      <c r="Z440" t="str">
        <f>IFERROR(VLOOKUP($Q440, 환경설정!$B$3:$C$23, 2), "")</f>
        <v/>
      </c>
      <c r="AB440" s="3" t="str" cm="1">
        <f t="array" ref="AB440">IFERROR( IF(LEN(B440)=2,"", _xlfn.IFS($S440="", "light", $S440="ㄴ", "son", $S440="ㄹ", "son", $S440="ㅁ", "son", $S440="ㅇ", "son" )),"obs")</f>
        <v/>
      </c>
      <c r="AC440" t="str" cm="1">
        <f t="array" ref="AC440" xml:space="preserve"> SUBSTITUTE( _xlfn.TEXTSPLIT(C440," "), ",","")</f>
        <v>HL</v>
      </c>
      <c r="AE440" t="str" cm="1">
        <f t="array" ref="AE440">SUBSTITUTE(_xlfn.TEXTSPLIT(D440," "), ",","")</f>
        <v>HL</v>
      </c>
    </row>
    <row r="441" spans="1:31" x14ac:dyDescent="0.3">
      <c r="A441" t="str">
        <v>외래어2</v>
      </c>
      <c r="B441" t="str">
        <v>코너</v>
      </c>
      <c r="C441" s="3" t="str">
        <v>HL</v>
      </c>
      <c r="D441" s="3" t="str">
        <v>HL</v>
      </c>
      <c r="E441" s="3" t="str" cm="1">
        <f t="array" ref="E441">_xlfn.IFS(MID(A441,1,1)="고", "K", MID(A441,1,1)="외", "F", MID(A441,1,1)="가", "V")</f>
        <v>F</v>
      </c>
      <c r="F441" s="3" t="str">
        <f t="shared" si="35"/>
        <v>2</v>
      </c>
      <c r="G441" s="3" t="str">
        <f t="shared" si="36"/>
        <v>F2</v>
      </c>
      <c r="H441" s="3" t="str">
        <f t="shared" si="37"/>
        <v>코</v>
      </c>
      <c r="I441" s="3" t="str">
        <f t="shared" si="38"/>
        <v>너</v>
      </c>
      <c r="J441" s="3" t="str">
        <f t="shared" si="39"/>
        <v/>
      </c>
      <c r="K441" s="3" t="str" cm="1">
        <f t="array" ref="K441">INDEX(초성,  INT( (_xlfn.UNICODE(H441)-44032)/588)+1)</f>
        <v>ㅋ</v>
      </c>
      <c r="L441" s="3" t="str" cm="1">
        <f t="array" ref="L441">INDEX( 중성, INT(MOD( ( _xlfn.UNICODE( RIGHT($H441, 1) ) - 44032), 588)/28)+1,1)</f>
        <v>ㅗ</v>
      </c>
      <c r="M441" t="str" cm="1">
        <f t="array" ref="M441">IF(MOD( (_xlfn.UNICODE( RIGHT($H441, 1) ) - 44032), 28)=0, "",
    INDEX(종성, MOD( (_xlfn.UNICODE( RIGHT($H441, 1) ) - 44032), 28),1) )</f>
        <v/>
      </c>
      <c r="N441" s="3" t="str" cm="1">
        <f t="array" ref="N441">INDEX(초성,  INT( (_xlfn.UNICODE($I441)-44032)/588)+1)</f>
        <v>ㄴ</v>
      </c>
      <c r="O441" s="3" t="str" cm="1">
        <f t="array" ref="O441">INDEX( 중성, INT(MOD( ( _xlfn.UNICODE( RIGHT($I441, 1) ) - 44032), 588)/28)+1,1)</f>
        <v>ㅓ</v>
      </c>
      <c r="P441" t="str" cm="1">
        <f t="array" ref="P441">IF(MOD( (_xlfn.UNICODE( RIGHT($I441, 1) ) - 44032), 28)=0, "",
    INDEX(종성, MOD( (_xlfn.UNICODE( RIGHT($I441, 1) ) - 44032), 28),1) )</f>
        <v/>
      </c>
      <c r="Q441" s="3" t="str" cm="1">
        <f t="array" ref="Q441">IF(LEN(B441)=2, "", INDEX(초성,  INT( (_xlfn.UNICODE($J441)-44032)/588)+1) )</f>
        <v/>
      </c>
      <c r="R441" s="3" t="str" cm="1">
        <f t="array" ref="R441">IF(LEN(B441)=2, "",INDEX( 중성, INT(MOD( ( _xlfn.UNICODE( RIGHT($J441, 1) ) - 44032), 588)/28)+1,1) )</f>
        <v/>
      </c>
      <c r="S441" t="str" cm="1">
        <f t="array" ref="S441">IF(LEN(B441)=2, "", IF(MOD( (_xlfn.UNICODE( RIGHT($J441, 1) ) - 44032), 28)=0, "",
    INDEX(종성, MOD( (_xlfn.UNICODE( RIGHT($J441, 1) ) - 44032), 28),1) ) )</f>
        <v/>
      </c>
      <c r="T441" t="str">
        <f>IFERROR(VLOOKUP($K441, 환경설정!$B$3:$C$23, 2,0), "")</f>
        <v>tsasp</v>
      </c>
      <c r="V441" s="3" t="str" cm="1">
        <f t="array" ref="V441">IFERROR(_xlfn.IFS($M441="", "light", $M441="ㄴ", "son", $M441="ㄹ", "son", $M441="ㅁ", "son", $M441="ㅇ", "son" ),"obs")</f>
        <v>light</v>
      </c>
      <c r="W441" t="str">
        <f>IFERROR(VLOOKUP($N441, 환경설정!$B$3:$C$23, 2,0), "")</f>
        <v>son</v>
      </c>
      <c r="Y441" s="3" t="str" cm="1">
        <f t="array" ref="Y441">IFERROR(_xlfn.IFS($P441="", "light", $P441="ㄴ", "son", $P441="ㄹ", "son", $P441="ㅁ", "son", $P441="ㅇ", "son" ),"obs")</f>
        <v>light</v>
      </c>
      <c r="Z441" t="str">
        <f>IFERROR(VLOOKUP($Q441, 환경설정!$B$3:$C$23, 2), "")</f>
        <v/>
      </c>
      <c r="AB441" s="3" t="str" cm="1">
        <f t="array" ref="AB441">IFERROR( IF(LEN(B441)=2,"", _xlfn.IFS($S441="", "light", $S441="ㄴ", "son", $S441="ㄹ", "son", $S441="ㅁ", "son", $S441="ㅇ", "son" )),"obs")</f>
        <v/>
      </c>
      <c r="AC441" t="str" cm="1">
        <f t="array" ref="AC441" xml:space="preserve"> SUBSTITUTE( _xlfn.TEXTSPLIT(C441," "), ",","")</f>
        <v>HL</v>
      </c>
      <c r="AE441" t="str" cm="1">
        <f t="array" ref="AE441">SUBSTITUTE(_xlfn.TEXTSPLIT(D441," "), ",","")</f>
        <v>HL</v>
      </c>
    </row>
    <row r="442" spans="1:31" x14ac:dyDescent="0.3">
      <c r="A442" t="str">
        <v>외래어2</v>
      </c>
      <c r="B442" t="str">
        <v>비닐</v>
      </c>
      <c r="C442" s="3" t="str">
        <v>LH1</v>
      </c>
      <c r="D442" s="3" t="str">
        <v>LH1</v>
      </c>
      <c r="E442" s="3" t="str" cm="1">
        <f t="array" ref="E442">_xlfn.IFS(MID(A442,1,1)="고", "K", MID(A442,1,1)="외", "F", MID(A442,1,1)="가", "V")</f>
        <v>F</v>
      </c>
      <c r="F442" s="3" t="str">
        <f t="shared" si="35"/>
        <v>2</v>
      </c>
      <c r="G442" s="3" t="str">
        <f t="shared" si="36"/>
        <v>F2</v>
      </c>
      <c r="H442" s="3" t="str">
        <f t="shared" si="37"/>
        <v>비</v>
      </c>
      <c r="I442" s="3" t="str">
        <f t="shared" si="38"/>
        <v>닐</v>
      </c>
      <c r="J442" s="3" t="str">
        <f t="shared" si="39"/>
        <v/>
      </c>
      <c r="K442" s="3" t="str" cm="1">
        <f t="array" ref="K442">INDEX(초성,  INT( (_xlfn.UNICODE(H442)-44032)/588)+1)</f>
        <v>ㅂ</v>
      </c>
      <c r="L442" s="3" t="str" cm="1">
        <f t="array" ref="L442">INDEX( 중성, INT(MOD( ( _xlfn.UNICODE( RIGHT($H442, 1) ) - 44032), 588)/28)+1,1)</f>
        <v>ㅣ</v>
      </c>
      <c r="M442" t="str" cm="1">
        <f t="array" ref="M442">IF(MOD( (_xlfn.UNICODE( RIGHT($H442, 1) ) - 44032), 28)=0, "",
    INDEX(종성, MOD( (_xlfn.UNICODE( RIGHT($H442, 1) ) - 44032), 28),1) )</f>
        <v/>
      </c>
      <c r="N442" s="3" t="str" cm="1">
        <f t="array" ref="N442">INDEX(초성,  INT( (_xlfn.UNICODE($I442)-44032)/588)+1)</f>
        <v>ㄴ</v>
      </c>
      <c r="O442" s="3" t="str" cm="1">
        <f t="array" ref="O442">INDEX( 중성, INT(MOD( ( _xlfn.UNICODE( RIGHT($I442, 1) ) - 44032), 588)/28)+1,1)</f>
        <v>ㅣ</v>
      </c>
      <c r="P442" t="str" cm="1">
        <f t="array" ref="P442">IF(MOD( (_xlfn.UNICODE( RIGHT($I442, 1) ) - 44032), 28)=0, "",
    INDEX(종성, MOD( (_xlfn.UNICODE( RIGHT($I442, 1) ) - 44032), 28),1) )</f>
        <v>ㄹ</v>
      </c>
      <c r="Q442" s="3" t="str" cm="1">
        <f t="array" ref="Q442">IF(LEN(B442)=2, "", INDEX(초성,  INT( (_xlfn.UNICODE($J442)-44032)/588)+1) )</f>
        <v/>
      </c>
      <c r="R442" s="3" t="str" cm="1">
        <f t="array" ref="R442">IF(LEN(B442)=2, "",INDEX( 중성, INT(MOD( ( _xlfn.UNICODE( RIGHT($J442, 1) ) - 44032), 588)/28)+1,1) )</f>
        <v/>
      </c>
      <c r="S442" t="str" cm="1">
        <f t="array" ref="S442">IF(LEN(B442)=2, "", IF(MOD( (_xlfn.UNICODE( RIGHT($J442, 1) ) - 44032), 28)=0, "",
    INDEX(종성, MOD( (_xlfn.UNICODE( RIGHT($J442, 1) ) - 44032), 28),1) ) )</f>
        <v/>
      </c>
      <c r="T442" t="str">
        <f>IFERROR(VLOOKUP($K442, 환경설정!$B$3:$C$23, 2,0), "")</f>
        <v>lax</v>
      </c>
      <c r="V442" s="3" t="str" cm="1">
        <f t="array" ref="V442">IFERROR(_xlfn.IFS($M442="", "light", $M442="ㄴ", "son", $M442="ㄹ", "son", $M442="ㅁ", "son", $M442="ㅇ", "son" ),"obs")</f>
        <v>light</v>
      </c>
      <c r="W442" t="str">
        <f>IFERROR(VLOOKUP($N442, 환경설정!$B$3:$C$23, 2,0), "")</f>
        <v>son</v>
      </c>
      <c r="Y442" s="3" t="str" cm="1">
        <f t="array" ref="Y442">IFERROR(_xlfn.IFS($P442="", "light", $P442="ㄴ", "son", $P442="ㄹ", "son", $P442="ㅁ", "son", $P442="ㅇ", "son" ),"obs")</f>
        <v>son</v>
      </c>
      <c r="Z442" t="str">
        <f>IFERROR(VLOOKUP($Q442, 환경설정!$B$3:$C$23, 2), "")</f>
        <v/>
      </c>
      <c r="AB442" s="3" t="str" cm="1">
        <f t="array" ref="AB442">IFERROR( IF(LEN(B442)=2,"", _xlfn.IFS($S442="", "light", $S442="ㄴ", "son", $S442="ㄹ", "son", $S442="ㅁ", "son", $S442="ㅇ", "son" )),"obs")</f>
        <v/>
      </c>
      <c r="AC442" t="str" cm="1">
        <f t="array" ref="AC442" xml:space="preserve"> SUBSTITUTE( _xlfn.TEXTSPLIT(C442," "), ",","")</f>
        <v>LH1</v>
      </c>
      <c r="AE442" t="str" cm="1">
        <f t="array" ref="AE442">SUBSTITUTE(_xlfn.TEXTSPLIT(D442," "), ",","")</f>
        <v>LH1</v>
      </c>
    </row>
    <row r="443" spans="1:31" x14ac:dyDescent="0.3">
      <c r="A443" t="str">
        <v>외래어2</v>
      </c>
      <c r="B443" t="str">
        <v>버터</v>
      </c>
      <c r="C443" s="3" t="str">
        <v>HL</v>
      </c>
      <c r="D443" s="3" t="str">
        <v>HL</v>
      </c>
      <c r="E443" s="3" t="str" cm="1">
        <f t="array" ref="E443">_xlfn.IFS(MID(A443,1,1)="고", "K", MID(A443,1,1)="외", "F", MID(A443,1,1)="가", "V")</f>
        <v>F</v>
      </c>
      <c r="F443" s="3" t="str">
        <f t="shared" si="35"/>
        <v>2</v>
      </c>
      <c r="G443" s="3" t="str">
        <f t="shared" si="36"/>
        <v>F2</v>
      </c>
      <c r="H443" s="3" t="str">
        <f t="shared" si="37"/>
        <v>버</v>
      </c>
      <c r="I443" s="3" t="str">
        <f t="shared" si="38"/>
        <v>터</v>
      </c>
      <c r="J443" s="3" t="str">
        <f t="shared" si="39"/>
        <v/>
      </c>
      <c r="K443" s="3" t="str" cm="1">
        <f t="array" ref="K443">INDEX(초성,  INT( (_xlfn.UNICODE(H443)-44032)/588)+1)</f>
        <v>ㅂ</v>
      </c>
      <c r="L443" s="3" t="str" cm="1">
        <f t="array" ref="L443">INDEX( 중성, INT(MOD( ( _xlfn.UNICODE( RIGHT($H443, 1) ) - 44032), 588)/28)+1,1)</f>
        <v>ㅓ</v>
      </c>
      <c r="M443" t="str" cm="1">
        <f t="array" ref="M443">IF(MOD( (_xlfn.UNICODE( RIGHT($H443, 1) ) - 44032), 28)=0, "",
    INDEX(종성, MOD( (_xlfn.UNICODE( RIGHT($H443, 1) ) - 44032), 28),1) )</f>
        <v/>
      </c>
      <c r="N443" s="3" t="str" cm="1">
        <f t="array" ref="N443">INDEX(초성,  INT( (_xlfn.UNICODE($I443)-44032)/588)+1)</f>
        <v>ㅌ</v>
      </c>
      <c r="O443" s="3" t="str" cm="1">
        <f t="array" ref="O443">INDEX( 중성, INT(MOD( ( _xlfn.UNICODE( RIGHT($I443, 1) ) - 44032), 588)/28)+1,1)</f>
        <v>ㅓ</v>
      </c>
      <c r="P443" t="str" cm="1">
        <f t="array" ref="P443">IF(MOD( (_xlfn.UNICODE( RIGHT($I443, 1) ) - 44032), 28)=0, "",
    INDEX(종성, MOD( (_xlfn.UNICODE( RIGHT($I443, 1) ) - 44032), 28),1) )</f>
        <v/>
      </c>
      <c r="Q443" s="3" t="str" cm="1">
        <f t="array" ref="Q443">IF(LEN(B443)=2, "", INDEX(초성,  INT( (_xlfn.UNICODE($J443)-44032)/588)+1) )</f>
        <v/>
      </c>
      <c r="R443" s="3" t="str" cm="1">
        <f t="array" ref="R443">IF(LEN(B443)=2, "",INDEX( 중성, INT(MOD( ( _xlfn.UNICODE( RIGHT($J443, 1) ) - 44032), 588)/28)+1,1) )</f>
        <v/>
      </c>
      <c r="S443" t="str" cm="1">
        <f t="array" ref="S443">IF(LEN(B443)=2, "", IF(MOD( (_xlfn.UNICODE( RIGHT($J443, 1) ) - 44032), 28)=0, "",
    INDEX(종성, MOD( (_xlfn.UNICODE( RIGHT($J443, 1) ) - 44032), 28),1) ) )</f>
        <v/>
      </c>
      <c r="T443" t="str">
        <f>IFERROR(VLOOKUP($K443, 환경설정!$B$3:$C$23, 2,0), "")</f>
        <v>lax</v>
      </c>
      <c r="V443" s="3" t="str" cm="1">
        <f t="array" ref="V443">IFERROR(_xlfn.IFS($M443="", "light", $M443="ㄴ", "son", $M443="ㄹ", "son", $M443="ㅁ", "son", $M443="ㅇ", "son" ),"obs")</f>
        <v>light</v>
      </c>
      <c r="W443" t="str">
        <f>IFERROR(VLOOKUP($N443, 환경설정!$B$3:$C$23, 2,0), "")</f>
        <v>tsasp</v>
      </c>
      <c r="Y443" s="3" t="str" cm="1">
        <f t="array" ref="Y443">IFERROR(_xlfn.IFS($P443="", "light", $P443="ㄴ", "son", $P443="ㄹ", "son", $P443="ㅁ", "son", $P443="ㅇ", "son" ),"obs")</f>
        <v>light</v>
      </c>
      <c r="Z443" t="str">
        <f>IFERROR(VLOOKUP($Q443, 환경설정!$B$3:$C$23, 2), "")</f>
        <v/>
      </c>
      <c r="AB443" s="3" t="str" cm="1">
        <f t="array" ref="AB443">IFERROR( IF(LEN(B443)=2,"", _xlfn.IFS($S443="", "light", $S443="ㄴ", "son", $S443="ㄹ", "son", $S443="ㅁ", "son", $S443="ㅇ", "son" )),"obs")</f>
        <v/>
      </c>
      <c r="AC443" t="str" cm="1">
        <f t="array" ref="AC443" xml:space="preserve"> SUBSTITUTE( _xlfn.TEXTSPLIT(C443," "), ",","")</f>
        <v>HL</v>
      </c>
      <c r="AE443" t="str" cm="1">
        <f t="array" ref="AE443">SUBSTITUTE(_xlfn.TEXTSPLIT(D443," "), ",","")</f>
        <v>HL</v>
      </c>
    </row>
    <row r="444" spans="1:31" x14ac:dyDescent="0.3">
      <c r="A444" t="str">
        <v>외래어2</v>
      </c>
      <c r="B444" t="str">
        <v>로고</v>
      </c>
      <c r="C444" s="3" t="str">
        <v>HL</v>
      </c>
      <c r="D444" s="3" t="str">
        <v>HL</v>
      </c>
      <c r="E444" s="3" t="str" cm="1">
        <f t="array" ref="E444">_xlfn.IFS(MID(A444,1,1)="고", "K", MID(A444,1,1)="외", "F", MID(A444,1,1)="가", "V")</f>
        <v>F</v>
      </c>
      <c r="F444" s="3" t="str">
        <f t="shared" si="35"/>
        <v>2</v>
      </c>
      <c r="G444" s="3" t="str">
        <f t="shared" si="36"/>
        <v>F2</v>
      </c>
      <c r="H444" s="3" t="str">
        <f t="shared" si="37"/>
        <v>로</v>
      </c>
      <c r="I444" s="3" t="str">
        <f t="shared" si="38"/>
        <v>고</v>
      </c>
      <c r="J444" s="3" t="str">
        <f t="shared" si="39"/>
        <v/>
      </c>
      <c r="K444" s="3" t="str" cm="1">
        <f t="array" ref="K444">INDEX(초성,  INT( (_xlfn.UNICODE(H444)-44032)/588)+1)</f>
        <v>ㄹ</v>
      </c>
      <c r="L444" s="3" t="str" cm="1">
        <f t="array" ref="L444">INDEX( 중성, INT(MOD( ( _xlfn.UNICODE( RIGHT($H444, 1) ) - 44032), 588)/28)+1,1)</f>
        <v>ㅗ</v>
      </c>
      <c r="M444" t="str" cm="1">
        <f t="array" ref="M444">IF(MOD( (_xlfn.UNICODE( RIGHT($H444, 1) ) - 44032), 28)=0, "",
    INDEX(종성, MOD( (_xlfn.UNICODE( RIGHT($H444, 1) ) - 44032), 28),1) )</f>
        <v/>
      </c>
      <c r="N444" s="3" t="str" cm="1">
        <f t="array" ref="N444">INDEX(초성,  INT( (_xlfn.UNICODE($I444)-44032)/588)+1)</f>
        <v>ㄱ</v>
      </c>
      <c r="O444" s="3" t="str" cm="1">
        <f t="array" ref="O444">INDEX( 중성, INT(MOD( ( _xlfn.UNICODE( RIGHT($I444, 1) ) - 44032), 588)/28)+1,1)</f>
        <v>ㅗ</v>
      </c>
      <c r="P444" t="str" cm="1">
        <f t="array" ref="P444">IF(MOD( (_xlfn.UNICODE( RIGHT($I444, 1) ) - 44032), 28)=0, "",
    INDEX(종성, MOD( (_xlfn.UNICODE( RIGHT($I444, 1) ) - 44032), 28),1) )</f>
        <v/>
      </c>
      <c r="Q444" s="3" t="str" cm="1">
        <f t="array" ref="Q444">IF(LEN(B444)=2, "", INDEX(초성,  INT( (_xlfn.UNICODE($J444)-44032)/588)+1) )</f>
        <v/>
      </c>
      <c r="R444" s="3" t="str" cm="1">
        <f t="array" ref="R444">IF(LEN(B444)=2, "",INDEX( 중성, INT(MOD( ( _xlfn.UNICODE( RIGHT($J444, 1) ) - 44032), 588)/28)+1,1) )</f>
        <v/>
      </c>
      <c r="S444" t="str" cm="1">
        <f t="array" ref="S444">IF(LEN(B444)=2, "", IF(MOD( (_xlfn.UNICODE( RIGHT($J444, 1) ) - 44032), 28)=0, "",
    INDEX(종성, MOD( (_xlfn.UNICODE( RIGHT($J444, 1) ) - 44032), 28),1) ) )</f>
        <v/>
      </c>
      <c r="T444" t="str">
        <f>IFERROR(VLOOKUP($K444, 환경설정!$B$3:$C$23, 2,0), "")</f>
        <v>son</v>
      </c>
      <c r="V444" s="3" t="str" cm="1">
        <f t="array" ref="V444">IFERROR(_xlfn.IFS($M444="", "light", $M444="ㄴ", "son", $M444="ㄹ", "son", $M444="ㅁ", "son", $M444="ㅇ", "son" ),"obs")</f>
        <v>light</v>
      </c>
      <c r="W444" t="str">
        <f>IFERROR(VLOOKUP($N444, 환경설정!$B$3:$C$23, 2,0), "")</f>
        <v>lax</v>
      </c>
      <c r="Y444" s="3" t="str" cm="1">
        <f t="array" ref="Y444">IFERROR(_xlfn.IFS($P444="", "light", $P444="ㄴ", "son", $P444="ㄹ", "son", $P444="ㅁ", "son", $P444="ㅇ", "son" ),"obs")</f>
        <v>light</v>
      </c>
      <c r="Z444" t="str">
        <f>IFERROR(VLOOKUP($Q444, 환경설정!$B$3:$C$23, 2), "")</f>
        <v/>
      </c>
      <c r="AB444" s="3" t="str" cm="1">
        <f t="array" ref="AB444">IFERROR( IF(LEN(B444)=2,"", _xlfn.IFS($S444="", "light", $S444="ㄴ", "son", $S444="ㄹ", "son", $S444="ㅁ", "son", $S444="ㅇ", "son" )),"obs")</f>
        <v/>
      </c>
      <c r="AC444" t="str" cm="1">
        <f t="array" ref="AC444" xml:space="preserve"> SUBSTITUTE( _xlfn.TEXTSPLIT(C444," "), ",","")</f>
        <v>HL</v>
      </c>
      <c r="AE444" t="str" cm="1">
        <f t="array" ref="AE444">SUBSTITUTE(_xlfn.TEXTSPLIT(D444," "), ",","")</f>
        <v>HL</v>
      </c>
    </row>
    <row r="445" spans="1:31" x14ac:dyDescent="0.3">
      <c r="A445" t="str">
        <v>외래어2</v>
      </c>
      <c r="B445" t="str">
        <v>레쓴</v>
      </c>
      <c r="C445" s="3" t="str">
        <v>HH</v>
      </c>
      <c r="D445" s="3" t="str">
        <v>HH</v>
      </c>
      <c r="E445" s="3" t="str" cm="1">
        <f t="array" ref="E445">_xlfn.IFS(MID(A445,1,1)="고", "K", MID(A445,1,1)="외", "F", MID(A445,1,1)="가", "V")</f>
        <v>F</v>
      </c>
      <c r="F445" s="3" t="str">
        <f t="shared" si="35"/>
        <v>2</v>
      </c>
      <c r="G445" s="3" t="str">
        <f t="shared" si="36"/>
        <v>F2</v>
      </c>
      <c r="H445" s="3" t="str">
        <f t="shared" si="37"/>
        <v>레</v>
      </c>
      <c r="I445" s="3" t="str">
        <f t="shared" si="38"/>
        <v>쓴</v>
      </c>
      <c r="J445" s="3" t="str">
        <f t="shared" si="39"/>
        <v/>
      </c>
      <c r="K445" s="3" t="str" cm="1">
        <f t="array" ref="K445">INDEX(초성,  INT( (_xlfn.UNICODE(H445)-44032)/588)+1)</f>
        <v>ㄹ</v>
      </c>
      <c r="L445" s="3" t="str" cm="1">
        <f t="array" ref="L445">INDEX( 중성, INT(MOD( ( _xlfn.UNICODE( RIGHT($H445, 1) ) - 44032), 588)/28)+1,1)</f>
        <v>ㅔ</v>
      </c>
      <c r="M445" t="str" cm="1">
        <f t="array" ref="M445">IF(MOD( (_xlfn.UNICODE( RIGHT($H445, 1) ) - 44032), 28)=0, "",
    INDEX(종성, MOD( (_xlfn.UNICODE( RIGHT($H445, 1) ) - 44032), 28),1) )</f>
        <v/>
      </c>
      <c r="N445" s="3" t="str" cm="1">
        <f t="array" ref="N445">INDEX(초성,  INT( (_xlfn.UNICODE($I445)-44032)/588)+1)</f>
        <v>ㅆ</v>
      </c>
      <c r="O445" s="3" t="str" cm="1">
        <f t="array" ref="O445">INDEX( 중성, INT(MOD( ( _xlfn.UNICODE( RIGHT($I445, 1) ) - 44032), 588)/28)+1,1)</f>
        <v>ㅡ</v>
      </c>
      <c r="P445" t="str" cm="1">
        <f t="array" ref="P445">IF(MOD( (_xlfn.UNICODE( RIGHT($I445, 1) ) - 44032), 28)=0, "",
    INDEX(종성, MOD( (_xlfn.UNICODE( RIGHT($I445, 1) ) - 44032), 28),1) )</f>
        <v>ㄴ</v>
      </c>
      <c r="Q445" s="3" t="str" cm="1">
        <f t="array" ref="Q445">IF(LEN(B445)=2, "", INDEX(초성,  INT( (_xlfn.UNICODE($J445)-44032)/588)+1) )</f>
        <v/>
      </c>
      <c r="R445" s="3" t="str" cm="1">
        <f t="array" ref="R445">IF(LEN(B445)=2, "",INDEX( 중성, INT(MOD( ( _xlfn.UNICODE( RIGHT($J445, 1) ) - 44032), 588)/28)+1,1) )</f>
        <v/>
      </c>
      <c r="S445" t="str" cm="1">
        <f t="array" ref="S445">IF(LEN(B445)=2, "", IF(MOD( (_xlfn.UNICODE( RIGHT($J445, 1) ) - 44032), 28)=0, "",
    INDEX(종성, MOD( (_xlfn.UNICODE( RIGHT($J445, 1) ) - 44032), 28),1) ) )</f>
        <v/>
      </c>
      <c r="T445" t="str">
        <f>IFERROR(VLOOKUP($K445, 환경설정!$B$3:$C$23, 2,0), "")</f>
        <v>son</v>
      </c>
      <c r="V445" s="3" t="str" cm="1">
        <f t="array" ref="V445">IFERROR(_xlfn.IFS($M445="", "light", $M445="ㄴ", "son", $M445="ㄹ", "son", $M445="ㅁ", "son", $M445="ㅇ", "son" ),"obs")</f>
        <v>light</v>
      </c>
      <c r="W445" t="str">
        <f>IFERROR(VLOOKUP($N445, 환경설정!$B$3:$C$23, 2,0), "")</f>
        <v>que</v>
      </c>
      <c r="Y445" s="3" t="str" cm="1">
        <f t="array" ref="Y445">IFERROR(_xlfn.IFS($P445="", "light", $P445="ㄴ", "son", $P445="ㄹ", "son", $P445="ㅁ", "son", $P445="ㅇ", "son" ),"obs")</f>
        <v>son</v>
      </c>
      <c r="Z445" t="str">
        <f>IFERROR(VLOOKUP($Q445, 환경설정!$B$3:$C$23, 2), "")</f>
        <v/>
      </c>
      <c r="AB445" s="3" t="str" cm="1">
        <f t="array" ref="AB445">IFERROR( IF(LEN(B445)=2,"", _xlfn.IFS($S445="", "light", $S445="ㄴ", "son", $S445="ㄹ", "son", $S445="ㅁ", "son", $S445="ㅇ", "son" )),"obs")</f>
        <v/>
      </c>
      <c r="AC445" t="str" cm="1">
        <f t="array" ref="AC445" xml:space="preserve"> SUBSTITUTE( _xlfn.TEXTSPLIT(C445," "), ",","")</f>
        <v>HH</v>
      </c>
      <c r="AE445" t="str" cm="1">
        <f t="array" ref="AE445">SUBSTITUTE(_xlfn.TEXTSPLIT(D445," "), ",","")</f>
        <v>HH</v>
      </c>
    </row>
    <row r="446" spans="1:31" x14ac:dyDescent="0.3">
      <c r="A446" t="str">
        <v>외래어2</v>
      </c>
      <c r="B446" t="str">
        <v>자켓</v>
      </c>
      <c r="C446" s="3" t="str">
        <v>LH1</v>
      </c>
      <c r="D446" s="3" t="str">
        <v>LH1</v>
      </c>
      <c r="E446" s="3" t="str" cm="1">
        <f t="array" ref="E446">_xlfn.IFS(MID(A446,1,1)="고", "K", MID(A446,1,1)="외", "F", MID(A446,1,1)="가", "V")</f>
        <v>F</v>
      </c>
      <c r="F446" s="3" t="str">
        <f t="shared" si="35"/>
        <v>2</v>
      </c>
      <c r="G446" s="3" t="str">
        <f t="shared" si="36"/>
        <v>F2</v>
      </c>
      <c r="H446" s="3" t="str">
        <f t="shared" si="37"/>
        <v>자</v>
      </c>
      <c r="I446" s="3" t="str">
        <f t="shared" si="38"/>
        <v>켓</v>
      </c>
      <c r="J446" s="3" t="str">
        <f t="shared" si="39"/>
        <v/>
      </c>
      <c r="K446" s="3" t="str" cm="1">
        <f t="array" ref="K446">INDEX(초성,  INT( (_xlfn.UNICODE(H446)-44032)/588)+1)</f>
        <v>ㅈ</v>
      </c>
      <c r="L446" s="3" t="str" cm="1">
        <f t="array" ref="L446">INDEX( 중성, INT(MOD( ( _xlfn.UNICODE( RIGHT($H446, 1) ) - 44032), 588)/28)+1,1)</f>
        <v>ㅏ</v>
      </c>
      <c r="M446" t="str" cm="1">
        <f t="array" ref="M446">IF(MOD( (_xlfn.UNICODE( RIGHT($H446, 1) ) - 44032), 28)=0, "",
    INDEX(종성, MOD( (_xlfn.UNICODE( RIGHT($H446, 1) ) - 44032), 28),1) )</f>
        <v/>
      </c>
      <c r="N446" s="3" t="str" cm="1">
        <f t="array" ref="N446">INDEX(초성,  INT( (_xlfn.UNICODE($I446)-44032)/588)+1)</f>
        <v>ㅋ</v>
      </c>
      <c r="O446" s="3" t="str" cm="1">
        <f t="array" ref="O446">INDEX( 중성, INT(MOD( ( _xlfn.UNICODE( RIGHT($I446, 1) ) - 44032), 588)/28)+1,1)</f>
        <v>ㅔ</v>
      </c>
      <c r="P446" t="str" cm="1">
        <f t="array" ref="P446">IF(MOD( (_xlfn.UNICODE( RIGHT($I446, 1) ) - 44032), 28)=0, "",
    INDEX(종성, MOD( (_xlfn.UNICODE( RIGHT($I446, 1) ) - 44032), 28),1) )</f>
        <v>ㅅ</v>
      </c>
      <c r="Q446" s="3" t="str" cm="1">
        <f t="array" ref="Q446">IF(LEN(B446)=2, "", INDEX(초성,  INT( (_xlfn.UNICODE($J446)-44032)/588)+1) )</f>
        <v/>
      </c>
      <c r="R446" s="3" t="str" cm="1">
        <f t="array" ref="R446">IF(LEN(B446)=2, "",INDEX( 중성, INT(MOD( ( _xlfn.UNICODE( RIGHT($J446, 1) ) - 44032), 588)/28)+1,1) )</f>
        <v/>
      </c>
      <c r="S446" t="str" cm="1">
        <f t="array" ref="S446">IF(LEN(B446)=2, "", IF(MOD( (_xlfn.UNICODE( RIGHT($J446, 1) ) - 44032), 28)=0, "",
    INDEX(종성, MOD( (_xlfn.UNICODE( RIGHT($J446, 1) ) - 44032), 28),1) ) )</f>
        <v/>
      </c>
      <c r="T446" t="str">
        <f>IFERROR(VLOOKUP($K446, 환경설정!$B$3:$C$23, 2,0), "")</f>
        <v>lax</v>
      </c>
      <c r="V446" s="3" t="str" cm="1">
        <f t="array" ref="V446">IFERROR(_xlfn.IFS($M446="", "light", $M446="ㄴ", "son", $M446="ㄹ", "son", $M446="ㅁ", "son", $M446="ㅇ", "son" ),"obs")</f>
        <v>light</v>
      </c>
      <c r="W446" t="str">
        <f>IFERROR(VLOOKUP($N446, 환경설정!$B$3:$C$23, 2,0), "")</f>
        <v>tsasp</v>
      </c>
      <c r="Y446" s="3" t="str" cm="1">
        <f t="array" ref="Y446">IFERROR(_xlfn.IFS($P446="", "light", $P446="ㄴ", "son", $P446="ㄹ", "son", $P446="ㅁ", "son", $P446="ㅇ", "son" ),"obs")</f>
        <v>obs</v>
      </c>
      <c r="Z446" t="str">
        <f>IFERROR(VLOOKUP($Q446, 환경설정!$B$3:$C$23, 2), "")</f>
        <v/>
      </c>
      <c r="AB446" s="3" t="str" cm="1">
        <f t="array" ref="AB446">IFERROR( IF(LEN(B446)=2,"", _xlfn.IFS($S446="", "light", $S446="ㄴ", "son", $S446="ㄹ", "son", $S446="ㅁ", "son", $S446="ㅇ", "son" )),"obs")</f>
        <v/>
      </c>
      <c r="AC446" t="str" cm="1">
        <f t="array" ref="AC446" xml:space="preserve"> SUBSTITUTE( _xlfn.TEXTSPLIT(C446," "), ",","")</f>
        <v>LH1</v>
      </c>
      <c r="AE446" t="str" cm="1">
        <f t="array" ref="AE446">SUBSTITUTE(_xlfn.TEXTSPLIT(D446," "), ",","")</f>
        <v>LH1</v>
      </c>
    </row>
    <row r="447" spans="1:31" x14ac:dyDescent="0.3">
      <c r="A447" t="str">
        <v>외래어2</v>
      </c>
      <c r="B447" t="str">
        <v>쎈스</v>
      </c>
      <c r="C447" s="3" t="str">
        <v>HL</v>
      </c>
      <c r="D447" s="3" t="str">
        <v>HL</v>
      </c>
      <c r="E447" s="3" t="str" cm="1">
        <f t="array" ref="E447">_xlfn.IFS(MID(A447,1,1)="고", "K", MID(A447,1,1)="외", "F", MID(A447,1,1)="가", "V")</f>
        <v>F</v>
      </c>
      <c r="F447" s="3" t="str">
        <f t="shared" si="35"/>
        <v>2</v>
      </c>
      <c r="G447" s="3" t="str">
        <f t="shared" si="36"/>
        <v>F2</v>
      </c>
      <c r="H447" s="3" t="str">
        <f t="shared" si="37"/>
        <v>쎈</v>
      </c>
      <c r="I447" s="3" t="str">
        <f t="shared" si="38"/>
        <v>스</v>
      </c>
      <c r="J447" s="3" t="str">
        <f t="shared" si="39"/>
        <v/>
      </c>
      <c r="K447" s="3" t="str" cm="1">
        <f t="array" ref="K447">INDEX(초성,  INT( (_xlfn.UNICODE(H447)-44032)/588)+1)</f>
        <v>ㅆ</v>
      </c>
      <c r="L447" s="3" t="str" cm="1">
        <f t="array" ref="L447">INDEX( 중성, INT(MOD( ( _xlfn.UNICODE( RIGHT($H447, 1) ) - 44032), 588)/28)+1,1)</f>
        <v>ㅔ</v>
      </c>
      <c r="M447" t="str" cm="1">
        <f t="array" ref="M447">IF(MOD( (_xlfn.UNICODE( RIGHT($H447, 1) ) - 44032), 28)=0, "",
    INDEX(종성, MOD( (_xlfn.UNICODE( RIGHT($H447, 1) ) - 44032), 28),1) )</f>
        <v>ㄴ</v>
      </c>
      <c r="N447" s="3" t="str" cm="1">
        <f t="array" ref="N447">INDEX(초성,  INT( (_xlfn.UNICODE($I447)-44032)/588)+1)</f>
        <v>ㅅ</v>
      </c>
      <c r="O447" s="3" t="str" cm="1">
        <f t="array" ref="O447">INDEX( 중성, INT(MOD( ( _xlfn.UNICODE( RIGHT($I447, 1) ) - 44032), 588)/28)+1,1)</f>
        <v>ㅡ</v>
      </c>
      <c r="P447" t="str" cm="1">
        <f t="array" ref="P447">IF(MOD( (_xlfn.UNICODE( RIGHT($I447, 1) ) - 44032), 28)=0, "",
    INDEX(종성, MOD( (_xlfn.UNICODE( RIGHT($I447, 1) ) - 44032), 28),1) )</f>
        <v/>
      </c>
      <c r="Q447" s="3" t="str" cm="1">
        <f t="array" ref="Q447">IF(LEN(B447)=2, "", INDEX(초성,  INT( (_xlfn.UNICODE($J447)-44032)/588)+1) )</f>
        <v/>
      </c>
      <c r="R447" s="3" t="str" cm="1">
        <f t="array" ref="R447">IF(LEN(B447)=2, "",INDEX( 중성, INT(MOD( ( _xlfn.UNICODE( RIGHT($J447, 1) ) - 44032), 588)/28)+1,1) )</f>
        <v/>
      </c>
      <c r="S447" t="str" cm="1">
        <f t="array" ref="S447">IF(LEN(B447)=2, "", IF(MOD( (_xlfn.UNICODE( RIGHT($J447, 1) ) - 44032), 28)=0, "",
    INDEX(종성, MOD( (_xlfn.UNICODE( RIGHT($J447, 1) ) - 44032), 28),1) ) )</f>
        <v/>
      </c>
      <c r="T447" t="str">
        <f>IFERROR(VLOOKUP($K447, 환경설정!$B$3:$C$23, 2,0), "")</f>
        <v>que</v>
      </c>
      <c r="V447" s="3" t="str" cm="1">
        <f t="array" ref="V447">IFERROR(_xlfn.IFS($M447="", "light", $M447="ㄴ", "son", $M447="ㄹ", "son", $M447="ㅁ", "son", $M447="ㅇ", "son" ),"obs")</f>
        <v>son</v>
      </c>
      <c r="W447" t="str">
        <f>IFERROR(VLOOKUP($N447, 환경설정!$B$3:$C$23, 2,0), "")</f>
        <v>que</v>
      </c>
      <c r="Y447" s="3" t="str" cm="1">
        <f t="array" ref="Y447">IFERROR(_xlfn.IFS($P447="", "light", $P447="ㄴ", "son", $P447="ㄹ", "son", $P447="ㅁ", "son", $P447="ㅇ", "son" ),"obs")</f>
        <v>light</v>
      </c>
      <c r="Z447" t="str">
        <f>IFERROR(VLOOKUP($Q447, 환경설정!$B$3:$C$23, 2), "")</f>
        <v/>
      </c>
      <c r="AB447" s="3" t="str" cm="1">
        <f t="array" ref="AB447">IFERROR( IF(LEN(B447)=2,"", _xlfn.IFS($S447="", "light", $S447="ㄴ", "son", $S447="ㄹ", "son", $S447="ㅁ", "son", $S447="ㅇ", "son" )),"obs")</f>
        <v/>
      </c>
      <c r="AC447" t="str" cm="1">
        <f t="array" ref="AC447" xml:space="preserve"> SUBSTITUTE( _xlfn.TEXTSPLIT(C447," "), ",","")</f>
        <v>HL</v>
      </c>
      <c r="AE447" t="str" cm="1">
        <f t="array" ref="AE447">SUBSTITUTE(_xlfn.TEXTSPLIT(D447," "), ",","")</f>
        <v>HL</v>
      </c>
    </row>
    <row r="448" spans="1:31" x14ac:dyDescent="0.3">
      <c r="A448" t="str">
        <v>외래어2</v>
      </c>
      <c r="B448" t="str">
        <v>크림</v>
      </c>
      <c r="C448" s="3" t="str">
        <v>LH1</v>
      </c>
      <c r="D448" s="3" t="str">
        <v>LH1</v>
      </c>
      <c r="E448" s="3" t="str" cm="1">
        <f t="array" ref="E448">_xlfn.IFS(MID(A448,1,1)="고", "K", MID(A448,1,1)="외", "F", MID(A448,1,1)="가", "V")</f>
        <v>F</v>
      </c>
      <c r="F448" s="3" t="str">
        <f t="shared" si="35"/>
        <v>2</v>
      </c>
      <c r="G448" s="3" t="str">
        <f t="shared" si="36"/>
        <v>F2</v>
      </c>
      <c r="H448" s="3" t="str">
        <f t="shared" si="37"/>
        <v>크</v>
      </c>
      <c r="I448" s="3" t="str">
        <f t="shared" si="38"/>
        <v>림</v>
      </c>
      <c r="J448" s="3" t="str">
        <f t="shared" si="39"/>
        <v/>
      </c>
      <c r="K448" s="3" t="str" cm="1">
        <f t="array" ref="K448">INDEX(초성,  INT( (_xlfn.UNICODE(H448)-44032)/588)+1)</f>
        <v>ㅋ</v>
      </c>
      <c r="L448" s="3" t="str" cm="1">
        <f t="array" ref="L448">INDEX( 중성, INT(MOD( ( _xlfn.UNICODE( RIGHT($H448, 1) ) - 44032), 588)/28)+1,1)</f>
        <v>ㅡ</v>
      </c>
      <c r="M448" t="str" cm="1">
        <f t="array" ref="M448">IF(MOD( (_xlfn.UNICODE( RIGHT($H448, 1) ) - 44032), 28)=0, "",
    INDEX(종성, MOD( (_xlfn.UNICODE( RIGHT($H448, 1) ) - 44032), 28),1) )</f>
        <v/>
      </c>
      <c r="N448" s="3" t="str" cm="1">
        <f t="array" ref="N448">INDEX(초성,  INT( (_xlfn.UNICODE($I448)-44032)/588)+1)</f>
        <v>ㄹ</v>
      </c>
      <c r="O448" s="3" t="str" cm="1">
        <f t="array" ref="O448">INDEX( 중성, INT(MOD( ( _xlfn.UNICODE( RIGHT($I448, 1) ) - 44032), 588)/28)+1,1)</f>
        <v>ㅣ</v>
      </c>
      <c r="P448" t="str" cm="1">
        <f t="array" ref="P448">IF(MOD( (_xlfn.UNICODE( RIGHT($I448, 1) ) - 44032), 28)=0, "",
    INDEX(종성, MOD( (_xlfn.UNICODE( RIGHT($I448, 1) ) - 44032), 28),1) )</f>
        <v>ㅁ</v>
      </c>
      <c r="Q448" s="3" t="str" cm="1">
        <f t="array" ref="Q448">IF(LEN(B448)=2, "", INDEX(초성,  INT( (_xlfn.UNICODE($J448)-44032)/588)+1) )</f>
        <v/>
      </c>
      <c r="R448" s="3" t="str" cm="1">
        <f t="array" ref="R448">IF(LEN(B448)=2, "",INDEX( 중성, INT(MOD( ( _xlfn.UNICODE( RIGHT($J448, 1) ) - 44032), 588)/28)+1,1) )</f>
        <v/>
      </c>
      <c r="S448" t="str" cm="1">
        <f t="array" ref="S448">IF(LEN(B448)=2, "", IF(MOD( (_xlfn.UNICODE( RIGHT($J448, 1) ) - 44032), 28)=0, "",
    INDEX(종성, MOD( (_xlfn.UNICODE( RIGHT($J448, 1) ) - 44032), 28),1) ) )</f>
        <v/>
      </c>
      <c r="T448" t="str">
        <f>IFERROR(VLOOKUP($K448, 환경설정!$B$3:$C$23, 2,0), "")</f>
        <v>tsasp</v>
      </c>
      <c r="V448" s="3" t="str" cm="1">
        <f t="array" ref="V448">IFERROR(_xlfn.IFS($M448="", "light", $M448="ㄴ", "son", $M448="ㄹ", "son", $M448="ㅁ", "son", $M448="ㅇ", "son" ),"obs")</f>
        <v>light</v>
      </c>
      <c r="W448" t="str">
        <f>IFERROR(VLOOKUP($N448, 환경설정!$B$3:$C$23, 2,0), "")</f>
        <v>son</v>
      </c>
      <c r="Y448" s="3" t="str" cm="1">
        <f t="array" ref="Y448">IFERROR(_xlfn.IFS($P448="", "light", $P448="ㄴ", "son", $P448="ㄹ", "son", $P448="ㅁ", "son", $P448="ㅇ", "son" ),"obs")</f>
        <v>son</v>
      </c>
      <c r="Z448" t="str">
        <f>IFERROR(VLOOKUP($Q448, 환경설정!$B$3:$C$23, 2), "")</f>
        <v/>
      </c>
      <c r="AB448" s="3" t="str" cm="1">
        <f t="array" ref="AB448">IFERROR( IF(LEN(B448)=2,"", _xlfn.IFS($S448="", "light", $S448="ㄴ", "son", $S448="ㄹ", "son", $S448="ㅁ", "son", $S448="ㅇ", "son" )),"obs")</f>
        <v/>
      </c>
      <c r="AC448" t="str" cm="1">
        <f t="array" ref="AC448" xml:space="preserve"> SUBSTITUTE( _xlfn.TEXTSPLIT(C448," "), ",","")</f>
        <v>LH1</v>
      </c>
      <c r="AE448" t="str" cm="1">
        <f t="array" ref="AE448">SUBSTITUTE(_xlfn.TEXTSPLIT(D448," "), ",","")</f>
        <v>LH1</v>
      </c>
    </row>
    <row r="449" spans="1:33" x14ac:dyDescent="0.3">
      <c r="A449" t="str">
        <v>외래어2</v>
      </c>
      <c r="B449" t="str">
        <v>싸인</v>
      </c>
      <c r="C449" s="3" t="str">
        <v>LH1</v>
      </c>
      <c r="D449" s="3" t="str">
        <v>LH1</v>
      </c>
      <c r="E449" s="3" t="str" cm="1">
        <f t="array" ref="E449">_xlfn.IFS(MID(A449,1,1)="고", "K", MID(A449,1,1)="외", "F", MID(A449,1,1)="가", "V")</f>
        <v>F</v>
      </c>
      <c r="F449" s="3" t="str">
        <f t="shared" si="35"/>
        <v>2</v>
      </c>
      <c r="G449" s="3" t="str">
        <f t="shared" si="36"/>
        <v>F2</v>
      </c>
      <c r="H449" s="3" t="str">
        <f t="shared" si="37"/>
        <v>싸</v>
      </c>
      <c r="I449" s="3" t="str">
        <f t="shared" si="38"/>
        <v>인</v>
      </c>
      <c r="J449" s="3" t="str">
        <f t="shared" si="39"/>
        <v/>
      </c>
      <c r="K449" s="3" t="str" cm="1">
        <f t="array" ref="K449">INDEX(초성,  INT( (_xlfn.UNICODE(H449)-44032)/588)+1)</f>
        <v>ㅆ</v>
      </c>
      <c r="L449" s="3" t="str" cm="1">
        <f t="array" ref="L449">INDEX( 중성, INT(MOD( ( _xlfn.UNICODE( RIGHT($H449, 1) ) - 44032), 588)/28)+1,1)</f>
        <v>ㅏ</v>
      </c>
      <c r="M449" t="str" cm="1">
        <f t="array" ref="M449">IF(MOD( (_xlfn.UNICODE( RIGHT($H449, 1) ) - 44032), 28)=0, "",
    INDEX(종성, MOD( (_xlfn.UNICODE( RIGHT($H449, 1) ) - 44032), 28),1) )</f>
        <v/>
      </c>
      <c r="N449" s="3" t="str" cm="1">
        <f t="array" ref="N449">INDEX(초성,  INT( (_xlfn.UNICODE($I449)-44032)/588)+1)</f>
        <v>ㅇ</v>
      </c>
      <c r="O449" s="3" t="str" cm="1">
        <f t="array" ref="O449">INDEX( 중성, INT(MOD( ( _xlfn.UNICODE( RIGHT($I449, 1) ) - 44032), 588)/28)+1,1)</f>
        <v>ㅣ</v>
      </c>
      <c r="P449" t="str" cm="1">
        <f t="array" ref="P449">IF(MOD( (_xlfn.UNICODE( RIGHT($I449, 1) ) - 44032), 28)=0, "",
    INDEX(종성, MOD( (_xlfn.UNICODE( RIGHT($I449, 1) ) - 44032), 28),1) )</f>
        <v>ㄴ</v>
      </c>
      <c r="Q449" s="3" t="str" cm="1">
        <f t="array" ref="Q449">IF(LEN(B449)=2, "", INDEX(초성,  INT( (_xlfn.UNICODE($J449)-44032)/588)+1) )</f>
        <v/>
      </c>
      <c r="R449" s="3" t="str" cm="1">
        <f t="array" ref="R449">IF(LEN(B449)=2, "",INDEX( 중성, INT(MOD( ( _xlfn.UNICODE( RIGHT($J449, 1) ) - 44032), 588)/28)+1,1) )</f>
        <v/>
      </c>
      <c r="S449" t="str" cm="1">
        <f t="array" ref="S449">IF(LEN(B449)=2, "", IF(MOD( (_xlfn.UNICODE( RIGHT($J449, 1) ) - 44032), 28)=0, "",
    INDEX(종성, MOD( (_xlfn.UNICODE( RIGHT($J449, 1) ) - 44032), 28),1) ) )</f>
        <v/>
      </c>
      <c r="T449" t="str">
        <f>IFERROR(VLOOKUP($K449, 환경설정!$B$3:$C$23, 2,0), "")</f>
        <v>que</v>
      </c>
      <c r="V449" s="3" t="str" cm="1">
        <f t="array" ref="V449">IFERROR(_xlfn.IFS($M449="", "light", $M449="ㄴ", "son", $M449="ㄹ", "son", $M449="ㅁ", "son", $M449="ㅇ", "son" ),"obs")</f>
        <v>light</v>
      </c>
      <c r="W449" t="str">
        <f>IFERROR(VLOOKUP($N449, 환경설정!$B$3:$C$23, 2,0), "")</f>
        <v>null</v>
      </c>
      <c r="Y449" s="3" t="str" cm="1">
        <f t="array" ref="Y449">IFERROR(_xlfn.IFS($P449="", "light", $P449="ㄴ", "son", $P449="ㄹ", "son", $P449="ㅁ", "son", $P449="ㅇ", "son" ),"obs")</f>
        <v>son</v>
      </c>
      <c r="Z449" t="str">
        <f>IFERROR(VLOOKUP($Q449, 환경설정!$B$3:$C$23, 2), "")</f>
        <v/>
      </c>
      <c r="AB449" s="3" t="str" cm="1">
        <f t="array" ref="AB449">IFERROR( IF(LEN(B449)=2,"", _xlfn.IFS($S449="", "light", $S449="ㄴ", "son", $S449="ㄹ", "son", $S449="ㅁ", "son", $S449="ㅇ", "son" )),"obs")</f>
        <v/>
      </c>
      <c r="AC449" t="str" cm="1">
        <f t="array" ref="AC449" xml:space="preserve"> SUBSTITUTE( _xlfn.TEXTSPLIT(C449," "), ",","")</f>
        <v>LH1</v>
      </c>
      <c r="AE449" t="str" cm="1">
        <f t="array" ref="AE449">SUBSTITUTE(_xlfn.TEXTSPLIT(D449," "), ",","")</f>
        <v>LH1</v>
      </c>
    </row>
    <row r="450" spans="1:33" x14ac:dyDescent="0.3">
      <c r="A450" t="str">
        <v>외래어2</v>
      </c>
      <c r="B450" t="str">
        <v>채널</v>
      </c>
      <c r="C450" s="3" t="str">
        <v>HH</v>
      </c>
      <c r="D450" s="3" t="str">
        <v>HH</v>
      </c>
      <c r="E450" s="3" t="str" cm="1">
        <f t="array" ref="E450">_xlfn.IFS(MID(A450,1,1)="고", "K", MID(A450,1,1)="외", "F", MID(A450,1,1)="가", "V")</f>
        <v>F</v>
      </c>
      <c r="F450" s="3" t="str">
        <f t="shared" si="35"/>
        <v>2</v>
      </c>
      <c r="G450" s="3" t="str">
        <f t="shared" si="36"/>
        <v>F2</v>
      </c>
      <c r="H450" s="3" t="str">
        <f t="shared" si="37"/>
        <v>채</v>
      </c>
      <c r="I450" s="3" t="str">
        <f t="shared" si="38"/>
        <v>널</v>
      </c>
      <c r="J450" s="3" t="str">
        <f t="shared" si="39"/>
        <v/>
      </c>
      <c r="K450" s="3" t="str" cm="1">
        <f t="array" ref="K450">INDEX(초성,  INT( (_xlfn.UNICODE(H450)-44032)/588)+1)</f>
        <v>ㅊ</v>
      </c>
      <c r="L450" s="3" t="str" cm="1">
        <f t="array" ref="L450">INDEX( 중성, INT(MOD( ( _xlfn.UNICODE( RIGHT($H450, 1) ) - 44032), 588)/28)+1,1)</f>
        <v>ㅐ</v>
      </c>
      <c r="M450" t="str" cm="1">
        <f t="array" ref="M450">IF(MOD( (_xlfn.UNICODE( RIGHT($H450, 1) ) - 44032), 28)=0, "",
    INDEX(종성, MOD( (_xlfn.UNICODE( RIGHT($H450, 1) ) - 44032), 28),1) )</f>
        <v/>
      </c>
      <c r="N450" s="3" t="str" cm="1">
        <f t="array" ref="N450">INDEX(초성,  INT( (_xlfn.UNICODE($I450)-44032)/588)+1)</f>
        <v>ㄴ</v>
      </c>
      <c r="O450" s="3" t="str" cm="1">
        <f t="array" ref="O450">INDEX( 중성, INT(MOD( ( _xlfn.UNICODE( RIGHT($I450, 1) ) - 44032), 588)/28)+1,1)</f>
        <v>ㅓ</v>
      </c>
      <c r="P450" t="str" cm="1">
        <f t="array" ref="P450">IF(MOD( (_xlfn.UNICODE( RIGHT($I450, 1) ) - 44032), 28)=0, "",
    INDEX(종성, MOD( (_xlfn.UNICODE( RIGHT($I450, 1) ) - 44032), 28),1) )</f>
        <v>ㄹ</v>
      </c>
      <c r="Q450" s="3" t="str" cm="1">
        <f t="array" ref="Q450">IF(LEN(B450)=2, "", INDEX(초성,  INT( (_xlfn.UNICODE($J450)-44032)/588)+1) )</f>
        <v/>
      </c>
      <c r="R450" s="3" t="str" cm="1">
        <f t="array" ref="R450">IF(LEN(B450)=2, "",INDEX( 중성, INT(MOD( ( _xlfn.UNICODE( RIGHT($J450, 1) ) - 44032), 588)/28)+1,1) )</f>
        <v/>
      </c>
      <c r="S450" t="str" cm="1">
        <f t="array" ref="S450">IF(LEN(B450)=2, "", IF(MOD( (_xlfn.UNICODE( RIGHT($J450, 1) ) - 44032), 28)=0, "",
    INDEX(종성, MOD( (_xlfn.UNICODE( RIGHT($J450, 1) ) - 44032), 28),1) ) )</f>
        <v/>
      </c>
      <c r="T450" t="str">
        <f>IFERROR(VLOOKUP($K450, 환경설정!$B$3:$C$23, 2,0), "")</f>
        <v>tsasp</v>
      </c>
      <c r="V450" s="3" t="str" cm="1">
        <f t="array" ref="V450">IFERROR(_xlfn.IFS($M450="", "light", $M450="ㄴ", "son", $M450="ㄹ", "son", $M450="ㅁ", "son", $M450="ㅇ", "son" ),"obs")</f>
        <v>light</v>
      </c>
      <c r="W450" t="str">
        <f>IFERROR(VLOOKUP($N450, 환경설정!$B$3:$C$23, 2,0), "")</f>
        <v>son</v>
      </c>
      <c r="Y450" s="3" t="str" cm="1">
        <f t="array" ref="Y450">IFERROR(_xlfn.IFS($P450="", "light", $P450="ㄴ", "son", $P450="ㄹ", "son", $P450="ㅁ", "son", $P450="ㅇ", "son" ),"obs")</f>
        <v>son</v>
      </c>
      <c r="Z450" t="str">
        <f>IFERROR(VLOOKUP($Q450, 환경설정!$B$3:$C$23, 2), "")</f>
        <v/>
      </c>
      <c r="AB450" s="3" t="str" cm="1">
        <f t="array" ref="AB450">IFERROR( IF(LEN(B450)=2,"", _xlfn.IFS($S450="", "light", $S450="ㄴ", "son", $S450="ㄹ", "son", $S450="ㅁ", "son", $S450="ㅇ", "son" )),"obs")</f>
        <v/>
      </c>
      <c r="AC450" t="str" cm="1">
        <f t="array" ref="AC450" xml:space="preserve"> SUBSTITUTE( _xlfn.TEXTSPLIT(C450," "), ",","")</f>
        <v>HH</v>
      </c>
      <c r="AE450" t="str" cm="1">
        <f t="array" ref="AE450">SUBSTITUTE(_xlfn.TEXTSPLIT(D450," "), ",","")</f>
        <v>HH</v>
      </c>
    </row>
    <row r="451" spans="1:33" x14ac:dyDescent="0.3">
      <c r="A451" t="str">
        <v>외래어2</v>
      </c>
      <c r="B451" t="str">
        <v>삘딩</v>
      </c>
      <c r="C451" s="3" t="str">
        <v>HH</v>
      </c>
      <c r="D451" s="3" t="str">
        <v>HH 삘띵</v>
      </c>
      <c r="E451" s="3" t="str" cm="1">
        <f t="array" ref="E451">_xlfn.IFS(MID(A451,1,1)="고", "K", MID(A451,1,1)="외", "F", MID(A451,1,1)="가", "V")</f>
        <v>F</v>
      </c>
      <c r="F451" s="3" t="str">
        <f t="shared" si="35"/>
        <v>2</v>
      </c>
      <c r="G451" s="3" t="str">
        <f t="shared" si="36"/>
        <v>F2</v>
      </c>
      <c r="H451" s="3" t="str">
        <f t="shared" si="37"/>
        <v>삘</v>
      </c>
      <c r="I451" s="3" t="str">
        <f t="shared" si="38"/>
        <v>딩</v>
      </c>
      <c r="J451" s="3" t="str">
        <f t="shared" si="39"/>
        <v/>
      </c>
      <c r="K451" s="3" t="str" cm="1">
        <f t="array" ref="K451">INDEX(초성,  INT( (_xlfn.UNICODE(H451)-44032)/588)+1)</f>
        <v>ㅃ</v>
      </c>
      <c r="L451" s="3" t="str" cm="1">
        <f t="array" ref="L451">INDEX( 중성, INT(MOD( ( _xlfn.UNICODE( RIGHT($H451, 1) ) - 44032), 588)/28)+1,1)</f>
        <v>ㅣ</v>
      </c>
      <c r="M451" t="str" cm="1">
        <f t="array" ref="M451">IF(MOD( (_xlfn.UNICODE( RIGHT($H451, 1) ) - 44032), 28)=0, "",
    INDEX(종성, MOD( (_xlfn.UNICODE( RIGHT($H451, 1) ) - 44032), 28),1) )</f>
        <v>ㄹ</v>
      </c>
      <c r="N451" s="3" t="str" cm="1">
        <f t="array" ref="N451">INDEX(초성,  INT( (_xlfn.UNICODE($I451)-44032)/588)+1)</f>
        <v>ㄷ</v>
      </c>
      <c r="O451" s="3" t="str" cm="1">
        <f t="array" ref="O451">INDEX( 중성, INT(MOD( ( _xlfn.UNICODE( RIGHT($I451, 1) ) - 44032), 588)/28)+1,1)</f>
        <v>ㅣ</v>
      </c>
      <c r="P451" t="str" cm="1">
        <f t="array" ref="P451">IF(MOD( (_xlfn.UNICODE( RIGHT($I451, 1) ) - 44032), 28)=0, "",
    INDEX(종성, MOD( (_xlfn.UNICODE( RIGHT($I451, 1) ) - 44032), 28),1) )</f>
        <v>ㅇ</v>
      </c>
      <c r="Q451" s="3" t="str" cm="1">
        <f t="array" ref="Q451">IF(LEN(B451)=2, "", INDEX(초성,  INT( (_xlfn.UNICODE($J451)-44032)/588)+1) )</f>
        <v/>
      </c>
      <c r="R451" s="3" t="str" cm="1">
        <f t="array" ref="R451">IF(LEN(B451)=2, "",INDEX( 중성, INT(MOD( ( _xlfn.UNICODE( RIGHT($J451, 1) ) - 44032), 588)/28)+1,1) )</f>
        <v/>
      </c>
      <c r="S451" t="str" cm="1">
        <f t="array" ref="S451">IF(LEN(B451)=2, "", IF(MOD( (_xlfn.UNICODE( RIGHT($J451, 1) ) - 44032), 28)=0, "",
    INDEX(종성, MOD( (_xlfn.UNICODE( RIGHT($J451, 1) ) - 44032), 28),1) ) )</f>
        <v/>
      </c>
      <c r="T451" t="str">
        <f>IFERROR(VLOOKUP($K451, 환경설정!$B$3:$C$23, 2,0), "")</f>
        <v>tsasp</v>
      </c>
      <c r="V451" s="3" t="str" cm="1">
        <f t="array" ref="V451">IFERROR(_xlfn.IFS($M451="", "light", $M451="ㄴ", "son", $M451="ㄹ", "son", $M451="ㅁ", "son", $M451="ㅇ", "son" ),"obs")</f>
        <v>son</v>
      </c>
      <c r="W451" t="str">
        <f>IFERROR(VLOOKUP($N451, 환경설정!$B$3:$C$23, 2,0), "")</f>
        <v>lax</v>
      </c>
      <c r="Y451" s="3" t="str" cm="1">
        <f t="array" ref="Y451">IFERROR(_xlfn.IFS($P451="", "light", $P451="ㄴ", "son", $P451="ㄹ", "son", $P451="ㅁ", "son", $P451="ㅇ", "son" ),"obs")</f>
        <v>son</v>
      </c>
      <c r="Z451" t="str">
        <f>IFERROR(VLOOKUP($Q451, 환경설정!$B$3:$C$23, 2), "")</f>
        <v/>
      </c>
      <c r="AB451" s="3" t="str" cm="1">
        <f t="array" ref="AB451">IFERROR( IF(LEN(B451)=2,"", _xlfn.IFS($S451="", "light", $S451="ㄴ", "son", $S451="ㄹ", "son", $S451="ㅁ", "son", $S451="ㅇ", "son" )),"obs")</f>
        <v/>
      </c>
      <c r="AC451" t="str" cm="1">
        <f t="array" ref="AC451" xml:space="preserve"> SUBSTITUTE( _xlfn.TEXTSPLIT(C451," "), ",","")</f>
        <v>HH</v>
      </c>
      <c r="AE451" t="str" cm="1">
        <f t="array" ref="AE451:AF451">SUBSTITUTE(_xlfn.TEXTSPLIT(D451," "), ",","")</f>
        <v>HH</v>
      </c>
      <c r="AF451" t="str">
        <v>삘띵</v>
      </c>
    </row>
    <row r="452" spans="1:33" x14ac:dyDescent="0.3">
      <c r="A452" t="str">
        <v>외래어2</v>
      </c>
      <c r="B452" t="str">
        <v>체리</v>
      </c>
      <c r="C452" s="3" t="str">
        <v>HL</v>
      </c>
      <c r="D452" s="3" t="str">
        <v>HL</v>
      </c>
      <c r="E452" s="3" t="str" cm="1">
        <f t="array" ref="E452">_xlfn.IFS(MID(A452,1,1)="고", "K", MID(A452,1,1)="외", "F", MID(A452,1,1)="가", "V")</f>
        <v>F</v>
      </c>
      <c r="F452" s="3" t="str">
        <f t="shared" si="35"/>
        <v>2</v>
      </c>
      <c r="G452" s="3" t="str">
        <f t="shared" si="36"/>
        <v>F2</v>
      </c>
      <c r="H452" s="3" t="str">
        <f t="shared" si="37"/>
        <v>체</v>
      </c>
      <c r="I452" s="3" t="str">
        <f t="shared" si="38"/>
        <v>리</v>
      </c>
      <c r="J452" s="3" t="str">
        <f t="shared" si="39"/>
        <v/>
      </c>
      <c r="K452" s="3" t="str" cm="1">
        <f t="array" ref="K452">INDEX(초성,  INT( (_xlfn.UNICODE(H452)-44032)/588)+1)</f>
        <v>ㅊ</v>
      </c>
      <c r="L452" s="3" t="str" cm="1">
        <f t="array" ref="L452">INDEX( 중성, INT(MOD( ( _xlfn.UNICODE( RIGHT($H452, 1) ) - 44032), 588)/28)+1,1)</f>
        <v>ㅔ</v>
      </c>
      <c r="M452" t="str" cm="1">
        <f t="array" ref="M452">IF(MOD( (_xlfn.UNICODE( RIGHT($H452, 1) ) - 44032), 28)=0, "",
    INDEX(종성, MOD( (_xlfn.UNICODE( RIGHT($H452, 1) ) - 44032), 28),1) )</f>
        <v/>
      </c>
      <c r="N452" s="3" t="str" cm="1">
        <f t="array" ref="N452">INDEX(초성,  INT( (_xlfn.UNICODE($I452)-44032)/588)+1)</f>
        <v>ㄹ</v>
      </c>
      <c r="O452" s="3" t="str" cm="1">
        <f t="array" ref="O452">INDEX( 중성, INT(MOD( ( _xlfn.UNICODE( RIGHT($I452, 1) ) - 44032), 588)/28)+1,1)</f>
        <v>ㅣ</v>
      </c>
      <c r="P452" t="str" cm="1">
        <f t="array" ref="P452">IF(MOD( (_xlfn.UNICODE( RIGHT($I452, 1) ) - 44032), 28)=0, "",
    INDEX(종성, MOD( (_xlfn.UNICODE( RIGHT($I452, 1) ) - 44032), 28),1) )</f>
        <v/>
      </c>
      <c r="Q452" s="3" t="str" cm="1">
        <f t="array" ref="Q452">IF(LEN(B452)=2, "", INDEX(초성,  INT( (_xlfn.UNICODE($J452)-44032)/588)+1) )</f>
        <v/>
      </c>
      <c r="R452" s="3" t="str" cm="1">
        <f t="array" ref="R452">IF(LEN(B452)=2, "",INDEX( 중성, INT(MOD( ( _xlfn.UNICODE( RIGHT($J452, 1) ) - 44032), 588)/28)+1,1) )</f>
        <v/>
      </c>
      <c r="S452" t="str" cm="1">
        <f t="array" ref="S452">IF(LEN(B452)=2, "", IF(MOD( (_xlfn.UNICODE( RIGHT($J452, 1) ) - 44032), 28)=0, "",
    INDEX(종성, MOD( (_xlfn.UNICODE( RIGHT($J452, 1) ) - 44032), 28),1) ) )</f>
        <v/>
      </c>
      <c r="T452" t="str">
        <f>IFERROR(VLOOKUP($K452, 환경설정!$B$3:$C$23, 2,0), "")</f>
        <v>tsasp</v>
      </c>
      <c r="V452" s="3" t="str" cm="1">
        <f t="array" ref="V452">IFERROR(_xlfn.IFS($M452="", "light", $M452="ㄴ", "son", $M452="ㄹ", "son", $M452="ㅁ", "son", $M452="ㅇ", "son" ),"obs")</f>
        <v>light</v>
      </c>
      <c r="W452" t="str">
        <f>IFERROR(VLOOKUP($N452, 환경설정!$B$3:$C$23, 2,0), "")</f>
        <v>son</v>
      </c>
      <c r="Y452" s="3" t="str" cm="1">
        <f t="array" ref="Y452">IFERROR(_xlfn.IFS($P452="", "light", $P452="ㄴ", "son", $P452="ㄹ", "son", $P452="ㅁ", "son", $P452="ㅇ", "son" ),"obs")</f>
        <v>light</v>
      </c>
      <c r="Z452" t="str">
        <f>IFERROR(VLOOKUP($Q452, 환경설정!$B$3:$C$23, 2), "")</f>
        <v/>
      </c>
      <c r="AB452" s="3" t="str" cm="1">
        <f t="array" ref="AB452">IFERROR( IF(LEN(B452)=2,"", _xlfn.IFS($S452="", "light", $S452="ㄴ", "son", $S452="ㄹ", "son", $S452="ㅁ", "son", $S452="ㅇ", "son" )),"obs")</f>
        <v/>
      </c>
      <c r="AC452" t="str" cm="1">
        <f t="array" ref="AC452" xml:space="preserve"> SUBSTITUTE( _xlfn.TEXTSPLIT(C452," "), ",","")</f>
        <v>HL</v>
      </c>
      <c r="AE452" t="str" cm="1">
        <f t="array" ref="AE452">SUBSTITUTE(_xlfn.TEXTSPLIT(D452," "), ",","")</f>
        <v>HL</v>
      </c>
    </row>
    <row r="453" spans="1:33" x14ac:dyDescent="0.3">
      <c r="A453" t="str">
        <v>외래어2</v>
      </c>
      <c r="B453" t="str">
        <v>커튼</v>
      </c>
      <c r="C453" s="3" t="str">
        <v>LH1</v>
      </c>
      <c r="D453" s="3" t="str">
        <v>LH11, LH1 커텐</v>
      </c>
      <c r="E453" s="3" t="str" cm="1">
        <f t="array" ref="E453">_xlfn.IFS(MID(A453,1,1)="고", "K", MID(A453,1,1)="외", "F", MID(A453,1,1)="가", "V")</f>
        <v>F</v>
      </c>
      <c r="F453" s="3" t="str">
        <f t="shared" si="35"/>
        <v>2</v>
      </c>
      <c r="G453" s="3" t="str">
        <f t="shared" si="36"/>
        <v>F2</v>
      </c>
      <c r="H453" s="3" t="str">
        <f t="shared" si="37"/>
        <v>커</v>
      </c>
      <c r="I453" s="3" t="str">
        <f t="shared" si="38"/>
        <v>튼</v>
      </c>
      <c r="J453" s="3" t="str">
        <f t="shared" si="39"/>
        <v/>
      </c>
      <c r="K453" s="3" t="str" cm="1">
        <f t="array" ref="K453">INDEX(초성,  INT( (_xlfn.UNICODE(H453)-44032)/588)+1)</f>
        <v>ㅋ</v>
      </c>
      <c r="L453" s="3" t="str" cm="1">
        <f t="array" ref="L453">INDEX( 중성, INT(MOD( ( _xlfn.UNICODE( RIGHT($H453, 1) ) - 44032), 588)/28)+1,1)</f>
        <v>ㅓ</v>
      </c>
      <c r="M453" t="str" cm="1">
        <f t="array" ref="M453">IF(MOD( (_xlfn.UNICODE( RIGHT($H453, 1) ) - 44032), 28)=0, "",
    INDEX(종성, MOD( (_xlfn.UNICODE( RIGHT($H453, 1) ) - 44032), 28),1) )</f>
        <v/>
      </c>
      <c r="N453" s="3" t="str" cm="1">
        <f t="array" ref="N453">INDEX(초성,  INT( (_xlfn.UNICODE($I453)-44032)/588)+1)</f>
        <v>ㅌ</v>
      </c>
      <c r="O453" s="3" t="str" cm="1">
        <f t="array" ref="O453">INDEX( 중성, INT(MOD( ( _xlfn.UNICODE( RIGHT($I453, 1) ) - 44032), 588)/28)+1,1)</f>
        <v>ㅡ</v>
      </c>
      <c r="P453" t="str" cm="1">
        <f t="array" ref="P453">IF(MOD( (_xlfn.UNICODE( RIGHT($I453, 1) ) - 44032), 28)=0, "",
    INDEX(종성, MOD( (_xlfn.UNICODE( RIGHT($I453, 1) ) - 44032), 28),1) )</f>
        <v>ㄴ</v>
      </c>
      <c r="Q453" s="3" t="str" cm="1">
        <f t="array" ref="Q453">IF(LEN(B453)=2, "", INDEX(초성,  INT( (_xlfn.UNICODE($J453)-44032)/588)+1) )</f>
        <v/>
      </c>
      <c r="R453" s="3" t="str" cm="1">
        <f t="array" ref="R453">IF(LEN(B453)=2, "",INDEX( 중성, INT(MOD( ( _xlfn.UNICODE( RIGHT($J453, 1) ) - 44032), 588)/28)+1,1) )</f>
        <v/>
      </c>
      <c r="S453" t="str" cm="1">
        <f t="array" ref="S453">IF(LEN(B453)=2, "", IF(MOD( (_xlfn.UNICODE( RIGHT($J453, 1) ) - 44032), 28)=0, "",
    INDEX(종성, MOD( (_xlfn.UNICODE( RIGHT($J453, 1) ) - 44032), 28),1) ) )</f>
        <v/>
      </c>
      <c r="T453" t="str">
        <f>IFERROR(VLOOKUP($K453, 환경설정!$B$3:$C$23, 2,0), "")</f>
        <v>tsasp</v>
      </c>
      <c r="V453" s="3" t="str" cm="1">
        <f t="array" ref="V453">IFERROR(_xlfn.IFS($M453="", "light", $M453="ㄴ", "son", $M453="ㄹ", "son", $M453="ㅁ", "son", $M453="ㅇ", "son" ),"obs")</f>
        <v>light</v>
      </c>
      <c r="W453" t="str">
        <f>IFERROR(VLOOKUP($N453, 환경설정!$B$3:$C$23, 2,0), "")</f>
        <v>tsasp</v>
      </c>
      <c r="Y453" s="3" t="str" cm="1">
        <f t="array" ref="Y453">IFERROR(_xlfn.IFS($P453="", "light", $P453="ㄴ", "son", $P453="ㄹ", "son", $P453="ㅁ", "son", $P453="ㅇ", "son" ),"obs")</f>
        <v>son</v>
      </c>
      <c r="Z453" t="str">
        <f>IFERROR(VLOOKUP($Q453, 환경설정!$B$3:$C$23, 2), "")</f>
        <v/>
      </c>
      <c r="AB453" s="3" t="str" cm="1">
        <f t="array" ref="AB453">IFERROR( IF(LEN(B453)=2,"", _xlfn.IFS($S453="", "light", $S453="ㄴ", "son", $S453="ㄹ", "son", $S453="ㅁ", "son", $S453="ㅇ", "son" )),"obs")</f>
        <v/>
      </c>
      <c r="AC453" t="str" cm="1">
        <f t="array" ref="AC453" xml:space="preserve"> SUBSTITUTE( _xlfn.TEXTSPLIT(C453," "), ",","")</f>
        <v>LH1</v>
      </c>
      <c r="AE453" t="str" cm="1">
        <f t="array" ref="AE453:AG453">SUBSTITUTE(_xlfn.TEXTSPLIT(D453," "), ",","")</f>
        <v>LH11</v>
      </c>
      <c r="AF453" t="str">
        <v>LH1</v>
      </c>
      <c r="AG453" t="str">
        <v>커텐</v>
      </c>
    </row>
    <row r="454" spans="1:33" x14ac:dyDescent="0.3">
      <c r="A454" t="str">
        <v>외래어2</v>
      </c>
      <c r="B454" t="str">
        <v>체쓰</v>
      </c>
      <c r="C454" s="3" t="str">
        <v>HL</v>
      </c>
      <c r="D454" s="3" t="str">
        <v>HL</v>
      </c>
      <c r="E454" s="3" t="str" cm="1">
        <f t="array" ref="E454">_xlfn.IFS(MID(A454,1,1)="고", "K", MID(A454,1,1)="외", "F", MID(A454,1,1)="가", "V")</f>
        <v>F</v>
      </c>
      <c r="F454" s="3" t="str">
        <f t="shared" si="35"/>
        <v>2</v>
      </c>
      <c r="G454" s="3" t="str">
        <f t="shared" si="36"/>
        <v>F2</v>
      </c>
      <c r="H454" s="3" t="str">
        <f t="shared" si="37"/>
        <v>체</v>
      </c>
      <c r="I454" s="3" t="str">
        <f t="shared" si="38"/>
        <v>쓰</v>
      </c>
      <c r="J454" s="3" t="str">
        <f t="shared" si="39"/>
        <v/>
      </c>
      <c r="K454" s="3" t="str" cm="1">
        <f t="array" ref="K454">INDEX(초성,  INT( (_xlfn.UNICODE(H454)-44032)/588)+1)</f>
        <v>ㅊ</v>
      </c>
      <c r="L454" s="3" t="str" cm="1">
        <f t="array" ref="L454">INDEX( 중성, INT(MOD( ( _xlfn.UNICODE( RIGHT($H454, 1) ) - 44032), 588)/28)+1,1)</f>
        <v>ㅔ</v>
      </c>
      <c r="M454" t="str" cm="1">
        <f t="array" ref="M454">IF(MOD( (_xlfn.UNICODE( RIGHT($H454, 1) ) - 44032), 28)=0, "",
    INDEX(종성, MOD( (_xlfn.UNICODE( RIGHT($H454, 1) ) - 44032), 28),1) )</f>
        <v/>
      </c>
      <c r="N454" s="3" t="str" cm="1">
        <f t="array" ref="N454">INDEX(초성,  INT( (_xlfn.UNICODE($I454)-44032)/588)+1)</f>
        <v>ㅆ</v>
      </c>
      <c r="O454" s="3" t="str" cm="1">
        <f t="array" ref="O454">INDEX( 중성, INT(MOD( ( _xlfn.UNICODE( RIGHT($I454, 1) ) - 44032), 588)/28)+1,1)</f>
        <v>ㅡ</v>
      </c>
      <c r="P454" t="str" cm="1">
        <f t="array" ref="P454">IF(MOD( (_xlfn.UNICODE( RIGHT($I454, 1) ) - 44032), 28)=0, "",
    INDEX(종성, MOD( (_xlfn.UNICODE( RIGHT($I454, 1) ) - 44032), 28),1) )</f>
        <v/>
      </c>
      <c r="Q454" s="3" t="str" cm="1">
        <f t="array" ref="Q454">IF(LEN(B454)=2, "", INDEX(초성,  INT( (_xlfn.UNICODE($J454)-44032)/588)+1) )</f>
        <v/>
      </c>
      <c r="R454" s="3" t="str" cm="1">
        <f t="array" ref="R454">IF(LEN(B454)=2, "",INDEX( 중성, INT(MOD( ( _xlfn.UNICODE( RIGHT($J454, 1) ) - 44032), 588)/28)+1,1) )</f>
        <v/>
      </c>
      <c r="S454" t="str" cm="1">
        <f t="array" ref="S454">IF(LEN(B454)=2, "", IF(MOD( (_xlfn.UNICODE( RIGHT($J454, 1) ) - 44032), 28)=0, "",
    INDEX(종성, MOD( (_xlfn.UNICODE( RIGHT($J454, 1) ) - 44032), 28),1) ) )</f>
        <v/>
      </c>
      <c r="T454" t="str">
        <f>IFERROR(VLOOKUP($K454, 환경설정!$B$3:$C$23, 2,0), "")</f>
        <v>tsasp</v>
      </c>
      <c r="V454" s="3" t="str" cm="1">
        <f t="array" ref="V454">IFERROR(_xlfn.IFS($M454="", "light", $M454="ㄴ", "son", $M454="ㄹ", "son", $M454="ㅁ", "son", $M454="ㅇ", "son" ),"obs")</f>
        <v>light</v>
      </c>
      <c r="W454" t="str">
        <f>IFERROR(VLOOKUP($N454, 환경설정!$B$3:$C$23, 2,0), "")</f>
        <v>que</v>
      </c>
      <c r="Y454" s="3" t="str" cm="1">
        <f t="array" ref="Y454">IFERROR(_xlfn.IFS($P454="", "light", $P454="ㄴ", "son", $P454="ㄹ", "son", $P454="ㅁ", "son", $P454="ㅇ", "son" ),"obs")</f>
        <v>light</v>
      </c>
      <c r="Z454" t="str">
        <f>IFERROR(VLOOKUP($Q454, 환경설정!$B$3:$C$23, 2), "")</f>
        <v/>
      </c>
      <c r="AB454" s="3" t="str" cm="1">
        <f t="array" ref="AB454">IFERROR( IF(LEN(B454)=2,"", _xlfn.IFS($S454="", "light", $S454="ㄴ", "son", $S454="ㄹ", "son", $S454="ㅁ", "son", $S454="ㅇ", "son" )),"obs")</f>
        <v/>
      </c>
      <c r="AC454" t="str" cm="1">
        <f t="array" ref="AC454" xml:space="preserve"> SUBSTITUTE( _xlfn.TEXTSPLIT(C454," "), ",","")</f>
        <v>HL</v>
      </c>
      <c r="AE454" t="str" cm="1">
        <f t="array" ref="AE454">SUBSTITUTE(_xlfn.TEXTSPLIT(D454," "), ",","")</f>
        <v>HL</v>
      </c>
    </row>
    <row r="455" spans="1:33" x14ac:dyDescent="0.3">
      <c r="A455" t="str">
        <v>외래어2</v>
      </c>
      <c r="B455" t="str">
        <v>클럽</v>
      </c>
      <c r="C455" s="3" t="str">
        <v>LH1</v>
      </c>
      <c r="D455" s="3" t="str">
        <v>LH1</v>
      </c>
      <c r="E455" s="3" t="str" cm="1">
        <f t="array" ref="E455">_xlfn.IFS(MID(A455,1,1)="고", "K", MID(A455,1,1)="외", "F", MID(A455,1,1)="가", "V")</f>
        <v>F</v>
      </c>
      <c r="F455" s="3" t="str">
        <f t="shared" si="35"/>
        <v>2</v>
      </c>
      <c r="G455" s="3" t="str">
        <f t="shared" si="36"/>
        <v>F2</v>
      </c>
      <c r="H455" s="3" t="str">
        <f t="shared" si="37"/>
        <v>클</v>
      </c>
      <c r="I455" s="3" t="str">
        <f t="shared" si="38"/>
        <v>럽</v>
      </c>
      <c r="J455" s="3" t="str">
        <f t="shared" si="39"/>
        <v/>
      </c>
      <c r="K455" s="3" t="str" cm="1">
        <f t="array" ref="K455">INDEX(초성,  INT( (_xlfn.UNICODE(H455)-44032)/588)+1)</f>
        <v>ㅋ</v>
      </c>
      <c r="L455" s="3" t="str" cm="1">
        <f t="array" ref="L455">INDEX( 중성, INT(MOD( ( _xlfn.UNICODE( RIGHT($H455, 1) ) - 44032), 588)/28)+1,1)</f>
        <v>ㅡ</v>
      </c>
      <c r="M455" t="str" cm="1">
        <f t="array" ref="M455">IF(MOD( (_xlfn.UNICODE( RIGHT($H455, 1) ) - 44032), 28)=0, "",
    INDEX(종성, MOD( (_xlfn.UNICODE( RIGHT($H455, 1) ) - 44032), 28),1) )</f>
        <v>ㄹ</v>
      </c>
      <c r="N455" s="3" t="str" cm="1">
        <f t="array" ref="N455">INDEX(초성,  INT( (_xlfn.UNICODE($I455)-44032)/588)+1)</f>
        <v>ㄹ</v>
      </c>
      <c r="O455" s="3" t="str" cm="1">
        <f t="array" ref="O455">INDEX( 중성, INT(MOD( ( _xlfn.UNICODE( RIGHT($I455, 1) ) - 44032), 588)/28)+1,1)</f>
        <v>ㅓ</v>
      </c>
      <c r="P455" t="str" cm="1">
        <f t="array" ref="P455">IF(MOD( (_xlfn.UNICODE( RIGHT($I455, 1) ) - 44032), 28)=0, "",
    INDEX(종성, MOD( (_xlfn.UNICODE( RIGHT($I455, 1) ) - 44032), 28),1) )</f>
        <v>ㅂ</v>
      </c>
      <c r="Q455" s="3" t="str" cm="1">
        <f t="array" ref="Q455">IF(LEN(B455)=2, "", INDEX(초성,  INT( (_xlfn.UNICODE($J455)-44032)/588)+1) )</f>
        <v/>
      </c>
      <c r="R455" s="3" t="str" cm="1">
        <f t="array" ref="R455">IF(LEN(B455)=2, "",INDEX( 중성, INT(MOD( ( _xlfn.UNICODE( RIGHT($J455, 1) ) - 44032), 588)/28)+1,1) )</f>
        <v/>
      </c>
      <c r="S455" t="str" cm="1">
        <f t="array" ref="S455">IF(LEN(B455)=2, "", IF(MOD( (_xlfn.UNICODE( RIGHT($J455, 1) ) - 44032), 28)=0, "",
    INDEX(종성, MOD( (_xlfn.UNICODE( RIGHT($J455, 1) ) - 44032), 28),1) ) )</f>
        <v/>
      </c>
      <c r="T455" t="str">
        <f>IFERROR(VLOOKUP($K455, 환경설정!$B$3:$C$23, 2,0), "")</f>
        <v>tsasp</v>
      </c>
      <c r="V455" s="3" t="str" cm="1">
        <f t="array" ref="V455">IFERROR(_xlfn.IFS($M455="", "light", $M455="ㄴ", "son", $M455="ㄹ", "son", $M455="ㅁ", "son", $M455="ㅇ", "son" ),"obs")</f>
        <v>son</v>
      </c>
      <c r="W455" t="str">
        <f>IFERROR(VLOOKUP($N455, 환경설정!$B$3:$C$23, 2,0), "")</f>
        <v>son</v>
      </c>
      <c r="Y455" s="3" t="str" cm="1">
        <f t="array" ref="Y455">IFERROR(_xlfn.IFS($P455="", "light", $P455="ㄴ", "son", $P455="ㄹ", "son", $P455="ㅁ", "son", $P455="ㅇ", "son" ),"obs")</f>
        <v>obs</v>
      </c>
      <c r="Z455" t="str">
        <f>IFERROR(VLOOKUP($Q455, 환경설정!$B$3:$C$23, 2), "")</f>
        <v/>
      </c>
      <c r="AB455" s="3" t="str" cm="1">
        <f t="array" ref="AB455">IFERROR( IF(LEN(B455)=2,"", _xlfn.IFS($S455="", "light", $S455="ㄴ", "son", $S455="ㄹ", "son", $S455="ㅁ", "son", $S455="ㅇ", "son" )),"obs")</f>
        <v/>
      </c>
      <c r="AC455" t="str" cm="1">
        <f t="array" ref="AC455" xml:space="preserve"> SUBSTITUTE( _xlfn.TEXTSPLIT(C455," "), ",","")</f>
        <v>LH1</v>
      </c>
      <c r="AE455" t="str" cm="1">
        <f t="array" ref="AE455">SUBSTITUTE(_xlfn.TEXTSPLIT(D455," "), ",","")</f>
        <v>LH1</v>
      </c>
    </row>
    <row r="456" spans="1:33" x14ac:dyDescent="0.3">
      <c r="A456" t="str">
        <v>외래어2</v>
      </c>
      <c r="B456" t="str">
        <v>스릴</v>
      </c>
      <c r="C456" s="3" t="str">
        <v>LH1</v>
      </c>
      <c r="D456" s="3" t="str">
        <v>LH1</v>
      </c>
      <c r="E456" s="3" t="str" cm="1">
        <f t="array" ref="E456">_xlfn.IFS(MID(A456,1,1)="고", "K", MID(A456,1,1)="외", "F", MID(A456,1,1)="가", "V")</f>
        <v>F</v>
      </c>
      <c r="F456" s="3" t="str">
        <f t="shared" si="35"/>
        <v>2</v>
      </c>
      <c r="G456" s="3" t="str">
        <f t="shared" si="36"/>
        <v>F2</v>
      </c>
      <c r="H456" s="3" t="str">
        <f t="shared" si="37"/>
        <v>스</v>
      </c>
      <c r="I456" s="3" t="str">
        <f t="shared" si="38"/>
        <v>릴</v>
      </c>
      <c r="J456" s="3" t="str">
        <f t="shared" si="39"/>
        <v/>
      </c>
      <c r="K456" s="3" t="str" cm="1">
        <f t="array" ref="K456">INDEX(초성,  INT( (_xlfn.UNICODE(H456)-44032)/588)+1)</f>
        <v>ㅅ</v>
      </c>
      <c r="L456" s="3" t="str" cm="1">
        <f t="array" ref="L456">INDEX( 중성, INT(MOD( ( _xlfn.UNICODE( RIGHT($H456, 1) ) - 44032), 588)/28)+1,1)</f>
        <v>ㅡ</v>
      </c>
      <c r="M456" t="str" cm="1">
        <f t="array" ref="M456">IF(MOD( (_xlfn.UNICODE( RIGHT($H456, 1) ) - 44032), 28)=0, "",
    INDEX(종성, MOD( (_xlfn.UNICODE( RIGHT($H456, 1) ) - 44032), 28),1) )</f>
        <v/>
      </c>
      <c r="N456" s="3" t="str" cm="1">
        <f t="array" ref="N456">INDEX(초성,  INT( (_xlfn.UNICODE($I456)-44032)/588)+1)</f>
        <v>ㄹ</v>
      </c>
      <c r="O456" s="3" t="str" cm="1">
        <f t="array" ref="O456">INDEX( 중성, INT(MOD( ( _xlfn.UNICODE( RIGHT($I456, 1) ) - 44032), 588)/28)+1,1)</f>
        <v>ㅣ</v>
      </c>
      <c r="P456" t="str" cm="1">
        <f t="array" ref="P456">IF(MOD( (_xlfn.UNICODE( RIGHT($I456, 1) ) - 44032), 28)=0, "",
    INDEX(종성, MOD( (_xlfn.UNICODE( RIGHT($I456, 1) ) - 44032), 28),1) )</f>
        <v>ㄹ</v>
      </c>
      <c r="Q456" s="3" t="str" cm="1">
        <f t="array" ref="Q456">IF(LEN(B456)=2, "", INDEX(초성,  INT( (_xlfn.UNICODE($J456)-44032)/588)+1) )</f>
        <v/>
      </c>
      <c r="R456" s="3" t="str" cm="1">
        <f t="array" ref="R456">IF(LEN(B456)=2, "",INDEX( 중성, INT(MOD( ( _xlfn.UNICODE( RIGHT($J456, 1) ) - 44032), 588)/28)+1,1) )</f>
        <v/>
      </c>
      <c r="S456" t="str" cm="1">
        <f t="array" ref="S456">IF(LEN(B456)=2, "", IF(MOD( (_xlfn.UNICODE( RIGHT($J456, 1) ) - 44032), 28)=0, "",
    INDEX(종성, MOD( (_xlfn.UNICODE( RIGHT($J456, 1) ) - 44032), 28),1) ) )</f>
        <v/>
      </c>
      <c r="T456" t="str">
        <f>IFERROR(VLOOKUP($K456, 환경설정!$B$3:$C$23, 2,0), "")</f>
        <v>que</v>
      </c>
      <c r="V456" s="3" t="str" cm="1">
        <f t="array" ref="V456">IFERROR(_xlfn.IFS($M456="", "light", $M456="ㄴ", "son", $M456="ㄹ", "son", $M456="ㅁ", "son", $M456="ㅇ", "son" ),"obs")</f>
        <v>light</v>
      </c>
      <c r="W456" t="str">
        <f>IFERROR(VLOOKUP($N456, 환경설정!$B$3:$C$23, 2,0), "")</f>
        <v>son</v>
      </c>
      <c r="Y456" s="3" t="str" cm="1">
        <f t="array" ref="Y456">IFERROR(_xlfn.IFS($P456="", "light", $P456="ㄴ", "son", $P456="ㄹ", "son", $P456="ㅁ", "son", $P456="ㅇ", "son" ),"obs")</f>
        <v>son</v>
      </c>
      <c r="Z456" t="str">
        <f>IFERROR(VLOOKUP($Q456, 환경설정!$B$3:$C$23, 2), "")</f>
        <v/>
      </c>
      <c r="AB456" s="3" t="str" cm="1">
        <f t="array" ref="AB456">IFERROR( IF(LEN(B456)=2,"", _xlfn.IFS($S456="", "light", $S456="ㄴ", "son", $S456="ㄹ", "son", $S456="ㅁ", "son", $S456="ㅇ", "son" )),"obs")</f>
        <v/>
      </c>
      <c r="AC456" t="str" cm="1">
        <f t="array" ref="AC456" xml:space="preserve"> SUBSTITUTE( _xlfn.TEXTSPLIT(C456," "), ",","")</f>
        <v>LH1</v>
      </c>
      <c r="AE456" t="str" cm="1">
        <f t="array" ref="AE456">SUBSTITUTE(_xlfn.TEXTSPLIT(D456," "), ",","")</f>
        <v>LH1</v>
      </c>
    </row>
    <row r="457" spans="1:33" x14ac:dyDescent="0.3">
      <c r="A457" t="str">
        <v>외래어2</v>
      </c>
      <c r="B457" t="str">
        <v>렌즈</v>
      </c>
      <c r="C457" s="3" t="str">
        <v>HL</v>
      </c>
      <c r="D457" s="3" t="str">
        <v>HL</v>
      </c>
      <c r="E457" s="3" t="str" cm="1">
        <f t="array" ref="E457">_xlfn.IFS(MID(A457,1,1)="고", "K", MID(A457,1,1)="외", "F", MID(A457,1,1)="가", "V")</f>
        <v>F</v>
      </c>
      <c r="F457" s="3" t="str">
        <f t="shared" si="35"/>
        <v>2</v>
      </c>
      <c r="G457" s="3" t="str">
        <f t="shared" si="36"/>
        <v>F2</v>
      </c>
      <c r="H457" s="3" t="str">
        <f t="shared" si="37"/>
        <v>렌</v>
      </c>
      <c r="I457" s="3" t="str">
        <f t="shared" si="38"/>
        <v>즈</v>
      </c>
      <c r="J457" s="3" t="str">
        <f t="shared" si="39"/>
        <v/>
      </c>
      <c r="K457" s="3" t="str" cm="1">
        <f t="array" ref="K457">INDEX(초성,  INT( (_xlfn.UNICODE(H457)-44032)/588)+1)</f>
        <v>ㄹ</v>
      </c>
      <c r="L457" s="3" t="str" cm="1">
        <f t="array" ref="L457">INDEX( 중성, INT(MOD( ( _xlfn.UNICODE( RIGHT($H457, 1) ) - 44032), 588)/28)+1,1)</f>
        <v>ㅔ</v>
      </c>
      <c r="M457" t="str" cm="1">
        <f t="array" ref="M457">IF(MOD( (_xlfn.UNICODE( RIGHT($H457, 1) ) - 44032), 28)=0, "",
    INDEX(종성, MOD( (_xlfn.UNICODE( RIGHT($H457, 1) ) - 44032), 28),1) )</f>
        <v>ㄴ</v>
      </c>
      <c r="N457" s="3" t="str" cm="1">
        <f t="array" ref="N457">INDEX(초성,  INT( (_xlfn.UNICODE($I457)-44032)/588)+1)</f>
        <v>ㅈ</v>
      </c>
      <c r="O457" s="3" t="str" cm="1">
        <f t="array" ref="O457">INDEX( 중성, INT(MOD( ( _xlfn.UNICODE( RIGHT($I457, 1) ) - 44032), 588)/28)+1,1)</f>
        <v>ㅡ</v>
      </c>
      <c r="P457" t="str" cm="1">
        <f t="array" ref="P457">IF(MOD( (_xlfn.UNICODE( RIGHT($I457, 1) ) - 44032), 28)=0, "",
    INDEX(종성, MOD( (_xlfn.UNICODE( RIGHT($I457, 1) ) - 44032), 28),1) )</f>
        <v/>
      </c>
      <c r="Q457" s="3" t="str" cm="1">
        <f t="array" ref="Q457">IF(LEN(B457)=2, "", INDEX(초성,  INT( (_xlfn.UNICODE($J457)-44032)/588)+1) )</f>
        <v/>
      </c>
      <c r="R457" s="3" t="str" cm="1">
        <f t="array" ref="R457">IF(LEN(B457)=2, "",INDEX( 중성, INT(MOD( ( _xlfn.UNICODE( RIGHT($J457, 1) ) - 44032), 588)/28)+1,1) )</f>
        <v/>
      </c>
      <c r="S457" t="str" cm="1">
        <f t="array" ref="S457">IF(LEN(B457)=2, "", IF(MOD( (_xlfn.UNICODE( RIGHT($J457, 1) ) - 44032), 28)=0, "",
    INDEX(종성, MOD( (_xlfn.UNICODE( RIGHT($J457, 1) ) - 44032), 28),1) ) )</f>
        <v/>
      </c>
      <c r="T457" t="str">
        <f>IFERROR(VLOOKUP($K457, 환경설정!$B$3:$C$23, 2,0), "")</f>
        <v>son</v>
      </c>
      <c r="V457" s="3" t="str" cm="1">
        <f t="array" ref="V457">IFERROR(_xlfn.IFS($M457="", "light", $M457="ㄴ", "son", $M457="ㄹ", "son", $M457="ㅁ", "son", $M457="ㅇ", "son" ),"obs")</f>
        <v>son</v>
      </c>
      <c r="W457" t="str">
        <f>IFERROR(VLOOKUP($N457, 환경설정!$B$3:$C$23, 2,0), "")</f>
        <v>lax</v>
      </c>
      <c r="Y457" s="3" t="str" cm="1">
        <f t="array" ref="Y457">IFERROR(_xlfn.IFS($P457="", "light", $P457="ㄴ", "son", $P457="ㄹ", "son", $P457="ㅁ", "son", $P457="ㅇ", "son" ),"obs")</f>
        <v>light</v>
      </c>
      <c r="Z457" t="str">
        <f>IFERROR(VLOOKUP($Q457, 환경설정!$B$3:$C$23, 2), "")</f>
        <v/>
      </c>
      <c r="AB457" s="3" t="str" cm="1">
        <f t="array" ref="AB457">IFERROR( IF(LEN(B457)=2,"", _xlfn.IFS($S457="", "light", $S457="ㄴ", "son", $S457="ㄹ", "son", $S457="ㅁ", "son", $S457="ㅇ", "son" )),"obs")</f>
        <v/>
      </c>
      <c r="AC457" t="str" cm="1">
        <f t="array" ref="AC457" xml:space="preserve"> SUBSTITUTE( _xlfn.TEXTSPLIT(C457," "), ",","")</f>
        <v>HL</v>
      </c>
      <c r="AE457" t="str" cm="1">
        <f t="array" ref="AE457">SUBSTITUTE(_xlfn.TEXTSPLIT(D457," "), ",","")</f>
        <v>HL</v>
      </c>
    </row>
    <row r="458" spans="1:33" x14ac:dyDescent="0.3">
      <c r="A458" t="str">
        <v>외래어2</v>
      </c>
      <c r="B458" t="str">
        <v>페달</v>
      </c>
      <c r="C458" s="3" t="str">
        <v>LH1</v>
      </c>
      <c r="D458" s="3" t="str">
        <v>LH1</v>
      </c>
      <c r="E458" s="3" t="str" cm="1">
        <f t="array" ref="E458">_xlfn.IFS(MID(A458,1,1)="고", "K", MID(A458,1,1)="외", "F", MID(A458,1,1)="가", "V")</f>
        <v>F</v>
      </c>
      <c r="F458" s="3" t="str">
        <f t="shared" si="35"/>
        <v>2</v>
      </c>
      <c r="G458" s="3" t="str">
        <f t="shared" si="36"/>
        <v>F2</v>
      </c>
      <c r="H458" s="3" t="str">
        <f t="shared" si="37"/>
        <v>페</v>
      </c>
      <c r="I458" s="3" t="str">
        <f t="shared" si="38"/>
        <v>달</v>
      </c>
      <c r="J458" s="3" t="str">
        <f t="shared" si="39"/>
        <v/>
      </c>
      <c r="K458" s="3" t="str" cm="1">
        <f t="array" ref="K458">INDEX(초성,  INT( (_xlfn.UNICODE(H458)-44032)/588)+1)</f>
        <v>ㅍ</v>
      </c>
      <c r="L458" s="3" t="str" cm="1">
        <f t="array" ref="L458">INDEX( 중성, INT(MOD( ( _xlfn.UNICODE( RIGHT($H458, 1) ) - 44032), 588)/28)+1,1)</f>
        <v>ㅔ</v>
      </c>
      <c r="M458" t="str" cm="1">
        <f t="array" ref="M458">IF(MOD( (_xlfn.UNICODE( RIGHT($H458, 1) ) - 44032), 28)=0, "",
    INDEX(종성, MOD( (_xlfn.UNICODE( RIGHT($H458, 1) ) - 44032), 28),1) )</f>
        <v/>
      </c>
      <c r="N458" s="3" t="str" cm="1">
        <f t="array" ref="N458">INDEX(초성,  INT( (_xlfn.UNICODE($I458)-44032)/588)+1)</f>
        <v>ㄷ</v>
      </c>
      <c r="O458" s="3" t="str" cm="1">
        <f t="array" ref="O458">INDEX( 중성, INT(MOD( ( _xlfn.UNICODE( RIGHT($I458, 1) ) - 44032), 588)/28)+1,1)</f>
        <v>ㅏ</v>
      </c>
      <c r="P458" t="str" cm="1">
        <f t="array" ref="P458">IF(MOD( (_xlfn.UNICODE( RIGHT($I458, 1) ) - 44032), 28)=0, "",
    INDEX(종성, MOD( (_xlfn.UNICODE( RIGHT($I458, 1) ) - 44032), 28),1) )</f>
        <v>ㄹ</v>
      </c>
      <c r="Q458" s="3" t="str" cm="1">
        <f t="array" ref="Q458">IF(LEN(B458)=2, "", INDEX(초성,  INT( (_xlfn.UNICODE($J458)-44032)/588)+1) )</f>
        <v/>
      </c>
      <c r="R458" s="3" t="str" cm="1">
        <f t="array" ref="R458">IF(LEN(B458)=2, "",INDEX( 중성, INT(MOD( ( _xlfn.UNICODE( RIGHT($J458, 1) ) - 44032), 588)/28)+1,1) )</f>
        <v/>
      </c>
      <c r="S458" t="str" cm="1">
        <f t="array" ref="S458">IF(LEN(B458)=2, "", IF(MOD( (_xlfn.UNICODE( RIGHT($J458, 1) ) - 44032), 28)=0, "",
    INDEX(종성, MOD( (_xlfn.UNICODE( RIGHT($J458, 1) ) - 44032), 28),1) ) )</f>
        <v/>
      </c>
      <c r="T458" t="str">
        <f>IFERROR(VLOOKUP($K458, 환경설정!$B$3:$C$23, 2,0), "")</f>
        <v>tsasp</v>
      </c>
      <c r="V458" s="3" t="str" cm="1">
        <f t="array" ref="V458">IFERROR(_xlfn.IFS($M458="", "light", $M458="ㄴ", "son", $M458="ㄹ", "son", $M458="ㅁ", "son", $M458="ㅇ", "son" ),"obs")</f>
        <v>light</v>
      </c>
      <c r="W458" t="str">
        <f>IFERROR(VLOOKUP($N458, 환경설정!$B$3:$C$23, 2,0), "")</f>
        <v>lax</v>
      </c>
      <c r="Y458" s="3" t="str" cm="1">
        <f t="array" ref="Y458">IFERROR(_xlfn.IFS($P458="", "light", $P458="ㄴ", "son", $P458="ㄹ", "son", $P458="ㅁ", "son", $P458="ㅇ", "son" ),"obs")</f>
        <v>son</v>
      </c>
      <c r="Z458" t="str">
        <f>IFERROR(VLOOKUP($Q458, 환경설정!$B$3:$C$23, 2), "")</f>
        <v/>
      </c>
      <c r="AB458" s="3" t="str" cm="1">
        <f t="array" ref="AB458">IFERROR( IF(LEN(B458)=2,"", _xlfn.IFS($S458="", "light", $S458="ㄴ", "son", $S458="ㄹ", "son", $S458="ㅁ", "son", $S458="ㅇ", "son" )),"obs")</f>
        <v/>
      </c>
      <c r="AC458" t="str" cm="1">
        <f t="array" ref="AC458" xml:space="preserve"> SUBSTITUTE( _xlfn.TEXTSPLIT(C458," "), ",","")</f>
        <v>LH1</v>
      </c>
      <c r="AE458" t="str" cm="1">
        <f t="array" ref="AE458">SUBSTITUTE(_xlfn.TEXTSPLIT(D458," "), ",","")</f>
        <v>LH1</v>
      </c>
    </row>
    <row r="459" spans="1:33" x14ac:dyDescent="0.3">
      <c r="A459" t="str">
        <v>외래어2</v>
      </c>
      <c r="B459" t="str">
        <v>오일</v>
      </c>
      <c r="C459" s="3" t="str">
        <v>LH11, LH1</v>
      </c>
      <c r="D459" s="3" t="str">
        <v>LH1</v>
      </c>
      <c r="E459" s="3" t="str" cm="1">
        <f t="array" ref="E459">_xlfn.IFS(MID(A459,1,1)="고", "K", MID(A459,1,1)="외", "F", MID(A459,1,1)="가", "V")</f>
        <v>F</v>
      </c>
      <c r="F459" s="3" t="str">
        <f t="shared" si="35"/>
        <v>2</v>
      </c>
      <c r="G459" s="3" t="str">
        <f t="shared" si="36"/>
        <v>F2</v>
      </c>
      <c r="H459" s="3" t="str">
        <f t="shared" si="37"/>
        <v>오</v>
      </c>
      <c r="I459" s="3" t="str">
        <f t="shared" si="38"/>
        <v>일</v>
      </c>
      <c r="J459" s="3" t="str">
        <f t="shared" si="39"/>
        <v/>
      </c>
      <c r="K459" s="3" t="str" cm="1">
        <f t="array" ref="K459">INDEX(초성,  INT( (_xlfn.UNICODE(H459)-44032)/588)+1)</f>
        <v>ㅇ</v>
      </c>
      <c r="L459" s="3" t="str" cm="1">
        <f t="array" ref="L459">INDEX( 중성, INT(MOD( ( _xlfn.UNICODE( RIGHT($H459, 1) ) - 44032), 588)/28)+1,1)</f>
        <v>ㅗ</v>
      </c>
      <c r="M459" t="str" cm="1">
        <f t="array" ref="M459">IF(MOD( (_xlfn.UNICODE( RIGHT($H459, 1) ) - 44032), 28)=0, "",
    INDEX(종성, MOD( (_xlfn.UNICODE( RIGHT($H459, 1) ) - 44032), 28),1) )</f>
        <v/>
      </c>
      <c r="N459" s="3" t="str" cm="1">
        <f t="array" ref="N459">INDEX(초성,  INT( (_xlfn.UNICODE($I459)-44032)/588)+1)</f>
        <v>ㅇ</v>
      </c>
      <c r="O459" s="3" t="str" cm="1">
        <f t="array" ref="O459">INDEX( 중성, INT(MOD( ( _xlfn.UNICODE( RIGHT($I459, 1) ) - 44032), 588)/28)+1,1)</f>
        <v>ㅣ</v>
      </c>
      <c r="P459" t="str" cm="1">
        <f t="array" ref="P459">IF(MOD( (_xlfn.UNICODE( RIGHT($I459, 1) ) - 44032), 28)=0, "",
    INDEX(종성, MOD( (_xlfn.UNICODE( RIGHT($I459, 1) ) - 44032), 28),1) )</f>
        <v>ㄹ</v>
      </c>
      <c r="Q459" s="3" t="str" cm="1">
        <f t="array" ref="Q459">IF(LEN(B459)=2, "", INDEX(초성,  INT( (_xlfn.UNICODE($J459)-44032)/588)+1) )</f>
        <v/>
      </c>
      <c r="R459" s="3" t="str" cm="1">
        <f t="array" ref="R459">IF(LEN(B459)=2, "",INDEX( 중성, INT(MOD( ( _xlfn.UNICODE( RIGHT($J459, 1) ) - 44032), 588)/28)+1,1) )</f>
        <v/>
      </c>
      <c r="S459" t="str" cm="1">
        <f t="array" ref="S459">IF(LEN(B459)=2, "", IF(MOD( (_xlfn.UNICODE( RIGHT($J459, 1) ) - 44032), 28)=0, "",
    INDEX(종성, MOD( (_xlfn.UNICODE( RIGHT($J459, 1) ) - 44032), 28),1) ) )</f>
        <v/>
      </c>
      <c r="T459" t="str">
        <f>IFERROR(VLOOKUP($K459, 환경설정!$B$3:$C$23, 2,0), "")</f>
        <v>null</v>
      </c>
      <c r="V459" s="3" t="str" cm="1">
        <f t="array" ref="V459">IFERROR(_xlfn.IFS($M459="", "light", $M459="ㄴ", "son", $M459="ㄹ", "son", $M459="ㅁ", "son", $M459="ㅇ", "son" ),"obs")</f>
        <v>light</v>
      </c>
      <c r="W459" t="str">
        <f>IFERROR(VLOOKUP($N459, 환경설정!$B$3:$C$23, 2,0), "")</f>
        <v>null</v>
      </c>
      <c r="Y459" s="3" t="str" cm="1">
        <f t="array" ref="Y459">IFERROR(_xlfn.IFS($P459="", "light", $P459="ㄴ", "son", $P459="ㄹ", "son", $P459="ㅁ", "son", $P459="ㅇ", "son" ),"obs")</f>
        <v>son</v>
      </c>
      <c r="Z459" t="str">
        <f>IFERROR(VLOOKUP($Q459, 환경설정!$B$3:$C$23, 2), "")</f>
        <v/>
      </c>
      <c r="AB459" s="3" t="str" cm="1">
        <f t="array" ref="AB459">IFERROR( IF(LEN(B459)=2,"", _xlfn.IFS($S459="", "light", $S459="ㄴ", "son", $S459="ㄹ", "son", $S459="ㅁ", "son", $S459="ㅇ", "son" )),"obs")</f>
        <v/>
      </c>
      <c r="AC459" t="str" cm="1">
        <f t="array" ref="AC459:AD459" xml:space="preserve"> SUBSTITUTE( _xlfn.TEXTSPLIT(C459," "), ",","")</f>
        <v>LH11</v>
      </c>
      <c r="AD459" t="str">
        <v>LH1</v>
      </c>
      <c r="AE459" t="str" cm="1">
        <f t="array" ref="AE459">SUBSTITUTE(_xlfn.TEXTSPLIT(D459," "), ",","")</f>
        <v>LH1</v>
      </c>
    </row>
    <row r="460" spans="1:33" x14ac:dyDescent="0.3">
      <c r="A460" t="str">
        <v>외래어2</v>
      </c>
      <c r="B460" t="str">
        <v>캡슐</v>
      </c>
      <c r="C460" s="3" t="str">
        <v>HH</v>
      </c>
      <c r="D460" s="3" t="str">
        <v>HH</v>
      </c>
      <c r="E460" s="3" t="str" cm="1">
        <f t="array" ref="E460">_xlfn.IFS(MID(A460,1,1)="고", "K", MID(A460,1,1)="외", "F", MID(A460,1,1)="가", "V")</f>
        <v>F</v>
      </c>
      <c r="F460" s="3" t="str">
        <f t="shared" si="35"/>
        <v>2</v>
      </c>
      <c r="G460" s="3" t="str">
        <f t="shared" si="36"/>
        <v>F2</v>
      </c>
      <c r="H460" s="3" t="str">
        <f t="shared" si="37"/>
        <v>캡</v>
      </c>
      <c r="I460" s="3" t="str">
        <f t="shared" si="38"/>
        <v>슐</v>
      </c>
      <c r="J460" s="3" t="str">
        <f t="shared" si="39"/>
        <v/>
      </c>
      <c r="K460" s="3" t="str" cm="1">
        <f t="array" ref="K460">INDEX(초성,  INT( (_xlfn.UNICODE(H460)-44032)/588)+1)</f>
        <v>ㅋ</v>
      </c>
      <c r="L460" s="3" t="str" cm="1">
        <f t="array" ref="L460">INDEX( 중성, INT(MOD( ( _xlfn.UNICODE( RIGHT($H460, 1) ) - 44032), 588)/28)+1,1)</f>
        <v>ㅐ</v>
      </c>
      <c r="M460" t="str" cm="1">
        <f t="array" ref="M460">IF(MOD( (_xlfn.UNICODE( RIGHT($H460, 1) ) - 44032), 28)=0, "",
    INDEX(종성, MOD( (_xlfn.UNICODE( RIGHT($H460, 1) ) - 44032), 28),1) )</f>
        <v>ㅂ</v>
      </c>
      <c r="N460" s="3" t="str" cm="1">
        <f t="array" ref="N460">INDEX(초성,  INT( (_xlfn.UNICODE($I460)-44032)/588)+1)</f>
        <v>ㅅ</v>
      </c>
      <c r="O460" s="3" t="str" cm="1">
        <f t="array" ref="O460">INDEX( 중성, INT(MOD( ( _xlfn.UNICODE( RIGHT($I460, 1) ) - 44032), 588)/28)+1,1)</f>
        <v>ㅠ</v>
      </c>
      <c r="P460" t="str" cm="1">
        <f t="array" ref="P460">IF(MOD( (_xlfn.UNICODE( RIGHT($I460, 1) ) - 44032), 28)=0, "",
    INDEX(종성, MOD( (_xlfn.UNICODE( RIGHT($I460, 1) ) - 44032), 28),1) )</f>
        <v>ㄹ</v>
      </c>
      <c r="Q460" s="3" t="str" cm="1">
        <f t="array" ref="Q460">IF(LEN(B460)=2, "", INDEX(초성,  INT( (_xlfn.UNICODE($J460)-44032)/588)+1) )</f>
        <v/>
      </c>
      <c r="R460" s="3" t="str" cm="1">
        <f t="array" ref="R460">IF(LEN(B460)=2, "",INDEX( 중성, INT(MOD( ( _xlfn.UNICODE( RIGHT($J460, 1) ) - 44032), 588)/28)+1,1) )</f>
        <v/>
      </c>
      <c r="S460" t="str" cm="1">
        <f t="array" ref="S460">IF(LEN(B460)=2, "", IF(MOD( (_xlfn.UNICODE( RIGHT($J460, 1) ) - 44032), 28)=0, "",
    INDEX(종성, MOD( (_xlfn.UNICODE( RIGHT($J460, 1) ) - 44032), 28),1) ) )</f>
        <v/>
      </c>
      <c r="T460" t="str">
        <f>IFERROR(VLOOKUP($K460, 환경설정!$B$3:$C$23, 2,0), "")</f>
        <v>tsasp</v>
      </c>
      <c r="V460" s="3" t="str" cm="1">
        <f t="array" ref="V460">IFERROR(_xlfn.IFS($M460="", "light", $M460="ㄴ", "son", $M460="ㄹ", "son", $M460="ㅁ", "son", $M460="ㅇ", "son" ),"obs")</f>
        <v>obs</v>
      </c>
      <c r="W460" t="str">
        <f>IFERROR(VLOOKUP($N460, 환경설정!$B$3:$C$23, 2,0), "")</f>
        <v>que</v>
      </c>
      <c r="Y460" s="3" t="str" cm="1">
        <f t="array" ref="Y460">IFERROR(_xlfn.IFS($P460="", "light", $P460="ㄴ", "son", $P460="ㄹ", "son", $P460="ㅁ", "son", $P460="ㅇ", "son" ),"obs")</f>
        <v>son</v>
      </c>
      <c r="Z460" t="str">
        <f>IFERROR(VLOOKUP($Q460, 환경설정!$B$3:$C$23, 2), "")</f>
        <v/>
      </c>
      <c r="AB460" s="3" t="str" cm="1">
        <f t="array" ref="AB460">IFERROR( IF(LEN(B460)=2,"", _xlfn.IFS($S460="", "light", $S460="ㄴ", "son", $S460="ㄹ", "son", $S460="ㅁ", "son", $S460="ㅇ", "son" )),"obs")</f>
        <v/>
      </c>
      <c r="AC460" t="str" cm="1">
        <f t="array" ref="AC460" xml:space="preserve"> SUBSTITUTE( _xlfn.TEXTSPLIT(C460," "), ",","")</f>
        <v>HH</v>
      </c>
      <c r="AE460" t="str" cm="1">
        <f t="array" ref="AE460">SUBSTITUTE(_xlfn.TEXTSPLIT(D460," "), ",","")</f>
        <v>HH</v>
      </c>
    </row>
    <row r="461" spans="1:33" x14ac:dyDescent="0.3">
      <c r="A461" t="str">
        <v>외래어2</v>
      </c>
      <c r="B461" t="str">
        <v>로또</v>
      </c>
      <c r="C461" s="3" t="str">
        <v>HL</v>
      </c>
      <c r="D461" s="3" t="str">
        <v>HL</v>
      </c>
      <c r="E461" s="3" t="str" cm="1">
        <f t="array" ref="E461">_xlfn.IFS(MID(A461,1,1)="고", "K", MID(A461,1,1)="외", "F", MID(A461,1,1)="가", "V")</f>
        <v>F</v>
      </c>
      <c r="F461" s="3" t="str">
        <f t="shared" si="35"/>
        <v>2</v>
      </c>
      <c r="G461" s="3" t="str">
        <f t="shared" si="36"/>
        <v>F2</v>
      </c>
      <c r="H461" s="3" t="str">
        <f t="shared" si="37"/>
        <v>로</v>
      </c>
      <c r="I461" s="3" t="str">
        <f t="shared" si="38"/>
        <v>또</v>
      </c>
      <c r="J461" s="3" t="str">
        <f t="shared" si="39"/>
        <v/>
      </c>
      <c r="K461" s="3" t="str" cm="1">
        <f t="array" ref="K461">INDEX(초성,  INT( (_xlfn.UNICODE(H461)-44032)/588)+1)</f>
        <v>ㄹ</v>
      </c>
      <c r="L461" s="3" t="str" cm="1">
        <f t="array" ref="L461">INDEX( 중성, INT(MOD( ( _xlfn.UNICODE( RIGHT($H461, 1) ) - 44032), 588)/28)+1,1)</f>
        <v>ㅗ</v>
      </c>
      <c r="M461" t="str" cm="1">
        <f t="array" ref="M461">IF(MOD( (_xlfn.UNICODE( RIGHT($H461, 1) ) - 44032), 28)=0, "",
    INDEX(종성, MOD( (_xlfn.UNICODE( RIGHT($H461, 1) ) - 44032), 28),1) )</f>
        <v/>
      </c>
      <c r="N461" s="3" t="str" cm="1">
        <f t="array" ref="N461">INDEX(초성,  INT( (_xlfn.UNICODE($I461)-44032)/588)+1)</f>
        <v>ㄸ</v>
      </c>
      <c r="O461" s="3" t="str" cm="1">
        <f t="array" ref="O461">INDEX( 중성, INT(MOD( ( _xlfn.UNICODE( RIGHT($I461, 1) ) - 44032), 588)/28)+1,1)</f>
        <v>ㅗ</v>
      </c>
      <c r="P461" t="str" cm="1">
        <f t="array" ref="P461">IF(MOD( (_xlfn.UNICODE( RIGHT($I461, 1) ) - 44032), 28)=0, "",
    INDEX(종성, MOD( (_xlfn.UNICODE( RIGHT($I461, 1) ) - 44032), 28),1) )</f>
        <v/>
      </c>
      <c r="Q461" s="3" t="str" cm="1">
        <f t="array" ref="Q461">IF(LEN(B461)=2, "", INDEX(초성,  INT( (_xlfn.UNICODE($J461)-44032)/588)+1) )</f>
        <v/>
      </c>
      <c r="R461" s="3" t="str" cm="1">
        <f t="array" ref="R461">IF(LEN(B461)=2, "",INDEX( 중성, INT(MOD( ( _xlfn.UNICODE( RIGHT($J461, 1) ) - 44032), 588)/28)+1,1) )</f>
        <v/>
      </c>
      <c r="S461" t="str" cm="1">
        <f t="array" ref="S461">IF(LEN(B461)=2, "", IF(MOD( (_xlfn.UNICODE( RIGHT($J461, 1) ) - 44032), 28)=0, "",
    INDEX(종성, MOD( (_xlfn.UNICODE( RIGHT($J461, 1) ) - 44032), 28),1) ) )</f>
        <v/>
      </c>
      <c r="T461" t="str">
        <f>IFERROR(VLOOKUP($K461, 환경설정!$B$3:$C$23, 2,0), "")</f>
        <v>son</v>
      </c>
      <c r="V461" s="3" t="str" cm="1">
        <f t="array" ref="V461">IFERROR(_xlfn.IFS($M461="", "light", $M461="ㄴ", "son", $M461="ㄹ", "son", $M461="ㅁ", "son", $M461="ㅇ", "son" ),"obs")</f>
        <v>light</v>
      </c>
      <c r="W461" t="str">
        <f>IFERROR(VLOOKUP($N461, 환경설정!$B$3:$C$23, 2,0), "")</f>
        <v>tsasp</v>
      </c>
      <c r="Y461" s="3" t="str" cm="1">
        <f t="array" ref="Y461">IFERROR(_xlfn.IFS($P461="", "light", $P461="ㄴ", "son", $P461="ㄹ", "son", $P461="ㅁ", "son", $P461="ㅇ", "son" ),"obs")</f>
        <v>light</v>
      </c>
      <c r="Z461" t="str">
        <f>IFERROR(VLOOKUP($Q461, 환경설정!$B$3:$C$23, 2), "")</f>
        <v/>
      </c>
      <c r="AB461" s="3" t="str" cm="1">
        <f t="array" ref="AB461">IFERROR( IF(LEN(B461)=2,"", _xlfn.IFS($S461="", "light", $S461="ㄴ", "son", $S461="ㄹ", "son", $S461="ㅁ", "son", $S461="ㅇ", "son" )),"obs")</f>
        <v/>
      </c>
      <c r="AC461" t="str" cm="1">
        <f t="array" ref="AC461" xml:space="preserve"> SUBSTITUTE( _xlfn.TEXTSPLIT(C461," "), ",","")</f>
        <v>HL</v>
      </c>
      <c r="AE461" t="str" cm="1">
        <f t="array" ref="AE461">SUBSTITUTE(_xlfn.TEXTSPLIT(D461," "), ",","")</f>
        <v>HL</v>
      </c>
    </row>
    <row r="462" spans="1:33" x14ac:dyDescent="0.3">
      <c r="A462" t="str">
        <v>외래어2</v>
      </c>
      <c r="B462" t="str">
        <v>쿠션</v>
      </c>
      <c r="C462" s="3" t="str">
        <v>LH1</v>
      </c>
      <c r="D462" s="3" t="str">
        <v>LH1</v>
      </c>
      <c r="E462" s="3" t="str" cm="1">
        <f t="array" ref="E462">_xlfn.IFS(MID(A462,1,1)="고", "K", MID(A462,1,1)="외", "F", MID(A462,1,1)="가", "V")</f>
        <v>F</v>
      </c>
      <c r="F462" s="3" t="str">
        <f t="shared" si="35"/>
        <v>2</v>
      </c>
      <c r="G462" s="3" t="str">
        <f t="shared" si="36"/>
        <v>F2</v>
      </c>
      <c r="H462" s="3" t="str">
        <f t="shared" si="37"/>
        <v>쿠</v>
      </c>
      <c r="I462" s="3" t="str">
        <f t="shared" si="38"/>
        <v>션</v>
      </c>
      <c r="J462" s="3" t="str">
        <f t="shared" si="39"/>
        <v/>
      </c>
      <c r="K462" s="3" t="str" cm="1">
        <f t="array" ref="K462">INDEX(초성,  INT( (_xlfn.UNICODE(H462)-44032)/588)+1)</f>
        <v>ㅋ</v>
      </c>
      <c r="L462" s="3" t="str" cm="1">
        <f t="array" ref="L462">INDEX( 중성, INT(MOD( ( _xlfn.UNICODE( RIGHT($H462, 1) ) - 44032), 588)/28)+1,1)</f>
        <v>ㅜ</v>
      </c>
      <c r="M462" t="str" cm="1">
        <f t="array" ref="M462">IF(MOD( (_xlfn.UNICODE( RIGHT($H462, 1) ) - 44032), 28)=0, "",
    INDEX(종성, MOD( (_xlfn.UNICODE( RIGHT($H462, 1) ) - 44032), 28),1) )</f>
        <v/>
      </c>
      <c r="N462" s="3" t="str" cm="1">
        <f t="array" ref="N462">INDEX(초성,  INT( (_xlfn.UNICODE($I462)-44032)/588)+1)</f>
        <v>ㅅ</v>
      </c>
      <c r="O462" s="3" t="str" cm="1">
        <f t="array" ref="O462">INDEX( 중성, INT(MOD( ( _xlfn.UNICODE( RIGHT($I462, 1) ) - 44032), 588)/28)+1,1)</f>
        <v>ㅕ</v>
      </c>
      <c r="P462" t="str" cm="1">
        <f t="array" ref="P462">IF(MOD( (_xlfn.UNICODE( RIGHT($I462, 1) ) - 44032), 28)=0, "",
    INDEX(종성, MOD( (_xlfn.UNICODE( RIGHT($I462, 1) ) - 44032), 28),1) )</f>
        <v>ㄴ</v>
      </c>
      <c r="Q462" s="3" t="str" cm="1">
        <f t="array" ref="Q462">IF(LEN(B462)=2, "", INDEX(초성,  INT( (_xlfn.UNICODE($J462)-44032)/588)+1) )</f>
        <v/>
      </c>
      <c r="R462" s="3" t="str" cm="1">
        <f t="array" ref="R462">IF(LEN(B462)=2, "",INDEX( 중성, INT(MOD( ( _xlfn.UNICODE( RIGHT($J462, 1) ) - 44032), 588)/28)+1,1) )</f>
        <v/>
      </c>
      <c r="S462" t="str" cm="1">
        <f t="array" ref="S462">IF(LEN(B462)=2, "", IF(MOD( (_xlfn.UNICODE( RIGHT($J462, 1) ) - 44032), 28)=0, "",
    INDEX(종성, MOD( (_xlfn.UNICODE( RIGHT($J462, 1) ) - 44032), 28),1) ) )</f>
        <v/>
      </c>
      <c r="T462" t="str">
        <f>IFERROR(VLOOKUP($K462, 환경설정!$B$3:$C$23, 2,0), "")</f>
        <v>tsasp</v>
      </c>
      <c r="V462" s="3" t="str" cm="1">
        <f t="array" ref="V462">IFERROR(_xlfn.IFS($M462="", "light", $M462="ㄴ", "son", $M462="ㄹ", "son", $M462="ㅁ", "son", $M462="ㅇ", "son" ),"obs")</f>
        <v>light</v>
      </c>
      <c r="W462" t="str">
        <f>IFERROR(VLOOKUP($N462, 환경설정!$B$3:$C$23, 2,0), "")</f>
        <v>que</v>
      </c>
      <c r="Y462" s="3" t="str" cm="1">
        <f t="array" ref="Y462">IFERROR(_xlfn.IFS($P462="", "light", $P462="ㄴ", "son", $P462="ㄹ", "son", $P462="ㅁ", "son", $P462="ㅇ", "son" ),"obs")</f>
        <v>son</v>
      </c>
      <c r="Z462" t="str">
        <f>IFERROR(VLOOKUP($Q462, 환경설정!$B$3:$C$23, 2), "")</f>
        <v/>
      </c>
      <c r="AB462" s="3" t="str" cm="1">
        <f t="array" ref="AB462">IFERROR( IF(LEN(B462)=2,"", _xlfn.IFS($S462="", "light", $S462="ㄴ", "son", $S462="ㄹ", "son", $S462="ㅁ", "son", $S462="ㅇ", "son" )),"obs")</f>
        <v/>
      </c>
      <c r="AC462" t="str" cm="1">
        <f t="array" ref="AC462" xml:space="preserve"> SUBSTITUTE( _xlfn.TEXTSPLIT(C462," "), ",","")</f>
        <v>LH1</v>
      </c>
      <c r="AE462" t="str" cm="1">
        <f t="array" ref="AE462">SUBSTITUTE(_xlfn.TEXTSPLIT(D462," "), ",","")</f>
        <v>LH1</v>
      </c>
    </row>
    <row r="463" spans="1:33" x14ac:dyDescent="0.3">
      <c r="A463" t="str">
        <v>외래어2</v>
      </c>
      <c r="B463" t="str">
        <v>유럽</v>
      </c>
      <c r="C463" s="3" t="str">
        <v>LH1</v>
      </c>
      <c r="D463" s="3" t="str">
        <v>LH1</v>
      </c>
      <c r="E463" s="3" t="str" cm="1">
        <f t="array" ref="E463">_xlfn.IFS(MID(A463,1,1)="고", "K", MID(A463,1,1)="외", "F", MID(A463,1,1)="가", "V")</f>
        <v>F</v>
      </c>
      <c r="F463" s="3" t="str">
        <f t="shared" si="35"/>
        <v>2</v>
      </c>
      <c r="G463" s="3" t="str">
        <f t="shared" si="36"/>
        <v>F2</v>
      </c>
      <c r="H463" s="3" t="str">
        <f t="shared" si="37"/>
        <v>유</v>
      </c>
      <c r="I463" s="3" t="str">
        <f t="shared" si="38"/>
        <v>럽</v>
      </c>
      <c r="J463" s="3" t="str">
        <f t="shared" si="39"/>
        <v/>
      </c>
      <c r="K463" s="3" t="str" cm="1">
        <f t="array" ref="K463">INDEX(초성,  INT( (_xlfn.UNICODE(H463)-44032)/588)+1)</f>
        <v>ㅇ</v>
      </c>
      <c r="L463" s="3" t="str" cm="1">
        <f t="array" ref="L463">INDEX( 중성, INT(MOD( ( _xlfn.UNICODE( RIGHT($H463, 1) ) - 44032), 588)/28)+1,1)</f>
        <v>ㅠ</v>
      </c>
      <c r="M463" t="str" cm="1">
        <f t="array" ref="M463">IF(MOD( (_xlfn.UNICODE( RIGHT($H463, 1) ) - 44032), 28)=0, "",
    INDEX(종성, MOD( (_xlfn.UNICODE( RIGHT($H463, 1) ) - 44032), 28),1) )</f>
        <v/>
      </c>
      <c r="N463" s="3" t="str" cm="1">
        <f t="array" ref="N463">INDEX(초성,  INT( (_xlfn.UNICODE($I463)-44032)/588)+1)</f>
        <v>ㄹ</v>
      </c>
      <c r="O463" s="3" t="str" cm="1">
        <f t="array" ref="O463">INDEX( 중성, INT(MOD( ( _xlfn.UNICODE( RIGHT($I463, 1) ) - 44032), 588)/28)+1,1)</f>
        <v>ㅓ</v>
      </c>
      <c r="P463" t="str" cm="1">
        <f t="array" ref="P463">IF(MOD( (_xlfn.UNICODE( RIGHT($I463, 1) ) - 44032), 28)=0, "",
    INDEX(종성, MOD( (_xlfn.UNICODE( RIGHT($I463, 1) ) - 44032), 28),1) )</f>
        <v>ㅂ</v>
      </c>
      <c r="Q463" s="3" t="str" cm="1">
        <f t="array" ref="Q463">IF(LEN(B463)=2, "", INDEX(초성,  INT( (_xlfn.UNICODE($J463)-44032)/588)+1) )</f>
        <v/>
      </c>
      <c r="R463" s="3" t="str" cm="1">
        <f t="array" ref="R463">IF(LEN(B463)=2, "",INDEX( 중성, INT(MOD( ( _xlfn.UNICODE( RIGHT($J463, 1) ) - 44032), 588)/28)+1,1) )</f>
        <v/>
      </c>
      <c r="S463" t="str" cm="1">
        <f t="array" ref="S463">IF(LEN(B463)=2, "", IF(MOD( (_xlfn.UNICODE( RIGHT($J463, 1) ) - 44032), 28)=0, "",
    INDEX(종성, MOD( (_xlfn.UNICODE( RIGHT($J463, 1) ) - 44032), 28),1) ) )</f>
        <v/>
      </c>
      <c r="T463" t="str">
        <f>IFERROR(VLOOKUP($K463, 환경설정!$B$3:$C$23, 2,0), "")</f>
        <v>null</v>
      </c>
      <c r="V463" s="3" t="str" cm="1">
        <f t="array" ref="V463">IFERROR(_xlfn.IFS($M463="", "light", $M463="ㄴ", "son", $M463="ㄹ", "son", $M463="ㅁ", "son", $M463="ㅇ", "son" ),"obs")</f>
        <v>light</v>
      </c>
      <c r="W463" t="str">
        <f>IFERROR(VLOOKUP($N463, 환경설정!$B$3:$C$23, 2,0), "")</f>
        <v>son</v>
      </c>
      <c r="Y463" s="3" t="str" cm="1">
        <f t="array" ref="Y463">IFERROR(_xlfn.IFS($P463="", "light", $P463="ㄴ", "son", $P463="ㄹ", "son", $P463="ㅁ", "son", $P463="ㅇ", "son" ),"obs")</f>
        <v>obs</v>
      </c>
      <c r="Z463" t="str">
        <f>IFERROR(VLOOKUP($Q463, 환경설정!$B$3:$C$23, 2), "")</f>
        <v/>
      </c>
      <c r="AB463" s="3" t="str" cm="1">
        <f t="array" ref="AB463">IFERROR( IF(LEN(B463)=2,"", _xlfn.IFS($S463="", "light", $S463="ㄴ", "son", $S463="ㄹ", "son", $S463="ㅁ", "son", $S463="ㅇ", "son" )),"obs")</f>
        <v/>
      </c>
      <c r="AC463" t="str" cm="1">
        <f t="array" ref="AC463" xml:space="preserve"> SUBSTITUTE( _xlfn.TEXTSPLIT(C463," "), ",","")</f>
        <v>LH1</v>
      </c>
      <c r="AE463" t="str" cm="1">
        <f t="array" ref="AE463">SUBSTITUTE(_xlfn.TEXTSPLIT(D463," "), ",","")</f>
        <v>LH1</v>
      </c>
    </row>
    <row r="464" spans="1:33" x14ac:dyDescent="0.3">
      <c r="A464" t="str">
        <v>외래어2</v>
      </c>
      <c r="B464" t="str">
        <v>린스</v>
      </c>
      <c r="C464" s="3" t="str">
        <v>HL</v>
      </c>
      <c r="D464" s="3" t="str">
        <v>HL</v>
      </c>
      <c r="E464" s="3" t="str" cm="1">
        <f t="array" ref="E464">_xlfn.IFS(MID(A464,1,1)="고", "K", MID(A464,1,1)="외", "F", MID(A464,1,1)="가", "V")</f>
        <v>F</v>
      </c>
      <c r="F464" s="3" t="str">
        <f t="shared" ref="F464:F527" si="40">RIGHT(A464,1)</f>
        <v>2</v>
      </c>
      <c r="G464" s="3" t="str">
        <f t="shared" si="36"/>
        <v>F2</v>
      </c>
      <c r="H464" s="3" t="str">
        <f t="shared" si="37"/>
        <v>린</v>
      </c>
      <c r="I464" s="3" t="str">
        <f t="shared" si="38"/>
        <v>스</v>
      </c>
      <c r="J464" s="3" t="str">
        <f t="shared" si="39"/>
        <v/>
      </c>
      <c r="K464" s="3" t="str" cm="1">
        <f t="array" ref="K464">INDEX(초성,  INT( (_xlfn.UNICODE(H464)-44032)/588)+1)</f>
        <v>ㄹ</v>
      </c>
      <c r="L464" s="3" t="str" cm="1">
        <f t="array" ref="L464">INDEX( 중성, INT(MOD( ( _xlfn.UNICODE( RIGHT($H464, 1) ) - 44032), 588)/28)+1,1)</f>
        <v>ㅣ</v>
      </c>
      <c r="M464" t="str" cm="1">
        <f t="array" ref="M464">IF(MOD( (_xlfn.UNICODE( RIGHT($H464, 1) ) - 44032), 28)=0, "",
    INDEX(종성, MOD( (_xlfn.UNICODE( RIGHT($H464, 1) ) - 44032), 28),1) )</f>
        <v>ㄴ</v>
      </c>
      <c r="N464" s="3" t="str" cm="1">
        <f t="array" ref="N464">INDEX(초성,  INT( (_xlfn.UNICODE($I464)-44032)/588)+1)</f>
        <v>ㅅ</v>
      </c>
      <c r="O464" s="3" t="str" cm="1">
        <f t="array" ref="O464">INDEX( 중성, INT(MOD( ( _xlfn.UNICODE( RIGHT($I464, 1) ) - 44032), 588)/28)+1,1)</f>
        <v>ㅡ</v>
      </c>
      <c r="P464" t="str" cm="1">
        <f t="array" ref="P464">IF(MOD( (_xlfn.UNICODE( RIGHT($I464, 1) ) - 44032), 28)=0, "",
    INDEX(종성, MOD( (_xlfn.UNICODE( RIGHT($I464, 1) ) - 44032), 28),1) )</f>
        <v/>
      </c>
      <c r="Q464" s="3" t="str" cm="1">
        <f t="array" ref="Q464">IF(LEN(B464)=2, "", INDEX(초성,  INT( (_xlfn.UNICODE($J464)-44032)/588)+1) )</f>
        <v/>
      </c>
      <c r="R464" s="3" t="str" cm="1">
        <f t="array" ref="R464">IF(LEN(B464)=2, "",INDEX( 중성, INT(MOD( ( _xlfn.UNICODE( RIGHT($J464, 1) ) - 44032), 588)/28)+1,1) )</f>
        <v/>
      </c>
      <c r="S464" t="str" cm="1">
        <f t="array" ref="S464">IF(LEN(B464)=2, "", IF(MOD( (_xlfn.UNICODE( RIGHT($J464, 1) ) - 44032), 28)=0, "",
    INDEX(종성, MOD( (_xlfn.UNICODE( RIGHT($J464, 1) ) - 44032), 28),1) ) )</f>
        <v/>
      </c>
      <c r="T464" t="str">
        <f>IFERROR(VLOOKUP($K464, 환경설정!$B$3:$C$23, 2,0), "")</f>
        <v>son</v>
      </c>
      <c r="V464" s="3" t="str" cm="1">
        <f t="array" ref="V464">IFERROR(_xlfn.IFS($M464="", "light", $M464="ㄴ", "son", $M464="ㄹ", "son", $M464="ㅁ", "son", $M464="ㅇ", "son" ),"obs")</f>
        <v>son</v>
      </c>
      <c r="W464" t="str">
        <f>IFERROR(VLOOKUP($N464, 환경설정!$B$3:$C$23, 2,0), "")</f>
        <v>que</v>
      </c>
      <c r="Y464" s="3" t="str" cm="1">
        <f t="array" ref="Y464">IFERROR(_xlfn.IFS($P464="", "light", $P464="ㄴ", "son", $P464="ㄹ", "son", $P464="ㅁ", "son", $P464="ㅇ", "son" ),"obs")</f>
        <v>light</v>
      </c>
      <c r="Z464" t="str">
        <f>IFERROR(VLOOKUP($Q464, 환경설정!$B$3:$C$23, 2), "")</f>
        <v/>
      </c>
      <c r="AB464" s="3" t="str" cm="1">
        <f t="array" ref="AB464">IFERROR( IF(LEN(B464)=2,"", _xlfn.IFS($S464="", "light", $S464="ㄴ", "son", $S464="ㄹ", "son", $S464="ㅁ", "son", $S464="ㅇ", "son" )),"obs")</f>
        <v/>
      </c>
      <c r="AC464" t="str" cm="1">
        <f t="array" ref="AC464" xml:space="preserve"> SUBSTITUTE( _xlfn.TEXTSPLIT(C464," "), ",","")</f>
        <v>HL</v>
      </c>
      <c r="AE464" t="str" cm="1">
        <f t="array" ref="AE464">SUBSTITUTE(_xlfn.TEXTSPLIT(D464," "), ",","")</f>
        <v>HL</v>
      </c>
    </row>
    <row r="465" spans="1:31" x14ac:dyDescent="0.3">
      <c r="A465" t="str">
        <v>외래어2</v>
      </c>
      <c r="B465" t="str">
        <v>첼로</v>
      </c>
      <c r="C465" s="3" t="str">
        <v>HL</v>
      </c>
      <c r="D465" s="3" t="str">
        <v>HL</v>
      </c>
      <c r="E465" s="3" t="str" cm="1">
        <f t="array" ref="E465">_xlfn.IFS(MID(A465,1,1)="고", "K", MID(A465,1,1)="외", "F", MID(A465,1,1)="가", "V")</f>
        <v>F</v>
      </c>
      <c r="F465" s="3" t="str">
        <f t="shared" si="40"/>
        <v>2</v>
      </c>
      <c r="G465" s="3" t="str">
        <f t="shared" ref="G465:G528" si="41">E465&amp;F465</f>
        <v>F2</v>
      </c>
      <c r="H465" s="3" t="str">
        <f t="shared" ref="H465:H528" si="42">LEFT(B465)</f>
        <v>첼</v>
      </c>
      <c r="I465" s="3" t="str">
        <f t="shared" ref="I465:I528" si="43" xml:space="preserve"> MID(B465,2,1)</f>
        <v>로</v>
      </c>
      <c r="J465" s="3" t="str">
        <f t="shared" ref="J465:J528" si="44">IF(LEN(B465)= 3,   RIGHT(B465,1),"")</f>
        <v/>
      </c>
      <c r="K465" s="3" t="str" cm="1">
        <f t="array" ref="K465">INDEX(초성,  INT( (_xlfn.UNICODE(H465)-44032)/588)+1)</f>
        <v>ㅊ</v>
      </c>
      <c r="L465" s="3" t="str" cm="1">
        <f t="array" ref="L465">INDEX( 중성, INT(MOD( ( _xlfn.UNICODE( RIGHT($H465, 1) ) - 44032), 588)/28)+1,1)</f>
        <v>ㅔ</v>
      </c>
      <c r="M465" t="str" cm="1">
        <f t="array" ref="M465">IF(MOD( (_xlfn.UNICODE( RIGHT($H465, 1) ) - 44032), 28)=0, "",
    INDEX(종성, MOD( (_xlfn.UNICODE( RIGHT($H465, 1) ) - 44032), 28),1) )</f>
        <v>ㄹ</v>
      </c>
      <c r="N465" s="3" t="str" cm="1">
        <f t="array" ref="N465">INDEX(초성,  INT( (_xlfn.UNICODE($I465)-44032)/588)+1)</f>
        <v>ㄹ</v>
      </c>
      <c r="O465" s="3" t="str" cm="1">
        <f t="array" ref="O465">INDEX( 중성, INT(MOD( ( _xlfn.UNICODE( RIGHT($I465, 1) ) - 44032), 588)/28)+1,1)</f>
        <v>ㅗ</v>
      </c>
      <c r="P465" t="str" cm="1">
        <f t="array" ref="P465">IF(MOD( (_xlfn.UNICODE( RIGHT($I465, 1) ) - 44032), 28)=0, "",
    INDEX(종성, MOD( (_xlfn.UNICODE( RIGHT($I465, 1) ) - 44032), 28),1) )</f>
        <v/>
      </c>
      <c r="Q465" s="3" t="str" cm="1">
        <f t="array" ref="Q465">IF(LEN(B465)=2, "", INDEX(초성,  INT( (_xlfn.UNICODE($J465)-44032)/588)+1) )</f>
        <v/>
      </c>
      <c r="R465" s="3" t="str" cm="1">
        <f t="array" ref="R465">IF(LEN(B465)=2, "",INDEX( 중성, INT(MOD( ( _xlfn.UNICODE( RIGHT($J465, 1) ) - 44032), 588)/28)+1,1) )</f>
        <v/>
      </c>
      <c r="S465" t="str" cm="1">
        <f t="array" ref="S465">IF(LEN(B465)=2, "", IF(MOD( (_xlfn.UNICODE( RIGHT($J465, 1) ) - 44032), 28)=0, "",
    INDEX(종성, MOD( (_xlfn.UNICODE( RIGHT($J465, 1) ) - 44032), 28),1) ) )</f>
        <v/>
      </c>
      <c r="T465" t="str">
        <f>IFERROR(VLOOKUP($K465, 환경설정!$B$3:$C$23, 2,0), "")</f>
        <v>tsasp</v>
      </c>
      <c r="V465" s="3" t="str" cm="1">
        <f t="array" ref="V465">IFERROR(_xlfn.IFS($M465="", "light", $M465="ㄴ", "son", $M465="ㄹ", "son", $M465="ㅁ", "son", $M465="ㅇ", "son" ),"obs")</f>
        <v>son</v>
      </c>
      <c r="W465" t="str">
        <f>IFERROR(VLOOKUP($N465, 환경설정!$B$3:$C$23, 2,0), "")</f>
        <v>son</v>
      </c>
      <c r="Y465" s="3" t="str" cm="1">
        <f t="array" ref="Y465">IFERROR(_xlfn.IFS($P465="", "light", $P465="ㄴ", "son", $P465="ㄹ", "son", $P465="ㅁ", "son", $P465="ㅇ", "son" ),"obs")</f>
        <v>light</v>
      </c>
      <c r="Z465" t="str">
        <f>IFERROR(VLOOKUP($Q465, 환경설정!$B$3:$C$23, 2), "")</f>
        <v/>
      </c>
      <c r="AB465" s="3" t="str" cm="1">
        <f t="array" ref="AB465">IFERROR( IF(LEN(B465)=2,"", _xlfn.IFS($S465="", "light", $S465="ㄴ", "son", $S465="ㄹ", "son", $S465="ㅁ", "son", $S465="ㅇ", "son" )),"obs")</f>
        <v/>
      </c>
      <c r="AC465" t="str" cm="1">
        <f t="array" ref="AC465" xml:space="preserve"> SUBSTITUTE( _xlfn.TEXTSPLIT(C465," "), ",","")</f>
        <v>HL</v>
      </c>
      <c r="AE465" t="str" cm="1">
        <f t="array" ref="AE465">SUBSTITUTE(_xlfn.TEXTSPLIT(D465," "), ",","")</f>
        <v>HL</v>
      </c>
    </row>
    <row r="466" spans="1:31" x14ac:dyDescent="0.3">
      <c r="A466" t="str">
        <v>외래어2</v>
      </c>
      <c r="B466" t="str">
        <v>테러</v>
      </c>
      <c r="C466" s="3" t="str">
        <v>HL</v>
      </c>
      <c r="D466" s="3" t="str">
        <v>HL</v>
      </c>
      <c r="E466" s="3" t="str" cm="1">
        <f t="array" ref="E466">_xlfn.IFS(MID(A466,1,1)="고", "K", MID(A466,1,1)="외", "F", MID(A466,1,1)="가", "V")</f>
        <v>F</v>
      </c>
      <c r="F466" s="3" t="str">
        <f t="shared" si="40"/>
        <v>2</v>
      </c>
      <c r="G466" s="3" t="str">
        <f t="shared" si="41"/>
        <v>F2</v>
      </c>
      <c r="H466" s="3" t="str">
        <f t="shared" si="42"/>
        <v>테</v>
      </c>
      <c r="I466" s="3" t="str">
        <f t="shared" si="43"/>
        <v>러</v>
      </c>
      <c r="J466" s="3" t="str">
        <f t="shared" si="44"/>
        <v/>
      </c>
      <c r="K466" s="3" t="str" cm="1">
        <f t="array" ref="K466">INDEX(초성,  INT( (_xlfn.UNICODE(H466)-44032)/588)+1)</f>
        <v>ㅌ</v>
      </c>
      <c r="L466" s="3" t="str" cm="1">
        <f t="array" ref="L466">INDEX( 중성, INT(MOD( ( _xlfn.UNICODE( RIGHT($H466, 1) ) - 44032), 588)/28)+1,1)</f>
        <v>ㅔ</v>
      </c>
      <c r="M466" t="str" cm="1">
        <f t="array" ref="M466">IF(MOD( (_xlfn.UNICODE( RIGHT($H466, 1) ) - 44032), 28)=0, "",
    INDEX(종성, MOD( (_xlfn.UNICODE( RIGHT($H466, 1) ) - 44032), 28),1) )</f>
        <v/>
      </c>
      <c r="N466" s="3" t="str" cm="1">
        <f t="array" ref="N466">INDEX(초성,  INT( (_xlfn.UNICODE($I466)-44032)/588)+1)</f>
        <v>ㄹ</v>
      </c>
      <c r="O466" s="3" t="str" cm="1">
        <f t="array" ref="O466">INDEX( 중성, INT(MOD( ( _xlfn.UNICODE( RIGHT($I466, 1) ) - 44032), 588)/28)+1,1)</f>
        <v>ㅓ</v>
      </c>
      <c r="P466" t="str" cm="1">
        <f t="array" ref="P466">IF(MOD( (_xlfn.UNICODE( RIGHT($I466, 1) ) - 44032), 28)=0, "",
    INDEX(종성, MOD( (_xlfn.UNICODE( RIGHT($I466, 1) ) - 44032), 28),1) )</f>
        <v/>
      </c>
      <c r="Q466" s="3" t="str" cm="1">
        <f t="array" ref="Q466">IF(LEN(B466)=2, "", INDEX(초성,  INT( (_xlfn.UNICODE($J466)-44032)/588)+1) )</f>
        <v/>
      </c>
      <c r="R466" s="3" t="str" cm="1">
        <f t="array" ref="R466">IF(LEN(B466)=2, "",INDEX( 중성, INT(MOD( ( _xlfn.UNICODE( RIGHT($J466, 1) ) - 44032), 588)/28)+1,1) )</f>
        <v/>
      </c>
      <c r="S466" t="str" cm="1">
        <f t="array" ref="S466">IF(LEN(B466)=2, "", IF(MOD( (_xlfn.UNICODE( RIGHT($J466, 1) ) - 44032), 28)=0, "",
    INDEX(종성, MOD( (_xlfn.UNICODE( RIGHT($J466, 1) ) - 44032), 28),1) ) )</f>
        <v/>
      </c>
      <c r="T466" t="str">
        <f>IFERROR(VLOOKUP($K466, 환경설정!$B$3:$C$23, 2,0), "")</f>
        <v>tsasp</v>
      </c>
      <c r="V466" s="3" t="str" cm="1">
        <f t="array" ref="V466">IFERROR(_xlfn.IFS($M466="", "light", $M466="ㄴ", "son", $M466="ㄹ", "son", $M466="ㅁ", "son", $M466="ㅇ", "son" ),"obs")</f>
        <v>light</v>
      </c>
      <c r="W466" t="str">
        <f>IFERROR(VLOOKUP($N466, 환경설정!$B$3:$C$23, 2,0), "")</f>
        <v>son</v>
      </c>
      <c r="Y466" s="3" t="str" cm="1">
        <f t="array" ref="Y466">IFERROR(_xlfn.IFS($P466="", "light", $P466="ㄴ", "son", $P466="ㄹ", "son", $P466="ㅁ", "son", $P466="ㅇ", "son" ),"obs")</f>
        <v>light</v>
      </c>
      <c r="Z466" t="str">
        <f>IFERROR(VLOOKUP($Q466, 환경설정!$B$3:$C$23, 2), "")</f>
        <v/>
      </c>
      <c r="AB466" s="3" t="str" cm="1">
        <f t="array" ref="AB466">IFERROR( IF(LEN(B466)=2,"", _xlfn.IFS($S466="", "light", $S466="ㄴ", "son", $S466="ㄹ", "son", $S466="ㅁ", "son", $S466="ㅇ", "son" )),"obs")</f>
        <v/>
      </c>
      <c r="AC466" t="str" cm="1">
        <f t="array" ref="AC466" xml:space="preserve"> SUBSTITUTE( _xlfn.TEXTSPLIT(C466," "), ",","")</f>
        <v>HL</v>
      </c>
      <c r="AE466" t="str" cm="1">
        <f t="array" ref="AE466">SUBSTITUTE(_xlfn.TEXTSPLIT(D466," "), ",","")</f>
        <v>HL</v>
      </c>
    </row>
    <row r="467" spans="1:31" x14ac:dyDescent="0.3">
      <c r="A467" t="str">
        <v>외래어2</v>
      </c>
      <c r="B467" t="str">
        <v>퍼즐</v>
      </c>
      <c r="C467" s="3" t="str">
        <v>HL</v>
      </c>
      <c r="D467" s="3" t="str">
        <v>HL</v>
      </c>
      <c r="E467" s="3" t="str" cm="1">
        <f t="array" ref="E467">_xlfn.IFS(MID(A467,1,1)="고", "K", MID(A467,1,1)="외", "F", MID(A467,1,1)="가", "V")</f>
        <v>F</v>
      </c>
      <c r="F467" s="3" t="str">
        <f t="shared" si="40"/>
        <v>2</v>
      </c>
      <c r="G467" s="3" t="str">
        <f t="shared" si="41"/>
        <v>F2</v>
      </c>
      <c r="H467" s="3" t="str">
        <f t="shared" si="42"/>
        <v>퍼</v>
      </c>
      <c r="I467" s="3" t="str">
        <f t="shared" si="43"/>
        <v>즐</v>
      </c>
      <c r="J467" s="3" t="str">
        <f t="shared" si="44"/>
        <v/>
      </c>
      <c r="K467" s="3" t="str" cm="1">
        <f t="array" ref="K467">INDEX(초성,  INT( (_xlfn.UNICODE(H467)-44032)/588)+1)</f>
        <v>ㅍ</v>
      </c>
      <c r="L467" s="3" t="str" cm="1">
        <f t="array" ref="L467">INDEX( 중성, INT(MOD( ( _xlfn.UNICODE( RIGHT($H467, 1) ) - 44032), 588)/28)+1,1)</f>
        <v>ㅓ</v>
      </c>
      <c r="M467" t="str" cm="1">
        <f t="array" ref="M467">IF(MOD( (_xlfn.UNICODE( RIGHT($H467, 1) ) - 44032), 28)=0, "",
    INDEX(종성, MOD( (_xlfn.UNICODE( RIGHT($H467, 1) ) - 44032), 28),1) )</f>
        <v/>
      </c>
      <c r="N467" s="3" t="str" cm="1">
        <f t="array" ref="N467">INDEX(초성,  INT( (_xlfn.UNICODE($I467)-44032)/588)+1)</f>
        <v>ㅈ</v>
      </c>
      <c r="O467" s="3" t="str" cm="1">
        <f t="array" ref="O467">INDEX( 중성, INT(MOD( ( _xlfn.UNICODE( RIGHT($I467, 1) ) - 44032), 588)/28)+1,1)</f>
        <v>ㅡ</v>
      </c>
      <c r="P467" t="str" cm="1">
        <f t="array" ref="P467">IF(MOD( (_xlfn.UNICODE( RIGHT($I467, 1) ) - 44032), 28)=0, "",
    INDEX(종성, MOD( (_xlfn.UNICODE( RIGHT($I467, 1) ) - 44032), 28),1) )</f>
        <v>ㄹ</v>
      </c>
      <c r="Q467" s="3" t="str" cm="1">
        <f t="array" ref="Q467">IF(LEN(B467)=2, "", INDEX(초성,  INT( (_xlfn.UNICODE($J467)-44032)/588)+1) )</f>
        <v/>
      </c>
      <c r="R467" s="3" t="str" cm="1">
        <f t="array" ref="R467">IF(LEN(B467)=2, "",INDEX( 중성, INT(MOD( ( _xlfn.UNICODE( RIGHT($J467, 1) ) - 44032), 588)/28)+1,1) )</f>
        <v/>
      </c>
      <c r="S467" t="str" cm="1">
        <f t="array" ref="S467">IF(LEN(B467)=2, "", IF(MOD( (_xlfn.UNICODE( RIGHT($J467, 1) ) - 44032), 28)=0, "",
    INDEX(종성, MOD( (_xlfn.UNICODE( RIGHT($J467, 1) ) - 44032), 28),1) ) )</f>
        <v/>
      </c>
      <c r="T467" t="str">
        <f>IFERROR(VLOOKUP($K467, 환경설정!$B$3:$C$23, 2,0), "")</f>
        <v>tsasp</v>
      </c>
      <c r="V467" s="3" t="str" cm="1">
        <f t="array" ref="V467">IFERROR(_xlfn.IFS($M467="", "light", $M467="ㄴ", "son", $M467="ㄹ", "son", $M467="ㅁ", "son", $M467="ㅇ", "son" ),"obs")</f>
        <v>light</v>
      </c>
      <c r="W467" t="str">
        <f>IFERROR(VLOOKUP($N467, 환경설정!$B$3:$C$23, 2,0), "")</f>
        <v>lax</v>
      </c>
      <c r="Y467" s="3" t="str" cm="1">
        <f t="array" ref="Y467">IFERROR(_xlfn.IFS($P467="", "light", $P467="ㄴ", "son", $P467="ㄹ", "son", $P467="ㅁ", "son", $P467="ㅇ", "son" ),"obs")</f>
        <v>son</v>
      </c>
      <c r="Z467" t="str">
        <f>IFERROR(VLOOKUP($Q467, 환경설정!$B$3:$C$23, 2), "")</f>
        <v/>
      </c>
      <c r="AB467" s="3" t="str" cm="1">
        <f t="array" ref="AB467">IFERROR( IF(LEN(B467)=2,"", _xlfn.IFS($S467="", "light", $S467="ㄴ", "son", $S467="ㄹ", "son", $S467="ㅁ", "son", $S467="ㅇ", "son" )),"obs")</f>
        <v/>
      </c>
      <c r="AC467" t="str" cm="1">
        <f t="array" ref="AC467" xml:space="preserve"> SUBSTITUTE( _xlfn.TEXTSPLIT(C467," "), ",","")</f>
        <v>HL</v>
      </c>
      <c r="AE467" t="str" cm="1">
        <f t="array" ref="AE467">SUBSTITUTE(_xlfn.TEXTSPLIT(D467," "), ",","")</f>
        <v>HL</v>
      </c>
    </row>
    <row r="468" spans="1:31" x14ac:dyDescent="0.3">
      <c r="A468" t="str">
        <v>외래어2</v>
      </c>
      <c r="B468" t="str">
        <v>로프</v>
      </c>
      <c r="C468" s="3" t="str">
        <v>HL</v>
      </c>
      <c r="D468" s="3" t="str">
        <v>HL</v>
      </c>
      <c r="E468" s="3" t="str" cm="1">
        <f t="array" ref="E468">_xlfn.IFS(MID(A468,1,1)="고", "K", MID(A468,1,1)="외", "F", MID(A468,1,1)="가", "V")</f>
        <v>F</v>
      </c>
      <c r="F468" s="3" t="str">
        <f t="shared" si="40"/>
        <v>2</v>
      </c>
      <c r="G468" s="3" t="str">
        <f t="shared" si="41"/>
        <v>F2</v>
      </c>
      <c r="H468" s="3" t="str">
        <f t="shared" si="42"/>
        <v>로</v>
      </c>
      <c r="I468" s="3" t="str">
        <f t="shared" si="43"/>
        <v>프</v>
      </c>
      <c r="J468" s="3" t="str">
        <f t="shared" si="44"/>
        <v/>
      </c>
      <c r="K468" s="3" t="str" cm="1">
        <f t="array" ref="K468">INDEX(초성,  INT( (_xlfn.UNICODE(H468)-44032)/588)+1)</f>
        <v>ㄹ</v>
      </c>
      <c r="L468" s="3" t="str" cm="1">
        <f t="array" ref="L468">INDEX( 중성, INT(MOD( ( _xlfn.UNICODE( RIGHT($H468, 1) ) - 44032), 588)/28)+1,1)</f>
        <v>ㅗ</v>
      </c>
      <c r="M468" t="str" cm="1">
        <f t="array" ref="M468">IF(MOD( (_xlfn.UNICODE( RIGHT($H468, 1) ) - 44032), 28)=0, "",
    INDEX(종성, MOD( (_xlfn.UNICODE( RIGHT($H468, 1) ) - 44032), 28),1) )</f>
        <v/>
      </c>
      <c r="N468" s="3" t="str" cm="1">
        <f t="array" ref="N468">INDEX(초성,  INT( (_xlfn.UNICODE($I468)-44032)/588)+1)</f>
        <v>ㅍ</v>
      </c>
      <c r="O468" s="3" t="str" cm="1">
        <f t="array" ref="O468">INDEX( 중성, INT(MOD( ( _xlfn.UNICODE( RIGHT($I468, 1) ) - 44032), 588)/28)+1,1)</f>
        <v>ㅡ</v>
      </c>
      <c r="P468" t="str" cm="1">
        <f t="array" ref="P468">IF(MOD( (_xlfn.UNICODE( RIGHT($I468, 1) ) - 44032), 28)=0, "",
    INDEX(종성, MOD( (_xlfn.UNICODE( RIGHT($I468, 1) ) - 44032), 28),1) )</f>
        <v/>
      </c>
      <c r="Q468" s="3" t="str" cm="1">
        <f t="array" ref="Q468">IF(LEN(B468)=2, "", INDEX(초성,  INT( (_xlfn.UNICODE($J468)-44032)/588)+1) )</f>
        <v/>
      </c>
      <c r="R468" s="3" t="str" cm="1">
        <f t="array" ref="R468">IF(LEN(B468)=2, "",INDEX( 중성, INT(MOD( ( _xlfn.UNICODE( RIGHT($J468, 1) ) - 44032), 588)/28)+1,1) )</f>
        <v/>
      </c>
      <c r="S468" t="str" cm="1">
        <f t="array" ref="S468">IF(LEN(B468)=2, "", IF(MOD( (_xlfn.UNICODE( RIGHT($J468, 1) ) - 44032), 28)=0, "",
    INDEX(종성, MOD( (_xlfn.UNICODE( RIGHT($J468, 1) ) - 44032), 28),1) ) )</f>
        <v/>
      </c>
      <c r="T468" t="str">
        <f>IFERROR(VLOOKUP($K468, 환경설정!$B$3:$C$23, 2,0), "")</f>
        <v>son</v>
      </c>
      <c r="V468" s="3" t="str" cm="1">
        <f t="array" ref="V468">IFERROR(_xlfn.IFS($M468="", "light", $M468="ㄴ", "son", $M468="ㄹ", "son", $M468="ㅁ", "son", $M468="ㅇ", "son" ),"obs")</f>
        <v>light</v>
      </c>
      <c r="W468" t="str">
        <f>IFERROR(VLOOKUP($N468, 환경설정!$B$3:$C$23, 2,0), "")</f>
        <v>tsasp</v>
      </c>
      <c r="Y468" s="3" t="str" cm="1">
        <f t="array" ref="Y468">IFERROR(_xlfn.IFS($P468="", "light", $P468="ㄴ", "son", $P468="ㄹ", "son", $P468="ㅁ", "son", $P468="ㅇ", "son" ),"obs")</f>
        <v>light</v>
      </c>
      <c r="Z468" t="str">
        <f>IFERROR(VLOOKUP($Q468, 환경설정!$B$3:$C$23, 2), "")</f>
        <v/>
      </c>
      <c r="AB468" s="3" t="str" cm="1">
        <f t="array" ref="AB468">IFERROR( IF(LEN(B468)=2,"", _xlfn.IFS($S468="", "light", $S468="ㄴ", "son", $S468="ㄹ", "son", $S468="ㅁ", "son", $S468="ㅇ", "son" )),"obs")</f>
        <v/>
      </c>
      <c r="AC468" t="str" cm="1">
        <f t="array" ref="AC468" xml:space="preserve"> SUBSTITUTE( _xlfn.TEXTSPLIT(C468," "), ",","")</f>
        <v>HL</v>
      </c>
      <c r="AE468" t="str" cm="1">
        <f t="array" ref="AE468">SUBSTITUTE(_xlfn.TEXTSPLIT(D468," "), ",","")</f>
        <v>HL</v>
      </c>
    </row>
    <row r="469" spans="1:31" x14ac:dyDescent="0.3">
      <c r="A469" t="str">
        <v>외래어2</v>
      </c>
      <c r="B469" t="str">
        <v>누드</v>
      </c>
      <c r="C469" s="3" t="str">
        <v>HL</v>
      </c>
      <c r="D469" s="3" t="str">
        <v>HL</v>
      </c>
      <c r="E469" s="3" t="str" cm="1">
        <f t="array" ref="E469">_xlfn.IFS(MID(A469,1,1)="고", "K", MID(A469,1,1)="외", "F", MID(A469,1,1)="가", "V")</f>
        <v>F</v>
      </c>
      <c r="F469" s="3" t="str">
        <f t="shared" si="40"/>
        <v>2</v>
      </c>
      <c r="G469" s="3" t="str">
        <f t="shared" si="41"/>
        <v>F2</v>
      </c>
      <c r="H469" s="3" t="str">
        <f t="shared" si="42"/>
        <v>누</v>
      </c>
      <c r="I469" s="3" t="str">
        <f t="shared" si="43"/>
        <v>드</v>
      </c>
      <c r="J469" s="3" t="str">
        <f t="shared" si="44"/>
        <v/>
      </c>
      <c r="K469" s="3" t="str" cm="1">
        <f t="array" ref="K469">INDEX(초성,  INT( (_xlfn.UNICODE(H469)-44032)/588)+1)</f>
        <v>ㄴ</v>
      </c>
      <c r="L469" s="3" t="str" cm="1">
        <f t="array" ref="L469">INDEX( 중성, INT(MOD( ( _xlfn.UNICODE( RIGHT($H469, 1) ) - 44032), 588)/28)+1,1)</f>
        <v>ㅜ</v>
      </c>
      <c r="M469" t="str" cm="1">
        <f t="array" ref="M469">IF(MOD( (_xlfn.UNICODE( RIGHT($H469, 1) ) - 44032), 28)=0, "",
    INDEX(종성, MOD( (_xlfn.UNICODE( RIGHT($H469, 1) ) - 44032), 28),1) )</f>
        <v/>
      </c>
      <c r="N469" s="3" t="str" cm="1">
        <f t="array" ref="N469">INDEX(초성,  INT( (_xlfn.UNICODE($I469)-44032)/588)+1)</f>
        <v>ㄷ</v>
      </c>
      <c r="O469" s="3" t="str" cm="1">
        <f t="array" ref="O469">INDEX( 중성, INT(MOD( ( _xlfn.UNICODE( RIGHT($I469, 1) ) - 44032), 588)/28)+1,1)</f>
        <v>ㅡ</v>
      </c>
      <c r="P469" t="str" cm="1">
        <f t="array" ref="P469">IF(MOD( (_xlfn.UNICODE( RIGHT($I469, 1) ) - 44032), 28)=0, "",
    INDEX(종성, MOD( (_xlfn.UNICODE( RIGHT($I469, 1) ) - 44032), 28),1) )</f>
        <v/>
      </c>
      <c r="Q469" s="3" t="str" cm="1">
        <f t="array" ref="Q469">IF(LEN(B469)=2, "", INDEX(초성,  INT( (_xlfn.UNICODE($J469)-44032)/588)+1) )</f>
        <v/>
      </c>
      <c r="R469" s="3" t="str" cm="1">
        <f t="array" ref="R469">IF(LEN(B469)=2, "",INDEX( 중성, INT(MOD( ( _xlfn.UNICODE( RIGHT($J469, 1) ) - 44032), 588)/28)+1,1) )</f>
        <v/>
      </c>
      <c r="S469" t="str" cm="1">
        <f t="array" ref="S469">IF(LEN(B469)=2, "", IF(MOD( (_xlfn.UNICODE( RIGHT($J469, 1) ) - 44032), 28)=0, "",
    INDEX(종성, MOD( (_xlfn.UNICODE( RIGHT($J469, 1) ) - 44032), 28),1) ) )</f>
        <v/>
      </c>
      <c r="T469" t="str">
        <f>IFERROR(VLOOKUP($K469, 환경설정!$B$3:$C$23, 2,0), "")</f>
        <v>son</v>
      </c>
      <c r="V469" s="3" t="str" cm="1">
        <f t="array" ref="V469">IFERROR(_xlfn.IFS($M469="", "light", $M469="ㄴ", "son", $M469="ㄹ", "son", $M469="ㅁ", "son", $M469="ㅇ", "son" ),"obs")</f>
        <v>light</v>
      </c>
      <c r="W469" t="str">
        <f>IFERROR(VLOOKUP($N469, 환경설정!$B$3:$C$23, 2,0), "")</f>
        <v>lax</v>
      </c>
      <c r="Y469" s="3" t="str" cm="1">
        <f t="array" ref="Y469">IFERROR(_xlfn.IFS($P469="", "light", $P469="ㄴ", "son", $P469="ㄹ", "son", $P469="ㅁ", "son", $P469="ㅇ", "son" ),"obs")</f>
        <v>light</v>
      </c>
      <c r="Z469" t="str">
        <f>IFERROR(VLOOKUP($Q469, 환경설정!$B$3:$C$23, 2), "")</f>
        <v/>
      </c>
      <c r="AB469" s="3" t="str" cm="1">
        <f t="array" ref="AB469">IFERROR( IF(LEN(B469)=2,"", _xlfn.IFS($S469="", "light", $S469="ㄴ", "son", $S469="ㄹ", "son", $S469="ㅁ", "son", $S469="ㅇ", "son" )),"obs")</f>
        <v/>
      </c>
      <c r="AC469" t="str" cm="1">
        <f t="array" ref="AC469" xml:space="preserve"> SUBSTITUTE( _xlfn.TEXTSPLIT(C469," "), ",","")</f>
        <v>HL</v>
      </c>
      <c r="AE469" t="str" cm="1">
        <f t="array" ref="AE469">SUBSTITUTE(_xlfn.TEXTSPLIT(D469," "), ",","")</f>
        <v>HL</v>
      </c>
    </row>
    <row r="470" spans="1:31" x14ac:dyDescent="0.3">
      <c r="A470" t="str">
        <v>외래어2</v>
      </c>
      <c r="B470" t="str">
        <v>캔디</v>
      </c>
      <c r="C470" s="3" t="str">
        <v>HL</v>
      </c>
      <c r="D470" s="3" t="str">
        <v>HL</v>
      </c>
      <c r="E470" s="3" t="str" cm="1">
        <f t="array" ref="E470">_xlfn.IFS(MID(A470,1,1)="고", "K", MID(A470,1,1)="외", "F", MID(A470,1,1)="가", "V")</f>
        <v>F</v>
      </c>
      <c r="F470" s="3" t="str">
        <f t="shared" si="40"/>
        <v>2</v>
      </c>
      <c r="G470" s="3" t="str">
        <f t="shared" si="41"/>
        <v>F2</v>
      </c>
      <c r="H470" s="3" t="str">
        <f t="shared" si="42"/>
        <v>캔</v>
      </c>
      <c r="I470" s="3" t="str">
        <f t="shared" si="43"/>
        <v>디</v>
      </c>
      <c r="J470" s="3" t="str">
        <f t="shared" si="44"/>
        <v/>
      </c>
      <c r="K470" s="3" t="str" cm="1">
        <f t="array" ref="K470">INDEX(초성,  INT( (_xlfn.UNICODE(H470)-44032)/588)+1)</f>
        <v>ㅋ</v>
      </c>
      <c r="L470" s="3" t="str" cm="1">
        <f t="array" ref="L470">INDEX( 중성, INT(MOD( ( _xlfn.UNICODE( RIGHT($H470, 1) ) - 44032), 588)/28)+1,1)</f>
        <v>ㅐ</v>
      </c>
      <c r="M470" t="str" cm="1">
        <f t="array" ref="M470">IF(MOD( (_xlfn.UNICODE( RIGHT($H470, 1) ) - 44032), 28)=0, "",
    INDEX(종성, MOD( (_xlfn.UNICODE( RIGHT($H470, 1) ) - 44032), 28),1) )</f>
        <v>ㄴ</v>
      </c>
      <c r="N470" s="3" t="str" cm="1">
        <f t="array" ref="N470">INDEX(초성,  INT( (_xlfn.UNICODE($I470)-44032)/588)+1)</f>
        <v>ㄷ</v>
      </c>
      <c r="O470" s="3" t="str" cm="1">
        <f t="array" ref="O470">INDEX( 중성, INT(MOD( ( _xlfn.UNICODE( RIGHT($I470, 1) ) - 44032), 588)/28)+1,1)</f>
        <v>ㅣ</v>
      </c>
      <c r="P470" t="str" cm="1">
        <f t="array" ref="P470">IF(MOD( (_xlfn.UNICODE( RIGHT($I470, 1) ) - 44032), 28)=0, "",
    INDEX(종성, MOD( (_xlfn.UNICODE( RIGHT($I470, 1) ) - 44032), 28),1) )</f>
        <v/>
      </c>
      <c r="Q470" s="3" t="str" cm="1">
        <f t="array" ref="Q470">IF(LEN(B470)=2, "", INDEX(초성,  INT( (_xlfn.UNICODE($J470)-44032)/588)+1) )</f>
        <v/>
      </c>
      <c r="R470" s="3" t="str" cm="1">
        <f t="array" ref="R470">IF(LEN(B470)=2, "",INDEX( 중성, INT(MOD( ( _xlfn.UNICODE( RIGHT($J470, 1) ) - 44032), 588)/28)+1,1) )</f>
        <v/>
      </c>
      <c r="S470" t="str" cm="1">
        <f t="array" ref="S470">IF(LEN(B470)=2, "", IF(MOD( (_xlfn.UNICODE( RIGHT($J470, 1) ) - 44032), 28)=0, "",
    INDEX(종성, MOD( (_xlfn.UNICODE( RIGHT($J470, 1) ) - 44032), 28),1) ) )</f>
        <v/>
      </c>
      <c r="T470" t="str">
        <f>IFERROR(VLOOKUP($K470, 환경설정!$B$3:$C$23, 2,0), "")</f>
        <v>tsasp</v>
      </c>
      <c r="V470" s="3" t="str" cm="1">
        <f t="array" ref="V470">IFERROR(_xlfn.IFS($M470="", "light", $M470="ㄴ", "son", $M470="ㄹ", "son", $M470="ㅁ", "son", $M470="ㅇ", "son" ),"obs")</f>
        <v>son</v>
      </c>
      <c r="W470" t="str">
        <f>IFERROR(VLOOKUP($N470, 환경설정!$B$3:$C$23, 2,0), "")</f>
        <v>lax</v>
      </c>
      <c r="Y470" s="3" t="str" cm="1">
        <f t="array" ref="Y470">IFERROR(_xlfn.IFS($P470="", "light", $P470="ㄴ", "son", $P470="ㄹ", "son", $P470="ㅁ", "son", $P470="ㅇ", "son" ),"obs")</f>
        <v>light</v>
      </c>
      <c r="Z470" t="str">
        <f>IFERROR(VLOOKUP($Q470, 환경설정!$B$3:$C$23, 2), "")</f>
        <v/>
      </c>
      <c r="AB470" s="3" t="str" cm="1">
        <f t="array" ref="AB470">IFERROR( IF(LEN(B470)=2,"", _xlfn.IFS($S470="", "light", $S470="ㄴ", "son", $S470="ㄹ", "son", $S470="ㅁ", "son", $S470="ㅇ", "son" )),"obs")</f>
        <v/>
      </c>
      <c r="AC470" t="str" cm="1">
        <f t="array" ref="AC470" xml:space="preserve"> SUBSTITUTE( _xlfn.TEXTSPLIT(C470," "), ",","")</f>
        <v>HL</v>
      </c>
      <c r="AE470" t="str" cm="1">
        <f t="array" ref="AE470">SUBSTITUTE(_xlfn.TEXTSPLIT(D470," "), ",","")</f>
        <v>HL</v>
      </c>
    </row>
    <row r="471" spans="1:31" x14ac:dyDescent="0.3">
      <c r="A471" t="str">
        <v>외래어2</v>
      </c>
      <c r="B471" t="str">
        <v>차트</v>
      </c>
      <c r="C471" s="3" t="str">
        <v>HL</v>
      </c>
      <c r="D471" s="3" t="str">
        <v>HL</v>
      </c>
      <c r="E471" s="3" t="str" cm="1">
        <f t="array" ref="E471">_xlfn.IFS(MID(A471,1,1)="고", "K", MID(A471,1,1)="외", "F", MID(A471,1,1)="가", "V")</f>
        <v>F</v>
      </c>
      <c r="F471" s="3" t="str">
        <f t="shared" si="40"/>
        <v>2</v>
      </c>
      <c r="G471" s="3" t="str">
        <f t="shared" si="41"/>
        <v>F2</v>
      </c>
      <c r="H471" s="3" t="str">
        <f t="shared" si="42"/>
        <v>차</v>
      </c>
      <c r="I471" s="3" t="str">
        <f t="shared" si="43"/>
        <v>트</v>
      </c>
      <c r="J471" s="3" t="str">
        <f t="shared" si="44"/>
        <v/>
      </c>
      <c r="K471" s="3" t="str" cm="1">
        <f t="array" ref="K471">INDEX(초성,  INT( (_xlfn.UNICODE(H471)-44032)/588)+1)</f>
        <v>ㅊ</v>
      </c>
      <c r="L471" s="3" t="str" cm="1">
        <f t="array" ref="L471">INDEX( 중성, INT(MOD( ( _xlfn.UNICODE( RIGHT($H471, 1) ) - 44032), 588)/28)+1,1)</f>
        <v>ㅏ</v>
      </c>
      <c r="M471" t="str" cm="1">
        <f t="array" ref="M471">IF(MOD( (_xlfn.UNICODE( RIGHT($H471, 1) ) - 44032), 28)=0, "",
    INDEX(종성, MOD( (_xlfn.UNICODE( RIGHT($H471, 1) ) - 44032), 28),1) )</f>
        <v/>
      </c>
      <c r="N471" s="3" t="str" cm="1">
        <f t="array" ref="N471">INDEX(초성,  INT( (_xlfn.UNICODE($I471)-44032)/588)+1)</f>
        <v>ㅌ</v>
      </c>
      <c r="O471" s="3" t="str" cm="1">
        <f t="array" ref="O471">INDEX( 중성, INT(MOD( ( _xlfn.UNICODE( RIGHT($I471, 1) ) - 44032), 588)/28)+1,1)</f>
        <v>ㅡ</v>
      </c>
      <c r="P471" t="str" cm="1">
        <f t="array" ref="P471">IF(MOD( (_xlfn.UNICODE( RIGHT($I471, 1) ) - 44032), 28)=0, "",
    INDEX(종성, MOD( (_xlfn.UNICODE( RIGHT($I471, 1) ) - 44032), 28),1) )</f>
        <v/>
      </c>
      <c r="Q471" s="3" t="str" cm="1">
        <f t="array" ref="Q471">IF(LEN(B471)=2, "", INDEX(초성,  INT( (_xlfn.UNICODE($J471)-44032)/588)+1) )</f>
        <v/>
      </c>
      <c r="R471" s="3" t="str" cm="1">
        <f t="array" ref="R471">IF(LEN(B471)=2, "",INDEX( 중성, INT(MOD( ( _xlfn.UNICODE( RIGHT($J471, 1) ) - 44032), 588)/28)+1,1) )</f>
        <v/>
      </c>
      <c r="S471" t="str" cm="1">
        <f t="array" ref="S471">IF(LEN(B471)=2, "", IF(MOD( (_xlfn.UNICODE( RIGHT($J471, 1) ) - 44032), 28)=0, "",
    INDEX(종성, MOD( (_xlfn.UNICODE( RIGHT($J471, 1) ) - 44032), 28),1) ) )</f>
        <v/>
      </c>
      <c r="T471" t="str">
        <f>IFERROR(VLOOKUP($K471, 환경설정!$B$3:$C$23, 2,0), "")</f>
        <v>tsasp</v>
      </c>
      <c r="V471" s="3" t="str" cm="1">
        <f t="array" ref="V471">IFERROR(_xlfn.IFS($M471="", "light", $M471="ㄴ", "son", $M471="ㄹ", "son", $M471="ㅁ", "son", $M471="ㅇ", "son" ),"obs")</f>
        <v>light</v>
      </c>
      <c r="W471" t="str">
        <f>IFERROR(VLOOKUP($N471, 환경설정!$B$3:$C$23, 2,0), "")</f>
        <v>tsasp</v>
      </c>
      <c r="Y471" s="3" t="str" cm="1">
        <f t="array" ref="Y471">IFERROR(_xlfn.IFS($P471="", "light", $P471="ㄴ", "son", $P471="ㄹ", "son", $P471="ㅁ", "son", $P471="ㅇ", "son" ),"obs")</f>
        <v>light</v>
      </c>
      <c r="Z471" t="str">
        <f>IFERROR(VLOOKUP($Q471, 환경설정!$B$3:$C$23, 2), "")</f>
        <v/>
      </c>
      <c r="AB471" s="3" t="str" cm="1">
        <f t="array" ref="AB471">IFERROR( IF(LEN(B471)=2,"", _xlfn.IFS($S471="", "light", $S471="ㄴ", "son", $S471="ㄹ", "son", $S471="ㅁ", "son", $S471="ㅇ", "son" )),"obs")</f>
        <v/>
      </c>
      <c r="AC471" t="str" cm="1">
        <f t="array" ref="AC471" xml:space="preserve"> SUBSTITUTE( _xlfn.TEXTSPLIT(C471," "), ",","")</f>
        <v>HL</v>
      </c>
      <c r="AE471" t="str" cm="1">
        <f t="array" ref="AE471">SUBSTITUTE(_xlfn.TEXTSPLIT(D471," "), ",","")</f>
        <v>HL</v>
      </c>
    </row>
    <row r="472" spans="1:31" x14ac:dyDescent="0.3">
      <c r="A472" t="str">
        <v>외래어2</v>
      </c>
      <c r="B472" t="str">
        <v>티슈</v>
      </c>
      <c r="C472" s="3" t="str">
        <v>HL</v>
      </c>
      <c r="D472" s="3" t="str">
        <v>HL</v>
      </c>
      <c r="E472" s="3" t="str" cm="1">
        <f t="array" ref="E472">_xlfn.IFS(MID(A472,1,1)="고", "K", MID(A472,1,1)="외", "F", MID(A472,1,1)="가", "V")</f>
        <v>F</v>
      </c>
      <c r="F472" s="3" t="str">
        <f t="shared" si="40"/>
        <v>2</v>
      </c>
      <c r="G472" s="3" t="str">
        <f t="shared" si="41"/>
        <v>F2</v>
      </c>
      <c r="H472" s="3" t="str">
        <f t="shared" si="42"/>
        <v>티</v>
      </c>
      <c r="I472" s="3" t="str">
        <f t="shared" si="43"/>
        <v>슈</v>
      </c>
      <c r="J472" s="3" t="str">
        <f t="shared" si="44"/>
        <v/>
      </c>
      <c r="K472" s="3" t="str" cm="1">
        <f t="array" ref="K472">INDEX(초성,  INT( (_xlfn.UNICODE(H472)-44032)/588)+1)</f>
        <v>ㅌ</v>
      </c>
      <c r="L472" s="3" t="str" cm="1">
        <f t="array" ref="L472">INDEX( 중성, INT(MOD( ( _xlfn.UNICODE( RIGHT($H472, 1) ) - 44032), 588)/28)+1,1)</f>
        <v>ㅣ</v>
      </c>
      <c r="M472" t="str" cm="1">
        <f t="array" ref="M472">IF(MOD( (_xlfn.UNICODE( RIGHT($H472, 1) ) - 44032), 28)=0, "",
    INDEX(종성, MOD( (_xlfn.UNICODE( RIGHT($H472, 1) ) - 44032), 28),1) )</f>
        <v/>
      </c>
      <c r="N472" s="3" t="str" cm="1">
        <f t="array" ref="N472">INDEX(초성,  INT( (_xlfn.UNICODE($I472)-44032)/588)+1)</f>
        <v>ㅅ</v>
      </c>
      <c r="O472" s="3" t="str" cm="1">
        <f t="array" ref="O472">INDEX( 중성, INT(MOD( ( _xlfn.UNICODE( RIGHT($I472, 1) ) - 44032), 588)/28)+1,1)</f>
        <v>ㅠ</v>
      </c>
      <c r="P472" t="str" cm="1">
        <f t="array" ref="P472">IF(MOD( (_xlfn.UNICODE( RIGHT($I472, 1) ) - 44032), 28)=0, "",
    INDEX(종성, MOD( (_xlfn.UNICODE( RIGHT($I472, 1) ) - 44032), 28),1) )</f>
        <v/>
      </c>
      <c r="Q472" s="3" t="str" cm="1">
        <f t="array" ref="Q472">IF(LEN(B472)=2, "", INDEX(초성,  INT( (_xlfn.UNICODE($J472)-44032)/588)+1) )</f>
        <v/>
      </c>
      <c r="R472" s="3" t="str" cm="1">
        <f t="array" ref="R472">IF(LEN(B472)=2, "",INDEX( 중성, INT(MOD( ( _xlfn.UNICODE( RIGHT($J472, 1) ) - 44032), 588)/28)+1,1) )</f>
        <v/>
      </c>
      <c r="S472" t="str" cm="1">
        <f t="array" ref="S472">IF(LEN(B472)=2, "", IF(MOD( (_xlfn.UNICODE( RIGHT($J472, 1) ) - 44032), 28)=0, "",
    INDEX(종성, MOD( (_xlfn.UNICODE( RIGHT($J472, 1) ) - 44032), 28),1) ) )</f>
        <v/>
      </c>
      <c r="T472" t="str">
        <f>IFERROR(VLOOKUP($K472, 환경설정!$B$3:$C$23, 2,0), "")</f>
        <v>tsasp</v>
      </c>
      <c r="V472" s="3" t="str" cm="1">
        <f t="array" ref="V472">IFERROR(_xlfn.IFS($M472="", "light", $M472="ㄴ", "son", $M472="ㄹ", "son", $M472="ㅁ", "son", $M472="ㅇ", "son" ),"obs")</f>
        <v>light</v>
      </c>
      <c r="W472" t="str">
        <f>IFERROR(VLOOKUP($N472, 환경설정!$B$3:$C$23, 2,0), "")</f>
        <v>que</v>
      </c>
      <c r="Y472" s="3" t="str" cm="1">
        <f t="array" ref="Y472">IFERROR(_xlfn.IFS($P472="", "light", $P472="ㄴ", "son", $P472="ㄹ", "son", $P472="ㅁ", "son", $P472="ㅇ", "son" ),"obs")</f>
        <v>light</v>
      </c>
      <c r="Z472" t="str">
        <f>IFERROR(VLOOKUP($Q472, 환경설정!$B$3:$C$23, 2), "")</f>
        <v/>
      </c>
      <c r="AB472" s="3" t="str" cm="1">
        <f t="array" ref="AB472">IFERROR( IF(LEN(B472)=2,"", _xlfn.IFS($S472="", "light", $S472="ㄴ", "son", $S472="ㄹ", "son", $S472="ㅁ", "son", $S472="ㅇ", "son" )),"obs")</f>
        <v/>
      </c>
      <c r="AC472" t="str" cm="1">
        <f t="array" ref="AC472" xml:space="preserve"> SUBSTITUTE( _xlfn.TEXTSPLIT(C472," "), ",","")</f>
        <v>HL</v>
      </c>
      <c r="AE472" t="str" cm="1">
        <f t="array" ref="AE472">SUBSTITUTE(_xlfn.TEXTSPLIT(D472," "), ",","")</f>
        <v>HL</v>
      </c>
    </row>
    <row r="473" spans="1:31" x14ac:dyDescent="0.3">
      <c r="A473" t="str">
        <v>외래어2</v>
      </c>
      <c r="B473" t="str">
        <v>호텔</v>
      </c>
      <c r="C473" s="3" t="str">
        <v>LH1</v>
      </c>
      <c r="D473" s="3" t="str">
        <v>LH1</v>
      </c>
      <c r="E473" s="3" t="str" cm="1">
        <f t="array" ref="E473">_xlfn.IFS(MID(A473,1,1)="고", "K", MID(A473,1,1)="외", "F", MID(A473,1,1)="가", "V")</f>
        <v>F</v>
      </c>
      <c r="F473" s="3" t="str">
        <f t="shared" si="40"/>
        <v>2</v>
      </c>
      <c r="G473" s="3" t="str">
        <f t="shared" si="41"/>
        <v>F2</v>
      </c>
      <c r="H473" s="3" t="str">
        <f t="shared" si="42"/>
        <v>호</v>
      </c>
      <c r="I473" s="3" t="str">
        <f t="shared" si="43"/>
        <v>텔</v>
      </c>
      <c r="J473" s="3" t="str">
        <f t="shared" si="44"/>
        <v/>
      </c>
      <c r="K473" s="3" t="str" cm="1">
        <f t="array" ref="K473">INDEX(초성,  INT( (_xlfn.UNICODE(H473)-44032)/588)+1)</f>
        <v>ㅎ</v>
      </c>
      <c r="L473" s="3" t="str" cm="1">
        <f t="array" ref="L473">INDEX( 중성, INT(MOD( ( _xlfn.UNICODE( RIGHT($H473, 1) ) - 44032), 588)/28)+1,1)</f>
        <v>ㅗ</v>
      </c>
      <c r="M473" t="str" cm="1">
        <f t="array" ref="M473">IF(MOD( (_xlfn.UNICODE( RIGHT($H473, 1) ) - 44032), 28)=0, "",
    INDEX(종성, MOD( (_xlfn.UNICODE( RIGHT($H473, 1) ) - 44032), 28),1) )</f>
        <v/>
      </c>
      <c r="N473" s="3" t="str" cm="1">
        <f t="array" ref="N473">INDEX(초성,  INT( (_xlfn.UNICODE($I473)-44032)/588)+1)</f>
        <v>ㅌ</v>
      </c>
      <c r="O473" s="3" t="str" cm="1">
        <f t="array" ref="O473">INDEX( 중성, INT(MOD( ( _xlfn.UNICODE( RIGHT($I473, 1) ) - 44032), 588)/28)+1,1)</f>
        <v>ㅔ</v>
      </c>
      <c r="P473" t="str" cm="1">
        <f t="array" ref="P473">IF(MOD( (_xlfn.UNICODE( RIGHT($I473, 1) ) - 44032), 28)=0, "",
    INDEX(종성, MOD( (_xlfn.UNICODE( RIGHT($I473, 1) ) - 44032), 28),1) )</f>
        <v>ㄹ</v>
      </c>
      <c r="Q473" s="3" t="str" cm="1">
        <f t="array" ref="Q473">IF(LEN(B473)=2, "", INDEX(초성,  INT( (_xlfn.UNICODE($J473)-44032)/588)+1) )</f>
        <v/>
      </c>
      <c r="R473" s="3" t="str" cm="1">
        <f t="array" ref="R473">IF(LEN(B473)=2, "",INDEX( 중성, INT(MOD( ( _xlfn.UNICODE( RIGHT($J473, 1) ) - 44032), 588)/28)+1,1) )</f>
        <v/>
      </c>
      <c r="S473" t="str" cm="1">
        <f t="array" ref="S473">IF(LEN(B473)=2, "", IF(MOD( (_xlfn.UNICODE( RIGHT($J473, 1) ) - 44032), 28)=0, "",
    INDEX(종성, MOD( (_xlfn.UNICODE( RIGHT($J473, 1) ) - 44032), 28),1) ) )</f>
        <v/>
      </c>
      <c r="T473" t="str">
        <f>IFERROR(VLOOKUP($K473, 환경설정!$B$3:$C$23, 2,0), "")</f>
        <v>que</v>
      </c>
      <c r="V473" s="3" t="str" cm="1">
        <f t="array" ref="V473">IFERROR(_xlfn.IFS($M473="", "light", $M473="ㄴ", "son", $M473="ㄹ", "son", $M473="ㅁ", "son", $M473="ㅇ", "son" ),"obs")</f>
        <v>light</v>
      </c>
      <c r="W473" t="str">
        <f>IFERROR(VLOOKUP($N473, 환경설정!$B$3:$C$23, 2,0), "")</f>
        <v>tsasp</v>
      </c>
      <c r="Y473" s="3" t="str" cm="1">
        <f t="array" ref="Y473">IFERROR(_xlfn.IFS($P473="", "light", $P473="ㄴ", "son", $P473="ㄹ", "son", $P473="ㅁ", "son", $P473="ㅇ", "son" ),"obs")</f>
        <v>son</v>
      </c>
      <c r="Z473" t="str">
        <f>IFERROR(VLOOKUP($Q473, 환경설정!$B$3:$C$23, 2), "")</f>
        <v/>
      </c>
      <c r="AB473" s="3" t="str" cm="1">
        <f t="array" ref="AB473">IFERROR( IF(LEN(B473)=2,"", _xlfn.IFS($S473="", "light", $S473="ㄴ", "son", $S473="ㄹ", "son", $S473="ㅁ", "son", $S473="ㅇ", "son" )),"obs")</f>
        <v/>
      </c>
      <c r="AC473" t="str" cm="1">
        <f t="array" ref="AC473" xml:space="preserve"> SUBSTITUTE( _xlfn.TEXTSPLIT(C473," "), ",","")</f>
        <v>LH1</v>
      </c>
      <c r="AE473" t="str" cm="1">
        <f t="array" ref="AE473">SUBSTITUTE(_xlfn.TEXTSPLIT(D473," "), ",","")</f>
        <v>LH1</v>
      </c>
    </row>
    <row r="474" spans="1:31" x14ac:dyDescent="0.3">
      <c r="A474" t="str">
        <v>외래어2</v>
      </c>
      <c r="B474" t="str">
        <v>치킨</v>
      </c>
      <c r="C474" s="3" t="str">
        <v>LH1</v>
      </c>
      <c r="D474" s="3" t="str">
        <v>LH1</v>
      </c>
      <c r="E474" s="3" t="str" cm="1">
        <f t="array" ref="E474">_xlfn.IFS(MID(A474,1,1)="고", "K", MID(A474,1,1)="외", "F", MID(A474,1,1)="가", "V")</f>
        <v>F</v>
      </c>
      <c r="F474" s="3" t="str">
        <f t="shared" si="40"/>
        <v>2</v>
      </c>
      <c r="G474" s="3" t="str">
        <f t="shared" si="41"/>
        <v>F2</v>
      </c>
      <c r="H474" s="3" t="str">
        <f t="shared" si="42"/>
        <v>치</v>
      </c>
      <c r="I474" s="3" t="str">
        <f t="shared" si="43"/>
        <v>킨</v>
      </c>
      <c r="J474" s="3" t="str">
        <f t="shared" si="44"/>
        <v/>
      </c>
      <c r="K474" s="3" t="str" cm="1">
        <f t="array" ref="K474">INDEX(초성,  INT( (_xlfn.UNICODE(H474)-44032)/588)+1)</f>
        <v>ㅊ</v>
      </c>
      <c r="L474" s="3" t="str" cm="1">
        <f t="array" ref="L474">INDEX( 중성, INT(MOD( ( _xlfn.UNICODE( RIGHT($H474, 1) ) - 44032), 588)/28)+1,1)</f>
        <v>ㅣ</v>
      </c>
      <c r="M474" t="str" cm="1">
        <f t="array" ref="M474">IF(MOD( (_xlfn.UNICODE( RIGHT($H474, 1) ) - 44032), 28)=0, "",
    INDEX(종성, MOD( (_xlfn.UNICODE( RIGHT($H474, 1) ) - 44032), 28),1) )</f>
        <v/>
      </c>
      <c r="N474" s="3" t="str" cm="1">
        <f t="array" ref="N474">INDEX(초성,  INT( (_xlfn.UNICODE($I474)-44032)/588)+1)</f>
        <v>ㅋ</v>
      </c>
      <c r="O474" s="3" t="str" cm="1">
        <f t="array" ref="O474">INDEX( 중성, INT(MOD( ( _xlfn.UNICODE( RIGHT($I474, 1) ) - 44032), 588)/28)+1,1)</f>
        <v>ㅣ</v>
      </c>
      <c r="P474" t="str" cm="1">
        <f t="array" ref="P474">IF(MOD( (_xlfn.UNICODE( RIGHT($I474, 1) ) - 44032), 28)=0, "",
    INDEX(종성, MOD( (_xlfn.UNICODE( RIGHT($I474, 1) ) - 44032), 28),1) )</f>
        <v>ㄴ</v>
      </c>
      <c r="Q474" s="3" t="str" cm="1">
        <f t="array" ref="Q474">IF(LEN(B474)=2, "", INDEX(초성,  INT( (_xlfn.UNICODE($J474)-44032)/588)+1) )</f>
        <v/>
      </c>
      <c r="R474" s="3" t="str" cm="1">
        <f t="array" ref="R474">IF(LEN(B474)=2, "",INDEX( 중성, INT(MOD( ( _xlfn.UNICODE( RIGHT($J474, 1) ) - 44032), 588)/28)+1,1) )</f>
        <v/>
      </c>
      <c r="S474" t="str" cm="1">
        <f t="array" ref="S474">IF(LEN(B474)=2, "", IF(MOD( (_xlfn.UNICODE( RIGHT($J474, 1) ) - 44032), 28)=0, "",
    INDEX(종성, MOD( (_xlfn.UNICODE( RIGHT($J474, 1) ) - 44032), 28),1) ) )</f>
        <v/>
      </c>
      <c r="T474" t="str">
        <f>IFERROR(VLOOKUP($K474, 환경설정!$B$3:$C$23, 2,0), "")</f>
        <v>tsasp</v>
      </c>
      <c r="V474" s="3" t="str" cm="1">
        <f t="array" ref="V474">IFERROR(_xlfn.IFS($M474="", "light", $M474="ㄴ", "son", $M474="ㄹ", "son", $M474="ㅁ", "son", $M474="ㅇ", "son" ),"obs")</f>
        <v>light</v>
      </c>
      <c r="W474" t="str">
        <f>IFERROR(VLOOKUP($N474, 환경설정!$B$3:$C$23, 2,0), "")</f>
        <v>tsasp</v>
      </c>
      <c r="Y474" s="3" t="str" cm="1">
        <f t="array" ref="Y474">IFERROR(_xlfn.IFS($P474="", "light", $P474="ㄴ", "son", $P474="ㄹ", "son", $P474="ㅁ", "son", $P474="ㅇ", "son" ),"obs")</f>
        <v>son</v>
      </c>
      <c r="Z474" t="str">
        <f>IFERROR(VLOOKUP($Q474, 환경설정!$B$3:$C$23, 2), "")</f>
        <v/>
      </c>
      <c r="AB474" s="3" t="str" cm="1">
        <f t="array" ref="AB474">IFERROR( IF(LEN(B474)=2,"", _xlfn.IFS($S474="", "light", $S474="ㄴ", "son", $S474="ㄹ", "son", $S474="ㅁ", "son", $S474="ㅇ", "son" )),"obs")</f>
        <v/>
      </c>
      <c r="AC474" t="str" cm="1">
        <f t="array" ref="AC474" xml:space="preserve"> SUBSTITUTE( _xlfn.TEXTSPLIT(C474," "), ",","")</f>
        <v>LH1</v>
      </c>
      <c r="AE474" t="str" cm="1">
        <f t="array" ref="AE474">SUBSTITUTE(_xlfn.TEXTSPLIT(D474," "), ",","")</f>
        <v>LH1</v>
      </c>
    </row>
    <row r="475" spans="1:31" x14ac:dyDescent="0.3">
      <c r="A475" t="str">
        <v>외래어2</v>
      </c>
      <c r="B475" t="str">
        <v>싱글</v>
      </c>
      <c r="C475" s="3" t="str">
        <v>HH</v>
      </c>
      <c r="D475" s="3" t="str">
        <v>HH</v>
      </c>
      <c r="E475" s="3" t="str" cm="1">
        <f t="array" ref="E475">_xlfn.IFS(MID(A475,1,1)="고", "K", MID(A475,1,1)="외", "F", MID(A475,1,1)="가", "V")</f>
        <v>F</v>
      </c>
      <c r="F475" s="3" t="str">
        <f t="shared" si="40"/>
        <v>2</v>
      </c>
      <c r="G475" s="3" t="str">
        <f t="shared" si="41"/>
        <v>F2</v>
      </c>
      <c r="H475" s="3" t="str">
        <f t="shared" si="42"/>
        <v>싱</v>
      </c>
      <c r="I475" s="3" t="str">
        <f t="shared" si="43"/>
        <v>글</v>
      </c>
      <c r="J475" s="3" t="str">
        <f t="shared" si="44"/>
        <v/>
      </c>
      <c r="K475" s="3" t="str" cm="1">
        <f t="array" ref="K475">INDEX(초성,  INT( (_xlfn.UNICODE(H475)-44032)/588)+1)</f>
        <v>ㅅ</v>
      </c>
      <c r="L475" s="3" t="str" cm="1">
        <f t="array" ref="L475">INDEX( 중성, INT(MOD( ( _xlfn.UNICODE( RIGHT($H475, 1) ) - 44032), 588)/28)+1,1)</f>
        <v>ㅣ</v>
      </c>
      <c r="M475" t="str" cm="1">
        <f t="array" ref="M475">IF(MOD( (_xlfn.UNICODE( RIGHT($H475, 1) ) - 44032), 28)=0, "",
    INDEX(종성, MOD( (_xlfn.UNICODE( RIGHT($H475, 1) ) - 44032), 28),1) )</f>
        <v>ㅇ</v>
      </c>
      <c r="N475" s="3" t="str" cm="1">
        <f t="array" ref="N475">INDEX(초성,  INT( (_xlfn.UNICODE($I475)-44032)/588)+1)</f>
        <v>ㄱ</v>
      </c>
      <c r="O475" s="3" t="str" cm="1">
        <f t="array" ref="O475">INDEX( 중성, INT(MOD( ( _xlfn.UNICODE( RIGHT($I475, 1) ) - 44032), 588)/28)+1,1)</f>
        <v>ㅡ</v>
      </c>
      <c r="P475" t="str" cm="1">
        <f t="array" ref="P475">IF(MOD( (_xlfn.UNICODE( RIGHT($I475, 1) ) - 44032), 28)=0, "",
    INDEX(종성, MOD( (_xlfn.UNICODE( RIGHT($I475, 1) ) - 44032), 28),1) )</f>
        <v>ㄹ</v>
      </c>
      <c r="Q475" s="3" t="str" cm="1">
        <f t="array" ref="Q475">IF(LEN(B475)=2, "", INDEX(초성,  INT( (_xlfn.UNICODE($J475)-44032)/588)+1) )</f>
        <v/>
      </c>
      <c r="R475" s="3" t="str" cm="1">
        <f t="array" ref="R475">IF(LEN(B475)=2, "",INDEX( 중성, INT(MOD( ( _xlfn.UNICODE( RIGHT($J475, 1) ) - 44032), 588)/28)+1,1) )</f>
        <v/>
      </c>
      <c r="S475" t="str" cm="1">
        <f t="array" ref="S475">IF(LEN(B475)=2, "", IF(MOD( (_xlfn.UNICODE( RIGHT($J475, 1) ) - 44032), 28)=0, "",
    INDEX(종성, MOD( (_xlfn.UNICODE( RIGHT($J475, 1) ) - 44032), 28),1) ) )</f>
        <v/>
      </c>
      <c r="T475" t="str">
        <f>IFERROR(VLOOKUP($K475, 환경설정!$B$3:$C$23, 2,0), "")</f>
        <v>que</v>
      </c>
      <c r="V475" s="3" t="str" cm="1">
        <f t="array" ref="V475">IFERROR(_xlfn.IFS($M475="", "light", $M475="ㄴ", "son", $M475="ㄹ", "son", $M475="ㅁ", "son", $M475="ㅇ", "son" ),"obs")</f>
        <v>son</v>
      </c>
      <c r="W475" t="str">
        <f>IFERROR(VLOOKUP($N475, 환경설정!$B$3:$C$23, 2,0), "")</f>
        <v>lax</v>
      </c>
      <c r="Y475" s="3" t="str" cm="1">
        <f t="array" ref="Y475">IFERROR(_xlfn.IFS($P475="", "light", $P475="ㄴ", "son", $P475="ㄹ", "son", $P475="ㅁ", "son", $P475="ㅇ", "son" ),"obs")</f>
        <v>son</v>
      </c>
      <c r="Z475" t="str">
        <f>IFERROR(VLOOKUP($Q475, 환경설정!$B$3:$C$23, 2), "")</f>
        <v/>
      </c>
      <c r="AB475" s="3" t="str" cm="1">
        <f t="array" ref="AB475">IFERROR( IF(LEN(B475)=2,"", _xlfn.IFS($S475="", "light", $S475="ㄴ", "son", $S475="ㄹ", "son", $S475="ㅁ", "son", $S475="ㅇ", "son" )),"obs")</f>
        <v/>
      </c>
      <c r="AC475" t="str" cm="1">
        <f t="array" ref="AC475" xml:space="preserve"> SUBSTITUTE( _xlfn.TEXTSPLIT(C475," "), ",","")</f>
        <v>HH</v>
      </c>
      <c r="AE475" t="str" cm="1">
        <f t="array" ref="AE475">SUBSTITUTE(_xlfn.TEXTSPLIT(D475," "), ",","")</f>
        <v>HH</v>
      </c>
    </row>
    <row r="476" spans="1:31" x14ac:dyDescent="0.3">
      <c r="A476" t="str">
        <v>외래어2</v>
      </c>
      <c r="B476" t="str">
        <v>레몬</v>
      </c>
      <c r="C476" s="3" t="str">
        <v>LH1</v>
      </c>
      <c r="D476" s="3" t="str">
        <v>LH1</v>
      </c>
      <c r="E476" s="3" t="str" cm="1">
        <f t="array" ref="E476">_xlfn.IFS(MID(A476,1,1)="고", "K", MID(A476,1,1)="외", "F", MID(A476,1,1)="가", "V")</f>
        <v>F</v>
      </c>
      <c r="F476" s="3" t="str">
        <f t="shared" si="40"/>
        <v>2</v>
      </c>
      <c r="G476" s="3" t="str">
        <f t="shared" si="41"/>
        <v>F2</v>
      </c>
      <c r="H476" s="3" t="str">
        <f t="shared" si="42"/>
        <v>레</v>
      </c>
      <c r="I476" s="3" t="str">
        <f t="shared" si="43"/>
        <v>몬</v>
      </c>
      <c r="J476" s="3" t="str">
        <f t="shared" si="44"/>
        <v/>
      </c>
      <c r="K476" s="3" t="str" cm="1">
        <f t="array" ref="K476">INDEX(초성,  INT( (_xlfn.UNICODE(H476)-44032)/588)+1)</f>
        <v>ㄹ</v>
      </c>
      <c r="L476" s="3" t="str" cm="1">
        <f t="array" ref="L476">INDEX( 중성, INT(MOD( ( _xlfn.UNICODE( RIGHT($H476, 1) ) - 44032), 588)/28)+1,1)</f>
        <v>ㅔ</v>
      </c>
      <c r="M476" t="str" cm="1">
        <f t="array" ref="M476">IF(MOD( (_xlfn.UNICODE( RIGHT($H476, 1) ) - 44032), 28)=0, "",
    INDEX(종성, MOD( (_xlfn.UNICODE( RIGHT($H476, 1) ) - 44032), 28),1) )</f>
        <v/>
      </c>
      <c r="N476" s="3" t="str" cm="1">
        <f t="array" ref="N476">INDEX(초성,  INT( (_xlfn.UNICODE($I476)-44032)/588)+1)</f>
        <v>ㅁ</v>
      </c>
      <c r="O476" s="3" t="str" cm="1">
        <f t="array" ref="O476">INDEX( 중성, INT(MOD( ( _xlfn.UNICODE( RIGHT($I476, 1) ) - 44032), 588)/28)+1,1)</f>
        <v>ㅗ</v>
      </c>
      <c r="P476" t="str" cm="1">
        <f t="array" ref="P476">IF(MOD( (_xlfn.UNICODE( RIGHT($I476, 1) ) - 44032), 28)=0, "",
    INDEX(종성, MOD( (_xlfn.UNICODE( RIGHT($I476, 1) ) - 44032), 28),1) )</f>
        <v>ㄴ</v>
      </c>
      <c r="Q476" s="3" t="str" cm="1">
        <f t="array" ref="Q476">IF(LEN(B476)=2, "", INDEX(초성,  INT( (_xlfn.UNICODE($J476)-44032)/588)+1) )</f>
        <v/>
      </c>
      <c r="R476" s="3" t="str" cm="1">
        <f t="array" ref="R476">IF(LEN(B476)=2, "",INDEX( 중성, INT(MOD( ( _xlfn.UNICODE( RIGHT($J476, 1) ) - 44032), 588)/28)+1,1) )</f>
        <v/>
      </c>
      <c r="S476" t="str" cm="1">
        <f t="array" ref="S476">IF(LEN(B476)=2, "", IF(MOD( (_xlfn.UNICODE( RIGHT($J476, 1) ) - 44032), 28)=0, "",
    INDEX(종성, MOD( (_xlfn.UNICODE( RIGHT($J476, 1) ) - 44032), 28),1) ) )</f>
        <v/>
      </c>
      <c r="T476" t="str">
        <f>IFERROR(VLOOKUP($K476, 환경설정!$B$3:$C$23, 2,0), "")</f>
        <v>son</v>
      </c>
      <c r="V476" s="3" t="str" cm="1">
        <f t="array" ref="V476">IFERROR(_xlfn.IFS($M476="", "light", $M476="ㄴ", "son", $M476="ㄹ", "son", $M476="ㅁ", "son", $M476="ㅇ", "son" ),"obs")</f>
        <v>light</v>
      </c>
      <c r="W476" t="str">
        <f>IFERROR(VLOOKUP($N476, 환경설정!$B$3:$C$23, 2,0), "")</f>
        <v>son</v>
      </c>
      <c r="Y476" s="3" t="str" cm="1">
        <f t="array" ref="Y476">IFERROR(_xlfn.IFS($P476="", "light", $P476="ㄴ", "son", $P476="ㄹ", "son", $P476="ㅁ", "son", $P476="ㅇ", "son" ),"obs")</f>
        <v>son</v>
      </c>
      <c r="Z476" t="str">
        <f>IFERROR(VLOOKUP($Q476, 환경설정!$B$3:$C$23, 2), "")</f>
        <v/>
      </c>
      <c r="AB476" s="3" t="str" cm="1">
        <f t="array" ref="AB476">IFERROR( IF(LEN(B476)=2,"", _xlfn.IFS($S476="", "light", $S476="ㄴ", "son", $S476="ㄹ", "son", $S476="ㅁ", "son", $S476="ㅇ", "son" )),"obs")</f>
        <v/>
      </c>
      <c r="AC476" t="str" cm="1">
        <f t="array" ref="AC476" xml:space="preserve"> SUBSTITUTE( _xlfn.TEXTSPLIT(C476," "), ",","")</f>
        <v>LH1</v>
      </c>
      <c r="AE476" t="str" cm="1">
        <f t="array" ref="AE476">SUBSTITUTE(_xlfn.TEXTSPLIT(D476," "), ",","")</f>
        <v>LH1</v>
      </c>
    </row>
    <row r="477" spans="1:31" x14ac:dyDescent="0.3">
      <c r="A477" t="str">
        <v>외래어2</v>
      </c>
      <c r="B477" t="str">
        <v>개그</v>
      </c>
      <c r="C477" s="3" t="str">
        <v>LH1</v>
      </c>
      <c r="D477" s="3" t="str">
        <v>LH1</v>
      </c>
      <c r="E477" s="3" t="str" cm="1">
        <f t="array" ref="E477">_xlfn.IFS(MID(A477,1,1)="고", "K", MID(A477,1,1)="외", "F", MID(A477,1,1)="가", "V")</f>
        <v>F</v>
      </c>
      <c r="F477" s="3" t="str">
        <f t="shared" si="40"/>
        <v>2</v>
      </c>
      <c r="G477" s="3" t="str">
        <f t="shared" si="41"/>
        <v>F2</v>
      </c>
      <c r="H477" s="3" t="str">
        <f t="shared" si="42"/>
        <v>개</v>
      </c>
      <c r="I477" s="3" t="str">
        <f t="shared" si="43"/>
        <v>그</v>
      </c>
      <c r="J477" s="3" t="str">
        <f t="shared" si="44"/>
        <v/>
      </c>
      <c r="K477" s="3" t="str" cm="1">
        <f t="array" ref="K477">INDEX(초성,  INT( (_xlfn.UNICODE(H477)-44032)/588)+1)</f>
        <v>ㄱ</v>
      </c>
      <c r="L477" s="3" t="str" cm="1">
        <f t="array" ref="L477">INDEX( 중성, INT(MOD( ( _xlfn.UNICODE( RIGHT($H477, 1) ) - 44032), 588)/28)+1,1)</f>
        <v>ㅐ</v>
      </c>
      <c r="M477" t="str" cm="1">
        <f t="array" ref="M477">IF(MOD( (_xlfn.UNICODE( RIGHT($H477, 1) ) - 44032), 28)=0, "",
    INDEX(종성, MOD( (_xlfn.UNICODE( RIGHT($H477, 1) ) - 44032), 28),1) )</f>
        <v/>
      </c>
      <c r="N477" s="3" t="str" cm="1">
        <f t="array" ref="N477">INDEX(초성,  INT( (_xlfn.UNICODE($I477)-44032)/588)+1)</f>
        <v>ㄱ</v>
      </c>
      <c r="O477" s="3" t="str" cm="1">
        <f t="array" ref="O477">INDEX( 중성, INT(MOD( ( _xlfn.UNICODE( RIGHT($I477, 1) ) - 44032), 588)/28)+1,1)</f>
        <v>ㅡ</v>
      </c>
      <c r="P477" t="str" cm="1">
        <f t="array" ref="P477">IF(MOD( (_xlfn.UNICODE( RIGHT($I477, 1) ) - 44032), 28)=0, "",
    INDEX(종성, MOD( (_xlfn.UNICODE( RIGHT($I477, 1) ) - 44032), 28),1) )</f>
        <v/>
      </c>
      <c r="Q477" s="3" t="str" cm="1">
        <f t="array" ref="Q477">IF(LEN(B477)=2, "", INDEX(초성,  INT( (_xlfn.UNICODE($J477)-44032)/588)+1) )</f>
        <v/>
      </c>
      <c r="R477" s="3" t="str" cm="1">
        <f t="array" ref="R477">IF(LEN(B477)=2, "",INDEX( 중성, INT(MOD( ( _xlfn.UNICODE( RIGHT($J477, 1) ) - 44032), 588)/28)+1,1) )</f>
        <v/>
      </c>
      <c r="S477" t="str" cm="1">
        <f t="array" ref="S477">IF(LEN(B477)=2, "", IF(MOD( (_xlfn.UNICODE( RIGHT($J477, 1) ) - 44032), 28)=0, "",
    INDEX(종성, MOD( (_xlfn.UNICODE( RIGHT($J477, 1) ) - 44032), 28),1) ) )</f>
        <v/>
      </c>
      <c r="T477" t="str">
        <f>IFERROR(VLOOKUP($K477, 환경설정!$B$3:$C$23, 2,0), "")</f>
        <v>lax</v>
      </c>
      <c r="V477" s="3" t="str" cm="1">
        <f t="array" ref="V477">IFERROR(_xlfn.IFS($M477="", "light", $M477="ㄴ", "son", $M477="ㄹ", "son", $M477="ㅁ", "son", $M477="ㅇ", "son" ),"obs")</f>
        <v>light</v>
      </c>
      <c r="W477" t="str">
        <f>IFERROR(VLOOKUP($N477, 환경설정!$B$3:$C$23, 2,0), "")</f>
        <v>lax</v>
      </c>
      <c r="Y477" s="3" t="str" cm="1">
        <f t="array" ref="Y477">IFERROR(_xlfn.IFS($P477="", "light", $P477="ㄴ", "son", $P477="ㄹ", "son", $P477="ㅁ", "son", $P477="ㅇ", "son" ),"obs")</f>
        <v>light</v>
      </c>
      <c r="Z477" t="str">
        <f>IFERROR(VLOOKUP($Q477, 환경설정!$B$3:$C$23, 2), "")</f>
        <v/>
      </c>
      <c r="AB477" s="3" t="str" cm="1">
        <f t="array" ref="AB477">IFERROR( IF(LEN(B477)=2,"", _xlfn.IFS($S477="", "light", $S477="ㄴ", "son", $S477="ㄹ", "son", $S477="ㅁ", "son", $S477="ㅇ", "son" )),"obs")</f>
        <v/>
      </c>
      <c r="AC477" t="str" cm="1">
        <f t="array" ref="AC477" xml:space="preserve"> SUBSTITUTE( _xlfn.TEXTSPLIT(C477," "), ",","")</f>
        <v>LH1</v>
      </c>
      <c r="AE477" t="str" cm="1">
        <f t="array" ref="AE477">SUBSTITUTE(_xlfn.TEXTSPLIT(D477," "), ",","")</f>
        <v>LH1</v>
      </c>
    </row>
    <row r="478" spans="1:31" x14ac:dyDescent="0.3">
      <c r="A478" t="str">
        <v>외래어2</v>
      </c>
      <c r="B478" t="str">
        <v>쎄일</v>
      </c>
      <c r="C478" s="3" t="str">
        <v>LH1</v>
      </c>
      <c r="D478" s="3" t="str">
        <v>HL</v>
      </c>
      <c r="E478" s="3" t="str" cm="1">
        <f t="array" ref="E478">_xlfn.IFS(MID(A478,1,1)="고", "K", MID(A478,1,1)="외", "F", MID(A478,1,1)="가", "V")</f>
        <v>F</v>
      </c>
      <c r="F478" s="3" t="str">
        <f t="shared" si="40"/>
        <v>2</v>
      </c>
      <c r="G478" s="3" t="str">
        <f t="shared" si="41"/>
        <v>F2</v>
      </c>
      <c r="H478" s="3" t="str">
        <f t="shared" si="42"/>
        <v>쎄</v>
      </c>
      <c r="I478" s="3" t="str">
        <f t="shared" si="43"/>
        <v>일</v>
      </c>
      <c r="J478" s="3" t="str">
        <f t="shared" si="44"/>
        <v/>
      </c>
      <c r="K478" s="3" t="str" cm="1">
        <f t="array" ref="K478">INDEX(초성,  INT( (_xlfn.UNICODE(H478)-44032)/588)+1)</f>
        <v>ㅆ</v>
      </c>
      <c r="L478" s="3" t="str" cm="1">
        <f t="array" ref="L478">INDEX( 중성, INT(MOD( ( _xlfn.UNICODE( RIGHT($H478, 1) ) - 44032), 588)/28)+1,1)</f>
        <v>ㅔ</v>
      </c>
      <c r="M478" t="str" cm="1">
        <f t="array" ref="M478">IF(MOD( (_xlfn.UNICODE( RIGHT($H478, 1) ) - 44032), 28)=0, "",
    INDEX(종성, MOD( (_xlfn.UNICODE( RIGHT($H478, 1) ) - 44032), 28),1) )</f>
        <v/>
      </c>
      <c r="N478" s="3" t="str" cm="1">
        <f t="array" ref="N478">INDEX(초성,  INT( (_xlfn.UNICODE($I478)-44032)/588)+1)</f>
        <v>ㅇ</v>
      </c>
      <c r="O478" s="3" t="str" cm="1">
        <f t="array" ref="O478">INDEX( 중성, INT(MOD( ( _xlfn.UNICODE( RIGHT($I478, 1) ) - 44032), 588)/28)+1,1)</f>
        <v>ㅣ</v>
      </c>
      <c r="P478" t="str" cm="1">
        <f t="array" ref="P478">IF(MOD( (_xlfn.UNICODE( RIGHT($I478, 1) ) - 44032), 28)=0, "",
    INDEX(종성, MOD( (_xlfn.UNICODE( RIGHT($I478, 1) ) - 44032), 28),1) )</f>
        <v>ㄹ</v>
      </c>
      <c r="Q478" s="3" t="str" cm="1">
        <f t="array" ref="Q478">IF(LEN(B478)=2, "", INDEX(초성,  INT( (_xlfn.UNICODE($J478)-44032)/588)+1) )</f>
        <v/>
      </c>
      <c r="R478" s="3" t="str" cm="1">
        <f t="array" ref="R478">IF(LEN(B478)=2, "",INDEX( 중성, INT(MOD( ( _xlfn.UNICODE( RIGHT($J478, 1) ) - 44032), 588)/28)+1,1) )</f>
        <v/>
      </c>
      <c r="S478" t="str" cm="1">
        <f t="array" ref="S478">IF(LEN(B478)=2, "", IF(MOD( (_xlfn.UNICODE( RIGHT($J478, 1) ) - 44032), 28)=0, "",
    INDEX(종성, MOD( (_xlfn.UNICODE( RIGHT($J478, 1) ) - 44032), 28),1) ) )</f>
        <v/>
      </c>
      <c r="T478" t="str">
        <f>IFERROR(VLOOKUP($K478, 환경설정!$B$3:$C$23, 2,0), "")</f>
        <v>que</v>
      </c>
      <c r="V478" s="3" t="str" cm="1">
        <f t="array" ref="V478">IFERROR(_xlfn.IFS($M478="", "light", $M478="ㄴ", "son", $M478="ㄹ", "son", $M478="ㅁ", "son", $M478="ㅇ", "son" ),"obs")</f>
        <v>light</v>
      </c>
      <c r="W478" t="str">
        <f>IFERROR(VLOOKUP($N478, 환경설정!$B$3:$C$23, 2,0), "")</f>
        <v>null</v>
      </c>
      <c r="Y478" s="3" t="str" cm="1">
        <f t="array" ref="Y478">IFERROR(_xlfn.IFS($P478="", "light", $P478="ㄴ", "son", $P478="ㄹ", "son", $P478="ㅁ", "son", $P478="ㅇ", "son" ),"obs")</f>
        <v>son</v>
      </c>
      <c r="Z478" t="str">
        <f>IFERROR(VLOOKUP($Q478, 환경설정!$B$3:$C$23, 2), "")</f>
        <v/>
      </c>
      <c r="AB478" s="3" t="str" cm="1">
        <f t="array" ref="AB478">IFERROR( IF(LEN(B478)=2,"", _xlfn.IFS($S478="", "light", $S478="ㄴ", "son", $S478="ㄹ", "son", $S478="ㅁ", "son", $S478="ㅇ", "son" )),"obs")</f>
        <v/>
      </c>
      <c r="AC478" t="str" cm="1">
        <f t="array" ref="AC478" xml:space="preserve"> SUBSTITUTE( _xlfn.TEXTSPLIT(C478," "), ",","")</f>
        <v>LH1</v>
      </c>
      <c r="AE478" t="str" cm="1">
        <f t="array" ref="AE478">SUBSTITUTE(_xlfn.TEXTSPLIT(D478," "), ",","")</f>
        <v>HL</v>
      </c>
    </row>
    <row r="479" spans="1:31" x14ac:dyDescent="0.3">
      <c r="A479" t="str">
        <v>외래어2</v>
      </c>
      <c r="B479" t="str">
        <v>해킹</v>
      </c>
      <c r="C479" s="3" t="str">
        <v>HH</v>
      </c>
      <c r="D479" s="3" t="str">
        <v>HH</v>
      </c>
      <c r="E479" s="3" t="str" cm="1">
        <f t="array" ref="E479">_xlfn.IFS(MID(A479,1,1)="고", "K", MID(A479,1,1)="외", "F", MID(A479,1,1)="가", "V")</f>
        <v>F</v>
      </c>
      <c r="F479" s="3" t="str">
        <f t="shared" si="40"/>
        <v>2</v>
      </c>
      <c r="G479" s="3" t="str">
        <f t="shared" si="41"/>
        <v>F2</v>
      </c>
      <c r="H479" s="3" t="str">
        <f t="shared" si="42"/>
        <v>해</v>
      </c>
      <c r="I479" s="3" t="str">
        <f t="shared" si="43"/>
        <v>킹</v>
      </c>
      <c r="J479" s="3" t="str">
        <f t="shared" si="44"/>
        <v/>
      </c>
      <c r="K479" s="3" t="str" cm="1">
        <f t="array" ref="K479">INDEX(초성,  INT( (_xlfn.UNICODE(H479)-44032)/588)+1)</f>
        <v>ㅎ</v>
      </c>
      <c r="L479" s="3" t="str" cm="1">
        <f t="array" ref="L479">INDEX( 중성, INT(MOD( ( _xlfn.UNICODE( RIGHT($H479, 1) ) - 44032), 588)/28)+1,1)</f>
        <v>ㅐ</v>
      </c>
      <c r="M479" t="str" cm="1">
        <f t="array" ref="M479">IF(MOD( (_xlfn.UNICODE( RIGHT($H479, 1) ) - 44032), 28)=0, "",
    INDEX(종성, MOD( (_xlfn.UNICODE( RIGHT($H479, 1) ) - 44032), 28),1) )</f>
        <v/>
      </c>
      <c r="N479" s="3" t="str" cm="1">
        <f t="array" ref="N479">INDEX(초성,  INT( (_xlfn.UNICODE($I479)-44032)/588)+1)</f>
        <v>ㅋ</v>
      </c>
      <c r="O479" s="3" t="str" cm="1">
        <f t="array" ref="O479">INDEX( 중성, INT(MOD( ( _xlfn.UNICODE( RIGHT($I479, 1) ) - 44032), 588)/28)+1,1)</f>
        <v>ㅣ</v>
      </c>
      <c r="P479" t="str" cm="1">
        <f t="array" ref="P479">IF(MOD( (_xlfn.UNICODE( RIGHT($I479, 1) ) - 44032), 28)=0, "",
    INDEX(종성, MOD( (_xlfn.UNICODE( RIGHT($I479, 1) ) - 44032), 28),1) )</f>
        <v>ㅇ</v>
      </c>
      <c r="Q479" s="3" t="str" cm="1">
        <f t="array" ref="Q479">IF(LEN(B479)=2, "", INDEX(초성,  INT( (_xlfn.UNICODE($J479)-44032)/588)+1) )</f>
        <v/>
      </c>
      <c r="R479" s="3" t="str" cm="1">
        <f t="array" ref="R479">IF(LEN(B479)=2, "",INDEX( 중성, INT(MOD( ( _xlfn.UNICODE( RIGHT($J479, 1) ) - 44032), 588)/28)+1,1) )</f>
        <v/>
      </c>
      <c r="S479" t="str" cm="1">
        <f t="array" ref="S479">IF(LEN(B479)=2, "", IF(MOD( (_xlfn.UNICODE( RIGHT($J479, 1) ) - 44032), 28)=0, "",
    INDEX(종성, MOD( (_xlfn.UNICODE( RIGHT($J479, 1) ) - 44032), 28),1) ) )</f>
        <v/>
      </c>
      <c r="T479" t="str">
        <f>IFERROR(VLOOKUP($K479, 환경설정!$B$3:$C$23, 2,0), "")</f>
        <v>que</v>
      </c>
      <c r="V479" s="3" t="str" cm="1">
        <f t="array" ref="V479">IFERROR(_xlfn.IFS($M479="", "light", $M479="ㄴ", "son", $M479="ㄹ", "son", $M479="ㅁ", "son", $M479="ㅇ", "son" ),"obs")</f>
        <v>light</v>
      </c>
      <c r="W479" t="str">
        <f>IFERROR(VLOOKUP($N479, 환경설정!$B$3:$C$23, 2,0), "")</f>
        <v>tsasp</v>
      </c>
      <c r="Y479" s="3" t="str" cm="1">
        <f t="array" ref="Y479">IFERROR(_xlfn.IFS($P479="", "light", $P479="ㄴ", "son", $P479="ㄹ", "son", $P479="ㅁ", "son", $P479="ㅇ", "son" ),"obs")</f>
        <v>son</v>
      </c>
      <c r="Z479" t="str">
        <f>IFERROR(VLOOKUP($Q479, 환경설정!$B$3:$C$23, 2), "")</f>
        <v/>
      </c>
      <c r="AB479" s="3" t="str" cm="1">
        <f t="array" ref="AB479">IFERROR( IF(LEN(B479)=2,"", _xlfn.IFS($S479="", "light", $S479="ㄴ", "son", $S479="ㄹ", "son", $S479="ㅁ", "son", $S479="ㅇ", "son" )),"obs")</f>
        <v/>
      </c>
      <c r="AC479" t="str" cm="1">
        <f t="array" ref="AC479" xml:space="preserve"> SUBSTITUTE( _xlfn.TEXTSPLIT(C479," "), ",","")</f>
        <v>HH</v>
      </c>
      <c r="AE479" t="str" cm="1">
        <f t="array" ref="AE479">SUBSTITUTE(_xlfn.TEXTSPLIT(D479," "), ",","")</f>
        <v>HH</v>
      </c>
    </row>
    <row r="480" spans="1:31" x14ac:dyDescent="0.3">
      <c r="A480" t="str">
        <v>외래어2</v>
      </c>
      <c r="B480" t="str">
        <v>요가</v>
      </c>
      <c r="C480" s="3" t="str">
        <v>HL</v>
      </c>
      <c r="D480" s="3" t="str">
        <v>HL</v>
      </c>
      <c r="E480" s="3" t="str" cm="1">
        <f t="array" ref="E480">_xlfn.IFS(MID(A480,1,1)="고", "K", MID(A480,1,1)="외", "F", MID(A480,1,1)="가", "V")</f>
        <v>F</v>
      </c>
      <c r="F480" s="3" t="str">
        <f t="shared" si="40"/>
        <v>2</v>
      </c>
      <c r="G480" s="3" t="str">
        <f t="shared" si="41"/>
        <v>F2</v>
      </c>
      <c r="H480" s="3" t="str">
        <f t="shared" si="42"/>
        <v>요</v>
      </c>
      <c r="I480" s="3" t="str">
        <f t="shared" si="43"/>
        <v>가</v>
      </c>
      <c r="J480" s="3" t="str">
        <f t="shared" si="44"/>
        <v/>
      </c>
      <c r="K480" s="3" t="str" cm="1">
        <f t="array" ref="K480">INDEX(초성,  INT( (_xlfn.UNICODE(H480)-44032)/588)+1)</f>
        <v>ㅇ</v>
      </c>
      <c r="L480" s="3" t="str" cm="1">
        <f t="array" ref="L480">INDEX( 중성, INT(MOD( ( _xlfn.UNICODE( RIGHT($H480, 1) ) - 44032), 588)/28)+1,1)</f>
        <v>ㅛ</v>
      </c>
      <c r="M480" t="str" cm="1">
        <f t="array" ref="M480">IF(MOD( (_xlfn.UNICODE( RIGHT($H480, 1) ) - 44032), 28)=0, "",
    INDEX(종성, MOD( (_xlfn.UNICODE( RIGHT($H480, 1) ) - 44032), 28),1) )</f>
        <v/>
      </c>
      <c r="N480" s="3" t="str" cm="1">
        <f t="array" ref="N480">INDEX(초성,  INT( (_xlfn.UNICODE($I480)-44032)/588)+1)</f>
        <v>ㄱ</v>
      </c>
      <c r="O480" s="3" t="str" cm="1">
        <f t="array" ref="O480">INDEX( 중성, INT(MOD( ( _xlfn.UNICODE( RIGHT($I480, 1) ) - 44032), 588)/28)+1,1)</f>
        <v>ㅏ</v>
      </c>
      <c r="P480" t="str" cm="1">
        <f t="array" ref="P480">IF(MOD( (_xlfn.UNICODE( RIGHT($I480, 1) ) - 44032), 28)=0, "",
    INDEX(종성, MOD( (_xlfn.UNICODE( RIGHT($I480, 1) ) - 44032), 28),1) )</f>
        <v/>
      </c>
      <c r="Q480" s="3" t="str" cm="1">
        <f t="array" ref="Q480">IF(LEN(B480)=2, "", INDEX(초성,  INT( (_xlfn.UNICODE($J480)-44032)/588)+1) )</f>
        <v/>
      </c>
      <c r="R480" s="3" t="str" cm="1">
        <f t="array" ref="R480">IF(LEN(B480)=2, "",INDEX( 중성, INT(MOD( ( _xlfn.UNICODE( RIGHT($J480, 1) ) - 44032), 588)/28)+1,1) )</f>
        <v/>
      </c>
      <c r="S480" t="str" cm="1">
        <f t="array" ref="S480">IF(LEN(B480)=2, "", IF(MOD( (_xlfn.UNICODE( RIGHT($J480, 1) ) - 44032), 28)=0, "",
    INDEX(종성, MOD( (_xlfn.UNICODE( RIGHT($J480, 1) ) - 44032), 28),1) ) )</f>
        <v/>
      </c>
      <c r="T480" t="str">
        <f>IFERROR(VLOOKUP($K480, 환경설정!$B$3:$C$23, 2,0), "")</f>
        <v>null</v>
      </c>
      <c r="V480" s="3" t="str" cm="1">
        <f t="array" ref="V480">IFERROR(_xlfn.IFS($M480="", "light", $M480="ㄴ", "son", $M480="ㄹ", "son", $M480="ㅁ", "son", $M480="ㅇ", "son" ),"obs")</f>
        <v>light</v>
      </c>
      <c r="W480" t="str">
        <f>IFERROR(VLOOKUP($N480, 환경설정!$B$3:$C$23, 2,0), "")</f>
        <v>lax</v>
      </c>
      <c r="Y480" s="3" t="str" cm="1">
        <f t="array" ref="Y480">IFERROR(_xlfn.IFS($P480="", "light", $P480="ㄴ", "son", $P480="ㄹ", "son", $P480="ㅁ", "son", $P480="ㅇ", "son" ),"obs")</f>
        <v>light</v>
      </c>
      <c r="Z480" t="str">
        <f>IFERROR(VLOOKUP($Q480, 환경설정!$B$3:$C$23, 2), "")</f>
        <v/>
      </c>
      <c r="AB480" s="3" t="str" cm="1">
        <f t="array" ref="AB480">IFERROR( IF(LEN(B480)=2,"", _xlfn.IFS($S480="", "light", $S480="ㄴ", "son", $S480="ㄹ", "son", $S480="ㅁ", "son", $S480="ㅇ", "son" )),"obs")</f>
        <v/>
      </c>
      <c r="AC480" t="str" cm="1">
        <f t="array" ref="AC480" xml:space="preserve"> SUBSTITUTE( _xlfn.TEXTSPLIT(C480," "), ",","")</f>
        <v>HL</v>
      </c>
      <c r="AE480" t="str" cm="1">
        <f t="array" ref="AE480">SUBSTITUTE(_xlfn.TEXTSPLIT(D480," "), ",","")</f>
        <v>HL</v>
      </c>
    </row>
    <row r="481" spans="1:32" x14ac:dyDescent="0.3">
      <c r="A481" t="str">
        <v>외래어2</v>
      </c>
      <c r="B481" t="str">
        <v>호일</v>
      </c>
      <c r="C481" s="3" t="str">
        <v>LH1</v>
      </c>
      <c r="D481" s="3" t="str">
        <v>LH1</v>
      </c>
      <c r="E481" s="3" t="str" cm="1">
        <f t="array" ref="E481">_xlfn.IFS(MID(A481,1,1)="고", "K", MID(A481,1,1)="외", "F", MID(A481,1,1)="가", "V")</f>
        <v>F</v>
      </c>
      <c r="F481" s="3" t="str">
        <f t="shared" si="40"/>
        <v>2</v>
      </c>
      <c r="G481" s="3" t="str">
        <f t="shared" si="41"/>
        <v>F2</v>
      </c>
      <c r="H481" s="3" t="str">
        <f t="shared" si="42"/>
        <v>호</v>
      </c>
      <c r="I481" s="3" t="str">
        <f t="shared" si="43"/>
        <v>일</v>
      </c>
      <c r="J481" s="3" t="str">
        <f t="shared" si="44"/>
        <v/>
      </c>
      <c r="K481" s="3" t="str" cm="1">
        <f t="array" ref="K481">INDEX(초성,  INT( (_xlfn.UNICODE(H481)-44032)/588)+1)</f>
        <v>ㅎ</v>
      </c>
      <c r="L481" s="3" t="str" cm="1">
        <f t="array" ref="L481">INDEX( 중성, INT(MOD( ( _xlfn.UNICODE( RIGHT($H481, 1) ) - 44032), 588)/28)+1,1)</f>
        <v>ㅗ</v>
      </c>
      <c r="M481" t="str" cm="1">
        <f t="array" ref="M481">IF(MOD( (_xlfn.UNICODE( RIGHT($H481, 1) ) - 44032), 28)=0, "",
    INDEX(종성, MOD( (_xlfn.UNICODE( RIGHT($H481, 1) ) - 44032), 28),1) )</f>
        <v/>
      </c>
      <c r="N481" s="3" t="str" cm="1">
        <f t="array" ref="N481">INDEX(초성,  INT( (_xlfn.UNICODE($I481)-44032)/588)+1)</f>
        <v>ㅇ</v>
      </c>
      <c r="O481" s="3" t="str" cm="1">
        <f t="array" ref="O481">INDEX( 중성, INT(MOD( ( _xlfn.UNICODE( RIGHT($I481, 1) ) - 44032), 588)/28)+1,1)</f>
        <v>ㅣ</v>
      </c>
      <c r="P481" t="str" cm="1">
        <f t="array" ref="P481">IF(MOD( (_xlfn.UNICODE( RIGHT($I481, 1) ) - 44032), 28)=0, "",
    INDEX(종성, MOD( (_xlfn.UNICODE( RIGHT($I481, 1) ) - 44032), 28),1) )</f>
        <v>ㄹ</v>
      </c>
      <c r="Q481" s="3" t="str" cm="1">
        <f t="array" ref="Q481">IF(LEN(B481)=2, "", INDEX(초성,  INT( (_xlfn.UNICODE($J481)-44032)/588)+1) )</f>
        <v/>
      </c>
      <c r="R481" s="3" t="str" cm="1">
        <f t="array" ref="R481">IF(LEN(B481)=2, "",INDEX( 중성, INT(MOD( ( _xlfn.UNICODE( RIGHT($J481, 1) ) - 44032), 588)/28)+1,1) )</f>
        <v/>
      </c>
      <c r="S481" t="str" cm="1">
        <f t="array" ref="S481">IF(LEN(B481)=2, "", IF(MOD( (_xlfn.UNICODE( RIGHT($J481, 1) ) - 44032), 28)=0, "",
    INDEX(종성, MOD( (_xlfn.UNICODE( RIGHT($J481, 1) ) - 44032), 28),1) ) )</f>
        <v/>
      </c>
      <c r="T481" t="str">
        <f>IFERROR(VLOOKUP($K481, 환경설정!$B$3:$C$23, 2,0), "")</f>
        <v>que</v>
      </c>
      <c r="V481" s="3" t="str" cm="1">
        <f t="array" ref="V481">IFERROR(_xlfn.IFS($M481="", "light", $M481="ㄴ", "son", $M481="ㄹ", "son", $M481="ㅁ", "son", $M481="ㅇ", "son" ),"obs")</f>
        <v>light</v>
      </c>
      <c r="W481" t="str">
        <f>IFERROR(VLOOKUP($N481, 환경설정!$B$3:$C$23, 2,0), "")</f>
        <v>null</v>
      </c>
      <c r="Y481" s="3" t="str" cm="1">
        <f t="array" ref="Y481">IFERROR(_xlfn.IFS($P481="", "light", $P481="ㄴ", "son", $P481="ㄹ", "son", $P481="ㅁ", "son", $P481="ㅇ", "son" ),"obs")</f>
        <v>son</v>
      </c>
      <c r="Z481" t="str">
        <f>IFERROR(VLOOKUP($Q481, 환경설정!$B$3:$C$23, 2), "")</f>
        <v/>
      </c>
      <c r="AB481" s="3" t="str" cm="1">
        <f t="array" ref="AB481">IFERROR( IF(LEN(B481)=2,"", _xlfn.IFS($S481="", "light", $S481="ㄴ", "son", $S481="ㄹ", "son", $S481="ㅁ", "son", $S481="ㅇ", "son" )),"obs")</f>
        <v/>
      </c>
      <c r="AC481" t="str" cm="1">
        <f t="array" ref="AC481" xml:space="preserve"> SUBSTITUTE( _xlfn.TEXTSPLIT(C481," "), ",","")</f>
        <v>LH1</v>
      </c>
      <c r="AE481" t="str" cm="1">
        <f t="array" ref="AE481">SUBSTITUTE(_xlfn.TEXTSPLIT(D481," "), ",","")</f>
        <v>LH1</v>
      </c>
    </row>
    <row r="482" spans="1:32" x14ac:dyDescent="0.3">
      <c r="A482" t="str">
        <v>외래어2</v>
      </c>
      <c r="B482" t="str">
        <v>엔진</v>
      </c>
      <c r="C482" s="3" t="str">
        <v>HH</v>
      </c>
      <c r="D482" s="3" t="str">
        <v>HH</v>
      </c>
      <c r="E482" s="3" t="str" cm="1">
        <f t="array" ref="E482">_xlfn.IFS(MID(A482,1,1)="고", "K", MID(A482,1,1)="외", "F", MID(A482,1,1)="가", "V")</f>
        <v>F</v>
      </c>
      <c r="F482" s="3" t="str">
        <f t="shared" si="40"/>
        <v>2</v>
      </c>
      <c r="G482" s="3" t="str">
        <f t="shared" si="41"/>
        <v>F2</v>
      </c>
      <c r="H482" s="3" t="str">
        <f t="shared" si="42"/>
        <v>엔</v>
      </c>
      <c r="I482" s="3" t="str">
        <f t="shared" si="43"/>
        <v>진</v>
      </c>
      <c r="J482" s="3" t="str">
        <f t="shared" si="44"/>
        <v/>
      </c>
      <c r="K482" s="3" t="str" cm="1">
        <f t="array" ref="K482">INDEX(초성,  INT( (_xlfn.UNICODE(H482)-44032)/588)+1)</f>
        <v>ㅇ</v>
      </c>
      <c r="L482" s="3" t="str" cm="1">
        <f t="array" ref="L482">INDEX( 중성, INT(MOD( ( _xlfn.UNICODE( RIGHT($H482, 1) ) - 44032), 588)/28)+1,1)</f>
        <v>ㅔ</v>
      </c>
      <c r="M482" t="str" cm="1">
        <f t="array" ref="M482">IF(MOD( (_xlfn.UNICODE( RIGHT($H482, 1) ) - 44032), 28)=0, "",
    INDEX(종성, MOD( (_xlfn.UNICODE( RIGHT($H482, 1) ) - 44032), 28),1) )</f>
        <v>ㄴ</v>
      </c>
      <c r="N482" s="3" t="str" cm="1">
        <f t="array" ref="N482">INDEX(초성,  INT( (_xlfn.UNICODE($I482)-44032)/588)+1)</f>
        <v>ㅈ</v>
      </c>
      <c r="O482" s="3" t="str" cm="1">
        <f t="array" ref="O482">INDEX( 중성, INT(MOD( ( _xlfn.UNICODE( RIGHT($I482, 1) ) - 44032), 588)/28)+1,1)</f>
        <v>ㅣ</v>
      </c>
      <c r="P482" t="str" cm="1">
        <f t="array" ref="P482">IF(MOD( (_xlfn.UNICODE( RIGHT($I482, 1) ) - 44032), 28)=0, "",
    INDEX(종성, MOD( (_xlfn.UNICODE( RIGHT($I482, 1) ) - 44032), 28),1) )</f>
        <v>ㄴ</v>
      </c>
      <c r="Q482" s="3" t="str" cm="1">
        <f t="array" ref="Q482">IF(LEN(B482)=2, "", INDEX(초성,  INT( (_xlfn.UNICODE($J482)-44032)/588)+1) )</f>
        <v/>
      </c>
      <c r="R482" s="3" t="str" cm="1">
        <f t="array" ref="R482">IF(LEN(B482)=2, "",INDEX( 중성, INT(MOD( ( _xlfn.UNICODE( RIGHT($J482, 1) ) - 44032), 588)/28)+1,1) )</f>
        <v/>
      </c>
      <c r="S482" t="str" cm="1">
        <f t="array" ref="S482">IF(LEN(B482)=2, "", IF(MOD( (_xlfn.UNICODE( RIGHT($J482, 1) ) - 44032), 28)=0, "",
    INDEX(종성, MOD( (_xlfn.UNICODE( RIGHT($J482, 1) ) - 44032), 28),1) ) )</f>
        <v/>
      </c>
      <c r="T482" t="str">
        <f>IFERROR(VLOOKUP($K482, 환경설정!$B$3:$C$23, 2,0), "")</f>
        <v>null</v>
      </c>
      <c r="V482" s="3" t="str" cm="1">
        <f t="array" ref="V482">IFERROR(_xlfn.IFS($M482="", "light", $M482="ㄴ", "son", $M482="ㄹ", "son", $M482="ㅁ", "son", $M482="ㅇ", "son" ),"obs")</f>
        <v>son</v>
      </c>
      <c r="W482" t="str">
        <f>IFERROR(VLOOKUP($N482, 환경설정!$B$3:$C$23, 2,0), "")</f>
        <v>lax</v>
      </c>
      <c r="Y482" s="3" t="str" cm="1">
        <f t="array" ref="Y482">IFERROR(_xlfn.IFS($P482="", "light", $P482="ㄴ", "son", $P482="ㄹ", "son", $P482="ㅁ", "son", $P482="ㅇ", "son" ),"obs")</f>
        <v>son</v>
      </c>
      <c r="Z482" t="str">
        <f>IFERROR(VLOOKUP($Q482, 환경설정!$B$3:$C$23, 2), "")</f>
        <v/>
      </c>
      <c r="AB482" s="3" t="str" cm="1">
        <f t="array" ref="AB482">IFERROR( IF(LEN(B482)=2,"", _xlfn.IFS($S482="", "light", $S482="ㄴ", "son", $S482="ㄹ", "son", $S482="ㅁ", "son", $S482="ㅇ", "son" )),"obs")</f>
        <v/>
      </c>
      <c r="AC482" t="str" cm="1">
        <f t="array" ref="AC482" xml:space="preserve"> SUBSTITUTE( _xlfn.TEXTSPLIT(C482," "), ",","")</f>
        <v>HH</v>
      </c>
      <c r="AE482" t="str" cm="1">
        <f t="array" ref="AE482">SUBSTITUTE(_xlfn.TEXTSPLIT(D482," "), ",","")</f>
        <v>HH</v>
      </c>
    </row>
    <row r="483" spans="1:32" x14ac:dyDescent="0.3">
      <c r="A483" t="str">
        <v>외래어2</v>
      </c>
      <c r="B483" t="str">
        <v>젤리</v>
      </c>
      <c r="C483" s="3" t="str">
        <v>HL</v>
      </c>
      <c r="D483" s="3" t="str">
        <v>HL 쩰리</v>
      </c>
      <c r="E483" s="3" t="str" cm="1">
        <f t="array" ref="E483">_xlfn.IFS(MID(A483,1,1)="고", "K", MID(A483,1,1)="외", "F", MID(A483,1,1)="가", "V")</f>
        <v>F</v>
      </c>
      <c r="F483" s="3" t="str">
        <f t="shared" si="40"/>
        <v>2</v>
      </c>
      <c r="G483" s="3" t="str">
        <f t="shared" si="41"/>
        <v>F2</v>
      </c>
      <c r="H483" s="3" t="str">
        <f t="shared" si="42"/>
        <v>젤</v>
      </c>
      <c r="I483" s="3" t="str">
        <f t="shared" si="43"/>
        <v>리</v>
      </c>
      <c r="J483" s="3" t="str">
        <f t="shared" si="44"/>
        <v/>
      </c>
      <c r="K483" s="3" t="str" cm="1">
        <f t="array" ref="K483">INDEX(초성,  INT( (_xlfn.UNICODE(H483)-44032)/588)+1)</f>
        <v>ㅈ</v>
      </c>
      <c r="L483" s="3" t="str" cm="1">
        <f t="array" ref="L483">INDEX( 중성, INT(MOD( ( _xlfn.UNICODE( RIGHT($H483, 1) ) - 44032), 588)/28)+1,1)</f>
        <v>ㅔ</v>
      </c>
      <c r="M483" t="str" cm="1">
        <f t="array" ref="M483">IF(MOD( (_xlfn.UNICODE( RIGHT($H483, 1) ) - 44032), 28)=0, "",
    INDEX(종성, MOD( (_xlfn.UNICODE( RIGHT($H483, 1) ) - 44032), 28),1) )</f>
        <v>ㄹ</v>
      </c>
      <c r="N483" s="3" t="str" cm="1">
        <f t="array" ref="N483">INDEX(초성,  INT( (_xlfn.UNICODE($I483)-44032)/588)+1)</f>
        <v>ㄹ</v>
      </c>
      <c r="O483" s="3" t="str" cm="1">
        <f t="array" ref="O483">INDEX( 중성, INT(MOD( ( _xlfn.UNICODE( RIGHT($I483, 1) ) - 44032), 588)/28)+1,1)</f>
        <v>ㅣ</v>
      </c>
      <c r="P483" t="str" cm="1">
        <f t="array" ref="P483">IF(MOD( (_xlfn.UNICODE( RIGHT($I483, 1) ) - 44032), 28)=0, "",
    INDEX(종성, MOD( (_xlfn.UNICODE( RIGHT($I483, 1) ) - 44032), 28),1) )</f>
        <v/>
      </c>
      <c r="Q483" s="3" t="str" cm="1">
        <f t="array" ref="Q483">IF(LEN(B483)=2, "", INDEX(초성,  INT( (_xlfn.UNICODE($J483)-44032)/588)+1) )</f>
        <v/>
      </c>
      <c r="R483" s="3" t="str" cm="1">
        <f t="array" ref="R483">IF(LEN(B483)=2, "",INDEX( 중성, INT(MOD( ( _xlfn.UNICODE( RIGHT($J483, 1) ) - 44032), 588)/28)+1,1) )</f>
        <v/>
      </c>
      <c r="S483" t="str" cm="1">
        <f t="array" ref="S483">IF(LEN(B483)=2, "", IF(MOD( (_xlfn.UNICODE( RIGHT($J483, 1) ) - 44032), 28)=0, "",
    INDEX(종성, MOD( (_xlfn.UNICODE( RIGHT($J483, 1) ) - 44032), 28),1) ) )</f>
        <v/>
      </c>
      <c r="T483" t="str">
        <f>IFERROR(VLOOKUP($K483, 환경설정!$B$3:$C$23, 2,0), "")</f>
        <v>lax</v>
      </c>
      <c r="V483" s="3" t="str" cm="1">
        <f t="array" ref="V483">IFERROR(_xlfn.IFS($M483="", "light", $M483="ㄴ", "son", $M483="ㄹ", "son", $M483="ㅁ", "son", $M483="ㅇ", "son" ),"obs")</f>
        <v>son</v>
      </c>
      <c r="W483" t="str">
        <f>IFERROR(VLOOKUP($N483, 환경설정!$B$3:$C$23, 2,0), "")</f>
        <v>son</v>
      </c>
      <c r="Y483" s="3" t="str" cm="1">
        <f t="array" ref="Y483">IFERROR(_xlfn.IFS($P483="", "light", $P483="ㄴ", "son", $P483="ㄹ", "son", $P483="ㅁ", "son", $P483="ㅇ", "son" ),"obs")</f>
        <v>light</v>
      </c>
      <c r="Z483" t="str">
        <f>IFERROR(VLOOKUP($Q483, 환경설정!$B$3:$C$23, 2), "")</f>
        <v/>
      </c>
      <c r="AB483" s="3" t="str" cm="1">
        <f t="array" ref="AB483">IFERROR( IF(LEN(B483)=2,"", _xlfn.IFS($S483="", "light", $S483="ㄴ", "son", $S483="ㄹ", "son", $S483="ㅁ", "son", $S483="ㅇ", "son" )),"obs")</f>
        <v/>
      </c>
      <c r="AC483" t="str" cm="1">
        <f t="array" ref="AC483" xml:space="preserve"> SUBSTITUTE( _xlfn.TEXTSPLIT(C483," "), ",","")</f>
        <v>HL</v>
      </c>
      <c r="AE483" t="str" cm="1">
        <f t="array" ref="AE483:AF483">SUBSTITUTE(_xlfn.TEXTSPLIT(D483," "), ",","")</f>
        <v>HL</v>
      </c>
      <c r="AF483" t="str">
        <v>쩰리</v>
      </c>
    </row>
    <row r="484" spans="1:32" x14ac:dyDescent="0.3">
      <c r="A484" t="str">
        <v>외래어2</v>
      </c>
      <c r="B484" t="str">
        <v>메달</v>
      </c>
      <c r="C484" s="3" t="str">
        <v>LH1</v>
      </c>
      <c r="D484" s="3" t="str">
        <v>LH1</v>
      </c>
      <c r="E484" s="3" t="str" cm="1">
        <f t="array" ref="E484">_xlfn.IFS(MID(A484,1,1)="고", "K", MID(A484,1,1)="외", "F", MID(A484,1,1)="가", "V")</f>
        <v>F</v>
      </c>
      <c r="F484" s="3" t="str">
        <f t="shared" si="40"/>
        <v>2</v>
      </c>
      <c r="G484" s="3" t="str">
        <f t="shared" si="41"/>
        <v>F2</v>
      </c>
      <c r="H484" s="3" t="str">
        <f t="shared" si="42"/>
        <v>메</v>
      </c>
      <c r="I484" s="3" t="str">
        <f t="shared" si="43"/>
        <v>달</v>
      </c>
      <c r="J484" s="3" t="str">
        <f t="shared" si="44"/>
        <v/>
      </c>
      <c r="K484" s="3" t="str" cm="1">
        <f t="array" ref="K484">INDEX(초성,  INT( (_xlfn.UNICODE(H484)-44032)/588)+1)</f>
        <v>ㅁ</v>
      </c>
      <c r="L484" s="3" t="str" cm="1">
        <f t="array" ref="L484">INDEX( 중성, INT(MOD( ( _xlfn.UNICODE( RIGHT($H484, 1) ) - 44032), 588)/28)+1,1)</f>
        <v>ㅔ</v>
      </c>
      <c r="M484" t="str" cm="1">
        <f t="array" ref="M484">IF(MOD( (_xlfn.UNICODE( RIGHT($H484, 1) ) - 44032), 28)=0, "",
    INDEX(종성, MOD( (_xlfn.UNICODE( RIGHT($H484, 1) ) - 44032), 28),1) )</f>
        <v/>
      </c>
      <c r="N484" s="3" t="str" cm="1">
        <f t="array" ref="N484">INDEX(초성,  INT( (_xlfn.UNICODE($I484)-44032)/588)+1)</f>
        <v>ㄷ</v>
      </c>
      <c r="O484" s="3" t="str" cm="1">
        <f t="array" ref="O484">INDEX( 중성, INT(MOD( ( _xlfn.UNICODE( RIGHT($I484, 1) ) - 44032), 588)/28)+1,1)</f>
        <v>ㅏ</v>
      </c>
      <c r="P484" t="str" cm="1">
        <f t="array" ref="P484">IF(MOD( (_xlfn.UNICODE( RIGHT($I484, 1) ) - 44032), 28)=0, "",
    INDEX(종성, MOD( (_xlfn.UNICODE( RIGHT($I484, 1) ) - 44032), 28),1) )</f>
        <v>ㄹ</v>
      </c>
      <c r="Q484" s="3" t="str" cm="1">
        <f t="array" ref="Q484">IF(LEN(B484)=2, "", INDEX(초성,  INT( (_xlfn.UNICODE($J484)-44032)/588)+1) )</f>
        <v/>
      </c>
      <c r="R484" s="3" t="str" cm="1">
        <f t="array" ref="R484">IF(LEN(B484)=2, "",INDEX( 중성, INT(MOD( ( _xlfn.UNICODE( RIGHT($J484, 1) ) - 44032), 588)/28)+1,1) )</f>
        <v/>
      </c>
      <c r="S484" t="str" cm="1">
        <f t="array" ref="S484">IF(LEN(B484)=2, "", IF(MOD( (_xlfn.UNICODE( RIGHT($J484, 1) ) - 44032), 28)=0, "",
    INDEX(종성, MOD( (_xlfn.UNICODE( RIGHT($J484, 1) ) - 44032), 28),1) ) )</f>
        <v/>
      </c>
      <c r="T484" t="str">
        <f>IFERROR(VLOOKUP($K484, 환경설정!$B$3:$C$23, 2,0), "")</f>
        <v>son</v>
      </c>
      <c r="V484" s="3" t="str" cm="1">
        <f t="array" ref="V484">IFERROR(_xlfn.IFS($M484="", "light", $M484="ㄴ", "son", $M484="ㄹ", "son", $M484="ㅁ", "son", $M484="ㅇ", "son" ),"obs")</f>
        <v>light</v>
      </c>
      <c r="W484" t="str">
        <f>IFERROR(VLOOKUP($N484, 환경설정!$B$3:$C$23, 2,0), "")</f>
        <v>lax</v>
      </c>
      <c r="Y484" s="3" t="str" cm="1">
        <f t="array" ref="Y484">IFERROR(_xlfn.IFS($P484="", "light", $P484="ㄴ", "son", $P484="ㄹ", "son", $P484="ㅁ", "son", $P484="ㅇ", "son" ),"obs")</f>
        <v>son</v>
      </c>
      <c r="Z484" t="str">
        <f>IFERROR(VLOOKUP($Q484, 환경설정!$B$3:$C$23, 2), "")</f>
        <v/>
      </c>
      <c r="AB484" s="3" t="str" cm="1">
        <f t="array" ref="AB484">IFERROR( IF(LEN(B484)=2,"", _xlfn.IFS($S484="", "light", $S484="ㄴ", "son", $S484="ㄹ", "son", $S484="ㅁ", "son", $S484="ㅇ", "son" )),"obs")</f>
        <v/>
      </c>
      <c r="AC484" t="str" cm="1">
        <f t="array" ref="AC484" xml:space="preserve"> SUBSTITUTE( _xlfn.TEXTSPLIT(C484," "), ",","")</f>
        <v>LH1</v>
      </c>
      <c r="AE484" t="str" cm="1">
        <f t="array" ref="AE484">SUBSTITUTE(_xlfn.TEXTSPLIT(D484," "), ",","")</f>
        <v>LH1</v>
      </c>
    </row>
    <row r="485" spans="1:32" x14ac:dyDescent="0.3">
      <c r="A485" t="str">
        <v>외래어2</v>
      </c>
      <c r="B485" t="str">
        <v>불독</v>
      </c>
      <c r="C485" s="3" t="str">
        <v>HH 불똑</v>
      </c>
      <c r="D485" s="3" t="str">
        <v>HH</v>
      </c>
      <c r="E485" s="3" t="str" cm="1">
        <f t="array" ref="E485">_xlfn.IFS(MID(A485,1,1)="고", "K", MID(A485,1,1)="외", "F", MID(A485,1,1)="가", "V")</f>
        <v>F</v>
      </c>
      <c r="F485" s="3" t="str">
        <f t="shared" si="40"/>
        <v>2</v>
      </c>
      <c r="G485" s="3" t="str">
        <f t="shared" si="41"/>
        <v>F2</v>
      </c>
      <c r="H485" s="3" t="str">
        <f t="shared" si="42"/>
        <v>불</v>
      </c>
      <c r="I485" s="3" t="str">
        <f t="shared" si="43"/>
        <v>독</v>
      </c>
      <c r="J485" s="3" t="str">
        <f t="shared" si="44"/>
        <v/>
      </c>
      <c r="K485" s="3" t="str" cm="1">
        <f t="array" ref="K485">INDEX(초성,  INT( (_xlfn.UNICODE(H485)-44032)/588)+1)</f>
        <v>ㅂ</v>
      </c>
      <c r="L485" s="3" t="str" cm="1">
        <f t="array" ref="L485">INDEX( 중성, INT(MOD( ( _xlfn.UNICODE( RIGHT($H485, 1) ) - 44032), 588)/28)+1,1)</f>
        <v>ㅜ</v>
      </c>
      <c r="M485" t="str" cm="1">
        <f t="array" ref="M485">IF(MOD( (_xlfn.UNICODE( RIGHT($H485, 1) ) - 44032), 28)=0, "",
    INDEX(종성, MOD( (_xlfn.UNICODE( RIGHT($H485, 1) ) - 44032), 28),1) )</f>
        <v>ㄹ</v>
      </c>
      <c r="N485" s="3" t="str" cm="1">
        <f t="array" ref="N485">INDEX(초성,  INT( (_xlfn.UNICODE($I485)-44032)/588)+1)</f>
        <v>ㄷ</v>
      </c>
      <c r="O485" s="3" t="str" cm="1">
        <f t="array" ref="O485">INDEX( 중성, INT(MOD( ( _xlfn.UNICODE( RIGHT($I485, 1) ) - 44032), 588)/28)+1,1)</f>
        <v>ㅗ</v>
      </c>
      <c r="P485" t="str" cm="1">
        <f t="array" ref="P485">IF(MOD( (_xlfn.UNICODE( RIGHT($I485, 1) ) - 44032), 28)=0, "",
    INDEX(종성, MOD( (_xlfn.UNICODE( RIGHT($I485, 1) ) - 44032), 28),1) )</f>
        <v>ㄱ</v>
      </c>
      <c r="Q485" s="3" t="str" cm="1">
        <f t="array" ref="Q485">IF(LEN(B485)=2, "", INDEX(초성,  INT( (_xlfn.UNICODE($J485)-44032)/588)+1) )</f>
        <v/>
      </c>
      <c r="R485" s="3" t="str" cm="1">
        <f t="array" ref="R485">IF(LEN(B485)=2, "",INDEX( 중성, INT(MOD( ( _xlfn.UNICODE( RIGHT($J485, 1) ) - 44032), 588)/28)+1,1) )</f>
        <v/>
      </c>
      <c r="S485" t="str" cm="1">
        <f t="array" ref="S485">IF(LEN(B485)=2, "", IF(MOD( (_xlfn.UNICODE( RIGHT($J485, 1) ) - 44032), 28)=0, "",
    INDEX(종성, MOD( (_xlfn.UNICODE( RIGHT($J485, 1) ) - 44032), 28),1) ) )</f>
        <v/>
      </c>
      <c r="T485" t="str">
        <f>IFERROR(VLOOKUP($K485, 환경설정!$B$3:$C$23, 2,0), "")</f>
        <v>lax</v>
      </c>
      <c r="V485" s="3" t="str" cm="1">
        <f t="array" ref="V485">IFERROR(_xlfn.IFS($M485="", "light", $M485="ㄴ", "son", $M485="ㄹ", "son", $M485="ㅁ", "son", $M485="ㅇ", "son" ),"obs")</f>
        <v>son</v>
      </c>
      <c r="W485" t="str">
        <f>IFERROR(VLOOKUP($N485, 환경설정!$B$3:$C$23, 2,0), "")</f>
        <v>lax</v>
      </c>
      <c r="Y485" s="3" t="str" cm="1">
        <f t="array" ref="Y485">IFERROR(_xlfn.IFS($P485="", "light", $P485="ㄴ", "son", $P485="ㄹ", "son", $P485="ㅁ", "son", $P485="ㅇ", "son" ),"obs")</f>
        <v>obs</v>
      </c>
      <c r="Z485" t="str">
        <f>IFERROR(VLOOKUP($Q485, 환경설정!$B$3:$C$23, 2), "")</f>
        <v/>
      </c>
      <c r="AB485" s="3" t="str" cm="1">
        <f t="array" ref="AB485">IFERROR( IF(LEN(B485)=2,"", _xlfn.IFS($S485="", "light", $S485="ㄴ", "son", $S485="ㄹ", "son", $S485="ㅁ", "son", $S485="ㅇ", "son" )),"obs")</f>
        <v/>
      </c>
      <c r="AC485" t="str" cm="1">
        <f t="array" ref="AC485:AD485" xml:space="preserve"> SUBSTITUTE( _xlfn.TEXTSPLIT(C485," "), ",","")</f>
        <v>HH</v>
      </c>
      <c r="AD485" t="str">
        <v>불똑</v>
      </c>
      <c r="AE485" t="str" cm="1">
        <f t="array" ref="AE485">SUBSTITUTE(_xlfn.TEXTSPLIT(D485," "), ",","")</f>
        <v>HH</v>
      </c>
    </row>
    <row r="486" spans="1:32" x14ac:dyDescent="0.3">
      <c r="A486" t="str">
        <v>외래어2</v>
      </c>
      <c r="B486" t="str">
        <v>뉴스</v>
      </c>
      <c r="C486" s="3" t="str">
        <v>HL</v>
      </c>
      <c r="D486" s="3" t="str">
        <v>HL</v>
      </c>
      <c r="E486" s="3" t="str" cm="1">
        <f t="array" ref="E486">_xlfn.IFS(MID(A486,1,1)="고", "K", MID(A486,1,1)="외", "F", MID(A486,1,1)="가", "V")</f>
        <v>F</v>
      </c>
      <c r="F486" s="3" t="str">
        <f t="shared" si="40"/>
        <v>2</v>
      </c>
      <c r="G486" s="3" t="str">
        <f t="shared" si="41"/>
        <v>F2</v>
      </c>
      <c r="H486" s="3" t="str">
        <f t="shared" si="42"/>
        <v>뉴</v>
      </c>
      <c r="I486" s="3" t="str">
        <f t="shared" si="43"/>
        <v>스</v>
      </c>
      <c r="J486" s="3" t="str">
        <f t="shared" si="44"/>
        <v/>
      </c>
      <c r="K486" s="3" t="str" cm="1">
        <f t="array" ref="K486">INDEX(초성,  INT( (_xlfn.UNICODE(H486)-44032)/588)+1)</f>
        <v>ㄴ</v>
      </c>
      <c r="L486" s="3" t="str" cm="1">
        <f t="array" ref="L486">INDEX( 중성, INT(MOD( ( _xlfn.UNICODE( RIGHT($H486, 1) ) - 44032), 588)/28)+1,1)</f>
        <v>ㅠ</v>
      </c>
      <c r="M486" t="str" cm="1">
        <f t="array" ref="M486">IF(MOD( (_xlfn.UNICODE( RIGHT($H486, 1) ) - 44032), 28)=0, "",
    INDEX(종성, MOD( (_xlfn.UNICODE( RIGHT($H486, 1) ) - 44032), 28),1) )</f>
        <v/>
      </c>
      <c r="N486" s="3" t="str" cm="1">
        <f t="array" ref="N486">INDEX(초성,  INT( (_xlfn.UNICODE($I486)-44032)/588)+1)</f>
        <v>ㅅ</v>
      </c>
      <c r="O486" s="3" t="str" cm="1">
        <f t="array" ref="O486">INDEX( 중성, INT(MOD( ( _xlfn.UNICODE( RIGHT($I486, 1) ) - 44032), 588)/28)+1,1)</f>
        <v>ㅡ</v>
      </c>
      <c r="P486" t="str" cm="1">
        <f t="array" ref="P486">IF(MOD( (_xlfn.UNICODE( RIGHT($I486, 1) ) - 44032), 28)=0, "",
    INDEX(종성, MOD( (_xlfn.UNICODE( RIGHT($I486, 1) ) - 44032), 28),1) )</f>
        <v/>
      </c>
      <c r="Q486" s="3" t="str" cm="1">
        <f t="array" ref="Q486">IF(LEN(B486)=2, "", INDEX(초성,  INT( (_xlfn.UNICODE($J486)-44032)/588)+1) )</f>
        <v/>
      </c>
      <c r="R486" s="3" t="str" cm="1">
        <f t="array" ref="R486">IF(LEN(B486)=2, "",INDEX( 중성, INT(MOD( ( _xlfn.UNICODE( RIGHT($J486, 1) ) - 44032), 588)/28)+1,1) )</f>
        <v/>
      </c>
      <c r="S486" t="str" cm="1">
        <f t="array" ref="S486">IF(LEN(B486)=2, "", IF(MOD( (_xlfn.UNICODE( RIGHT($J486, 1) ) - 44032), 28)=0, "",
    INDEX(종성, MOD( (_xlfn.UNICODE( RIGHT($J486, 1) ) - 44032), 28),1) ) )</f>
        <v/>
      </c>
      <c r="T486" t="str">
        <f>IFERROR(VLOOKUP($K486, 환경설정!$B$3:$C$23, 2,0), "")</f>
        <v>son</v>
      </c>
      <c r="V486" s="3" t="str" cm="1">
        <f t="array" ref="V486">IFERROR(_xlfn.IFS($M486="", "light", $M486="ㄴ", "son", $M486="ㄹ", "son", $M486="ㅁ", "son", $M486="ㅇ", "son" ),"obs")</f>
        <v>light</v>
      </c>
      <c r="W486" t="str">
        <f>IFERROR(VLOOKUP($N486, 환경설정!$B$3:$C$23, 2,0), "")</f>
        <v>que</v>
      </c>
      <c r="Y486" s="3" t="str" cm="1">
        <f t="array" ref="Y486">IFERROR(_xlfn.IFS($P486="", "light", $P486="ㄴ", "son", $P486="ㄹ", "son", $P486="ㅁ", "son", $P486="ㅇ", "son" ),"obs")</f>
        <v>light</v>
      </c>
      <c r="Z486" t="str">
        <f>IFERROR(VLOOKUP($Q486, 환경설정!$B$3:$C$23, 2), "")</f>
        <v/>
      </c>
      <c r="AB486" s="3" t="str" cm="1">
        <f t="array" ref="AB486">IFERROR( IF(LEN(B486)=2,"", _xlfn.IFS($S486="", "light", $S486="ㄴ", "son", $S486="ㄹ", "son", $S486="ㅁ", "son", $S486="ㅇ", "son" )),"obs")</f>
        <v/>
      </c>
      <c r="AC486" t="str" cm="1">
        <f t="array" ref="AC486" xml:space="preserve"> SUBSTITUTE( _xlfn.TEXTSPLIT(C486," "), ",","")</f>
        <v>HL</v>
      </c>
      <c r="AE486" t="str" cm="1">
        <f t="array" ref="AE486">SUBSTITUTE(_xlfn.TEXTSPLIT(D486," "), ",","")</f>
        <v>HL</v>
      </c>
    </row>
    <row r="487" spans="1:32" x14ac:dyDescent="0.3">
      <c r="A487" t="str">
        <v>외래어2</v>
      </c>
      <c r="B487" t="str">
        <v>벨브</v>
      </c>
      <c r="C487" s="3" t="str">
        <v>HL</v>
      </c>
      <c r="D487" s="3" t="str">
        <v>HL</v>
      </c>
      <c r="E487" s="3" t="str" cm="1">
        <f t="array" ref="E487">_xlfn.IFS(MID(A487,1,1)="고", "K", MID(A487,1,1)="외", "F", MID(A487,1,1)="가", "V")</f>
        <v>F</v>
      </c>
      <c r="F487" s="3" t="str">
        <f t="shared" si="40"/>
        <v>2</v>
      </c>
      <c r="G487" s="3" t="str">
        <f t="shared" si="41"/>
        <v>F2</v>
      </c>
      <c r="H487" s="3" t="str">
        <f t="shared" si="42"/>
        <v>벨</v>
      </c>
      <c r="I487" s="3" t="str">
        <f t="shared" si="43"/>
        <v>브</v>
      </c>
      <c r="J487" s="3" t="str">
        <f t="shared" si="44"/>
        <v/>
      </c>
      <c r="K487" s="3" t="str" cm="1">
        <f t="array" ref="K487">INDEX(초성,  INT( (_xlfn.UNICODE(H487)-44032)/588)+1)</f>
        <v>ㅂ</v>
      </c>
      <c r="L487" s="3" t="str" cm="1">
        <f t="array" ref="L487">INDEX( 중성, INT(MOD( ( _xlfn.UNICODE( RIGHT($H487, 1) ) - 44032), 588)/28)+1,1)</f>
        <v>ㅔ</v>
      </c>
      <c r="M487" t="str" cm="1">
        <f t="array" ref="M487">IF(MOD( (_xlfn.UNICODE( RIGHT($H487, 1) ) - 44032), 28)=0, "",
    INDEX(종성, MOD( (_xlfn.UNICODE( RIGHT($H487, 1) ) - 44032), 28),1) )</f>
        <v>ㄹ</v>
      </c>
      <c r="N487" s="3" t="str" cm="1">
        <f t="array" ref="N487">INDEX(초성,  INT( (_xlfn.UNICODE($I487)-44032)/588)+1)</f>
        <v>ㅂ</v>
      </c>
      <c r="O487" s="3" t="str" cm="1">
        <f t="array" ref="O487">INDEX( 중성, INT(MOD( ( _xlfn.UNICODE( RIGHT($I487, 1) ) - 44032), 588)/28)+1,1)</f>
        <v>ㅡ</v>
      </c>
      <c r="P487" t="str" cm="1">
        <f t="array" ref="P487">IF(MOD( (_xlfn.UNICODE( RIGHT($I487, 1) ) - 44032), 28)=0, "",
    INDEX(종성, MOD( (_xlfn.UNICODE( RIGHT($I487, 1) ) - 44032), 28),1) )</f>
        <v/>
      </c>
      <c r="Q487" s="3" t="str" cm="1">
        <f t="array" ref="Q487">IF(LEN(B487)=2, "", INDEX(초성,  INT( (_xlfn.UNICODE($J487)-44032)/588)+1) )</f>
        <v/>
      </c>
      <c r="R487" s="3" t="str" cm="1">
        <f t="array" ref="R487">IF(LEN(B487)=2, "",INDEX( 중성, INT(MOD( ( _xlfn.UNICODE( RIGHT($J487, 1) ) - 44032), 588)/28)+1,1) )</f>
        <v/>
      </c>
      <c r="S487" t="str" cm="1">
        <f t="array" ref="S487">IF(LEN(B487)=2, "", IF(MOD( (_xlfn.UNICODE( RIGHT($J487, 1) ) - 44032), 28)=0, "",
    INDEX(종성, MOD( (_xlfn.UNICODE( RIGHT($J487, 1) ) - 44032), 28),1) ) )</f>
        <v/>
      </c>
      <c r="T487" t="str">
        <f>IFERROR(VLOOKUP($K487, 환경설정!$B$3:$C$23, 2,0), "")</f>
        <v>lax</v>
      </c>
      <c r="V487" s="3" t="str" cm="1">
        <f t="array" ref="V487">IFERROR(_xlfn.IFS($M487="", "light", $M487="ㄴ", "son", $M487="ㄹ", "son", $M487="ㅁ", "son", $M487="ㅇ", "son" ),"obs")</f>
        <v>son</v>
      </c>
      <c r="W487" t="str">
        <f>IFERROR(VLOOKUP($N487, 환경설정!$B$3:$C$23, 2,0), "")</f>
        <v>lax</v>
      </c>
      <c r="Y487" s="3" t="str" cm="1">
        <f t="array" ref="Y487">IFERROR(_xlfn.IFS($P487="", "light", $P487="ㄴ", "son", $P487="ㄹ", "son", $P487="ㅁ", "son", $P487="ㅇ", "son" ),"obs")</f>
        <v>light</v>
      </c>
      <c r="Z487" t="str">
        <f>IFERROR(VLOOKUP($Q487, 환경설정!$B$3:$C$23, 2), "")</f>
        <v/>
      </c>
      <c r="AB487" s="3" t="str" cm="1">
        <f t="array" ref="AB487">IFERROR( IF(LEN(B487)=2,"", _xlfn.IFS($S487="", "light", $S487="ㄴ", "son", $S487="ㄹ", "son", $S487="ㅁ", "son", $S487="ㅇ", "son" )),"obs")</f>
        <v/>
      </c>
      <c r="AC487" t="str" cm="1">
        <f t="array" ref="AC487" xml:space="preserve"> SUBSTITUTE( _xlfn.TEXTSPLIT(C487," "), ",","")</f>
        <v>HL</v>
      </c>
      <c r="AE487" t="str" cm="1">
        <f t="array" ref="AE487">SUBSTITUTE(_xlfn.TEXTSPLIT(D487," "), ",","")</f>
        <v>HL</v>
      </c>
    </row>
    <row r="488" spans="1:32" x14ac:dyDescent="0.3">
      <c r="A488" t="str">
        <v>외래어2</v>
      </c>
      <c r="B488" t="str">
        <v>드럼</v>
      </c>
      <c r="C488" s="3" t="str">
        <v>LH1</v>
      </c>
      <c r="D488" s="3" t="str">
        <v>LH1</v>
      </c>
      <c r="E488" s="3" t="str" cm="1">
        <f t="array" ref="E488">_xlfn.IFS(MID(A488,1,1)="고", "K", MID(A488,1,1)="외", "F", MID(A488,1,1)="가", "V")</f>
        <v>F</v>
      </c>
      <c r="F488" s="3" t="str">
        <f t="shared" si="40"/>
        <v>2</v>
      </c>
      <c r="G488" s="3" t="str">
        <f t="shared" si="41"/>
        <v>F2</v>
      </c>
      <c r="H488" s="3" t="str">
        <f t="shared" si="42"/>
        <v>드</v>
      </c>
      <c r="I488" s="3" t="str">
        <f t="shared" si="43"/>
        <v>럼</v>
      </c>
      <c r="J488" s="3" t="str">
        <f t="shared" si="44"/>
        <v/>
      </c>
      <c r="K488" s="3" t="str" cm="1">
        <f t="array" ref="K488">INDEX(초성,  INT( (_xlfn.UNICODE(H488)-44032)/588)+1)</f>
        <v>ㄷ</v>
      </c>
      <c r="L488" s="3" t="str" cm="1">
        <f t="array" ref="L488">INDEX( 중성, INT(MOD( ( _xlfn.UNICODE( RIGHT($H488, 1) ) - 44032), 588)/28)+1,1)</f>
        <v>ㅡ</v>
      </c>
      <c r="M488" t="str" cm="1">
        <f t="array" ref="M488">IF(MOD( (_xlfn.UNICODE( RIGHT($H488, 1) ) - 44032), 28)=0, "",
    INDEX(종성, MOD( (_xlfn.UNICODE( RIGHT($H488, 1) ) - 44032), 28),1) )</f>
        <v/>
      </c>
      <c r="N488" s="3" t="str" cm="1">
        <f t="array" ref="N488">INDEX(초성,  INT( (_xlfn.UNICODE($I488)-44032)/588)+1)</f>
        <v>ㄹ</v>
      </c>
      <c r="O488" s="3" t="str" cm="1">
        <f t="array" ref="O488">INDEX( 중성, INT(MOD( ( _xlfn.UNICODE( RIGHT($I488, 1) ) - 44032), 588)/28)+1,1)</f>
        <v>ㅓ</v>
      </c>
      <c r="P488" t="str" cm="1">
        <f t="array" ref="P488">IF(MOD( (_xlfn.UNICODE( RIGHT($I488, 1) ) - 44032), 28)=0, "",
    INDEX(종성, MOD( (_xlfn.UNICODE( RIGHT($I488, 1) ) - 44032), 28),1) )</f>
        <v>ㅁ</v>
      </c>
      <c r="Q488" s="3" t="str" cm="1">
        <f t="array" ref="Q488">IF(LEN(B488)=2, "", INDEX(초성,  INT( (_xlfn.UNICODE($J488)-44032)/588)+1) )</f>
        <v/>
      </c>
      <c r="R488" s="3" t="str" cm="1">
        <f t="array" ref="R488">IF(LEN(B488)=2, "",INDEX( 중성, INT(MOD( ( _xlfn.UNICODE( RIGHT($J488, 1) ) - 44032), 588)/28)+1,1) )</f>
        <v/>
      </c>
      <c r="S488" t="str" cm="1">
        <f t="array" ref="S488">IF(LEN(B488)=2, "", IF(MOD( (_xlfn.UNICODE( RIGHT($J488, 1) ) - 44032), 28)=0, "",
    INDEX(종성, MOD( (_xlfn.UNICODE( RIGHT($J488, 1) ) - 44032), 28),1) ) )</f>
        <v/>
      </c>
      <c r="T488" t="str">
        <f>IFERROR(VLOOKUP($K488, 환경설정!$B$3:$C$23, 2,0), "")</f>
        <v>lax</v>
      </c>
      <c r="V488" s="3" t="str" cm="1">
        <f t="array" ref="V488">IFERROR(_xlfn.IFS($M488="", "light", $M488="ㄴ", "son", $M488="ㄹ", "son", $M488="ㅁ", "son", $M488="ㅇ", "son" ),"obs")</f>
        <v>light</v>
      </c>
      <c r="W488" t="str">
        <f>IFERROR(VLOOKUP($N488, 환경설정!$B$3:$C$23, 2,0), "")</f>
        <v>son</v>
      </c>
      <c r="Y488" s="3" t="str" cm="1">
        <f t="array" ref="Y488">IFERROR(_xlfn.IFS($P488="", "light", $P488="ㄴ", "son", $P488="ㄹ", "son", $P488="ㅁ", "son", $P488="ㅇ", "son" ),"obs")</f>
        <v>son</v>
      </c>
      <c r="Z488" t="str">
        <f>IFERROR(VLOOKUP($Q488, 환경설정!$B$3:$C$23, 2), "")</f>
        <v/>
      </c>
      <c r="AB488" s="3" t="str" cm="1">
        <f t="array" ref="AB488">IFERROR( IF(LEN(B488)=2,"", _xlfn.IFS($S488="", "light", $S488="ㄴ", "son", $S488="ㄹ", "son", $S488="ㅁ", "son", $S488="ㅇ", "son" )),"obs")</f>
        <v/>
      </c>
      <c r="AC488" t="str" cm="1">
        <f t="array" ref="AC488" xml:space="preserve"> SUBSTITUTE( _xlfn.TEXTSPLIT(C488," "), ",","")</f>
        <v>LH1</v>
      </c>
      <c r="AE488" t="str" cm="1">
        <f t="array" ref="AE488">SUBSTITUTE(_xlfn.TEXTSPLIT(D488," "), ",","")</f>
        <v>LH1</v>
      </c>
    </row>
    <row r="489" spans="1:32" x14ac:dyDescent="0.3">
      <c r="A489" t="str">
        <v>외래어2</v>
      </c>
      <c r="B489" t="str">
        <v>방콕</v>
      </c>
      <c r="C489" s="3" t="str">
        <v>LH1</v>
      </c>
      <c r="D489" s="3" t="str">
        <v>LH1</v>
      </c>
      <c r="E489" s="3" t="str" cm="1">
        <f t="array" ref="E489">_xlfn.IFS(MID(A489,1,1)="고", "K", MID(A489,1,1)="외", "F", MID(A489,1,1)="가", "V")</f>
        <v>F</v>
      </c>
      <c r="F489" s="3" t="str">
        <f t="shared" si="40"/>
        <v>2</v>
      </c>
      <c r="G489" s="3" t="str">
        <f t="shared" si="41"/>
        <v>F2</v>
      </c>
      <c r="H489" s="3" t="str">
        <f t="shared" si="42"/>
        <v>방</v>
      </c>
      <c r="I489" s="3" t="str">
        <f t="shared" si="43"/>
        <v>콕</v>
      </c>
      <c r="J489" s="3" t="str">
        <f t="shared" si="44"/>
        <v/>
      </c>
      <c r="K489" s="3" t="str" cm="1">
        <f t="array" ref="K489">INDEX(초성,  INT( (_xlfn.UNICODE(H489)-44032)/588)+1)</f>
        <v>ㅂ</v>
      </c>
      <c r="L489" s="3" t="str" cm="1">
        <f t="array" ref="L489">INDEX( 중성, INT(MOD( ( _xlfn.UNICODE( RIGHT($H489, 1) ) - 44032), 588)/28)+1,1)</f>
        <v>ㅏ</v>
      </c>
      <c r="M489" t="str" cm="1">
        <f t="array" ref="M489">IF(MOD( (_xlfn.UNICODE( RIGHT($H489, 1) ) - 44032), 28)=0, "",
    INDEX(종성, MOD( (_xlfn.UNICODE( RIGHT($H489, 1) ) - 44032), 28),1) )</f>
        <v>ㅇ</v>
      </c>
      <c r="N489" s="3" t="str" cm="1">
        <f t="array" ref="N489">INDEX(초성,  INT( (_xlfn.UNICODE($I489)-44032)/588)+1)</f>
        <v>ㅋ</v>
      </c>
      <c r="O489" s="3" t="str" cm="1">
        <f t="array" ref="O489">INDEX( 중성, INT(MOD( ( _xlfn.UNICODE( RIGHT($I489, 1) ) - 44032), 588)/28)+1,1)</f>
        <v>ㅗ</v>
      </c>
      <c r="P489" t="str" cm="1">
        <f t="array" ref="P489">IF(MOD( (_xlfn.UNICODE( RIGHT($I489, 1) ) - 44032), 28)=0, "",
    INDEX(종성, MOD( (_xlfn.UNICODE( RIGHT($I489, 1) ) - 44032), 28),1) )</f>
        <v>ㄱ</v>
      </c>
      <c r="Q489" s="3" t="str" cm="1">
        <f t="array" ref="Q489">IF(LEN(B489)=2, "", INDEX(초성,  INT( (_xlfn.UNICODE($J489)-44032)/588)+1) )</f>
        <v/>
      </c>
      <c r="R489" s="3" t="str" cm="1">
        <f t="array" ref="R489">IF(LEN(B489)=2, "",INDEX( 중성, INT(MOD( ( _xlfn.UNICODE( RIGHT($J489, 1) ) - 44032), 588)/28)+1,1) )</f>
        <v/>
      </c>
      <c r="S489" t="str" cm="1">
        <f t="array" ref="S489">IF(LEN(B489)=2, "", IF(MOD( (_xlfn.UNICODE( RIGHT($J489, 1) ) - 44032), 28)=0, "",
    INDEX(종성, MOD( (_xlfn.UNICODE( RIGHT($J489, 1) ) - 44032), 28),1) ) )</f>
        <v/>
      </c>
      <c r="T489" t="str">
        <f>IFERROR(VLOOKUP($K489, 환경설정!$B$3:$C$23, 2,0), "")</f>
        <v>lax</v>
      </c>
      <c r="V489" s="3" t="str" cm="1">
        <f t="array" ref="V489">IFERROR(_xlfn.IFS($M489="", "light", $M489="ㄴ", "son", $M489="ㄹ", "son", $M489="ㅁ", "son", $M489="ㅇ", "son" ),"obs")</f>
        <v>son</v>
      </c>
      <c r="W489" t="str">
        <f>IFERROR(VLOOKUP($N489, 환경설정!$B$3:$C$23, 2,0), "")</f>
        <v>tsasp</v>
      </c>
      <c r="Y489" s="3" t="str" cm="1">
        <f t="array" ref="Y489">IFERROR(_xlfn.IFS($P489="", "light", $P489="ㄴ", "son", $P489="ㄹ", "son", $P489="ㅁ", "son", $P489="ㅇ", "son" ),"obs")</f>
        <v>obs</v>
      </c>
      <c r="Z489" t="str">
        <f>IFERROR(VLOOKUP($Q489, 환경설정!$B$3:$C$23, 2), "")</f>
        <v/>
      </c>
      <c r="AB489" s="3" t="str" cm="1">
        <f t="array" ref="AB489">IFERROR( IF(LEN(B489)=2,"", _xlfn.IFS($S489="", "light", $S489="ㄴ", "son", $S489="ㄹ", "son", $S489="ㅁ", "son", $S489="ㅇ", "son" )),"obs")</f>
        <v/>
      </c>
      <c r="AC489" t="str" cm="1">
        <f t="array" ref="AC489" xml:space="preserve"> SUBSTITUTE( _xlfn.TEXTSPLIT(C489," "), ",","")</f>
        <v>LH1</v>
      </c>
      <c r="AE489" t="str" cm="1">
        <f t="array" ref="AE489">SUBSTITUTE(_xlfn.TEXTSPLIT(D489," "), ",","")</f>
        <v>LH1</v>
      </c>
    </row>
    <row r="490" spans="1:32" x14ac:dyDescent="0.3">
      <c r="A490" t="str">
        <v>외래어2</v>
      </c>
      <c r="B490" t="str">
        <v>까페</v>
      </c>
      <c r="C490" s="3" t="str">
        <v>HL</v>
      </c>
      <c r="D490" s="3" t="str">
        <v>HL</v>
      </c>
      <c r="E490" s="3" t="str" cm="1">
        <f t="array" ref="E490">_xlfn.IFS(MID(A490,1,1)="고", "K", MID(A490,1,1)="외", "F", MID(A490,1,1)="가", "V")</f>
        <v>F</v>
      </c>
      <c r="F490" s="3" t="str">
        <f t="shared" si="40"/>
        <v>2</v>
      </c>
      <c r="G490" s="3" t="str">
        <f t="shared" si="41"/>
        <v>F2</v>
      </c>
      <c r="H490" s="3" t="str">
        <f t="shared" si="42"/>
        <v>까</v>
      </c>
      <c r="I490" s="3" t="str">
        <f t="shared" si="43"/>
        <v>페</v>
      </c>
      <c r="J490" s="3" t="str">
        <f t="shared" si="44"/>
        <v/>
      </c>
      <c r="K490" s="3" t="str" cm="1">
        <f t="array" ref="K490">INDEX(초성,  INT( (_xlfn.UNICODE(H490)-44032)/588)+1)</f>
        <v>ㄲ</v>
      </c>
      <c r="L490" s="3" t="str" cm="1">
        <f t="array" ref="L490">INDEX( 중성, INT(MOD( ( _xlfn.UNICODE( RIGHT($H490, 1) ) - 44032), 588)/28)+1,1)</f>
        <v>ㅏ</v>
      </c>
      <c r="M490" t="str" cm="1">
        <f t="array" ref="M490">IF(MOD( (_xlfn.UNICODE( RIGHT($H490, 1) ) - 44032), 28)=0, "",
    INDEX(종성, MOD( (_xlfn.UNICODE( RIGHT($H490, 1) ) - 44032), 28),1) )</f>
        <v/>
      </c>
      <c r="N490" s="3" t="str" cm="1">
        <f t="array" ref="N490">INDEX(초성,  INT( (_xlfn.UNICODE($I490)-44032)/588)+1)</f>
        <v>ㅍ</v>
      </c>
      <c r="O490" s="3" t="str" cm="1">
        <f t="array" ref="O490">INDEX( 중성, INT(MOD( ( _xlfn.UNICODE( RIGHT($I490, 1) ) - 44032), 588)/28)+1,1)</f>
        <v>ㅔ</v>
      </c>
      <c r="P490" t="str" cm="1">
        <f t="array" ref="P490">IF(MOD( (_xlfn.UNICODE( RIGHT($I490, 1) ) - 44032), 28)=0, "",
    INDEX(종성, MOD( (_xlfn.UNICODE( RIGHT($I490, 1) ) - 44032), 28),1) )</f>
        <v/>
      </c>
      <c r="Q490" s="3" t="str" cm="1">
        <f t="array" ref="Q490">IF(LEN(B490)=2, "", INDEX(초성,  INT( (_xlfn.UNICODE($J490)-44032)/588)+1) )</f>
        <v/>
      </c>
      <c r="R490" s="3" t="str" cm="1">
        <f t="array" ref="R490">IF(LEN(B490)=2, "",INDEX( 중성, INT(MOD( ( _xlfn.UNICODE( RIGHT($J490, 1) ) - 44032), 588)/28)+1,1) )</f>
        <v/>
      </c>
      <c r="S490" t="str" cm="1">
        <f t="array" ref="S490">IF(LEN(B490)=2, "", IF(MOD( (_xlfn.UNICODE( RIGHT($J490, 1) ) - 44032), 28)=0, "",
    INDEX(종성, MOD( (_xlfn.UNICODE( RIGHT($J490, 1) ) - 44032), 28),1) ) )</f>
        <v/>
      </c>
      <c r="T490" t="str">
        <f>IFERROR(VLOOKUP($K490, 환경설정!$B$3:$C$23, 2,0), "")</f>
        <v>tsasp</v>
      </c>
      <c r="V490" s="3" t="str" cm="1">
        <f t="array" ref="V490">IFERROR(_xlfn.IFS($M490="", "light", $M490="ㄴ", "son", $M490="ㄹ", "son", $M490="ㅁ", "son", $M490="ㅇ", "son" ),"obs")</f>
        <v>light</v>
      </c>
      <c r="W490" t="str">
        <f>IFERROR(VLOOKUP($N490, 환경설정!$B$3:$C$23, 2,0), "")</f>
        <v>tsasp</v>
      </c>
      <c r="Y490" s="3" t="str" cm="1">
        <f t="array" ref="Y490">IFERROR(_xlfn.IFS($P490="", "light", $P490="ㄴ", "son", $P490="ㄹ", "son", $P490="ㅁ", "son", $P490="ㅇ", "son" ),"obs")</f>
        <v>light</v>
      </c>
      <c r="Z490" t="str">
        <f>IFERROR(VLOOKUP($Q490, 환경설정!$B$3:$C$23, 2), "")</f>
        <v/>
      </c>
      <c r="AB490" s="3" t="str" cm="1">
        <f t="array" ref="AB490">IFERROR( IF(LEN(B490)=2,"", _xlfn.IFS($S490="", "light", $S490="ㄴ", "son", $S490="ㄹ", "son", $S490="ㅁ", "son", $S490="ㅇ", "son" )),"obs")</f>
        <v/>
      </c>
      <c r="AC490" t="str" cm="1">
        <f t="array" ref="AC490" xml:space="preserve"> SUBSTITUTE( _xlfn.TEXTSPLIT(C490," "), ",","")</f>
        <v>HL</v>
      </c>
      <c r="AE490" t="str" cm="1">
        <f t="array" ref="AE490">SUBSTITUTE(_xlfn.TEXTSPLIT(D490," "), ",","")</f>
        <v>HL</v>
      </c>
    </row>
    <row r="491" spans="1:32" x14ac:dyDescent="0.3">
      <c r="A491" t="str">
        <v>외래어2</v>
      </c>
      <c r="B491" t="str">
        <v>맨션</v>
      </c>
      <c r="C491" s="3" t="str">
        <v>HH</v>
      </c>
      <c r="D491" s="3" t="str">
        <v>HH</v>
      </c>
      <c r="E491" s="3" t="str" cm="1">
        <f t="array" ref="E491">_xlfn.IFS(MID(A491,1,1)="고", "K", MID(A491,1,1)="외", "F", MID(A491,1,1)="가", "V")</f>
        <v>F</v>
      </c>
      <c r="F491" s="3" t="str">
        <f t="shared" si="40"/>
        <v>2</v>
      </c>
      <c r="G491" s="3" t="str">
        <f t="shared" si="41"/>
        <v>F2</v>
      </c>
      <c r="H491" s="3" t="str">
        <f t="shared" si="42"/>
        <v>맨</v>
      </c>
      <c r="I491" s="3" t="str">
        <f t="shared" si="43"/>
        <v>션</v>
      </c>
      <c r="J491" s="3" t="str">
        <f t="shared" si="44"/>
        <v/>
      </c>
      <c r="K491" s="3" t="str" cm="1">
        <f t="array" ref="K491">INDEX(초성,  INT( (_xlfn.UNICODE(H491)-44032)/588)+1)</f>
        <v>ㅁ</v>
      </c>
      <c r="L491" s="3" t="str" cm="1">
        <f t="array" ref="L491">INDEX( 중성, INT(MOD( ( _xlfn.UNICODE( RIGHT($H491, 1) ) - 44032), 588)/28)+1,1)</f>
        <v>ㅐ</v>
      </c>
      <c r="M491" t="str" cm="1">
        <f t="array" ref="M491">IF(MOD( (_xlfn.UNICODE( RIGHT($H491, 1) ) - 44032), 28)=0, "",
    INDEX(종성, MOD( (_xlfn.UNICODE( RIGHT($H491, 1) ) - 44032), 28),1) )</f>
        <v>ㄴ</v>
      </c>
      <c r="N491" s="3" t="str" cm="1">
        <f t="array" ref="N491">INDEX(초성,  INT( (_xlfn.UNICODE($I491)-44032)/588)+1)</f>
        <v>ㅅ</v>
      </c>
      <c r="O491" s="3" t="str" cm="1">
        <f t="array" ref="O491">INDEX( 중성, INT(MOD( ( _xlfn.UNICODE( RIGHT($I491, 1) ) - 44032), 588)/28)+1,1)</f>
        <v>ㅕ</v>
      </c>
      <c r="P491" t="str" cm="1">
        <f t="array" ref="P491">IF(MOD( (_xlfn.UNICODE( RIGHT($I491, 1) ) - 44032), 28)=0, "",
    INDEX(종성, MOD( (_xlfn.UNICODE( RIGHT($I491, 1) ) - 44032), 28),1) )</f>
        <v>ㄴ</v>
      </c>
      <c r="Q491" s="3" t="str" cm="1">
        <f t="array" ref="Q491">IF(LEN(B491)=2, "", INDEX(초성,  INT( (_xlfn.UNICODE($J491)-44032)/588)+1) )</f>
        <v/>
      </c>
      <c r="R491" s="3" t="str" cm="1">
        <f t="array" ref="R491">IF(LEN(B491)=2, "",INDEX( 중성, INT(MOD( ( _xlfn.UNICODE( RIGHT($J491, 1) ) - 44032), 588)/28)+1,1) )</f>
        <v/>
      </c>
      <c r="S491" t="str" cm="1">
        <f t="array" ref="S491">IF(LEN(B491)=2, "", IF(MOD( (_xlfn.UNICODE( RIGHT($J491, 1) ) - 44032), 28)=0, "",
    INDEX(종성, MOD( (_xlfn.UNICODE( RIGHT($J491, 1) ) - 44032), 28),1) ) )</f>
        <v/>
      </c>
      <c r="T491" t="str">
        <f>IFERROR(VLOOKUP($K491, 환경설정!$B$3:$C$23, 2,0), "")</f>
        <v>son</v>
      </c>
      <c r="V491" s="3" t="str" cm="1">
        <f t="array" ref="V491">IFERROR(_xlfn.IFS($M491="", "light", $M491="ㄴ", "son", $M491="ㄹ", "son", $M491="ㅁ", "son", $M491="ㅇ", "son" ),"obs")</f>
        <v>son</v>
      </c>
      <c r="W491" t="str">
        <f>IFERROR(VLOOKUP($N491, 환경설정!$B$3:$C$23, 2,0), "")</f>
        <v>que</v>
      </c>
      <c r="Y491" s="3" t="str" cm="1">
        <f t="array" ref="Y491">IFERROR(_xlfn.IFS($P491="", "light", $P491="ㄴ", "son", $P491="ㄹ", "son", $P491="ㅁ", "son", $P491="ㅇ", "son" ),"obs")</f>
        <v>son</v>
      </c>
      <c r="Z491" t="str">
        <f>IFERROR(VLOOKUP($Q491, 환경설정!$B$3:$C$23, 2), "")</f>
        <v/>
      </c>
      <c r="AB491" s="3" t="str" cm="1">
        <f t="array" ref="AB491">IFERROR( IF(LEN(B491)=2,"", _xlfn.IFS($S491="", "light", $S491="ㄴ", "son", $S491="ㄹ", "son", $S491="ㅁ", "son", $S491="ㅇ", "son" )),"obs")</f>
        <v/>
      </c>
      <c r="AC491" t="str" cm="1">
        <f t="array" ref="AC491" xml:space="preserve"> SUBSTITUTE( _xlfn.TEXTSPLIT(C491," "), ",","")</f>
        <v>HH</v>
      </c>
      <c r="AE491" t="str" cm="1">
        <f t="array" ref="AE491">SUBSTITUTE(_xlfn.TEXTSPLIT(D491," "), ",","")</f>
        <v>HH</v>
      </c>
    </row>
    <row r="492" spans="1:32" x14ac:dyDescent="0.3">
      <c r="A492" t="str">
        <v>외래어2</v>
      </c>
      <c r="B492" t="str">
        <v>체크</v>
      </c>
      <c r="C492" s="3" t="str">
        <v>HL</v>
      </c>
      <c r="D492" s="3" t="str">
        <v>HL</v>
      </c>
      <c r="E492" s="3" t="str" cm="1">
        <f t="array" ref="E492">_xlfn.IFS(MID(A492,1,1)="고", "K", MID(A492,1,1)="외", "F", MID(A492,1,1)="가", "V")</f>
        <v>F</v>
      </c>
      <c r="F492" s="3" t="str">
        <f t="shared" si="40"/>
        <v>2</v>
      </c>
      <c r="G492" s="3" t="str">
        <f t="shared" si="41"/>
        <v>F2</v>
      </c>
      <c r="H492" s="3" t="str">
        <f t="shared" si="42"/>
        <v>체</v>
      </c>
      <c r="I492" s="3" t="str">
        <f t="shared" si="43"/>
        <v>크</v>
      </c>
      <c r="J492" s="3" t="str">
        <f t="shared" si="44"/>
        <v/>
      </c>
      <c r="K492" s="3" t="str" cm="1">
        <f t="array" ref="K492">INDEX(초성,  INT( (_xlfn.UNICODE(H492)-44032)/588)+1)</f>
        <v>ㅊ</v>
      </c>
      <c r="L492" s="3" t="str" cm="1">
        <f t="array" ref="L492">INDEX( 중성, INT(MOD( ( _xlfn.UNICODE( RIGHT($H492, 1) ) - 44032), 588)/28)+1,1)</f>
        <v>ㅔ</v>
      </c>
      <c r="M492" t="str" cm="1">
        <f t="array" ref="M492">IF(MOD( (_xlfn.UNICODE( RIGHT($H492, 1) ) - 44032), 28)=0, "",
    INDEX(종성, MOD( (_xlfn.UNICODE( RIGHT($H492, 1) ) - 44032), 28),1) )</f>
        <v/>
      </c>
      <c r="N492" s="3" t="str" cm="1">
        <f t="array" ref="N492">INDEX(초성,  INT( (_xlfn.UNICODE($I492)-44032)/588)+1)</f>
        <v>ㅋ</v>
      </c>
      <c r="O492" s="3" t="str" cm="1">
        <f t="array" ref="O492">INDEX( 중성, INT(MOD( ( _xlfn.UNICODE( RIGHT($I492, 1) ) - 44032), 588)/28)+1,1)</f>
        <v>ㅡ</v>
      </c>
      <c r="P492" t="str" cm="1">
        <f t="array" ref="P492">IF(MOD( (_xlfn.UNICODE( RIGHT($I492, 1) ) - 44032), 28)=0, "",
    INDEX(종성, MOD( (_xlfn.UNICODE( RIGHT($I492, 1) ) - 44032), 28),1) )</f>
        <v/>
      </c>
      <c r="Q492" s="3" t="str" cm="1">
        <f t="array" ref="Q492">IF(LEN(B492)=2, "", INDEX(초성,  INT( (_xlfn.UNICODE($J492)-44032)/588)+1) )</f>
        <v/>
      </c>
      <c r="R492" s="3" t="str" cm="1">
        <f t="array" ref="R492">IF(LEN(B492)=2, "",INDEX( 중성, INT(MOD( ( _xlfn.UNICODE( RIGHT($J492, 1) ) - 44032), 588)/28)+1,1) )</f>
        <v/>
      </c>
      <c r="S492" t="str" cm="1">
        <f t="array" ref="S492">IF(LEN(B492)=2, "", IF(MOD( (_xlfn.UNICODE( RIGHT($J492, 1) ) - 44032), 28)=0, "",
    INDEX(종성, MOD( (_xlfn.UNICODE( RIGHT($J492, 1) ) - 44032), 28),1) ) )</f>
        <v/>
      </c>
      <c r="T492" t="str">
        <f>IFERROR(VLOOKUP($K492, 환경설정!$B$3:$C$23, 2,0), "")</f>
        <v>tsasp</v>
      </c>
      <c r="V492" s="3" t="str" cm="1">
        <f t="array" ref="V492">IFERROR(_xlfn.IFS($M492="", "light", $M492="ㄴ", "son", $M492="ㄹ", "son", $M492="ㅁ", "son", $M492="ㅇ", "son" ),"obs")</f>
        <v>light</v>
      </c>
      <c r="W492" t="str">
        <f>IFERROR(VLOOKUP($N492, 환경설정!$B$3:$C$23, 2,0), "")</f>
        <v>tsasp</v>
      </c>
      <c r="Y492" s="3" t="str" cm="1">
        <f t="array" ref="Y492">IFERROR(_xlfn.IFS($P492="", "light", $P492="ㄴ", "son", $P492="ㄹ", "son", $P492="ㅁ", "son", $P492="ㅇ", "son" ),"obs")</f>
        <v>light</v>
      </c>
      <c r="Z492" t="str">
        <f>IFERROR(VLOOKUP($Q492, 환경설정!$B$3:$C$23, 2), "")</f>
        <v/>
      </c>
      <c r="AB492" s="3" t="str" cm="1">
        <f t="array" ref="AB492">IFERROR( IF(LEN(B492)=2,"", _xlfn.IFS($S492="", "light", $S492="ㄴ", "son", $S492="ㄹ", "son", $S492="ㅁ", "son", $S492="ㅇ", "son" )),"obs")</f>
        <v/>
      </c>
      <c r="AC492" t="str" cm="1">
        <f t="array" ref="AC492" xml:space="preserve"> SUBSTITUTE( _xlfn.TEXTSPLIT(C492," "), ",","")</f>
        <v>HL</v>
      </c>
      <c r="AE492" t="str" cm="1">
        <f t="array" ref="AE492">SUBSTITUTE(_xlfn.TEXTSPLIT(D492," "), ",","")</f>
        <v>HL</v>
      </c>
    </row>
    <row r="493" spans="1:32" x14ac:dyDescent="0.3">
      <c r="A493" t="str">
        <v>외래어2</v>
      </c>
      <c r="B493" t="str">
        <v>쩜프</v>
      </c>
      <c r="C493" s="3" t="str">
        <v>HL</v>
      </c>
      <c r="D493" s="3" t="str">
        <v>HL</v>
      </c>
      <c r="E493" s="3" t="str" cm="1">
        <f t="array" ref="E493">_xlfn.IFS(MID(A493,1,1)="고", "K", MID(A493,1,1)="외", "F", MID(A493,1,1)="가", "V")</f>
        <v>F</v>
      </c>
      <c r="F493" s="3" t="str">
        <f t="shared" si="40"/>
        <v>2</v>
      </c>
      <c r="G493" s="3" t="str">
        <f t="shared" si="41"/>
        <v>F2</v>
      </c>
      <c r="H493" s="3" t="str">
        <f t="shared" si="42"/>
        <v>쩜</v>
      </c>
      <c r="I493" s="3" t="str">
        <f t="shared" si="43"/>
        <v>프</v>
      </c>
      <c r="J493" s="3" t="str">
        <f t="shared" si="44"/>
        <v/>
      </c>
      <c r="K493" s="3" t="str" cm="1">
        <f t="array" ref="K493">INDEX(초성,  INT( (_xlfn.UNICODE(H493)-44032)/588)+1)</f>
        <v>ㅉ</v>
      </c>
      <c r="L493" s="3" t="str" cm="1">
        <f t="array" ref="L493">INDEX( 중성, INT(MOD( ( _xlfn.UNICODE( RIGHT($H493, 1) ) - 44032), 588)/28)+1,1)</f>
        <v>ㅓ</v>
      </c>
      <c r="M493" t="str" cm="1">
        <f t="array" ref="M493">IF(MOD( (_xlfn.UNICODE( RIGHT($H493, 1) ) - 44032), 28)=0, "",
    INDEX(종성, MOD( (_xlfn.UNICODE( RIGHT($H493, 1) ) - 44032), 28),1) )</f>
        <v>ㅁ</v>
      </c>
      <c r="N493" s="3" t="str" cm="1">
        <f t="array" ref="N493">INDEX(초성,  INT( (_xlfn.UNICODE($I493)-44032)/588)+1)</f>
        <v>ㅍ</v>
      </c>
      <c r="O493" s="3" t="str" cm="1">
        <f t="array" ref="O493">INDEX( 중성, INT(MOD( ( _xlfn.UNICODE( RIGHT($I493, 1) ) - 44032), 588)/28)+1,1)</f>
        <v>ㅡ</v>
      </c>
      <c r="P493" t="str" cm="1">
        <f t="array" ref="P493">IF(MOD( (_xlfn.UNICODE( RIGHT($I493, 1) ) - 44032), 28)=0, "",
    INDEX(종성, MOD( (_xlfn.UNICODE( RIGHT($I493, 1) ) - 44032), 28),1) )</f>
        <v/>
      </c>
      <c r="Q493" s="3" t="str" cm="1">
        <f t="array" ref="Q493">IF(LEN(B493)=2, "", INDEX(초성,  INT( (_xlfn.UNICODE($J493)-44032)/588)+1) )</f>
        <v/>
      </c>
      <c r="R493" s="3" t="str" cm="1">
        <f t="array" ref="R493">IF(LEN(B493)=2, "",INDEX( 중성, INT(MOD( ( _xlfn.UNICODE( RIGHT($J493, 1) ) - 44032), 588)/28)+1,1) )</f>
        <v/>
      </c>
      <c r="S493" t="str" cm="1">
        <f t="array" ref="S493">IF(LEN(B493)=2, "", IF(MOD( (_xlfn.UNICODE( RIGHT($J493, 1) ) - 44032), 28)=0, "",
    INDEX(종성, MOD( (_xlfn.UNICODE( RIGHT($J493, 1) ) - 44032), 28),1) ) )</f>
        <v/>
      </c>
      <c r="T493" t="str">
        <f>IFERROR(VLOOKUP($K493, 환경설정!$B$3:$C$23, 2,0), "")</f>
        <v>tsasp</v>
      </c>
      <c r="V493" s="3" t="str" cm="1">
        <f t="array" ref="V493">IFERROR(_xlfn.IFS($M493="", "light", $M493="ㄴ", "son", $M493="ㄹ", "son", $M493="ㅁ", "son", $M493="ㅇ", "son" ),"obs")</f>
        <v>son</v>
      </c>
      <c r="W493" t="str">
        <f>IFERROR(VLOOKUP($N493, 환경설정!$B$3:$C$23, 2,0), "")</f>
        <v>tsasp</v>
      </c>
      <c r="Y493" s="3" t="str" cm="1">
        <f t="array" ref="Y493">IFERROR(_xlfn.IFS($P493="", "light", $P493="ㄴ", "son", $P493="ㄹ", "son", $P493="ㅁ", "son", $P493="ㅇ", "son" ),"obs")</f>
        <v>light</v>
      </c>
      <c r="Z493" t="str">
        <f>IFERROR(VLOOKUP($Q493, 환경설정!$B$3:$C$23, 2), "")</f>
        <v/>
      </c>
      <c r="AB493" s="3" t="str" cm="1">
        <f t="array" ref="AB493">IFERROR( IF(LEN(B493)=2,"", _xlfn.IFS($S493="", "light", $S493="ㄴ", "son", $S493="ㄹ", "son", $S493="ㅁ", "son", $S493="ㅇ", "son" )),"obs")</f>
        <v/>
      </c>
      <c r="AC493" t="str" cm="1">
        <f t="array" ref="AC493" xml:space="preserve"> SUBSTITUTE( _xlfn.TEXTSPLIT(C493," "), ",","")</f>
        <v>HL</v>
      </c>
      <c r="AE493" t="str" cm="1">
        <f t="array" ref="AE493">SUBSTITUTE(_xlfn.TEXTSPLIT(D493," "), ",","")</f>
        <v>HL</v>
      </c>
    </row>
    <row r="494" spans="1:32" x14ac:dyDescent="0.3">
      <c r="A494" t="str">
        <v>외래어2</v>
      </c>
      <c r="B494" t="str">
        <v>쎄트</v>
      </c>
      <c r="C494" s="3" t="str">
        <v>HL</v>
      </c>
      <c r="D494" s="3" t="str">
        <v>HL</v>
      </c>
      <c r="E494" s="3" t="str" cm="1">
        <f t="array" ref="E494">_xlfn.IFS(MID(A494,1,1)="고", "K", MID(A494,1,1)="외", "F", MID(A494,1,1)="가", "V")</f>
        <v>F</v>
      </c>
      <c r="F494" s="3" t="str">
        <f t="shared" si="40"/>
        <v>2</v>
      </c>
      <c r="G494" s="3" t="str">
        <f t="shared" si="41"/>
        <v>F2</v>
      </c>
      <c r="H494" s="3" t="str">
        <f t="shared" si="42"/>
        <v>쎄</v>
      </c>
      <c r="I494" s="3" t="str">
        <f t="shared" si="43"/>
        <v>트</v>
      </c>
      <c r="J494" s="3" t="str">
        <f t="shared" si="44"/>
        <v/>
      </c>
      <c r="K494" s="3" t="str" cm="1">
        <f t="array" ref="K494">INDEX(초성,  INT( (_xlfn.UNICODE(H494)-44032)/588)+1)</f>
        <v>ㅆ</v>
      </c>
      <c r="L494" s="3" t="str" cm="1">
        <f t="array" ref="L494">INDEX( 중성, INT(MOD( ( _xlfn.UNICODE( RIGHT($H494, 1) ) - 44032), 588)/28)+1,1)</f>
        <v>ㅔ</v>
      </c>
      <c r="M494" t="str" cm="1">
        <f t="array" ref="M494">IF(MOD( (_xlfn.UNICODE( RIGHT($H494, 1) ) - 44032), 28)=0, "",
    INDEX(종성, MOD( (_xlfn.UNICODE( RIGHT($H494, 1) ) - 44032), 28),1) )</f>
        <v/>
      </c>
      <c r="N494" s="3" t="str" cm="1">
        <f t="array" ref="N494">INDEX(초성,  INT( (_xlfn.UNICODE($I494)-44032)/588)+1)</f>
        <v>ㅌ</v>
      </c>
      <c r="O494" s="3" t="str" cm="1">
        <f t="array" ref="O494">INDEX( 중성, INT(MOD( ( _xlfn.UNICODE( RIGHT($I494, 1) ) - 44032), 588)/28)+1,1)</f>
        <v>ㅡ</v>
      </c>
      <c r="P494" t="str" cm="1">
        <f t="array" ref="P494">IF(MOD( (_xlfn.UNICODE( RIGHT($I494, 1) ) - 44032), 28)=0, "",
    INDEX(종성, MOD( (_xlfn.UNICODE( RIGHT($I494, 1) ) - 44032), 28),1) )</f>
        <v/>
      </c>
      <c r="Q494" s="3" t="str" cm="1">
        <f t="array" ref="Q494">IF(LEN(B494)=2, "", INDEX(초성,  INT( (_xlfn.UNICODE($J494)-44032)/588)+1) )</f>
        <v/>
      </c>
      <c r="R494" s="3" t="str" cm="1">
        <f t="array" ref="R494">IF(LEN(B494)=2, "",INDEX( 중성, INT(MOD( ( _xlfn.UNICODE( RIGHT($J494, 1) ) - 44032), 588)/28)+1,1) )</f>
        <v/>
      </c>
      <c r="S494" t="str" cm="1">
        <f t="array" ref="S494">IF(LEN(B494)=2, "", IF(MOD( (_xlfn.UNICODE( RIGHT($J494, 1) ) - 44032), 28)=0, "",
    INDEX(종성, MOD( (_xlfn.UNICODE( RIGHT($J494, 1) ) - 44032), 28),1) ) )</f>
        <v/>
      </c>
      <c r="T494" t="str">
        <f>IFERROR(VLOOKUP($K494, 환경설정!$B$3:$C$23, 2,0), "")</f>
        <v>que</v>
      </c>
      <c r="V494" s="3" t="str" cm="1">
        <f t="array" ref="V494">IFERROR(_xlfn.IFS($M494="", "light", $M494="ㄴ", "son", $M494="ㄹ", "son", $M494="ㅁ", "son", $M494="ㅇ", "son" ),"obs")</f>
        <v>light</v>
      </c>
      <c r="W494" t="str">
        <f>IFERROR(VLOOKUP($N494, 환경설정!$B$3:$C$23, 2,0), "")</f>
        <v>tsasp</v>
      </c>
      <c r="Y494" s="3" t="str" cm="1">
        <f t="array" ref="Y494">IFERROR(_xlfn.IFS($P494="", "light", $P494="ㄴ", "son", $P494="ㄹ", "son", $P494="ㅁ", "son", $P494="ㅇ", "son" ),"obs")</f>
        <v>light</v>
      </c>
      <c r="Z494" t="str">
        <f>IFERROR(VLOOKUP($Q494, 환경설정!$B$3:$C$23, 2), "")</f>
        <v/>
      </c>
      <c r="AB494" s="3" t="str" cm="1">
        <f t="array" ref="AB494">IFERROR( IF(LEN(B494)=2,"", _xlfn.IFS($S494="", "light", $S494="ㄴ", "son", $S494="ㄹ", "son", $S494="ㅁ", "son", $S494="ㅇ", "son" )),"obs")</f>
        <v/>
      </c>
      <c r="AC494" t="str" cm="1">
        <f t="array" ref="AC494" xml:space="preserve"> SUBSTITUTE( _xlfn.TEXTSPLIT(C494," "), ",","")</f>
        <v>HL</v>
      </c>
      <c r="AE494" t="str" cm="1">
        <f t="array" ref="AE494">SUBSTITUTE(_xlfn.TEXTSPLIT(D494," "), ",","")</f>
        <v>HL</v>
      </c>
    </row>
    <row r="495" spans="1:32" x14ac:dyDescent="0.3">
      <c r="A495" t="str">
        <v>외래어2</v>
      </c>
      <c r="B495" t="str">
        <v>플룻</v>
      </c>
      <c r="C495" s="3" t="str">
        <v>LH1</v>
      </c>
      <c r="D495" s="3" t="str">
        <v>LH1</v>
      </c>
      <c r="E495" s="3" t="str" cm="1">
        <f t="array" ref="E495">_xlfn.IFS(MID(A495,1,1)="고", "K", MID(A495,1,1)="외", "F", MID(A495,1,1)="가", "V")</f>
        <v>F</v>
      </c>
      <c r="F495" s="3" t="str">
        <f t="shared" si="40"/>
        <v>2</v>
      </c>
      <c r="G495" s="3" t="str">
        <f t="shared" si="41"/>
        <v>F2</v>
      </c>
      <c r="H495" s="3" t="str">
        <f t="shared" si="42"/>
        <v>플</v>
      </c>
      <c r="I495" s="3" t="str">
        <f t="shared" si="43"/>
        <v>룻</v>
      </c>
      <c r="J495" s="3" t="str">
        <f t="shared" si="44"/>
        <v/>
      </c>
      <c r="K495" s="3" t="str" cm="1">
        <f t="array" ref="K495">INDEX(초성,  INT( (_xlfn.UNICODE(H495)-44032)/588)+1)</f>
        <v>ㅍ</v>
      </c>
      <c r="L495" s="3" t="str" cm="1">
        <f t="array" ref="L495">INDEX( 중성, INT(MOD( ( _xlfn.UNICODE( RIGHT($H495, 1) ) - 44032), 588)/28)+1,1)</f>
        <v>ㅡ</v>
      </c>
      <c r="M495" t="str" cm="1">
        <f t="array" ref="M495">IF(MOD( (_xlfn.UNICODE( RIGHT($H495, 1) ) - 44032), 28)=0, "",
    INDEX(종성, MOD( (_xlfn.UNICODE( RIGHT($H495, 1) ) - 44032), 28),1) )</f>
        <v>ㄹ</v>
      </c>
      <c r="N495" s="3" t="str" cm="1">
        <f t="array" ref="N495">INDEX(초성,  INT( (_xlfn.UNICODE($I495)-44032)/588)+1)</f>
        <v>ㄹ</v>
      </c>
      <c r="O495" s="3" t="str" cm="1">
        <f t="array" ref="O495">INDEX( 중성, INT(MOD( ( _xlfn.UNICODE( RIGHT($I495, 1) ) - 44032), 588)/28)+1,1)</f>
        <v>ㅜ</v>
      </c>
      <c r="P495" t="str" cm="1">
        <f t="array" ref="P495">IF(MOD( (_xlfn.UNICODE( RIGHT($I495, 1) ) - 44032), 28)=0, "",
    INDEX(종성, MOD( (_xlfn.UNICODE( RIGHT($I495, 1) ) - 44032), 28),1) )</f>
        <v>ㅅ</v>
      </c>
      <c r="Q495" s="3" t="str" cm="1">
        <f t="array" ref="Q495">IF(LEN(B495)=2, "", INDEX(초성,  INT( (_xlfn.UNICODE($J495)-44032)/588)+1) )</f>
        <v/>
      </c>
      <c r="R495" s="3" t="str" cm="1">
        <f t="array" ref="R495">IF(LEN(B495)=2, "",INDEX( 중성, INT(MOD( ( _xlfn.UNICODE( RIGHT($J495, 1) ) - 44032), 588)/28)+1,1) )</f>
        <v/>
      </c>
      <c r="S495" t="str" cm="1">
        <f t="array" ref="S495">IF(LEN(B495)=2, "", IF(MOD( (_xlfn.UNICODE( RIGHT($J495, 1) ) - 44032), 28)=0, "",
    INDEX(종성, MOD( (_xlfn.UNICODE( RIGHT($J495, 1) ) - 44032), 28),1) ) )</f>
        <v/>
      </c>
      <c r="T495" t="str">
        <f>IFERROR(VLOOKUP($K495, 환경설정!$B$3:$C$23, 2,0), "")</f>
        <v>tsasp</v>
      </c>
      <c r="V495" s="3" t="str" cm="1">
        <f t="array" ref="V495">IFERROR(_xlfn.IFS($M495="", "light", $M495="ㄴ", "son", $M495="ㄹ", "son", $M495="ㅁ", "son", $M495="ㅇ", "son" ),"obs")</f>
        <v>son</v>
      </c>
      <c r="W495" t="str">
        <f>IFERROR(VLOOKUP($N495, 환경설정!$B$3:$C$23, 2,0), "")</f>
        <v>son</v>
      </c>
      <c r="Y495" s="3" t="str" cm="1">
        <f t="array" ref="Y495">IFERROR(_xlfn.IFS($P495="", "light", $P495="ㄴ", "son", $P495="ㄹ", "son", $P495="ㅁ", "son", $P495="ㅇ", "son" ),"obs")</f>
        <v>obs</v>
      </c>
      <c r="Z495" t="str">
        <f>IFERROR(VLOOKUP($Q495, 환경설정!$B$3:$C$23, 2), "")</f>
        <v/>
      </c>
      <c r="AB495" s="3" t="str" cm="1">
        <f t="array" ref="AB495">IFERROR( IF(LEN(B495)=2,"", _xlfn.IFS($S495="", "light", $S495="ㄴ", "son", $S495="ㄹ", "son", $S495="ㅁ", "son", $S495="ㅇ", "son" )),"obs")</f>
        <v/>
      </c>
      <c r="AC495" t="str" cm="1">
        <f t="array" ref="AC495" xml:space="preserve"> SUBSTITUTE( _xlfn.TEXTSPLIT(C495," "), ",","")</f>
        <v>LH1</v>
      </c>
      <c r="AE495" t="str" cm="1">
        <f t="array" ref="AE495">SUBSTITUTE(_xlfn.TEXTSPLIT(D495," "), ",","")</f>
        <v>LH1</v>
      </c>
    </row>
    <row r="496" spans="1:32" x14ac:dyDescent="0.3">
      <c r="A496" t="str">
        <v>외래어2</v>
      </c>
      <c r="B496" t="str">
        <v>꼬냑</v>
      </c>
      <c r="C496" s="3">
        <v>0</v>
      </c>
      <c r="D496" s="3">
        <v>0</v>
      </c>
      <c r="E496" s="3" t="str" cm="1">
        <f t="array" ref="E496">_xlfn.IFS(MID(A496,1,1)="고", "K", MID(A496,1,1)="외", "F", MID(A496,1,1)="가", "V")</f>
        <v>F</v>
      </c>
      <c r="F496" s="3" t="str">
        <f t="shared" si="40"/>
        <v>2</v>
      </c>
      <c r="G496" s="3" t="str">
        <f t="shared" si="41"/>
        <v>F2</v>
      </c>
      <c r="H496" s="3" t="str">
        <f t="shared" si="42"/>
        <v>꼬</v>
      </c>
      <c r="I496" s="3" t="str">
        <f t="shared" si="43"/>
        <v>냑</v>
      </c>
      <c r="J496" s="3" t="str">
        <f t="shared" si="44"/>
        <v/>
      </c>
      <c r="K496" s="3" t="str" cm="1">
        <f t="array" ref="K496">INDEX(초성,  INT( (_xlfn.UNICODE(H496)-44032)/588)+1)</f>
        <v>ㄲ</v>
      </c>
      <c r="L496" s="3" t="str" cm="1">
        <f t="array" ref="L496">INDEX( 중성, INT(MOD( ( _xlfn.UNICODE( RIGHT($H496, 1) ) - 44032), 588)/28)+1,1)</f>
        <v>ㅗ</v>
      </c>
      <c r="M496" t="str" cm="1">
        <f t="array" ref="M496">IF(MOD( (_xlfn.UNICODE( RIGHT($H496, 1) ) - 44032), 28)=0, "",
    INDEX(종성, MOD( (_xlfn.UNICODE( RIGHT($H496, 1) ) - 44032), 28),1) )</f>
        <v/>
      </c>
      <c r="N496" s="3" t="str" cm="1">
        <f t="array" ref="N496">INDEX(초성,  INT( (_xlfn.UNICODE($I496)-44032)/588)+1)</f>
        <v>ㄴ</v>
      </c>
      <c r="O496" s="3" t="str" cm="1">
        <f t="array" ref="O496">INDEX( 중성, INT(MOD( ( _xlfn.UNICODE( RIGHT($I496, 1) ) - 44032), 588)/28)+1,1)</f>
        <v>ㅑ</v>
      </c>
      <c r="P496" t="str" cm="1">
        <f t="array" ref="P496">IF(MOD( (_xlfn.UNICODE( RIGHT($I496, 1) ) - 44032), 28)=0, "",
    INDEX(종성, MOD( (_xlfn.UNICODE( RIGHT($I496, 1) ) - 44032), 28),1) )</f>
        <v>ㄱ</v>
      </c>
      <c r="Q496" s="3" t="str" cm="1">
        <f t="array" ref="Q496">IF(LEN(B496)=2, "", INDEX(초성,  INT( (_xlfn.UNICODE($J496)-44032)/588)+1) )</f>
        <v/>
      </c>
      <c r="R496" s="3" t="str" cm="1">
        <f t="array" ref="R496">IF(LEN(B496)=2, "",INDEX( 중성, INT(MOD( ( _xlfn.UNICODE( RIGHT($J496, 1) ) - 44032), 588)/28)+1,1) )</f>
        <v/>
      </c>
      <c r="S496" t="str" cm="1">
        <f t="array" ref="S496">IF(LEN(B496)=2, "", IF(MOD( (_xlfn.UNICODE( RIGHT($J496, 1) ) - 44032), 28)=0, "",
    INDEX(종성, MOD( (_xlfn.UNICODE( RIGHT($J496, 1) ) - 44032), 28),1) ) )</f>
        <v/>
      </c>
      <c r="T496" t="str">
        <f>IFERROR(VLOOKUP($K496, 환경설정!$B$3:$C$23, 2,0), "")</f>
        <v>tsasp</v>
      </c>
      <c r="V496" s="3" t="str" cm="1">
        <f t="array" ref="V496">IFERROR(_xlfn.IFS($M496="", "light", $M496="ㄴ", "son", $M496="ㄹ", "son", $M496="ㅁ", "son", $M496="ㅇ", "son" ),"obs")</f>
        <v>light</v>
      </c>
      <c r="W496" t="str">
        <f>IFERROR(VLOOKUP($N496, 환경설정!$B$3:$C$23, 2,0), "")</f>
        <v>son</v>
      </c>
      <c r="Y496" s="3" t="str" cm="1">
        <f t="array" ref="Y496">IFERROR(_xlfn.IFS($P496="", "light", $P496="ㄴ", "son", $P496="ㄹ", "son", $P496="ㅁ", "son", $P496="ㅇ", "son" ),"obs")</f>
        <v>obs</v>
      </c>
      <c r="Z496" t="str">
        <f>IFERROR(VLOOKUP($Q496, 환경설정!$B$3:$C$23, 2), "")</f>
        <v/>
      </c>
      <c r="AB496" s="3" t="str" cm="1">
        <f t="array" ref="AB496">IFERROR( IF(LEN(B496)=2,"", _xlfn.IFS($S496="", "light", $S496="ㄴ", "son", $S496="ㄹ", "son", $S496="ㅁ", "son", $S496="ㅇ", "son" )),"obs")</f>
        <v/>
      </c>
      <c r="AC496" t="str" cm="1">
        <f t="array" ref="AC496" xml:space="preserve"> SUBSTITUTE( _xlfn.TEXTSPLIT(C496," "), ",","")</f>
        <v>0</v>
      </c>
      <c r="AE496" t="str" cm="1">
        <f t="array" ref="AE496">SUBSTITUTE(_xlfn.TEXTSPLIT(D496," "), ",","")</f>
        <v>0</v>
      </c>
    </row>
    <row r="497" spans="1:31" x14ac:dyDescent="0.3">
      <c r="A497" t="str">
        <v>외래어2</v>
      </c>
      <c r="B497" t="str">
        <v>스키</v>
      </c>
      <c r="C497" s="3" t="str">
        <v>LH1</v>
      </c>
      <c r="D497" s="3" t="str">
        <v>LH1</v>
      </c>
      <c r="E497" s="3" t="str" cm="1">
        <f t="array" ref="E497">_xlfn.IFS(MID(A497,1,1)="고", "K", MID(A497,1,1)="외", "F", MID(A497,1,1)="가", "V")</f>
        <v>F</v>
      </c>
      <c r="F497" s="3" t="str">
        <f t="shared" si="40"/>
        <v>2</v>
      </c>
      <c r="G497" s="3" t="str">
        <f t="shared" si="41"/>
        <v>F2</v>
      </c>
      <c r="H497" s="3" t="str">
        <f t="shared" si="42"/>
        <v>스</v>
      </c>
      <c r="I497" s="3" t="str">
        <f t="shared" si="43"/>
        <v>키</v>
      </c>
      <c r="J497" s="3" t="str">
        <f t="shared" si="44"/>
        <v/>
      </c>
      <c r="K497" s="3" t="str" cm="1">
        <f t="array" ref="K497">INDEX(초성,  INT( (_xlfn.UNICODE(H497)-44032)/588)+1)</f>
        <v>ㅅ</v>
      </c>
      <c r="L497" s="3" t="str" cm="1">
        <f t="array" ref="L497">INDEX( 중성, INT(MOD( ( _xlfn.UNICODE( RIGHT($H497, 1) ) - 44032), 588)/28)+1,1)</f>
        <v>ㅡ</v>
      </c>
      <c r="M497" t="str" cm="1">
        <f t="array" ref="M497">IF(MOD( (_xlfn.UNICODE( RIGHT($H497, 1) ) - 44032), 28)=0, "",
    INDEX(종성, MOD( (_xlfn.UNICODE( RIGHT($H497, 1) ) - 44032), 28),1) )</f>
        <v/>
      </c>
      <c r="N497" s="3" t="str" cm="1">
        <f t="array" ref="N497">INDEX(초성,  INT( (_xlfn.UNICODE($I497)-44032)/588)+1)</f>
        <v>ㅋ</v>
      </c>
      <c r="O497" s="3" t="str" cm="1">
        <f t="array" ref="O497">INDEX( 중성, INT(MOD( ( _xlfn.UNICODE( RIGHT($I497, 1) ) - 44032), 588)/28)+1,1)</f>
        <v>ㅣ</v>
      </c>
      <c r="P497" t="str" cm="1">
        <f t="array" ref="P497">IF(MOD( (_xlfn.UNICODE( RIGHT($I497, 1) ) - 44032), 28)=0, "",
    INDEX(종성, MOD( (_xlfn.UNICODE( RIGHT($I497, 1) ) - 44032), 28),1) )</f>
        <v/>
      </c>
      <c r="Q497" s="3" t="str" cm="1">
        <f t="array" ref="Q497">IF(LEN(B497)=2, "", INDEX(초성,  INT( (_xlfn.UNICODE($J497)-44032)/588)+1) )</f>
        <v/>
      </c>
      <c r="R497" s="3" t="str" cm="1">
        <f t="array" ref="R497">IF(LEN(B497)=2, "",INDEX( 중성, INT(MOD( ( _xlfn.UNICODE( RIGHT($J497, 1) ) - 44032), 588)/28)+1,1) )</f>
        <v/>
      </c>
      <c r="S497" t="str" cm="1">
        <f t="array" ref="S497">IF(LEN(B497)=2, "", IF(MOD( (_xlfn.UNICODE( RIGHT($J497, 1) ) - 44032), 28)=0, "",
    INDEX(종성, MOD( (_xlfn.UNICODE( RIGHT($J497, 1) ) - 44032), 28),1) ) )</f>
        <v/>
      </c>
      <c r="T497" t="str">
        <f>IFERROR(VLOOKUP($K497, 환경설정!$B$3:$C$23, 2,0), "")</f>
        <v>que</v>
      </c>
      <c r="V497" s="3" t="str" cm="1">
        <f t="array" ref="V497">IFERROR(_xlfn.IFS($M497="", "light", $M497="ㄴ", "son", $M497="ㄹ", "son", $M497="ㅁ", "son", $M497="ㅇ", "son" ),"obs")</f>
        <v>light</v>
      </c>
      <c r="W497" t="str">
        <f>IFERROR(VLOOKUP($N497, 환경설정!$B$3:$C$23, 2,0), "")</f>
        <v>tsasp</v>
      </c>
      <c r="Y497" s="3" t="str" cm="1">
        <f t="array" ref="Y497">IFERROR(_xlfn.IFS($P497="", "light", $P497="ㄴ", "son", $P497="ㄹ", "son", $P497="ㅁ", "son", $P497="ㅇ", "son" ),"obs")</f>
        <v>light</v>
      </c>
      <c r="Z497" t="str">
        <f>IFERROR(VLOOKUP($Q497, 환경설정!$B$3:$C$23, 2), "")</f>
        <v/>
      </c>
      <c r="AB497" s="3" t="str" cm="1">
        <f t="array" ref="AB497">IFERROR( IF(LEN(B497)=2,"", _xlfn.IFS($S497="", "light", $S497="ㄴ", "son", $S497="ㄹ", "son", $S497="ㅁ", "son", $S497="ㅇ", "son" )),"obs")</f>
        <v/>
      </c>
      <c r="AC497" t="str" cm="1">
        <f t="array" ref="AC497" xml:space="preserve"> SUBSTITUTE( _xlfn.TEXTSPLIT(C497," "), ",","")</f>
        <v>LH1</v>
      </c>
      <c r="AE497" t="str" cm="1">
        <f t="array" ref="AE497">SUBSTITUTE(_xlfn.TEXTSPLIT(D497," "), ",","")</f>
        <v>LH1</v>
      </c>
    </row>
    <row r="498" spans="1:31" x14ac:dyDescent="0.3">
      <c r="A498" t="str">
        <v>외래어2</v>
      </c>
      <c r="B498" t="str">
        <v>팬티</v>
      </c>
      <c r="C498" s="3" t="str">
        <v>HL</v>
      </c>
      <c r="D498" s="3" t="str">
        <v>HL</v>
      </c>
      <c r="E498" s="3" t="str" cm="1">
        <f t="array" ref="E498">_xlfn.IFS(MID(A498,1,1)="고", "K", MID(A498,1,1)="외", "F", MID(A498,1,1)="가", "V")</f>
        <v>F</v>
      </c>
      <c r="F498" s="3" t="str">
        <f t="shared" si="40"/>
        <v>2</v>
      </c>
      <c r="G498" s="3" t="str">
        <f t="shared" si="41"/>
        <v>F2</v>
      </c>
      <c r="H498" s="3" t="str">
        <f t="shared" si="42"/>
        <v>팬</v>
      </c>
      <c r="I498" s="3" t="str">
        <f t="shared" si="43"/>
        <v>티</v>
      </c>
      <c r="J498" s="3" t="str">
        <f t="shared" si="44"/>
        <v/>
      </c>
      <c r="K498" s="3" t="str" cm="1">
        <f t="array" ref="K498">INDEX(초성,  INT( (_xlfn.UNICODE(H498)-44032)/588)+1)</f>
        <v>ㅍ</v>
      </c>
      <c r="L498" s="3" t="str" cm="1">
        <f t="array" ref="L498">INDEX( 중성, INT(MOD( ( _xlfn.UNICODE( RIGHT($H498, 1) ) - 44032), 588)/28)+1,1)</f>
        <v>ㅐ</v>
      </c>
      <c r="M498" t="str" cm="1">
        <f t="array" ref="M498">IF(MOD( (_xlfn.UNICODE( RIGHT($H498, 1) ) - 44032), 28)=0, "",
    INDEX(종성, MOD( (_xlfn.UNICODE( RIGHT($H498, 1) ) - 44032), 28),1) )</f>
        <v>ㄴ</v>
      </c>
      <c r="N498" s="3" t="str" cm="1">
        <f t="array" ref="N498">INDEX(초성,  INT( (_xlfn.UNICODE($I498)-44032)/588)+1)</f>
        <v>ㅌ</v>
      </c>
      <c r="O498" s="3" t="str" cm="1">
        <f t="array" ref="O498">INDEX( 중성, INT(MOD( ( _xlfn.UNICODE( RIGHT($I498, 1) ) - 44032), 588)/28)+1,1)</f>
        <v>ㅣ</v>
      </c>
      <c r="P498" t="str" cm="1">
        <f t="array" ref="P498">IF(MOD( (_xlfn.UNICODE( RIGHT($I498, 1) ) - 44032), 28)=0, "",
    INDEX(종성, MOD( (_xlfn.UNICODE( RIGHT($I498, 1) ) - 44032), 28),1) )</f>
        <v/>
      </c>
      <c r="Q498" s="3" t="str" cm="1">
        <f t="array" ref="Q498">IF(LEN(B498)=2, "", INDEX(초성,  INT( (_xlfn.UNICODE($J498)-44032)/588)+1) )</f>
        <v/>
      </c>
      <c r="R498" s="3" t="str" cm="1">
        <f t="array" ref="R498">IF(LEN(B498)=2, "",INDEX( 중성, INT(MOD( ( _xlfn.UNICODE( RIGHT($J498, 1) ) - 44032), 588)/28)+1,1) )</f>
        <v/>
      </c>
      <c r="S498" t="str" cm="1">
        <f t="array" ref="S498">IF(LEN(B498)=2, "", IF(MOD( (_xlfn.UNICODE( RIGHT($J498, 1) ) - 44032), 28)=0, "",
    INDEX(종성, MOD( (_xlfn.UNICODE( RIGHT($J498, 1) ) - 44032), 28),1) ) )</f>
        <v/>
      </c>
      <c r="T498" t="str">
        <f>IFERROR(VLOOKUP($K498, 환경설정!$B$3:$C$23, 2,0), "")</f>
        <v>tsasp</v>
      </c>
      <c r="V498" s="3" t="str" cm="1">
        <f t="array" ref="V498">IFERROR(_xlfn.IFS($M498="", "light", $M498="ㄴ", "son", $M498="ㄹ", "son", $M498="ㅁ", "son", $M498="ㅇ", "son" ),"obs")</f>
        <v>son</v>
      </c>
      <c r="W498" t="str">
        <f>IFERROR(VLOOKUP($N498, 환경설정!$B$3:$C$23, 2,0), "")</f>
        <v>tsasp</v>
      </c>
      <c r="Y498" s="3" t="str" cm="1">
        <f t="array" ref="Y498">IFERROR(_xlfn.IFS($P498="", "light", $P498="ㄴ", "son", $P498="ㄹ", "son", $P498="ㅁ", "son", $P498="ㅇ", "son" ),"obs")</f>
        <v>light</v>
      </c>
      <c r="Z498" t="str">
        <f>IFERROR(VLOOKUP($Q498, 환경설정!$B$3:$C$23, 2), "")</f>
        <v/>
      </c>
      <c r="AB498" s="3" t="str" cm="1">
        <f t="array" ref="AB498">IFERROR( IF(LEN(B498)=2,"", _xlfn.IFS($S498="", "light", $S498="ㄴ", "son", $S498="ㄹ", "son", $S498="ㅁ", "son", $S498="ㅇ", "son" )),"obs")</f>
        <v/>
      </c>
      <c r="AC498" t="str" cm="1">
        <f t="array" ref="AC498" xml:space="preserve"> SUBSTITUTE( _xlfn.TEXTSPLIT(C498," "), ",","")</f>
        <v>HL</v>
      </c>
      <c r="AE498" t="str" cm="1">
        <f t="array" ref="AE498">SUBSTITUTE(_xlfn.TEXTSPLIT(D498," "), ",","")</f>
        <v>HL</v>
      </c>
    </row>
    <row r="499" spans="1:31" x14ac:dyDescent="0.3">
      <c r="A499" t="str">
        <v>외래어2</v>
      </c>
      <c r="B499" t="str">
        <v>써클</v>
      </c>
      <c r="C499" s="3" t="str">
        <v>HH</v>
      </c>
      <c r="D499" s="3" t="str">
        <v>HH</v>
      </c>
      <c r="E499" s="3" t="str" cm="1">
        <f t="array" ref="E499">_xlfn.IFS(MID(A499,1,1)="고", "K", MID(A499,1,1)="외", "F", MID(A499,1,1)="가", "V")</f>
        <v>F</v>
      </c>
      <c r="F499" s="3" t="str">
        <f t="shared" si="40"/>
        <v>2</v>
      </c>
      <c r="G499" s="3" t="str">
        <f t="shared" si="41"/>
        <v>F2</v>
      </c>
      <c r="H499" s="3" t="str">
        <f t="shared" si="42"/>
        <v>써</v>
      </c>
      <c r="I499" s="3" t="str">
        <f t="shared" si="43"/>
        <v>클</v>
      </c>
      <c r="J499" s="3" t="str">
        <f t="shared" si="44"/>
        <v/>
      </c>
      <c r="K499" s="3" t="str" cm="1">
        <f t="array" ref="K499">INDEX(초성,  INT( (_xlfn.UNICODE(H499)-44032)/588)+1)</f>
        <v>ㅆ</v>
      </c>
      <c r="L499" s="3" t="str" cm="1">
        <f t="array" ref="L499">INDEX( 중성, INT(MOD( ( _xlfn.UNICODE( RIGHT($H499, 1) ) - 44032), 588)/28)+1,1)</f>
        <v>ㅓ</v>
      </c>
      <c r="M499" t="str" cm="1">
        <f t="array" ref="M499">IF(MOD( (_xlfn.UNICODE( RIGHT($H499, 1) ) - 44032), 28)=0, "",
    INDEX(종성, MOD( (_xlfn.UNICODE( RIGHT($H499, 1) ) - 44032), 28),1) )</f>
        <v/>
      </c>
      <c r="N499" s="3" t="str" cm="1">
        <f t="array" ref="N499">INDEX(초성,  INT( (_xlfn.UNICODE($I499)-44032)/588)+1)</f>
        <v>ㅋ</v>
      </c>
      <c r="O499" s="3" t="str" cm="1">
        <f t="array" ref="O499">INDEX( 중성, INT(MOD( ( _xlfn.UNICODE( RIGHT($I499, 1) ) - 44032), 588)/28)+1,1)</f>
        <v>ㅡ</v>
      </c>
      <c r="P499" t="str" cm="1">
        <f t="array" ref="P499">IF(MOD( (_xlfn.UNICODE( RIGHT($I499, 1) ) - 44032), 28)=0, "",
    INDEX(종성, MOD( (_xlfn.UNICODE( RIGHT($I499, 1) ) - 44032), 28),1) )</f>
        <v>ㄹ</v>
      </c>
      <c r="Q499" s="3" t="str" cm="1">
        <f t="array" ref="Q499">IF(LEN(B499)=2, "", INDEX(초성,  INT( (_xlfn.UNICODE($J499)-44032)/588)+1) )</f>
        <v/>
      </c>
      <c r="R499" s="3" t="str" cm="1">
        <f t="array" ref="R499">IF(LEN(B499)=2, "",INDEX( 중성, INT(MOD( ( _xlfn.UNICODE( RIGHT($J499, 1) ) - 44032), 588)/28)+1,1) )</f>
        <v/>
      </c>
      <c r="S499" t="str" cm="1">
        <f t="array" ref="S499">IF(LEN(B499)=2, "", IF(MOD( (_xlfn.UNICODE( RIGHT($J499, 1) ) - 44032), 28)=0, "",
    INDEX(종성, MOD( (_xlfn.UNICODE( RIGHT($J499, 1) ) - 44032), 28),1) ) )</f>
        <v/>
      </c>
      <c r="T499" t="str">
        <f>IFERROR(VLOOKUP($K499, 환경설정!$B$3:$C$23, 2,0), "")</f>
        <v>que</v>
      </c>
      <c r="V499" s="3" t="str" cm="1">
        <f t="array" ref="V499">IFERROR(_xlfn.IFS($M499="", "light", $M499="ㄴ", "son", $M499="ㄹ", "son", $M499="ㅁ", "son", $M499="ㅇ", "son" ),"obs")</f>
        <v>light</v>
      </c>
      <c r="W499" t="str">
        <f>IFERROR(VLOOKUP($N499, 환경설정!$B$3:$C$23, 2,0), "")</f>
        <v>tsasp</v>
      </c>
      <c r="Y499" s="3" t="str" cm="1">
        <f t="array" ref="Y499">IFERROR(_xlfn.IFS($P499="", "light", $P499="ㄴ", "son", $P499="ㄹ", "son", $P499="ㅁ", "son", $P499="ㅇ", "son" ),"obs")</f>
        <v>son</v>
      </c>
      <c r="Z499" t="str">
        <f>IFERROR(VLOOKUP($Q499, 환경설정!$B$3:$C$23, 2), "")</f>
        <v/>
      </c>
      <c r="AB499" s="3" t="str" cm="1">
        <f t="array" ref="AB499">IFERROR( IF(LEN(B499)=2,"", _xlfn.IFS($S499="", "light", $S499="ㄴ", "son", $S499="ㄹ", "son", $S499="ㅁ", "son", $S499="ㅇ", "son" )),"obs")</f>
        <v/>
      </c>
      <c r="AC499" t="str" cm="1">
        <f t="array" ref="AC499" xml:space="preserve"> SUBSTITUTE( _xlfn.TEXTSPLIT(C499," "), ",","")</f>
        <v>HH</v>
      </c>
      <c r="AE499" t="str" cm="1">
        <f t="array" ref="AE499">SUBSTITUTE(_xlfn.TEXTSPLIT(D499," "), ",","")</f>
        <v>HH</v>
      </c>
    </row>
    <row r="500" spans="1:31" x14ac:dyDescent="0.3">
      <c r="A500" t="str">
        <v>외래어2</v>
      </c>
      <c r="B500" t="str">
        <v>버튼</v>
      </c>
      <c r="C500" s="3" t="str">
        <v>LH1</v>
      </c>
      <c r="D500" s="3" t="str">
        <v>LH1</v>
      </c>
      <c r="E500" s="3" t="str" cm="1">
        <f t="array" ref="E500">_xlfn.IFS(MID(A500,1,1)="고", "K", MID(A500,1,1)="외", "F", MID(A500,1,1)="가", "V")</f>
        <v>F</v>
      </c>
      <c r="F500" s="3" t="str">
        <f t="shared" si="40"/>
        <v>2</v>
      </c>
      <c r="G500" s="3" t="str">
        <f t="shared" si="41"/>
        <v>F2</v>
      </c>
      <c r="H500" s="3" t="str">
        <f t="shared" si="42"/>
        <v>버</v>
      </c>
      <c r="I500" s="3" t="str">
        <f t="shared" si="43"/>
        <v>튼</v>
      </c>
      <c r="J500" s="3" t="str">
        <f t="shared" si="44"/>
        <v/>
      </c>
      <c r="K500" s="3" t="str" cm="1">
        <f t="array" ref="K500">INDEX(초성,  INT( (_xlfn.UNICODE(H500)-44032)/588)+1)</f>
        <v>ㅂ</v>
      </c>
      <c r="L500" s="3" t="str" cm="1">
        <f t="array" ref="L500">INDEX( 중성, INT(MOD( ( _xlfn.UNICODE( RIGHT($H500, 1) ) - 44032), 588)/28)+1,1)</f>
        <v>ㅓ</v>
      </c>
      <c r="M500" t="str" cm="1">
        <f t="array" ref="M500">IF(MOD( (_xlfn.UNICODE( RIGHT($H500, 1) ) - 44032), 28)=0, "",
    INDEX(종성, MOD( (_xlfn.UNICODE( RIGHT($H500, 1) ) - 44032), 28),1) )</f>
        <v/>
      </c>
      <c r="N500" s="3" t="str" cm="1">
        <f t="array" ref="N500">INDEX(초성,  INT( (_xlfn.UNICODE($I500)-44032)/588)+1)</f>
        <v>ㅌ</v>
      </c>
      <c r="O500" s="3" t="str" cm="1">
        <f t="array" ref="O500">INDEX( 중성, INT(MOD( ( _xlfn.UNICODE( RIGHT($I500, 1) ) - 44032), 588)/28)+1,1)</f>
        <v>ㅡ</v>
      </c>
      <c r="P500" t="str" cm="1">
        <f t="array" ref="P500">IF(MOD( (_xlfn.UNICODE( RIGHT($I500, 1) ) - 44032), 28)=0, "",
    INDEX(종성, MOD( (_xlfn.UNICODE( RIGHT($I500, 1) ) - 44032), 28),1) )</f>
        <v>ㄴ</v>
      </c>
      <c r="Q500" s="3" t="str" cm="1">
        <f t="array" ref="Q500">IF(LEN(B500)=2, "", INDEX(초성,  INT( (_xlfn.UNICODE($J500)-44032)/588)+1) )</f>
        <v/>
      </c>
      <c r="R500" s="3" t="str" cm="1">
        <f t="array" ref="R500">IF(LEN(B500)=2, "",INDEX( 중성, INT(MOD( ( _xlfn.UNICODE( RIGHT($J500, 1) ) - 44032), 588)/28)+1,1) )</f>
        <v/>
      </c>
      <c r="S500" t="str" cm="1">
        <f t="array" ref="S500">IF(LEN(B500)=2, "", IF(MOD( (_xlfn.UNICODE( RIGHT($J500, 1) ) - 44032), 28)=0, "",
    INDEX(종성, MOD( (_xlfn.UNICODE( RIGHT($J500, 1) ) - 44032), 28),1) ) )</f>
        <v/>
      </c>
      <c r="T500" t="str">
        <f>IFERROR(VLOOKUP($K500, 환경설정!$B$3:$C$23, 2,0), "")</f>
        <v>lax</v>
      </c>
      <c r="V500" s="3" t="str" cm="1">
        <f t="array" ref="V500">IFERROR(_xlfn.IFS($M500="", "light", $M500="ㄴ", "son", $M500="ㄹ", "son", $M500="ㅁ", "son", $M500="ㅇ", "son" ),"obs")</f>
        <v>light</v>
      </c>
      <c r="W500" t="str">
        <f>IFERROR(VLOOKUP($N500, 환경설정!$B$3:$C$23, 2,0), "")</f>
        <v>tsasp</v>
      </c>
      <c r="Y500" s="3" t="str" cm="1">
        <f t="array" ref="Y500">IFERROR(_xlfn.IFS($P500="", "light", $P500="ㄴ", "son", $P500="ㄹ", "son", $P500="ㅁ", "son", $P500="ㅇ", "son" ),"obs")</f>
        <v>son</v>
      </c>
      <c r="Z500" t="str">
        <f>IFERROR(VLOOKUP($Q500, 환경설정!$B$3:$C$23, 2), "")</f>
        <v/>
      </c>
      <c r="AB500" s="3" t="str" cm="1">
        <f t="array" ref="AB500">IFERROR( IF(LEN(B500)=2,"", _xlfn.IFS($S500="", "light", $S500="ㄴ", "son", $S500="ㄹ", "son", $S500="ㅁ", "son", $S500="ㅇ", "son" )),"obs")</f>
        <v/>
      </c>
      <c r="AC500" t="str" cm="1">
        <f t="array" ref="AC500" xml:space="preserve"> SUBSTITUTE( _xlfn.TEXTSPLIT(C500," "), ",","")</f>
        <v>LH1</v>
      </c>
      <c r="AE500" t="str" cm="1">
        <f t="array" ref="AE500">SUBSTITUTE(_xlfn.TEXTSPLIT(D500," "), ",","")</f>
        <v>LH1</v>
      </c>
    </row>
    <row r="501" spans="1:31" x14ac:dyDescent="0.3">
      <c r="A501" t="str">
        <v>외래어2</v>
      </c>
      <c r="B501" t="str">
        <v>앨범</v>
      </c>
      <c r="C501" s="3" t="str">
        <v>LH1</v>
      </c>
      <c r="D501" s="3" t="str">
        <v>LH1</v>
      </c>
      <c r="E501" s="3" t="str" cm="1">
        <f t="array" ref="E501">_xlfn.IFS(MID(A501,1,1)="고", "K", MID(A501,1,1)="외", "F", MID(A501,1,1)="가", "V")</f>
        <v>F</v>
      </c>
      <c r="F501" s="3" t="str">
        <f t="shared" si="40"/>
        <v>2</v>
      </c>
      <c r="G501" s="3" t="str">
        <f t="shared" si="41"/>
        <v>F2</v>
      </c>
      <c r="H501" s="3" t="str">
        <f t="shared" si="42"/>
        <v>앨</v>
      </c>
      <c r="I501" s="3" t="str">
        <f t="shared" si="43"/>
        <v>범</v>
      </c>
      <c r="J501" s="3" t="str">
        <f t="shared" si="44"/>
        <v/>
      </c>
      <c r="K501" s="3" t="str" cm="1">
        <f t="array" ref="K501">INDEX(초성,  INT( (_xlfn.UNICODE(H501)-44032)/588)+1)</f>
        <v>ㅇ</v>
      </c>
      <c r="L501" s="3" t="str" cm="1">
        <f t="array" ref="L501">INDEX( 중성, INT(MOD( ( _xlfn.UNICODE( RIGHT($H501, 1) ) - 44032), 588)/28)+1,1)</f>
        <v>ㅐ</v>
      </c>
      <c r="M501" t="str" cm="1">
        <f t="array" ref="M501">IF(MOD( (_xlfn.UNICODE( RIGHT($H501, 1) ) - 44032), 28)=0, "",
    INDEX(종성, MOD( (_xlfn.UNICODE( RIGHT($H501, 1) ) - 44032), 28),1) )</f>
        <v>ㄹ</v>
      </c>
      <c r="N501" s="3" t="str" cm="1">
        <f t="array" ref="N501">INDEX(초성,  INT( (_xlfn.UNICODE($I501)-44032)/588)+1)</f>
        <v>ㅂ</v>
      </c>
      <c r="O501" s="3" t="str" cm="1">
        <f t="array" ref="O501">INDEX( 중성, INT(MOD( ( _xlfn.UNICODE( RIGHT($I501, 1) ) - 44032), 588)/28)+1,1)</f>
        <v>ㅓ</v>
      </c>
      <c r="P501" t="str" cm="1">
        <f t="array" ref="P501">IF(MOD( (_xlfn.UNICODE( RIGHT($I501, 1) ) - 44032), 28)=0, "",
    INDEX(종성, MOD( (_xlfn.UNICODE( RIGHT($I501, 1) ) - 44032), 28),1) )</f>
        <v>ㅁ</v>
      </c>
      <c r="Q501" s="3" t="str" cm="1">
        <f t="array" ref="Q501">IF(LEN(B501)=2, "", INDEX(초성,  INT( (_xlfn.UNICODE($J501)-44032)/588)+1) )</f>
        <v/>
      </c>
      <c r="R501" s="3" t="str" cm="1">
        <f t="array" ref="R501">IF(LEN(B501)=2, "",INDEX( 중성, INT(MOD( ( _xlfn.UNICODE( RIGHT($J501, 1) ) - 44032), 588)/28)+1,1) )</f>
        <v/>
      </c>
      <c r="S501" t="str" cm="1">
        <f t="array" ref="S501">IF(LEN(B501)=2, "", IF(MOD( (_xlfn.UNICODE( RIGHT($J501, 1) ) - 44032), 28)=0, "",
    INDEX(종성, MOD( (_xlfn.UNICODE( RIGHT($J501, 1) ) - 44032), 28),1) ) )</f>
        <v/>
      </c>
      <c r="T501" t="str">
        <f>IFERROR(VLOOKUP($K501, 환경설정!$B$3:$C$23, 2,0), "")</f>
        <v>null</v>
      </c>
      <c r="V501" s="3" t="str" cm="1">
        <f t="array" ref="V501">IFERROR(_xlfn.IFS($M501="", "light", $M501="ㄴ", "son", $M501="ㄹ", "son", $M501="ㅁ", "son", $M501="ㅇ", "son" ),"obs")</f>
        <v>son</v>
      </c>
      <c r="W501" t="str">
        <f>IFERROR(VLOOKUP($N501, 환경설정!$B$3:$C$23, 2,0), "")</f>
        <v>lax</v>
      </c>
      <c r="Y501" s="3" t="str" cm="1">
        <f t="array" ref="Y501">IFERROR(_xlfn.IFS($P501="", "light", $P501="ㄴ", "son", $P501="ㄹ", "son", $P501="ㅁ", "son", $P501="ㅇ", "son" ),"obs")</f>
        <v>son</v>
      </c>
      <c r="Z501" t="str">
        <f>IFERROR(VLOOKUP($Q501, 환경설정!$B$3:$C$23, 2), "")</f>
        <v/>
      </c>
      <c r="AB501" s="3" t="str" cm="1">
        <f t="array" ref="AB501">IFERROR( IF(LEN(B501)=2,"", _xlfn.IFS($S501="", "light", $S501="ㄴ", "son", $S501="ㄹ", "son", $S501="ㅁ", "son", $S501="ㅇ", "son" )),"obs")</f>
        <v/>
      </c>
      <c r="AC501" t="str" cm="1">
        <f t="array" ref="AC501" xml:space="preserve"> SUBSTITUTE( _xlfn.TEXTSPLIT(C501," "), ",","")</f>
        <v>LH1</v>
      </c>
      <c r="AE501" t="str" cm="1">
        <f t="array" ref="AE501">SUBSTITUTE(_xlfn.TEXTSPLIT(D501," "), ",","")</f>
        <v>LH1</v>
      </c>
    </row>
    <row r="502" spans="1:31" x14ac:dyDescent="0.3">
      <c r="A502" t="str">
        <v>외래어2</v>
      </c>
      <c r="B502" t="str">
        <v>리본</v>
      </c>
      <c r="C502" s="3" t="str">
        <v>LH1</v>
      </c>
      <c r="D502" s="3" t="str">
        <v>LH1</v>
      </c>
      <c r="E502" s="3" t="str" cm="1">
        <f t="array" ref="E502">_xlfn.IFS(MID(A502,1,1)="고", "K", MID(A502,1,1)="외", "F", MID(A502,1,1)="가", "V")</f>
        <v>F</v>
      </c>
      <c r="F502" s="3" t="str">
        <f t="shared" si="40"/>
        <v>2</v>
      </c>
      <c r="G502" s="3" t="str">
        <f t="shared" si="41"/>
        <v>F2</v>
      </c>
      <c r="H502" s="3" t="str">
        <f t="shared" si="42"/>
        <v>리</v>
      </c>
      <c r="I502" s="3" t="str">
        <f t="shared" si="43"/>
        <v>본</v>
      </c>
      <c r="J502" s="3" t="str">
        <f t="shared" si="44"/>
        <v/>
      </c>
      <c r="K502" s="3" t="str" cm="1">
        <f t="array" ref="K502">INDEX(초성,  INT( (_xlfn.UNICODE(H502)-44032)/588)+1)</f>
        <v>ㄹ</v>
      </c>
      <c r="L502" s="3" t="str" cm="1">
        <f t="array" ref="L502">INDEX( 중성, INT(MOD( ( _xlfn.UNICODE( RIGHT($H502, 1) ) - 44032), 588)/28)+1,1)</f>
        <v>ㅣ</v>
      </c>
      <c r="M502" t="str" cm="1">
        <f t="array" ref="M502">IF(MOD( (_xlfn.UNICODE( RIGHT($H502, 1) ) - 44032), 28)=0, "",
    INDEX(종성, MOD( (_xlfn.UNICODE( RIGHT($H502, 1) ) - 44032), 28),1) )</f>
        <v/>
      </c>
      <c r="N502" s="3" t="str" cm="1">
        <f t="array" ref="N502">INDEX(초성,  INT( (_xlfn.UNICODE($I502)-44032)/588)+1)</f>
        <v>ㅂ</v>
      </c>
      <c r="O502" s="3" t="str" cm="1">
        <f t="array" ref="O502">INDEX( 중성, INT(MOD( ( _xlfn.UNICODE( RIGHT($I502, 1) ) - 44032), 588)/28)+1,1)</f>
        <v>ㅗ</v>
      </c>
      <c r="P502" t="str" cm="1">
        <f t="array" ref="P502">IF(MOD( (_xlfn.UNICODE( RIGHT($I502, 1) ) - 44032), 28)=0, "",
    INDEX(종성, MOD( (_xlfn.UNICODE( RIGHT($I502, 1) ) - 44032), 28),1) )</f>
        <v>ㄴ</v>
      </c>
      <c r="Q502" s="3" t="str" cm="1">
        <f t="array" ref="Q502">IF(LEN(B502)=2, "", INDEX(초성,  INT( (_xlfn.UNICODE($J502)-44032)/588)+1) )</f>
        <v/>
      </c>
      <c r="R502" s="3" t="str" cm="1">
        <f t="array" ref="R502">IF(LEN(B502)=2, "",INDEX( 중성, INT(MOD( ( _xlfn.UNICODE( RIGHT($J502, 1) ) - 44032), 588)/28)+1,1) )</f>
        <v/>
      </c>
      <c r="S502" t="str" cm="1">
        <f t="array" ref="S502">IF(LEN(B502)=2, "", IF(MOD( (_xlfn.UNICODE( RIGHT($J502, 1) ) - 44032), 28)=0, "",
    INDEX(종성, MOD( (_xlfn.UNICODE( RIGHT($J502, 1) ) - 44032), 28),1) ) )</f>
        <v/>
      </c>
      <c r="T502" t="str">
        <f>IFERROR(VLOOKUP($K502, 환경설정!$B$3:$C$23, 2,0), "")</f>
        <v>son</v>
      </c>
      <c r="V502" s="3" t="str" cm="1">
        <f t="array" ref="V502">IFERROR(_xlfn.IFS($M502="", "light", $M502="ㄴ", "son", $M502="ㄹ", "son", $M502="ㅁ", "son", $M502="ㅇ", "son" ),"obs")</f>
        <v>light</v>
      </c>
      <c r="W502" t="str">
        <f>IFERROR(VLOOKUP($N502, 환경설정!$B$3:$C$23, 2,0), "")</f>
        <v>lax</v>
      </c>
      <c r="Y502" s="3" t="str" cm="1">
        <f t="array" ref="Y502">IFERROR(_xlfn.IFS($P502="", "light", $P502="ㄴ", "son", $P502="ㄹ", "son", $P502="ㅁ", "son", $P502="ㅇ", "son" ),"obs")</f>
        <v>son</v>
      </c>
      <c r="Z502" t="str">
        <f>IFERROR(VLOOKUP($Q502, 환경설정!$B$3:$C$23, 2), "")</f>
        <v/>
      </c>
      <c r="AB502" s="3" t="str" cm="1">
        <f t="array" ref="AB502">IFERROR( IF(LEN(B502)=2,"", _xlfn.IFS($S502="", "light", $S502="ㄴ", "son", $S502="ㄹ", "son", $S502="ㅁ", "son", $S502="ㅇ", "son" )),"obs")</f>
        <v/>
      </c>
      <c r="AC502" t="str" cm="1">
        <f t="array" ref="AC502" xml:space="preserve"> SUBSTITUTE( _xlfn.TEXTSPLIT(C502," "), ",","")</f>
        <v>LH1</v>
      </c>
      <c r="AE502" t="str" cm="1">
        <f t="array" ref="AE502">SUBSTITUTE(_xlfn.TEXTSPLIT(D502," "), ",","")</f>
        <v>LH1</v>
      </c>
    </row>
    <row r="503" spans="1:31" x14ac:dyDescent="0.3">
      <c r="A503" t="str">
        <v>외래어2</v>
      </c>
      <c r="B503" t="str">
        <v>팩스</v>
      </c>
      <c r="C503" s="3" t="str">
        <v>HL</v>
      </c>
      <c r="D503" s="3" t="str">
        <v>HL</v>
      </c>
      <c r="E503" s="3" t="str" cm="1">
        <f t="array" ref="E503">_xlfn.IFS(MID(A503,1,1)="고", "K", MID(A503,1,1)="외", "F", MID(A503,1,1)="가", "V")</f>
        <v>F</v>
      </c>
      <c r="F503" s="3" t="str">
        <f t="shared" si="40"/>
        <v>2</v>
      </c>
      <c r="G503" s="3" t="str">
        <f t="shared" si="41"/>
        <v>F2</v>
      </c>
      <c r="H503" s="3" t="str">
        <f t="shared" si="42"/>
        <v>팩</v>
      </c>
      <c r="I503" s="3" t="str">
        <f t="shared" si="43"/>
        <v>스</v>
      </c>
      <c r="J503" s="3" t="str">
        <f t="shared" si="44"/>
        <v/>
      </c>
      <c r="K503" s="3" t="str" cm="1">
        <f t="array" ref="K503">INDEX(초성,  INT( (_xlfn.UNICODE(H503)-44032)/588)+1)</f>
        <v>ㅍ</v>
      </c>
      <c r="L503" s="3" t="str" cm="1">
        <f t="array" ref="L503">INDEX( 중성, INT(MOD( ( _xlfn.UNICODE( RIGHT($H503, 1) ) - 44032), 588)/28)+1,1)</f>
        <v>ㅐ</v>
      </c>
      <c r="M503" t="str" cm="1">
        <f t="array" ref="M503">IF(MOD( (_xlfn.UNICODE( RIGHT($H503, 1) ) - 44032), 28)=0, "",
    INDEX(종성, MOD( (_xlfn.UNICODE( RIGHT($H503, 1) ) - 44032), 28),1) )</f>
        <v>ㄱ</v>
      </c>
      <c r="N503" s="3" t="str" cm="1">
        <f t="array" ref="N503">INDEX(초성,  INT( (_xlfn.UNICODE($I503)-44032)/588)+1)</f>
        <v>ㅅ</v>
      </c>
      <c r="O503" s="3" t="str" cm="1">
        <f t="array" ref="O503">INDEX( 중성, INT(MOD( ( _xlfn.UNICODE( RIGHT($I503, 1) ) - 44032), 588)/28)+1,1)</f>
        <v>ㅡ</v>
      </c>
      <c r="P503" t="str" cm="1">
        <f t="array" ref="P503">IF(MOD( (_xlfn.UNICODE( RIGHT($I503, 1) ) - 44032), 28)=0, "",
    INDEX(종성, MOD( (_xlfn.UNICODE( RIGHT($I503, 1) ) - 44032), 28),1) )</f>
        <v/>
      </c>
      <c r="Q503" s="3" t="str" cm="1">
        <f t="array" ref="Q503">IF(LEN(B503)=2, "", INDEX(초성,  INT( (_xlfn.UNICODE($J503)-44032)/588)+1) )</f>
        <v/>
      </c>
      <c r="R503" s="3" t="str" cm="1">
        <f t="array" ref="R503">IF(LEN(B503)=2, "",INDEX( 중성, INT(MOD( ( _xlfn.UNICODE( RIGHT($J503, 1) ) - 44032), 588)/28)+1,1) )</f>
        <v/>
      </c>
      <c r="S503" t="str" cm="1">
        <f t="array" ref="S503">IF(LEN(B503)=2, "", IF(MOD( (_xlfn.UNICODE( RIGHT($J503, 1) ) - 44032), 28)=0, "",
    INDEX(종성, MOD( (_xlfn.UNICODE( RIGHT($J503, 1) ) - 44032), 28),1) ) )</f>
        <v/>
      </c>
      <c r="T503" t="str">
        <f>IFERROR(VLOOKUP($K503, 환경설정!$B$3:$C$23, 2,0), "")</f>
        <v>tsasp</v>
      </c>
      <c r="V503" s="3" t="str" cm="1">
        <f t="array" ref="V503">IFERROR(_xlfn.IFS($M503="", "light", $M503="ㄴ", "son", $M503="ㄹ", "son", $M503="ㅁ", "son", $M503="ㅇ", "son" ),"obs")</f>
        <v>obs</v>
      </c>
      <c r="W503" t="str">
        <f>IFERROR(VLOOKUP($N503, 환경설정!$B$3:$C$23, 2,0), "")</f>
        <v>que</v>
      </c>
      <c r="Y503" s="3" t="str" cm="1">
        <f t="array" ref="Y503">IFERROR(_xlfn.IFS($P503="", "light", $P503="ㄴ", "son", $P503="ㄹ", "son", $P503="ㅁ", "son", $P503="ㅇ", "son" ),"obs")</f>
        <v>light</v>
      </c>
      <c r="Z503" t="str">
        <f>IFERROR(VLOOKUP($Q503, 환경설정!$B$3:$C$23, 2), "")</f>
        <v/>
      </c>
      <c r="AB503" s="3" t="str" cm="1">
        <f t="array" ref="AB503">IFERROR( IF(LEN(B503)=2,"", _xlfn.IFS($S503="", "light", $S503="ㄴ", "son", $S503="ㄹ", "son", $S503="ㅁ", "son", $S503="ㅇ", "son" )),"obs")</f>
        <v/>
      </c>
      <c r="AC503" t="str" cm="1">
        <f t="array" ref="AC503" xml:space="preserve"> SUBSTITUTE( _xlfn.TEXTSPLIT(C503," "), ",","")</f>
        <v>HL</v>
      </c>
      <c r="AE503" t="str" cm="1">
        <f t="array" ref="AE503">SUBSTITUTE(_xlfn.TEXTSPLIT(D503," "), ",","")</f>
        <v>HL</v>
      </c>
    </row>
    <row r="504" spans="1:31" x14ac:dyDescent="0.3">
      <c r="A504" t="str">
        <v>외래어2</v>
      </c>
      <c r="B504" t="str">
        <v>탱고</v>
      </c>
      <c r="C504" s="3" t="str">
        <v>HL</v>
      </c>
      <c r="D504" s="3" t="str">
        <v>HL</v>
      </c>
      <c r="E504" s="3" t="str" cm="1">
        <f t="array" ref="E504">_xlfn.IFS(MID(A504,1,1)="고", "K", MID(A504,1,1)="외", "F", MID(A504,1,1)="가", "V")</f>
        <v>F</v>
      </c>
      <c r="F504" s="3" t="str">
        <f t="shared" si="40"/>
        <v>2</v>
      </c>
      <c r="G504" s="3" t="str">
        <f t="shared" si="41"/>
        <v>F2</v>
      </c>
      <c r="H504" s="3" t="str">
        <f t="shared" si="42"/>
        <v>탱</v>
      </c>
      <c r="I504" s="3" t="str">
        <f t="shared" si="43"/>
        <v>고</v>
      </c>
      <c r="J504" s="3" t="str">
        <f t="shared" si="44"/>
        <v/>
      </c>
      <c r="K504" s="3" t="str" cm="1">
        <f t="array" ref="K504">INDEX(초성,  INT( (_xlfn.UNICODE(H504)-44032)/588)+1)</f>
        <v>ㅌ</v>
      </c>
      <c r="L504" s="3" t="str" cm="1">
        <f t="array" ref="L504">INDEX( 중성, INT(MOD( ( _xlfn.UNICODE( RIGHT($H504, 1) ) - 44032), 588)/28)+1,1)</f>
        <v>ㅐ</v>
      </c>
      <c r="M504" t="str" cm="1">
        <f t="array" ref="M504">IF(MOD( (_xlfn.UNICODE( RIGHT($H504, 1) ) - 44032), 28)=0, "",
    INDEX(종성, MOD( (_xlfn.UNICODE( RIGHT($H504, 1) ) - 44032), 28),1) )</f>
        <v>ㅇ</v>
      </c>
      <c r="N504" s="3" t="str" cm="1">
        <f t="array" ref="N504">INDEX(초성,  INT( (_xlfn.UNICODE($I504)-44032)/588)+1)</f>
        <v>ㄱ</v>
      </c>
      <c r="O504" s="3" t="str" cm="1">
        <f t="array" ref="O504">INDEX( 중성, INT(MOD( ( _xlfn.UNICODE( RIGHT($I504, 1) ) - 44032), 588)/28)+1,1)</f>
        <v>ㅗ</v>
      </c>
      <c r="P504" t="str" cm="1">
        <f t="array" ref="P504">IF(MOD( (_xlfn.UNICODE( RIGHT($I504, 1) ) - 44032), 28)=0, "",
    INDEX(종성, MOD( (_xlfn.UNICODE( RIGHT($I504, 1) ) - 44032), 28),1) )</f>
        <v/>
      </c>
      <c r="Q504" s="3" t="str" cm="1">
        <f t="array" ref="Q504">IF(LEN(B504)=2, "", INDEX(초성,  INT( (_xlfn.UNICODE($J504)-44032)/588)+1) )</f>
        <v/>
      </c>
      <c r="R504" s="3" t="str" cm="1">
        <f t="array" ref="R504">IF(LEN(B504)=2, "",INDEX( 중성, INT(MOD( ( _xlfn.UNICODE( RIGHT($J504, 1) ) - 44032), 588)/28)+1,1) )</f>
        <v/>
      </c>
      <c r="S504" t="str" cm="1">
        <f t="array" ref="S504">IF(LEN(B504)=2, "", IF(MOD( (_xlfn.UNICODE( RIGHT($J504, 1) ) - 44032), 28)=0, "",
    INDEX(종성, MOD( (_xlfn.UNICODE( RIGHT($J504, 1) ) - 44032), 28),1) ) )</f>
        <v/>
      </c>
      <c r="T504" t="str">
        <f>IFERROR(VLOOKUP($K504, 환경설정!$B$3:$C$23, 2,0), "")</f>
        <v>tsasp</v>
      </c>
      <c r="V504" s="3" t="str" cm="1">
        <f t="array" ref="V504">IFERROR(_xlfn.IFS($M504="", "light", $M504="ㄴ", "son", $M504="ㄹ", "son", $M504="ㅁ", "son", $M504="ㅇ", "son" ),"obs")</f>
        <v>son</v>
      </c>
      <c r="W504" t="str">
        <f>IFERROR(VLOOKUP($N504, 환경설정!$B$3:$C$23, 2,0), "")</f>
        <v>lax</v>
      </c>
      <c r="Y504" s="3" t="str" cm="1">
        <f t="array" ref="Y504">IFERROR(_xlfn.IFS($P504="", "light", $P504="ㄴ", "son", $P504="ㄹ", "son", $P504="ㅁ", "son", $P504="ㅇ", "son" ),"obs")</f>
        <v>light</v>
      </c>
      <c r="Z504" t="str">
        <f>IFERROR(VLOOKUP($Q504, 환경설정!$B$3:$C$23, 2), "")</f>
        <v/>
      </c>
      <c r="AB504" s="3" t="str" cm="1">
        <f t="array" ref="AB504">IFERROR( IF(LEN(B504)=2,"", _xlfn.IFS($S504="", "light", $S504="ㄴ", "son", $S504="ㄹ", "son", $S504="ㅁ", "son", $S504="ㅇ", "son" )),"obs")</f>
        <v/>
      </c>
      <c r="AC504" t="str" cm="1">
        <f t="array" ref="AC504" xml:space="preserve"> SUBSTITUTE( _xlfn.TEXTSPLIT(C504," "), ",","")</f>
        <v>HL</v>
      </c>
      <c r="AE504" t="str" cm="1">
        <f t="array" ref="AE504">SUBSTITUTE(_xlfn.TEXTSPLIT(D504," "), ",","")</f>
        <v>HL</v>
      </c>
    </row>
    <row r="505" spans="1:31" x14ac:dyDescent="0.3">
      <c r="A505" t="str">
        <v>외래어2</v>
      </c>
      <c r="B505" t="str">
        <v>레벨</v>
      </c>
      <c r="C505" s="3" t="str">
        <v>LH1</v>
      </c>
      <c r="D505" s="3" t="str">
        <v>LH1</v>
      </c>
      <c r="E505" s="3" t="str" cm="1">
        <f t="array" ref="E505">_xlfn.IFS(MID(A505,1,1)="고", "K", MID(A505,1,1)="외", "F", MID(A505,1,1)="가", "V")</f>
        <v>F</v>
      </c>
      <c r="F505" s="3" t="str">
        <f t="shared" si="40"/>
        <v>2</v>
      </c>
      <c r="G505" s="3" t="str">
        <f t="shared" si="41"/>
        <v>F2</v>
      </c>
      <c r="H505" s="3" t="str">
        <f t="shared" si="42"/>
        <v>레</v>
      </c>
      <c r="I505" s="3" t="str">
        <f t="shared" si="43"/>
        <v>벨</v>
      </c>
      <c r="J505" s="3" t="str">
        <f t="shared" si="44"/>
        <v/>
      </c>
      <c r="K505" s="3" t="str" cm="1">
        <f t="array" ref="K505">INDEX(초성,  INT( (_xlfn.UNICODE(H505)-44032)/588)+1)</f>
        <v>ㄹ</v>
      </c>
      <c r="L505" s="3" t="str" cm="1">
        <f t="array" ref="L505">INDEX( 중성, INT(MOD( ( _xlfn.UNICODE( RIGHT($H505, 1) ) - 44032), 588)/28)+1,1)</f>
        <v>ㅔ</v>
      </c>
      <c r="M505" t="str" cm="1">
        <f t="array" ref="M505">IF(MOD( (_xlfn.UNICODE( RIGHT($H505, 1) ) - 44032), 28)=0, "",
    INDEX(종성, MOD( (_xlfn.UNICODE( RIGHT($H505, 1) ) - 44032), 28),1) )</f>
        <v/>
      </c>
      <c r="N505" s="3" t="str" cm="1">
        <f t="array" ref="N505">INDEX(초성,  INT( (_xlfn.UNICODE($I505)-44032)/588)+1)</f>
        <v>ㅂ</v>
      </c>
      <c r="O505" s="3" t="str" cm="1">
        <f t="array" ref="O505">INDEX( 중성, INT(MOD( ( _xlfn.UNICODE( RIGHT($I505, 1) ) - 44032), 588)/28)+1,1)</f>
        <v>ㅔ</v>
      </c>
      <c r="P505" t="str" cm="1">
        <f t="array" ref="P505">IF(MOD( (_xlfn.UNICODE( RIGHT($I505, 1) ) - 44032), 28)=0, "",
    INDEX(종성, MOD( (_xlfn.UNICODE( RIGHT($I505, 1) ) - 44032), 28),1) )</f>
        <v>ㄹ</v>
      </c>
      <c r="Q505" s="3" t="str" cm="1">
        <f t="array" ref="Q505">IF(LEN(B505)=2, "", INDEX(초성,  INT( (_xlfn.UNICODE($J505)-44032)/588)+1) )</f>
        <v/>
      </c>
      <c r="R505" s="3" t="str" cm="1">
        <f t="array" ref="R505">IF(LEN(B505)=2, "",INDEX( 중성, INT(MOD( ( _xlfn.UNICODE( RIGHT($J505, 1) ) - 44032), 588)/28)+1,1) )</f>
        <v/>
      </c>
      <c r="S505" t="str" cm="1">
        <f t="array" ref="S505">IF(LEN(B505)=2, "", IF(MOD( (_xlfn.UNICODE( RIGHT($J505, 1) ) - 44032), 28)=0, "",
    INDEX(종성, MOD( (_xlfn.UNICODE( RIGHT($J505, 1) ) - 44032), 28),1) ) )</f>
        <v/>
      </c>
      <c r="T505" t="str">
        <f>IFERROR(VLOOKUP($K505, 환경설정!$B$3:$C$23, 2,0), "")</f>
        <v>son</v>
      </c>
      <c r="V505" s="3" t="str" cm="1">
        <f t="array" ref="V505">IFERROR(_xlfn.IFS($M505="", "light", $M505="ㄴ", "son", $M505="ㄹ", "son", $M505="ㅁ", "son", $M505="ㅇ", "son" ),"obs")</f>
        <v>light</v>
      </c>
      <c r="W505" t="str">
        <f>IFERROR(VLOOKUP($N505, 환경설정!$B$3:$C$23, 2,0), "")</f>
        <v>lax</v>
      </c>
      <c r="Y505" s="3" t="str" cm="1">
        <f t="array" ref="Y505">IFERROR(_xlfn.IFS($P505="", "light", $P505="ㄴ", "son", $P505="ㄹ", "son", $P505="ㅁ", "son", $P505="ㅇ", "son" ),"obs")</f>
        <v>son</v>
      </c>
      <c r="Z505" t="str">
        <f>IFERROR(VLOOKUP($Q505, 환경설정!$B$3:$C$23, 2), "")</f>
        <v/>
      </c>
      <c r="AB505" s="3" t="str" cm="1">
        <f t="array" ref="AB505">IFERROR( IF(LEN(B505)=2,"", _xlfn.IFS($S505="", "light", $S505="ㄴ", "son", $S505="ㄹ", "son", $S505="ㅁ", "son", $S505="ㅇ", "son" )),"obs")</f>
        <v/>
      </c>
      <c r="AC505" t="str" cm="1">
        <f t="array" ref="AC505" xml:space="preserve"> SUBSTITUTE( _xlfn.TEXTSPLIT(C505," "), ",","")</f>
        <v>LH1</v>
      </c>
      <c r="AE505" t="str" cm="1">
        <f t="array" ref="AE505">SUBSTITUTE(_xlfn.TEXTSPLIT(D505," "), ",","")</f>
        <v>LH1</v>
      </c>
    </row>
    <row r="506" spans="1:31" x14ac:dyDescent="0.3">
      <c r="A506" t="str">
        <v>외래어2</v>
      </c>
      <c r="B506" t="str">
        <v>알람</v>
      </c>
      <c r="C506" s="3" t="str">
        <v>LH1</v>
      </c>
      <c r="D506" s="3" t="str">
        <v>LH1</v>
      </c>
      <c r="E506" s="3" t="str" cm="1">
        <f t="array" ref="E506">_xlfn.IFS(MID(A506,1,1)="고", "K", MID(A506,1,1)="외", "F", MID(A506,1,1)="가", "V")</f>
        <v>F</v>
      </c>
      <c r="F506" s="3" t="str">
        <f t="shared" si="40"/>
        <v>2</v>
      </c>
      <c r="G506" s="3" t="str">
        <f t="shared" si="41"/>
        <v>F2</v>
      </c>
      <c r="H506" s="3" t="str">
        <f t="shared" si="42"/>
        <v>알</v>
      </c>
      <c r="I506" s="3" t="str">
        <f t="shared" si="43"/>
        <v>람</v>
      </c>
      <c r="J506" s="3" t="str">
        <f t="shared" si="44"/>
        <v/>
      </c>
      <c r="K506" s="3" t="str" cm="1">
        <f t="array" ref="K506">INDEX(초성,  INT( (_xlfn.UNICODE(H506)-44032)/588)+1)</f>
        <v>ㅇ</v>
      </c>
      <c r="L506" s="3" t="str" cm="1">
        <f t="array" ref="L506">INDEX( 중성, INT(MOD( ( _xlfn.UNICODE( RIGHT($H506, 1) ) - 44032), 588)/28)+1,1)</f>
        <v>ㅏ</v>
      </c>
      <c r="M506" t="str" cm="1">
        <f t="array" ref="M506">IF(MOD( (_xlfn.UNICODE( RIGHT($H506, 1) ) - 44032), 28)=0, "",
    INDEX(종성, MOD( (_xlfn.UNICODE( RIGHT($H506, 1) ) - 44032), 28),1) )</f>
        <v>ㄹ</v>
      </c>
      <c r="N506" s="3" t="str" cm="1">
        <f t="array" ref="N506">INDEX(초성,  INT( (_xlfn.UNICODE($I506)-44032)/588)+1)</f>
        <v>ㄹ</v>
      </c>
      <c r="O506" s="3" t="str" cm="1">
        <f t="array" ref="O506">INDEX( 중성, INT(MOD( ( _xlfn.UNICODE( RIGHT($I506, 1) ) - 44032), 588)/28)+1,1)</f>
        <v>ㅏ</v>
      </c>
      <c r="P506" t="str" cm="1">
        <f t="array" ref="P506">IF(MOD( (_xlfn.UNICODE( RIGHT($I506, 1) ) - 44032), 28)=0, "",
    INDEX(종성, MOD( (_xlfn.UNICODE( RIGHT($I506, 1) ) - 44032), 28),1) )</f>
        <v>ㅁ</v>
      </c>
      <c r="Q506" s="3" t="str" cm="1">
        <f t="array" ref="Q506">IF(LEN(B506)=2, "", INDEX(초성,  INT( (_xlfn.UNICODE($J506)-44032)/588)+1) )</f>
        <v/>
      </c>
      <c r="R506" s="3" t="str" cm="1">
        <f t="array" ref="R506">IF(LEN(B506)=2, "",INDEX( 중성, INT(MOD( ( _xlfn.UNICODE( RIGHT($J506, 1) ) - 44032), 588)/28)+1,1) )</f>
        <v/>
      </c>
      <c r="S506" t="str" cm="1">
        <f t="array" ref="S506">IF(LEN(B506)=2, "", IF(MOD( (_xlfn.UNICODE( RIGHT($J506, 1) ) - 44032), 28)=0, "",
    INDEX(종성, MOD( (_xlfn.UNICODE( RIGHT($J506, 1) ) - 44032), 28),1) ) )</f>
        <v/>
      </c>
      <c r="T506" t="str">
        <f>IFERROR(VLOOKUP($K506, 환경설정!$B$3:$C$23, 2,0), "")</f>
        <v>null</v>
      </c>
      <c r="V506" s="3" t="str" cm="1">
        <f t="array" ref="V506">IFERROR(_xlfn.IFS($M506="", "light", $M506="ㄴ", "son", $M506="ㄹ", "son", $M506="ㅁ", "son", $M506="ㅇ", "son" ),"obs")</f>
        <v>son</v>
      </c>
      <c r="W506" t="str">
        <f>IFERROR(VLOOKUP($N506, 환경설정!$B$3:$C$23, 2,0), "")</f>
        <v>son</v>
      </c>
      <c r="Y506" s="3" t="str" cm="1">
        <f t="array" ref="Y506">IFERROR(_xlfn.IFS($P506="", "light", $P506="ㄴ", "son", $P506="ㄹ", "son", $P506="ㅁ", "son", $P506="ㅇ", "son" ),"obs")</f>
        <v>son</v>
      </c>
      <c r="Z506" t="str">
        <f>IFERROR(VLOOKUP($Q506, 환경설정!$B$3:$C$23, 2), "")</f>
        <v/>
      </c>
      <c r="AB506" s="3" t="str" cm="1">
        <f t="array" ref="AB506">IFERROR( IF(LEN(B506)=2,"", _xlfn.IFS($S506="", "light", $S506="ㄴ", "son", $S506="ㄹ", "son", $S506="ㅁ", "son", $S506="ㅇ", "son" )),"obs")</f>
        <v/>
      </c>
      <c r="AC506" t="str" cm="1">
        <f t="array" ref="AC506" xml:space="preserve"> SUBSTITUTE( _xlfn.TEXTSPLIT(C506," "), ",","")</f>
        <v>LH1</v>
      </c>
      <c r="AE506" t="str" cm="1">
        <f t="array" ref="AE506">SUBSTITUTE(_xlfn.TEXTSPLIT(D506," "), ",","")</f>
        <v>LH1</v>
      </c>
    </row>
    <row r="507" spans="1:31" x14ac:dyDescent="0.3">
      <c r="A507" t="str">
        <v>외래어2</v>
      </c>
      <c r="B507" t="str">
        <v>멜론</v>
      </c>
      <c r="C507" s="3" t="str">
        <v>LH1</v>
      </c>
      <c r="D507" s="3" t="str">
        <v>LH1</v>
      </c>
      <c r="E507" s="3" t="str" cm="1">
        <f t="array" ref="E507">_xlfn.IFS(MID(A507,1,1)="고", "K", MID(A507,1,1)="외", "F", MID(A507,1,1)="가", "V")</f>
        <v>F</v>
      </c>
      <c r="F507" s="3" t="str">
        <f t="shared" si="40"/>
        <v>2</v>
      </c>
      <c r="G507" s="3" t="str">
        <f t="shared" si="41"/>
        <v>F2</v>
      </c>
      <c r="H507" s="3" t="str">
        <f t="shared" si="42"/>
        <v>멜</v>
      </c>
      <c r="I507" s="3" t="str">
        <f t="shared" si="43"/>
        <v>론</v>
      </c>
      <c r="J507" s="3" t="str">
        <f t="shared" si="44"/>
        <v/>
      </c>
      <c r="K507" s="3" t="str" cm="1">
        <f t="array" ref="K507">INDEX(초성,  INT( (_xlfn.UNICODE(H507)-44032)/588)+1)</f>
        <v>ㅁ</v>
      </c>
      <c r="L507" s="3" t="str" cm="1">
        <f t="array" ref="L507">INDEX( 중성, INT(MOD( ( _xlfn.UNICODE( RIGHT($H507, 1) ) - 44032), 588)/28)+1,1)</f>
        <v>ㅔ</v>
      </c>
      <c r="M507" t="str" cm="1">
        <f t="array" ref="M507">IF(MOD( (_xlfn.UNICODE( RIGHT($H507, 1) ) - 44032), 28)=0, "",
    INDEX(종성, MOD( (_xlfn.UNICODE( RIGHT($H507, 1) ) - 44032), 28),1) )</f>
        <v>ㄹ</v>
      </c>
      <c r="N507" s="3" t="str" cm="1">
        <f t="array" ref="N507">INDEX(초성,  INT( (_xlfn.UNICODE($I507)-44032)/588)+1)</f>
        <v>ㄹ</v>
      </c>
      <c r="O507" s="3" t="str" cm="1">
        <f t="array" ref="O507">INDEX( 중성, INT(MOD( ( _xlfn.UNICODE( RIGHT($I507, 1) ) - 44032), 588)/28)+1,1)</f>
        <v>ㅗ</v>
      </c>
      <c r="P507" t="str" cm="1">
        <f t="array" ref="P507">IF(MOD( (_xlfn.UNICODE( RIGHT($I507, 1) ) - 44032), 28)=0, "",
    INDEX(종성, MOD( (_xlfn.UNICODE( RIGHT($I507, 1) ) - 44032), 28),1) )</f>
        <v>ㄴ</v>
      </c>
      <c r="Q507" s="3" t="str" cm="1">
        <f t="array" ref="Q507">IF(LEN(B507)=2, "", INDEX(초성,  INT( (_xlfn.UNICODE($J507)-44032)/588)+1) )</f>
        <v/>
      </c>
      <c r="R507" s="3" t="str" cm="1">
        <f t="array" ref="R507">IF(LEN(B507)=2, "",INDEX( 중성, INT(MOD( ( _xlfn.UNICODE( RIGHT($J507, 1) ) - 44032), 588)/28)+1,1) )</f>
        <v/>
      </c>
      <c r="S507" t="str" cm="1">
        <f t="array" ref="S507">IF(LEN(B507)=2, "", IF(MOD( (_xlfn.UNICODE( RIGHT($J507, 1) ) - 44032), 28)=0, "",
    INDEX(종성, MOD( (_xlfn.UNICODE( RIGHT($J507, 1) ) - 44032), 28),1) ) )</f>
        <v/>
      </c>
      <c r="T507" t="str">
        <f>IFERROR(VLOOKUP($K507, 환경설정!$B$3:$C$23, 2,0), "")</f>
        <v>son</v>
      </c>
      <c r="V507" s="3" t="str" cm="1">
        <f t="array" ref="V507">IFERROR(_xlfn.IFS($M507="", "light", $M507="ㄴ", "son", $M507="ㄹ", "son", $M507="ㅁ", "son", $M507="ㅇ", "son" ),"obs")</f>
        <v>son</v>
      </c>
      <c r="W507" t="str">
        <f>IFERROR(VLOOKUP($N507, 환경설정!$B$3:$C$23, 2,0), "")</f>
        <v>son</v>
      </c>
      <c r="Y507" s="3" t="str" cm="1">
        <f t="array" ref="Y507">IFERROR(_xlfn.IFS($P507="", "light", $P507="ㄴ", "son", $P507="ㄹ", "son", $P507="ㅁ", "son", $P507="ㅇ", "son" ),"obs")</f>
        <v>son</v>
      </c>
      <c r="Z507" t="str">
        <f>IFERROR(VLOOKUP($Q507, 환경설정!$B$3:$C$23, 2), "")</f>
        <v/>
      </c>
      <c r="AB507" s="3" t="str" cm="1">
        <f t="array" ref="AB507">IFERROR( IF(LEN(B507)=2,"", _xlfn.IFS($S507="", "light", $S507="ㄴ", "son", $S507="ㄹ", "son", $S507="ㅁ", "son", $S507="ㅇ", "son" )),"obs")</f>
        <v/>
      </c>
      <c r="AC507" t="str" cm="1">
        <f t="array" ref="AC507" xml:space="preserve"> SUBSTITUTE( _xlfn.TEXTSPLIT(C507," "), ",","")</f>
        <v>LH1</v>
      </c>
      <c r="AE507" t="str" cm="1">
        <f t="array" ref="AE507">SUBSTITUTE(_xlfn.TEXTSPLIT(D507," "), ",","")</f>
        <v>LH1</v>
      </c>
    </row>
    <row r="508" spans="1:31" x14ac:dyDescent="0.3">
      <c r="A508" t="str">
        <v>외래어2</v>
      </c>
      <c r="B508" t="str">
        <v>캠프</v>
      </c>
      <c r="C508" s="3" t="str">
        <v>HL</v>
      </c>
      <c r="D508" s="3" t="str">
        <v>HL</v>
      </c>
      <c r="E508" s="3" t="str" cm="1">
        <f t="array" ref="E508">_xlfn.IFS(MID(A508,1,1)="고", "K", MID(A508,1,1)="외", "F", MID(A508,1,1)="가", "V")</f>
        <v>F</v>
      </c>
      <c r="F508" s="3" t="str">
        <f t="shared" si="40"/>
        <v>2</v>
      </c>
      <c r="G508" s="3" t="str">
        <f t="shared" si="41"/>
        <v>F2</v>
      </c>
      <c r="H508" s="3" t="str">
        <f t="shared" si="42"/>
        <v>캠</v>
      </c>
      <c r="I508" s="3" t="str">
        <f t="shared" si="43"/>
        <v>프</v>
      </c>
      <c r="J508" s="3" t="str">
        <f t="shared" si="44"/>
        <v/>
      </c>
      <c r="K508" s="3" t="str" cm="1">
        <f t="array" ref="K508">INDEX(초성,  INT( (_xlfn.UNICODE(H508)-44032)/588)+1)</f>
        <v>ㅋ</v>
      </c>
      <c r="L508" s="3" t="str" cm="1">
        <f t="array" ref="L508">INDEX( 중성, INT(MOD( ( _xlfn.UNICODE( RIGHT($H508, 1) ) - 44032), 588)/28)+1,1)</f>
        <v>ㅐ</v>
      </c>
      <c r="M508" t="str" cm="1">
        <f t="array" ref="M508">IF(MOD( (_xlfn.UNICODE( RIGHT($H508, 1) ) - 44032), 28)=0, "",
    INDEX(종성, MOD( (_xlfn.UNICODE( RIGHT($H508, 1) ) - 44032), 28),1) )</f>
        <v>ㅁ</v>
      </c>
      <c r="N508" s="3" t="str" cm="1">
        <f t="array" ref="N508">INDEX(초성,  INT( (_xlfn.UNICODE($I508)-44032)/588)+1)</f>
        <v>ㅍ</v>
      </c>
      <c r="O508" s="3" t="str" cm="1">
        <f t="array" ref="O508">INDEX( 중성, INT(MOD( ( _xlfn.UNICODE( RIGHT($I508, 1) ) - 44032), 588)/28)+1,1)</f>
        <v>ㅡ</v>
      </c>
      <c r="P508" t="str" cm="1">
        <f t="array" ref="P508">IF(MOD( (_xlfn.UNICODE( RIGHT($I508, 1) ) - 44032), 28)=0, "",
    INDEX(종성, MOD( (_xlfn.UNICODE( RIGHT($I508, 1) ) - 44032), 28),1) )</f>
        <v/>
      </c>
      <c r="Q508" s="3" t="str" cm="1">
        <f t="array" ref="Q508">IF(LEN(B508)=2, "", INDEX(초성,  INT( (_xlfn.UNICODE($J508)-44032)/588)+1) )</f>
        <v/>
      </c>
      <c r="R508" s="3" t="str" cm="1">
        <f t="array" ref="R508">IF(LEN(B508)=2, "",INDEX( 중성, INT(MOD( ( _xlfn.UNICODE( RIGHT($J508, 1) ) - 44032), 588)/28)+1,1) )</f>
        <v/>
      </c>
      <c r="S508" t="str" cm="1">
        <f t="array" ref="S508">IF(LEN(B508)=2, "", IF(MOD( (_xlfn.UNICODE( RIGHT($J508, 1) ) - 44032), 28)=0, "",
    INDEX(종성, MOD( (_xlfn.UNICODE( RIGHT($J508, 1) ) - 44032), 28),1) ) )</f>
        <v/>
      </c>
      <c r="T508" t="str">
        <f>IFERROR(VLOOKUP($K508, 환경설정!$B$3:$C$23, 2,0), "")</f>
        <v>tsasp</v>
      </c>
      <c r="V508" s="3" t="str" cm="1">
        <f t="array" ref="V508">IFERROR(_xlfn.IFS($M508="", "light", $M508="ㄴ", "son", $M508="ㄹ", "son", $M508="ㅁ", "son", $M508="ㅇ", "son" ),"obs")</f>
        <v>son</v>
      </c>
      <c r="W508" t="str">
        <f>IFERROR(VLOOKUP($N508, 환경설정!$B$3:$C$23, 2,0), "")</f>
        <v>tsasp</v>
      </c>
      <c r="Y508" s="3" t="str" cm="1">
        <f t="array" ref="Y508">IFERROR(_xlfn.IFS($P508="", "light", $P508="ㄴ", "son", $P508="ㄹ", "son", $P508="ㅁ", "son", $P508="ㅇ", "son" ),"obs")</f>
        <v>light</v>
      </c>
      <c r="Z508" t="str">
        <f>IFERROR(VLOOKUP($Q508, 환경설정!$B$3:$C$23, 2), "")</f>
        <v/>
      </c>
      <c r="AB508" s="3" t="str" cm="1">
        <f t="array" ref="AB508">IFERROR( IF(LEN(B508)=2,"", _xlfn.IFS($S508="", "light", $S508="ㄴ", "son", $S508="ㄹ", "son", $S508="ㅁ", "son", $S508="ㅇ", "son" )),"obs")</f>
        <v/>
      </c>
      <c r="AC508" t="str" cm="1">
        <f t="array" ref="AC508" xml:space="preserve"> SUBSTITUTE( _xlfn.TEXTSPLIT(C508," "), ",","")</f>
        <v>HL</v>
      </c>
      <c r="AE508" t="str" cm="1">
        <f t="array" ref="AE508">SUBSTITUTE(_xlfn.TEXTSPLIT(D508," "), ",","")</f>
        <v>HL</v>
      </c>
    </row>
    <row r="509" spans="1:31" x14ac:dyDescent="0.3">
      <c r="A509" t="str">
        <v>외래어2</v>
      </c>
      <c r="B509" t="str">
        <v>필터</v>
      </c>
      <c r="C509" s="3" t="str">
        <v>HL</v>
      </c>
      <c r="D509" s="3" t="str">
        <v>HL</v>
      </c>
      <c r="E509" s="3" t="str" cm="1">
        <f t="array" ref="E509">_xlfn.IFS(MID(A509,1,1)="고", "K", MID(A509,1,1)="외", "F", MID(A509,1,1)="가", "V")</f>
        <v>F</v>
      </c>
      <c r="F509" s="3" t="str">
        <f t="shared" si="40"/>
        <v>2</v>
      </c>
      <c r="G509" s="3" t="str">
        <f t="shared" si="41"/>
        <v>F2</v>
      </c>
      <c r="H509" s="3" t="str">
        <f t="shared" si="42"/>
        <v>필</v>
      </c>
      <c r="I509" s="3" t="str">
        <f t="shared" si="43"/>
        <v>터</v>
      </c>
      <c r="J509" s="3" t="str">
        <f t="shared" si="44"/>
        <v/>
      </c>
      <c r="K509" s="3" t="str" cm="1">
        <f t="array" ref="K509">INDEX(초성,  INT( (_xlfn.UNICODE(H509)-44032)/588)+1)</f>
        <v>ㅍ</v>
      </c>
      <c r="L509" s="3" t="str" cm="1">
        <f t="array" ref="L509">INDEX( 중성, INT(MOD( ( _xlfn.UNICODE( RIGHT($H509, 1) ) - 44032), 588)/28)+1,1)</f>
        <v>ㅣ</v>
      </c>
      <c r="M509" t="str" cm="1">
        <f t="array" ref="M509">IF(MOD( (_xlfn.UNICODE( RIGHT($H509, 1) ) - 44032), 28)=0, "",
    INDEX(종성, MOD( (_xlfn.UNICODE( RIGHT($H509, 1) ) - 44032), 28),1) )</f>
        <v>ㄹ</v>
      </c>
      <c r="N509" s="3" t="str" cm="1">
        <f t="array" ref="N509">INDEX(초성,  INT( (_xlfn.UNICODE($I509)-44032)/588)+1)</f>
        <v>ㅌ</v>
      </c>
      <c r="O509" s="3" t="str" cm="1">
        <f t="array" ref="O509">INDEX( 중성, INT(MOD( ( _xlfn.UNICODE( RIGHT($I509, 1) ) - 44032), 588)/28)+1,1)</f>
        <v>ㅓ</v>
      </c>
      <c r="P509" t="str" cm="1">
        <f t="array" ref="P509">IF(MOD( (_xlfn.UNICODE( RIGHT($I509, 1) ) - 44032), 28)=0, "",
    INDEX(종성, MOD( (_xlfn.UNICODE( RIGHT($I509, 1) ) - 44032), 28),1) )</f>
        <v/>
      </c>
      <c r="Q509" s="3" t="str" cm="1">
        <f t="array" ref="Q509">IF(LEN(B509)=2, "", INDEX(초성,  INT( (_xlfn.UNICODE($J509)-44032)/588)+1) )</f>
        <v/>
      </c>
      <c r="R509" s="3" t="str" cm="1">
        <f t="array" ref="R509">IF(LEN(B509)=2, "",INDEX( 중성, INT(MOD( ( _xlfn.UNICODE( RIGHT($J509, 1) ) - 44032), 588)/28)+1,1) )</f>
        <v/>
      </c>
      <c r="S509" t="str" cm="1">
        <f t="array" ref="S509">IF(LEN(B509)=2, "", IF(MOD( (_xlfn.UNICODE( RIGHT($J509, 1) ) - 44032), 28)=0, "",
    INDEX(종성, MOD( (_xlfn.UNICODE( RIGHT($J509, 1) ) - 44032), 28),1) ) )</f>
        <v/>
      </c>
      <c r="T509" t="str">
        <f>IFERROR(VLOOKUP($K509, 환경설정!$B$3:$C$23, 2,0), "")</f>
        <v>tsasp</v>
      </c>
      <c r="V509" s="3" t="str" cm="1">
        <f t="array" ref="V509">IFERROR(_xlfn.IFS($M509="", "light", $M509="ㄴ", "son", $M509="ㄹ", "son", $M509="ㅁ", "son", $M509="ㅇ", "son" ),"obs")</f>
        <v>son</v>
      </c>
      <c r="W509" t="str">
        <f>IFERROR(VLOOKUP($N509, 환경설정!$B$3:$C$23, 2,0), "")</f>
        <v>tsasp</v>
      </c>
      <c r="Y509" s="3" t="str" cm="1">
        <f t="array" ref="Y509">IFERROR(_xlfn.IFS($P509="", "light", $P509="ㄴ", "son", $P509="ㄹ", "son", $P509="ㅁ", "son", $P509="ㅇ", "son" ),"obs")</f>
        <v>light</v>
      </c>
      <c r="Z509" t="str">
        <f>IFERROR(VLOOKUP($Q509, 환경설정!$B$3:$C$23, 2), "")</f>
        <v/>
      </c>
      <c r="AB509" s="3" t="str" cm="1">
        <f t="array" ref="AB509">IFERROR( IF(LEN(B509)=2,"", _xlfn.IFS($S509="", "light", $S509="ㄴ", "son", $S509="ㄹ", "son", $S509="ㅁ", "son", $S509="ㅇ", "son" )),"obs")</f>
        <v/>
      </c>
      <c r="AC509" t="str" cm="1">
        <f t="array" ref="AC509" xml:space="preserve"> SUBSTITUTE( _xlfn.TEXTSPLIT(C509," "), ",","")</f>
        <v>HL</v>
      </c>
      <c r="AE509" t="str" cm="1">
        <f t="array" ref="AE509">SUBSTITUTE(_xlfn.TEXTSPLIT(D509," "), ",","")</f>
        <v>HL</v>
      </c>
    </row>
    <row r="510" spans="1:31" x14ac:dyDescent="0.3">
      <c r="A510" t="str">
        <v>외래어2</v>
      </c>
      <c r="B510" t="str">
        <v>핸들</v>
      </c>
      <c r="C510" s="3" t="str">
        <v>HH</v>
      </c>
      <c r="D510" s="3" t="str">
        <v>HH</v>
      </c>
      <c r="E510" s="3" t="str" cm="1">
        <f t="array" ref="E510">_xlfn.IFS(MID(A510,1,1)="고", "K", MID(A510,1,1)="외", "F", MID(A510,1,1)="가", "V")</f>
        <v>F</v>
      </c>
      <c r="F510" s="3" t="str">
        <f t="shared" si="40"/>
        <v>2</v>
      </c>
      <c r="G510" s="3" t="str">
        <f t="shared" si="41"/>
        <v>F2</v>
      </c>
      <c r="H510" s="3" t="str">
        <f t="shared" si="42"/>
        <v>핸</v>
      </c>
      <c r="I510" s="3" t="str">
        <f t="shared" si="43"/>
        <v>들</v>
      </c>
      <c r="J510" s="3" t="str">
        <f t="shared" si="44"/>
        <v/>
      </c>
      <c r="K510" s="3" t="str" cm="1">
        <f t="array" ref="K510">INDEX(초성,  INT( (_xlfn.UNICODE(H510)-44032)/588)+1)</f>
        <v>ㅎ</v>
      </c>
      <c r="L510" s="3" t="str" cm="1">
        <f t="array" ref="L510">INDEX( 중성, INT(MOD( ( _xlfn.UNICODE( RIGHT($H510, 1) ) - 44032), 588)/28)+1,1)</f>
        <v>ㅐ</v>
      </c>
      <c r="M510" t="str" cm="1">
        <f t="array" ref="M510">IF(MOD( (_xlfn.UNICODE( RIGHT($H510, 1) ) - 44032), 28)=0, "",
    INDEX(종성, MOD( (_xlfn.UNICODE( RIGHT($H510, 1) ) - 44032), 28),1) )</f>
        <v>ㄴ</v>
      </c>
      <c r="N510" s="3" t="str" cm="1">
        <f t="array" ref="N510">INDEX(초성,  INT( (_xlfn.UNICODE($I510)-44032)/588)+1)</f>
        <v>ㄷ</v>
      </c>
      <c r="O510" s="3" t="str" cm="1">
        <f t="array" ref="O510">INDEX( 중성, INT(MOD( ( _xlfn.UNICODE( RIGHT($I510, 1) ) - 44032), 588)/28)+1,1)</f>
        <v>ㅡ</v>
      </c>
      <c r="P510" t="str" cm="1">
        <f t="array" ref="P510">IF(MOD( (_xlfn.UNICODE( RIGHT($I510, 1) ) - 44032), 28)=0, "",
    INDEX(종성, MOD( (_xlfn.UNICODE( RIGHT($I510, 1) ) - 44032), 28),1) )</f>
        <v>ㄹ</v>
      </c>
      <c r="Q510" s="3" t="str" cm="1">
        <f t="array" ref="Q510">IF(LEN(B510)=2, "", INDEX(초성,  INT( (_xlfn.UNICODE($J510)-44032)/588)+1) )</f>
        <v/>
      </c>
      <c r="R510" s="3" t="str" cm="1">
        <f t="array" ref="R510">IF(LEN(B510)=2, "",INDEX( 중성, INT(MOD( ( _xlfn.UNICODE( RIGHT($J510, 1) ) - 44032), 588)/28)+1,1) )</f>
        <v/>
      </c>
      <c r="S510" t="str" cm="1">
        <f t="array" ref="S510">IF(LEN(B510)=2, "", IF(MOD( (_xlfn.UNICODE( RIGHT($J510, 1) ) - 44032), 28)=0, "",
    INDEX(종성, MOD( (_xlfn.UNICODE( RIGHT($J510, 1) ) - 44032), 28),1) ) )</f>
        <v/>
      </c>
      <c r="T510" t="str">
        <f>IFERROR(VLOOKUP($K510, 환경설정!$B$3:$C$23, 2,0), "")</f>
        <v>que</v>
      </c>
      <c r="V510" s="3" t="str" cm="1">
        <f t="array" ref="V510">IFERROR(_xlfn.IFS($M510="", "light", $M510="ㄴ", "son", $M510="ㄹ", "son", $M510="ㅁ", "son", $M510="ㅇ", "son" ),"obs")</f>
        <v>son</v>
      </c>
      <c r="W510" t="str">
        <f>IFERROR(VLOOKUP($N510, 환경설정!$B$3:$C$23, 2,0), "")</f>
        <v>lax</v>
      </c>
      <c r="Y510" s="3" t="str" cm="1">
        <f t="array" ref="Y510">IFERROR(_xlfn.IFS($P510="", "light", $P510="ㄴ", "son", $P510="ㄹ", "son", $P510="ㅁ", "son", $P510="ㅇ", "son" ),"obs")</f>
        <v>son</v>
      </c>
      <c r="Z510" t="str">
        <f>IFERROR(VLOOKUP($Q510, 환경설정!$B$3:$C$23, 2), "")</f>
        <v/>
      </c>
      <c r="AB510" s="3" t="str" cm="1">
        <f t="array" ref="AB510">IFERROR( IF(LEN(B510)=2,"", _xlfn.IFS($S510="", "light", $S510="ㄴ", "son", $S510="ㄹ", "son", $S510="ㅁ", "son", $S510="ㅇ", "son" )),"obs")</f>
        <v/>
      </c>
      <c r="AC510" t="str" cm="1">
        <f t="array" ref="AC510" xml:space="preserve"> SUBSTITUTE( _xlfn.TEXTSPLIT(C510," "), ",","")</f>
        <v>HH</v>
      </c>
      <c r="AE510" t="str" cm="1">
        <f t="array" ref="AE510">SUBSTITUTE(_xlfn.TEXTSPLIT(D510," "), ",","")</f>
        <v>HH</v>
      </c>
    </row>
    <row r="511" spans="1:31" x14ac:dyDescent="0.3">
      <c r="A511" t="str">
        <v>외래어2</v>
      </c>
      <c r="B511" t="str">
        <v>펜싱</v>
      </c>
      <c r="C511" s="3" t="str">
        <v>HH</v>
      </c>
      <c r="D511" s="3" t="str">
        <v>HH</v>
      </c>
      <c r="E511" s="3" t="str" cm="1">
        <f t="array" ref="E511">_xlfn.IFS(MID(A511,1,1)="고", "K", MID(A511,1,1)="외", "F", MID(A511,1,1)="가", "V")</f>
        <v>F</v>
      </c>
      <c r="F511" s="3" t="str">
        <f t="shared" si="40"/>
        <v>2</v>
      </c>
      <c r="G511" s="3" t="str">
        <f t="shared" si="41"/>
        <v>F2</v>
      </c>
      <c r="H511" s="3" t="str">
        <f t="shared" si="42"/>
        <v>펜</v>
      </c>
      <c r="I511" s="3" t="str">
        <f t="shared" si="43"/>
        <v>싱</v>
      </c>
      <c r="J511" s="3" t="str">
        <f t="shared" si="44"/>
        <v/>
      </c>
      <c r="K511" s="3" t="str" cm="1">
        <f t="array" ref="K511">INDEX(초성,  INT( (_xlfn.UNICODE(H511)-44032)/588)+1)</f>
        <v>ㅍ</v>
      </c>
      <c r="L511" s="3" t="str" cm="1">
        <f t="array" ref="L511">INDEX( 중성, INT(MOD( ( _xlfn.UNICODE( RIGHT($H511, 1) ) - 44032), 588)/28)+1,1)</f>
        <v>ㅔ</v>
      </c>
      <c r="M511" t="str" cm="1">
        <f t="array" ref="M511">IF(MOD( (_xlfn.UNICODE( RIGHT($H511, 1) ) - 44032), 28)=0, "",
    INDEX(종성, MOD( (_xlfn.UNICODE( RIGHT($H511, 1) ) - 44032), 28),1) )</f>
        <v>ㄴ</v>
      </c>
      <c r="N511" s="3" t="str" cm="1">
        <f t="array" ref="N511">INDEX(초성,  INT( (_xlfn.UNICODE($I511)-44032)/588)+1)</f>
        <v>ㅅ</v>
      </c>
      <c r="O511" s="3" t="str" cm="1">
        <f t="array" ref="O511">INDEX( 중성, INT(MOD( ( _xlfn.UNICODE( RIGHT($I511, 1) ) - 44032), 588)/28)+1,1)</f>
        <v>ㅣ</v>
      </c>
      <c r="P511" t="str" cm="1">
        <f t="array" ref="P511">IF(MOD( (_xlfn.UNICODE( RIGHT($I511, 1) ) - 44032), 28)=0, "",
    INDEX(종성, MOD( (_xlfn.UNICODE( RIGHT($I511, 1) ) - 44032), 28),1) )</f>
        <v>ㅇ</v>
      </c>
      <c r="Q511" s="3" t="str" cm="1">
        <f t="array" ref="Q511">IF(LEN(B511)=2, "", INDEX(초성,  INT( (_xlfn.UNICODE($J511)-44032)/588)+1) )</f>
        <v/>
      </c>
      <c r="R511" s="3" t="str" cm="1">
        <f t="array" ref="R511">IF(LEN(B511)=2, "",INDEX( 중성, INT(MOD( ( _xlfn.UNICODE( RIGHT($J511, 1) ) - 44032), 588)/28)+1,1) )</f>
        <v/>
      </c>
      <c r="S511" t="str" cm="1">
        <f t="array" ref="S511">IF(LEN(B511)=2, "", IF(MOD( (_xlfn.UNICODE( RIGHT($J511, 1) ) - 44032), 28)=0, "",
    INDEX(종성, MOD( (_xlfn.UNICODE( RIGHT($J511, 1) ) - 44032), 28),1) ) )</f>
        <v/>
      </c>
      <c r="T511" t="str">
        <f>IFERROR(VLOOKUP($K511, 환경설정!$B$3:$C$23, 2,0), "")</f>
        <v>tsasp</v>
      </c>
      <c r="V511" s="3" t="str" cm="1">
        <f t="array" ref="V511">IFERROR(_xlfn.IFS($M511="", "light", $M511="ㄴ", "son", $M511="ㄹ", "son", $M511="ㅁ", "son", $M511="ㅇ", "son" ),"obs")</f>
        <v>son</v>
      </c>
      <c r="W511" t="str">
        <f>IFERROR(VLOOKUP($N511, 환경설정!$B$3:$C$23, 2,0), "")</f>
        <v>que</v>
      </c>
      <c r="Y511" s="3" t="str" cm="1">
        <f t="array" ref="Y511">IFERROR(_xlfn.IFS($P511="", "light", $P511="ㄴ", "son", $P511="ㄹ", "son", $P511="ㅁ", "son", $P511="ㅇ", "son" ),"obs")</f>
        <v>son</v>
      </c>
      <c r="Z511" t="str">
        <f>IFERROR(VLOOKUP($Q511, 환경설정!$B$3:$C$23, 2), "")</f>
        <v/>
      </c>
      <c r="AB511" s="3" t="str" cm="1">
        <f t="array" ref="AB511">IFERROR( IF(LEN(B511)=2,"", _xlfn.IFS($S511="", "light", $S511="ㄴ", "son", $S511="ㄹ", "son", $S511="ㅁ", "son", $S511="ㅇ", "son" )),"obs")</f>
        <v/>
      </c>
      <c r="AC511" t="str" cm="1">
        <f t="array" ref="AC511" xml:space="preserve"> SUBSTITUTE( _xlfn.TEXTSPLIT(C511," "), ",","")</f>
        <v>HH</v>
      </c>
      <c r="AE511" t="str" cm="1">
        <f t="array" ref="AE511">SUBSTITUTE(_xlfn.TEXTSPLIT(D511," "), ",","")</f>
        <v>HH</v>
      </c>
    </row>
    <row r="512" spans="1:31" x14ac:dyDescent="0.3">
      <c r="A512" t="str">
        <v>외래어2</v>
      </c>
      <c r="B512" t="str">
        <v>행거</v>
      </c>
      <c r="C512" s="3" t="str">
        <v>HL</v>
      </c>
      <c r="D512" s="3" t="str">
        <v>HL</v>
      </c>
      <c r="E512" s="3" t="str" cm="1">
        <f t="array" ref="E512">_xlfn.IFS(MID(A512,1,1)="고", "K", MID(A512,1,1)="외", "F", MID(A512,1,1)="가", "V")</f>
        <v>F</v>
      </c>
      <c r="F512" s="3" t="str">
        <f t="shared" si="40"/>
        <v>2</v>
      </c>
      <c r="G512" s="3" t="str">
        <f t="shared" si="41"/>
        <v>F2</v>
      </c>
      <c r="H512" s="3" t="str">
        <f t="shared" si="42"/>
        <v>행</v>
      </c>
      <c r="I512" s="3" t="str">
        <f t="shared" si="43"/>
        <v>거</v>
      </c>
      <c r="J512" s="3" t="str">
        <f t="shared" si="44"/>
        <v/>
      </c>
      <c r="K512" s="3" t="str" cm="1">
        <f t="array" ref="K512">INDEX(초성,  INT( (_xlfn.UNICODE(H512)-44032)/588)+1)</f>
        <v>ㅎ</v>
      </c>
      <c r="L512" s="3" t="str" cm="1">
        <f t="array" ref="L512">INDEX( 중성, INT(MOD( ( _xlfn.UNICODE( RIGHT($H512, 1) ) - 44032), 588)/28)+1,1)</f>
        <v>ㅐ</v>
      </c>
      <c r="M512" t="str" cm="1">
        <f t="array" ref="M512">IF(MOD( (_xlfn.UNICODE( RIGHT($H512, 1) ) - 44032), 28)=0, "",
    INDEX(종성, MOD( (_xlfn.UNICODE( RIGHT($H512, 1) ) - 44032), 28),1) )</f>
        <v>ㅇ</v>
      </c>
      <c r="N512" s="3" t="str" cm="1">
        <f t="array" ref="N512">INDEX(초성,  INT( (_xlfn.UNICODE($I512)-44032)/588)+1)</f>
        <v>ㄱ</v>
      </c>
      <c r="O512" s="3" t="str" cm="1">
        <f t="array" ref="O512">INDEX( 중성, INT(MOD( ( _xlfn.UNICODE( RIGHT($I512, 1) ) - 44032), 588)/28)+1,1)</f>
        <v>ㅓ</v>
      </c>
      <c r="P512" t="str" cm="1">
        <f t="array" ref="P512">IF(MOD( (_xlfn.UNICODE( RIGHT($I512, 1) ) - 44032), 28)=0, "",
    INDEX(종성, MOD( (_xlfn.UNICODE( RIGHT($I512, 1) ) - 44032), 28),1) )</f>
        <v/>
      </c>
      <c r="Q512" s="3" t="str" cm="1">
        <f t="array" ref="Q512">IF(LEN(B512)=2, "", INDEX(초성,  INT( (_xlfn.UNICODE($J512)-44032)/588)+1) )</f>
        <v/>
      </c>
      <c r="R512" s="3" t="str" cm="1">
        <f t="array" ref="R512">IF(LEN(B512)=2, "",INDEX( 중성, INT(MOD( ( _xlfn.UNICODE( RIGHT($J512, 1) ) - 44032), 588)/28)+1,1) )</f>
        <v/>
      </c>
      <c r="S512" t="str" cm="1">
        <f t="array" ref="S512">IF(LEN(B512)=2, "", IF(MOD( (_xlfn.UNICODE( RIGHT($J512, 1) ) - 44032), 28)=0, "",
    INDEX(종성, MOD( (_xlfn.UNICODE( RIGHT($J512, 1) ) - 44032), 28),1) ) )</f>
        <v/>
      </c>
      <c r="T512" t="str">
        <f>IFERROR(VLOOKUP($K512, 환경설정!$B$3:$C$23, 2,0), "")</f>
        <v>que</v>
      </c>
      <c r="V512" s="3" t="str" cm="1">
        <f t="array" ref="V512">IFERROR(_xlfn.IFS($M512="", "light", $M512="ㄴ", "son", $M512="ㄹ", "son", $M512="ㅁ", "son", $M512="ㅇ", "son" ),"obs")</f>
        <v>son</v>
      </c>
      <c r="W512" t="str">
        <f>IFERROR(VLOOKUP($N512, 환경설정!$B$3:$C$23, 2,0), "")</f>
        <v>lax</v>
      </c>
      <c r="Y512" s="3" t="str" cm="1">
        <f t="array" ref="Y512">IFERROR(_xlfn.IFS($P512="", "light", $P512="ㄴ", "son", $P512="ㄹ", "son", $P512="ㅁ", "son", $P512="ㅇ", "son" ),"obs")</f>
        <v>light</v>
      </c>
      <c r="Z512" t="str">
        <f>IFERROR(VLOOKUP($Q512, 환경설정!$B$3:$C$23, 2), "")</f>
        <v/>
      </c>
      <c r="AB512" s="3" t="str" cm="1">
        <f t="array" ref="AB512">IFERROR( IF(LEN(B512)=2,"", _xlfn.IFS($S512="", "light", $S512="ㄴ", "son", $S512="ㄹ", "son", $S512="ㅁ", "son", $S512="ㅇ", "son" )),"obs")</f>
        <v/>
      </c>
      <c r="AC512" t="str" cm="1">
        <f t="array" ref="AC512" xml:space="preserve"> SUBSTITUTE( _xlfn.TEXTSPLIT(C512," "), ",","")</f>
        <v>HL</v>
      </c>
      <c r="AE512" t="str" cm="1">
        <f t="array" ref="AE512">SUBSTITUTE(_xlfn.TEXTSPLIT(D512," "), ",","")</f>
        <v>HL</v>
      </c>
    </row>
    <row r="513" spans="1:31" x14ac:dyDescent="0.3">
      <c r="A513" t="str">
        <v>외래어2</v>
      </c>
      <c r="B513" t="str">
        <v>썬탠</v>
      </c>
      <c r="C513" s="3" t="str">
        <v>HH</v>
      </c>
      <c r="D513" s="3" t="str">
        <v>HH</v>
      </c>
      <c r="E513" s="3" t="str" cm="1">
        <f t="array" ref="E513">_xlfn.IFS(MID(A513,1,1)="고", "K", MID(A513,1,1)="외", "F", MID(A513,1,1)="가", "V")</f>
        <v>F</v>
      </c>
      <c r="F513" s="3" t="str">
        <f t="shared" si="40"/>
        <v>2</v>
      </c>
      <c r="G513" s="3" t="str">
        <f t="shared" si="41"/>
        <v>F2</v>
      </c>
      <c r="H513" s="3" t="str">
        <f t="shared" si="42"/>
        <v>썬</v>
      </c>
      <c r="I513" s="3" t="str">
        <f t="shared" si="43"/>
        <v>탠</v>
      </c>
      <c r="J513" s="3" t="str">
        <f t="shared" si="44"/>
        <v/>
      </c>
      <c r="K513" s="3" t="str" cm="1">
        <f t="array" ref="K513">INDEX(초성,  INT( (_xlfn.UNICODE(H513)-44032)/588)+1)</f>
        <v>ㅆ</v>
      </c>
      <c r="L513" s="3" t="str" cm="1">
        <f t="array" ref="L513">INDEX( 중성, INT(MOD( ( _xlfn.UNICODE( RIGHT($H513, 1) ) - 44032), 588)/28)+1,1)</f>
        <v>ㅓ</v>
      </c>
      <c r="M513" t="str" cm="1">
        <f t="array" ref="M513">IF(MOD( (_xlfn.UNICODE( RIGHT($H513, 1) ) - 44032), 28)=0, "",
    INDEX(종성, MOD( (_xlfn.UNICODE( RIGHT($H513, 1) ) - 44032), 28),1) )</f>
        <v>ㄴ</v>
      </c>
      <c r="N513" s="3" t="str" cm="1">
        <f t="array" ref="N513">INDEX(초성,  INT( (_xlfn.UNICODE($I513)-44032)/588)+1)</f>
        <v>ㅌ</v>
      </c>
      <c r="O513" s="3" t="str" cm="1">
        <f t="array" ref="O513">INDEX( 중성, INT(MOD( ( _xlfn.UNICODE( RIGHT($I513, 1) ) - 44032), 588)/28)+1,1)</f>
        <v>ㅐ</v>
      </c>
      <c r="P513" t="str" cm="1">
        <f t="array" ref="P513">IF(MOD( (_xlfn.UNICODE( RIGHT($I513, 1) ) - 44032), 28)=0, "",
    INDEX(종성, MOD( (_xlfn.UNICODE( RIGHT($I513, 1) ) - 44032), 28),1) )</f>
        <v>ㄴ</v>
      </c>
      <c r="Q513" s="3" t="str" cm="1">
        <f t="array" ref="Q513">IF(LEN(B513)=2, "", INDEX(초성,  INT( (_xlfn.UNICODE($J513)-44032)/588)+1) )</f>
        <v/>
      </c>
      <c r="R513" s="3" t="str" cm="1">
        <f t="array" ref="R513">IF(LEN(B513)=2, "",INDEX( 중성, INT(MOD( ( _xlfn.UNICODE( RIGHT($J513, 1) ) - 44032), 588)/28)+1,1) )</f>
        <v/>
      </c>
      <c r="S513" t="str" cm="1">
        <f t="array" ref="S513">IF(LEN(B513)=2, "", IF(MOD( (_xlfn.UNICODE( RIGHT($J513, 1) ) - 44032), 28)=0, "",
    INDEX(종성, MOD( (_xlfn.UNICODE( RIGHT($J513, 1) ) - 44032), 28),1) ) )</f>
        <v/>
      </c>
      <c r="T513" t="str">
        <f>IFERROR(VLOOKUP($K513, 환경설정!$B$3:$C$23, 2,0), "")</f>
        <v>que</v>
      </c>
      <c r="V513" s="3" t="str" cm="1">
        <f t="array" ref="V513">IFERROR(_xlfn.IFS($M513="", "light", $M513="ㄴ", "son", $M513="ㄹ", "son", $M513="ㅁ", "son", $M513="ㅇ", "son" ),"obs")</f>
        <v>son</v>
      </c>
      <c r="W513" t="str">
        <f>IFERROR(VLOOKUP($N513, 환경설정!$B$3:$C$23, 2,0), "")</f>
        <v>tsasp</v>
      </c>
      <c r="Y513" s="3" t="str" cm="1">
        <f t="array" ref="Y513">IFERROR(_xlfn.IFS($P513="", "light", $P513="ㄴ", "son", $P513="ㄹ", "son", $P513="ㅁ", "son", $P513="ㅇ", "son" ),"obs")</f>
        <v>son</v>
      </c>
      <c r="Z513" t="str">
        <f>IFERROR(VLOOKUP($Q513, 환경설정!$B$3:$C$23, 2), "")</f>
        <v/>
      </c>
      <c r="AB513" s="3" t="str" cm="1">
        <f t="array" ref="AB513">IFERROR( IF(LEN(B513)=2,"", _xlfn.IFS($S513="", "light", $S513="ㄴ", "son", $S513="ㄹ", "son", $S513="ㅁ", "son", $S513="ㅇ", "son" )),"obs")</f>
        <v/>
      </c>
      <c r="AC513" t="str" cm="1">
        <f t="array" ref="AC513" xml:space="preserve"> SUBSTITUTE( _xlfn.TEXTSPLIT(C513," "), ",","")</f>
        <v>HH</v>
      </c>
      <c r="AE513" t="str" cm="1">
        <f t="array" ref="AE513">SUBSTITUTE(_xlfn.TEXTSPLIT(D513," "), ",","")</f>
        <v>HH</v>
      </c>
    </row>
    <row r="514" spans="1:31" x14ac:dyDescent="0.3">
      <c r="A514" t="str">
        <v>외래어2</v>
      </c>
      <c r="B514" t="str">
        <v>시럽</v>
      </c>
      <c r="C514" s="3" t="str">
        <v>LH1</v>
      </c>
      <c r="D514" s="3" t="str">
        <v>LH1</v>
      </c>
      <c r="E514" s="3" t="str" cm="1">
        <f t="array" ref="E514">_xlfn.IFS(MID(A514,1,1)="고", "K", MID(A514,1,1)="외", "F", MID(A514,1,1)="가", "V")</f>
        <v>F</v>
      </c>
      <c r="F514" s="3" t="str">
        <f t="shared" si="40"/>
        <v>2</v>
      </c>
      <c r="G514" s="3" t="str">
        <f t="shared" si="41"/>
        <v>F2</v>
      </c>
      <c r="H514" s="3" t="str">
        <f t="shared" si="42"/>
        <v>시</v>
      </c>
      <c r="I514" s="3" t="str">
        <f t="shared" si="43"/>
        <v>럽</v>
      </c>
      <c r="J514" s="3" t="str">
        <f t="shared" si="44"/>
        <v/>
      </c>
      <c r="K514" s="3" t="str" cm="1">
        <f t="array" ref="K514">INDEX(초성,  INT( (_xlfn.UNICODE(H514)-44032)/588)+1)</f>
        <v>ㅅ</v>
      </c>
      <c r="L514" s="3" t="str" cm="1">
        <f t="array" ref="L514">INDEX( 중성, INT(MOD( ( _xlfn.UNICODE( RIGHT($H514, 1) ) - 44032), 588)/28)+1,1)</f>
        <v>ㅣ</v>
      </c>
      <c r="M514" t="str" cm="1">
        <f t="array" ref="M514">IF(MOD( (_xlfn.UNICODE( RIGHT($H514, 1) ) - 44032), 28)=0, "",
    INDEX(종성, MOD( (_xlfn.UNICODE( RIGHT($H514, 1) ) - 44032), 28),1) )</f>
        <v/>
      </c>
      <c r="N514" s="3" t="str" cm="1">
        <f t="array" ref="N514">INDEX(초성,  INT( (_xlfn.UNICODE($I514)-44032)/588)+1)</f>
        <v>ㄹ</v>
      </c>
      <c r="O514" s="3" t="str" cm="1">
        <f t="array" ref="O514">INDEX( 중성, INT(MOD( ( _xlfn.UNICODE( RIGHT($I514, 1) ) - 44032), 588)/28)+1,1)</f>
        <v>ㅓ</v>
      </c>
      <c r="P514" t="str" cm="1">
        <f t="array" ref="P514">IF(MOD( (_xlfn.UNICODE( RIGHT($I514, 1) ) - 44032), 28)=0, "",
    INDEX(종성, MOD( (_xlfn.UNICODE( RIGHT($I514, 1) ) - 44032), 28),1) )</f>
        <v>ㅂ</v>
      </c>
      <c r="Q514" s="3" t="str" cm="1">
        <f t="array" ref="Q514">IF(LEN(B514)=2, "", INDEX(초성,  INT( (_xlfn.UNICODE($J514)-44032)/588)+1) )</f>
        <v/>
      </c>
      <c r="R514" s="3" t="str" cm="1">
        <f t="array" ref="R514">IF(LEN(B514)=2, "",INDEX( 중성, INT(MOD( ( _xlfn.UNICODE( RIGHT($J514, 1) ) - 44032), 588)/28)+1,1) )</f>
        <v/>
      </c>
      <c r="S514" t="str" cm="1">
        <f t="array" ref="S514">IF(LEN(B514)=2, "", IF(MOD( (_xlfn.UNICODE( RIGHT($J514, 1) ) - 44032), 28)=0, "",
    INDEX(종성, MOD( (_xlfn.UNICODE( RIGHT($J514, 1) ) - 44032), 28),1) ) )</f>
        <v/>
      </c>
      <c r="T514" t="str">
        <f>IFERROR(VLOOKUP($K514, 환경설정!$B$3:$C$23, 2,0), "")</f>
        <v>que</v>
      </c>
      <c r="V514" s="3" t="str" cm="1">
        <f t="array" ref="V514">IFERROR(_xlfn.IFS($M514="", "light", $M514="ㄴ", "son", $M514="ㄹ", "son", $M514="ㅁ", "son", $M514="ㅇ", "son" ),"obs")</f>
        <v>light</v>
      </c>
      <c r="W514" t="str">
        <f>IFERROR(VLOOKUP($N514, 환경설정!$B$3:$C$23, 2,0), "")</f>
        <v>son</v>
      </c>
      <c r="Y514" s="3" t="str" cm="1">
        <f t="array" ref="Y514">IFERROR(_xlfn.IFS($P514="", "light", $P514="ㄴ", "son", $P514="ㄹ", "son", $P514="ㅁ", "son", $P514="ㅇ", "son" ),"obs")</f>
        <v>obs</v>
      </c>
      <c r="Z514" t="str">
        <f>IFERROR(VLOOKUP($Q514, 환경설정!$B$3:$C$23, 2), "")</f>
        <v/>
      </c>
      <c r="AB514" s="3" t="str" cm="1">
        <f t="array" ref="AB514">IFERROR( IF(LEN(B514)=2,"", _xlfn.IFS($S514="", "light", $S514="ㄴ", "son", $S514="ㄹ", "son", $S514="ㅁ", "son", $S514="ㅇ", "son" )),"obs")</f>
        <v/>
      </c>
      <c r="AC514" t="str" cm="1">
        <f t="array" ref="AC514" xml:space="preserve"> SUBSTITUTE( _xlfn.TEXTSPLIT(C514," "), ",","")</f>
        <v>LH1</v>
      </c>
      <c r="AE514" t="str" cm="1">
        <f t="array" ref="AE514">SUBSTITUTE(_xlfn.TEXTSPLIT(D514," "), ",","")</f>
        <v>LH1</v>
      </c>
    </row>
    <row r="515" spans="1:31" x14ac:dyDescent="0.3">
      <c r="A515" t="str">
        <v>외래어2</v>
      </c>
      <c r="B515" t="str">
        <v>실크</v>
      </c>
      <c r="C515" s="3" t="str">
        <v>HL</v>
      </c>
      <c r="D515" s="3" t="str">
        <v>HL</v>
      </c>
      <c r="E515" s="3" t="str" cm="1">
        <f t="array" ref="E515">_xlfn.IFS(MID(A515,1,1)="고", "K", MID(A515,1,1)="외", "F", MID(A515,1,1)="가", "V")</f>
        <v>F</v>
      </c>
      <c r="F515" s="3" t="str">
        <f t="shared" si="40"/>
        <v>2</v>
      </c>
      <c r="G515" s="3" t="str">
        <f t="shared" si="41"/>
        <v>F2</v>
      </c>
      <c r="H515" s="3" t="str">
        <f t="shared" si="42"/>
        <v>실</v>
      </c>
      <c r="I515" s="3" t="str">
        <f t="shared" si="43"/>
        <v>크</v>
      </c>
      <c r="J515" s="3" t="str">
        <f t="shared" si="44"/>
        <v/>
      </c>
      <c r="K515" s="3" t="str" cm="1">
        <f t="array" ref="K515">INDEX(초성,  INT( (_xlfn.UNICODE(H515)-44032)/588)+1)</f>
        <v>ㅅ</v>
      </c>
      <c r="L515" s="3" t="str" cm="1">
        <f t="array" ref="L515">INDEX( 중성, INT(MOD( ( _xlfn.UNICODE( RIGHT($H515, 1) ) - 44032), 588)/28)+1,1)</f>
        <v>ㅣ</v>
      </c>
      <c r="M515" t="str" cm="1">
        <f t="array" ref="M515">IF(MOD( (_xlfn.UNICODE( RIGHT($H515, 1) ) - 44032), 28)=0, "",
    INDEX(종성, MOD( (_xlfn.UNICODE( RIGHT($H515, 1) ) - 44032), 28),1) )</f>
        <v>ㄹ</v>
      </c>
      <c r="N515" s="3" t="str" cm="1">
        <f t="array" ref="N515">INDEX(초성,  INT( (_xlfn.UNICODE($I515)-44032)/588)+1)</f>
        <v>ㅋ</v>
      </c>
      <c r="O515" s="3" t="str" cm="1">
        <f t="array" ref="O515">INDEX( 중성, INT(MOD( ( _xlfn.UNICODE( RIGHT($I515, 1) ) - 44032), 588)/28)+1,1)</f>
        <v>ㅡ</v>
      </c>
      <c r="P515" t="str" cm="1">
        <f t="array" ref="P515">IF(MOD( (_xlfn.UNICODE( RIGHT($I515, 1) ) - 44032), 28)=0, "",
    INDEX(종성, MOD( (_xlfn.UNICODE( RIGHT($I515, 1) ) - 44032), 28),1) )</f>
        <v/>
      </c>
      <c r="Q515" s="3" t="str" cm="1">
        <f t="array" ref="Q515">IF(LEN(B515)=2, "", INDEX(초성,  INT( (_xlfn.UNICODE($J515)-44032)/588)+1) )</f>
        <v/>
      </c>
      <c r="R515" s="3" t="str" cm="1">
        <f t="array" ref="R515">IF(LEN(B515)=2, "",INDEX( 중성, INT(MOD( ( _xlfn.UNICODE( RIGHT($J515, 1) ) - 44032), 588)/28)+1,1) )</f>
        <v/>
      </c>
      <c r="S515" t="str" cm="1">
        <f t="array" ref="S515">IF(LEN(B515)=2, "", IF(MOD( (_xlfn.UNICODE( RIGHT($J515, 1) ) - 44032), 28)=0, "",
    INDEX(종성, MOD( (_xlfn.UNICODE( RIGHT($J515, 1) ) - 44032), 28),1) ) )</f>
        <v/>
      </c>
      <c r="T515" t="str">
        <f>IFERROR(VLOOKUP($K515, 환경설정!$B$3:$C$23, 2,0), "")</f>
        <v>que</v>
      </c>
      <c r="V515" s="3" t="str" cm="1">
        <f t="array" ref="V515">IFERROR(_xlfn.IFS($M515="", "light", $M515="ㄴ", "son", $M515="ㄹ", "son", $M515="ㅁ", "son", $M515="ㅇ", "son" ),"obs")</f>
        <v>son</v>
      </c>
      <c r="W515" t="str">
        <f>IFERROR(VLOOKUP($N515, 환경설정!$B$3:$C$23, 2,0), "")</f>
        <v>tsasp</v>
      </c>
      <c r="Y515" s="3" t="str" cm="1">
        <f t="array" ref="Y515">IFERROR(_xlfn.IFS($P515="", "light", $P515="ㄴ", "son", $P515="ㄹ", "son", $P515="ㅁ", "son", $P515="ㅇ", "son" ),"obs")</f>
        <v>light</v>
      </c>
      <c r="Z515" t="str">
        <f>IFERROR(VLOOKUP($Q515, 환경설정!$B$3:$C$23, 2), "")</f>
        <v/>
      </c>
      <c r="AB515" s="3" t="str" cm="1">
        <f t="array" ref="AB515">IFERROR( IF(LEN(B515)=2,"", _xlfn.IFS($S515="", "light", $S515="ㄴ", "son", $S515="ㄹ", "son", $S515="ㅁ", "son", $S515="ㅇ", "son" )),"obs")</f>
        <v/>
      </c>
      <c r="AC515" t="str" cm="1">
        <f t="array" ref="AC515" xml:space="preserve"> SUBSTITUTE( _xlfn.TEXTSPLIT(C515," "), ",","")</f>
        <v>HL</v>
      </c>
      <c r="AE515" t="str" cm="1">
        <f t="array" ref="AE515">SUBSTITUTE(_xlfn.TEXTSPLIT(D515," "), ",","")</f>
        <v>HL</v>
      </c>
    </row>
    <row r="516" spans="1:31" x14ac:dyDescent="0.3">
      <c r="A516" t="str">
        <v>외래어2</v>
      </c>
      <c r="B516" t="str">
        <v>치즈</v>
      </c>
      <c r="C516" s="3" t="str">
        <v>HL</v>
      </c>
      <c r="D516" s="3" t="str">
        <v>HL</v>
      </c>
      <c r="E516" s="3" t="str" cm="1">
        <f t="array" ref="E516">_xlfn.IFS(MID(A516,1,1)="고", "K", MID(A516,1,1)="외", "F", MID(A516,1,1)="가", "V")</f>
        <v>F</v>
      </c>
      <c r="F516" s="3" t="str">
        <f t="shared" si="40"/>
        <v>2</v>
      </c>
      <c r="G516" s="3" t="str">
        <f t="shared" si="41"/>
        <v>F2</v>
      </c>
      <c r="H516" s="3" t="str">
        <f t="shared" si="42"/>
        <v>치</v>
      </c>
      <c r="I516" s="3" t="str">
        <f t="shared" si="43"/>
        <v>즈</v>
      </c>
      <c r="J516" s="3" t="str">
        <f t="shared" si="44"/>
        <v/>
      </c>
      <c r="K516" s="3" t="str" cm="1">
        <f t="array" ref="K516">INDEX(초성,  INT( (_xlfn.UNICODE(H516)-44032)/588)+1)</f>
        <v>ㅊ</v>
      </c>
      <c r="L516" s="3" t="str" cm="1">
        <f t="array" ref="L516">INDEX( 중성, INT(MOD( ( _xlfn.UNICODE( RIGHT($H516, 1) ) - 44032), 588)/28)+1,1)</f>
        <v>ㅣ</v>
      </c>
      <c r="M516" t="str" cm="1">
        <f t="array" ref="M516">IF(MOD( (_xlfn.UNICODE( RIGHT($H516, 1) ) - 44032), 28)=0, "",
    INDEX(종성, MOD( (_xlfn.UNICODE( RIGHT($H516, 1) ) - 44032), 28),1) )</f>
        <v/>
      </c>
      <c r="N516" s="3" t="str" cm="1">
        <f t="array" ref="N516">INDEX(초성,  INT( (_xlfn.UNICODE($I516)-44032)/588)+1)</f>
        <v>ㅈ</v>
      </c>
      <c r="O516" s="3" t="str" cm="1">
        <f t="array" ref="O516">INDEX( 중성, INT(MOD( ( _xlfn.UNICODE( RIGHT($I516, 1) ) - 44032), 588)/28)+1,1)</f>
        <v>ㅡ</v>
      </c>
      <c r="P516" t="str" cm="1">
        <f t="array" ref="P516">IF(MOD( (_xlfn.UNICODE( RIGHT($I516, 1) ) - 44032), 28)=0, "",
    INDEX(종성, MOD( (_xlfn.UNICODE( RIGHT($I516, 1) ) - 44032), 28),1) )</f>
        <v/>
      </c>
      <c r="Q516" s="3" t="str" cm="1">
        <f t="array" ref="Q516">IF(LEN(B516)=2, "", INDEX(초성,  INT( (_xlfn.UNICODE($J516)-44032)/588)+1) )</f>
        <v/>
      </c>
      <c r="R516" s="3" t="str" cm="1">
        <f t="array" ref="R516">IF(LEN(B516)=2, "",INDEX( 중성, INT(MOD( ( _xlfn.UNICODE( RIGHT($J516, 1) ) - 44032), 588)/28)+1,1) )</f>
        <v/>
      </c>
      <c r="S516" t="str" cm="1">
        <f t="array" ref="S516">IF(LEN(B516)=2, "", IF(MOD( (_xlfn.UNICODE( RIGHT($J516, 1) ) - 44032), 28)=0, "",
    INDEX(종성, MOD( (_xlfn.UNICODE( RIGHT($J516, 1) ) - 44032), 28),1) ) )</f>
        <v/>
      </c>
      <c r="T516" t="str">
        <f>IFERROR(VLOOKUP($K516, 환경설정!$B$3:$C$23, 2,0), "")</f>
        <v>tsasp</v>
      </c>
      <c r="V516" s="3" t="str" cm="1">
        <f t="array" ref="V516">IFERROR(_xlfn.IFS($M516="", "light", $M516="ㄴ", "son", $M516="ㄹ", "son", $M516="ㅁ", "son", $M516="ㅇ", "son" ),"obs")</f>
        <v>light</v>
      </c>
      <c r="W516" t="str">
        <f>IFERROR(VLOOKUP($N516, 환경설정!$B$3:$C$23, 2,0), "")</f>
        <v>lax</v>
      </c>
      <c r="Y516" s="3" t="str" cm="1">
        <f t="array" ref="Y516">IFERROR(_xlfn.IFS($P516="", "light", $P516="ㄴ", "son", $P516="ㄹ", "son", $P516="ㅁ", "son", $P516="ㅇ", "son" ),"obs")</f>
        <v>light</v>
      </c>
      <c r="Z516" t="str">
        <f>IFERROR(VLOOKUP($Q516, 환경설정!$B$3:$C$23, 2), "")</f>
        <v/>
      </c>
      <c r="AB516" s="3" t="str" cm="1">
        <f t="array" ref="AB516">IFERROR( IF(LEN(B516)=2,"", _xlfn.IFS($S516="", "light", $S516="ㄴ", "son", $S516="ㄹ", "son", $S516="ㅁ", "son", $S516="ㅇ", "son" )),"obs")</f>
        <v/>
      </c>
      <c r="AC516" t="str" cm="1">
        <f t="array" ref="AC516" xml:space="preserve"> SUBSTITUTE( _xlfn.TEXTSPLIT(C516," "), ",","")</f>
        <v>HL</v>
      </c>
      <c r="AE516" t="str" cm="1">
        <f t="array" ref="AE516">SUBSTITUTE(_xlfn.TEXTSPLIT(D516," "), ",","")</f>
        <v>HL</v>
      </c>
    </row>
    <row r="517" spans="1:31" x14ac:dyDescent="0.3">
      <c r="A517" t="str">
        <v>외래어2</v>
      </c>
      <c r="B517" t="str">
        <v>쏘스</v>
      </c>
      <c r="C517" s="3" t="str">
        <v>HL</v>
      </c>
      <c r="D517" s="3" t="str">
        <v>HL</v>
      </c>
      <c r="E517" s="3" t="str" cm="1">
        <f t="array" ref="E517">_xlfn.IFS(MID(A517,1,1)="고", "K", MID(A517,1,1)="외", "F", MID(A517,1,1)="가", "V")</f>
        <v>F</v>
      </c>
      <c r="F517" s="3" t="str">
        <f t="shared" si="40"/>
        <v>2</v>
      </c>
      <c r="G517" s="3" t="str">
        <f t="shared" si="41"/>
        <v>F2</v>
      </c>
      <c r="H517" s="3" t="str">
        <f t="shared" si="42"/>
        <v>쏘</v>
      </c>
      <c r="I517" s="3" t="str">
        <f t="shared" si="43"/>
        <v>스</v>
      </c>
      <c r="J517" s="3" t="str">
        <f t="shared" si="44"/>
        <v/>
      </c>
      <c r="K517" s="3" t="str" cm="1">
        <f t="array" ref="K517">INDEX(초성,  INT( (_xlfn.UNICODE(H517)-44032)/588)+1)</f>
        <v>ㅆ</v>
      </c>
      <c r="L517" s="3" t="str" cm="1">
        <f t="array" ref="L517">INDEX( 중성, INT(MOD( ( _xlfn.UNICODE( RIGHT($H517, 1) ) - 44032), 588)/28)+1,1)</f>
        <v>ㅗ</v>
      </c>
      <c r="M517" t="str" cm="1">
        <f t="array" ref="M517">IF(MOD( (_xlfn.UNICODE( RIGHT($H517, 1) ) - 44032), 28)=0, "",
    INDEX(종성, MOD( (_xlfn.UNICODE( RIGHT($H517, 1) ) - 44032), 28),1) )</f>
        <v/>
      </c>
      <c r="N517" s="3" t="str" cm="1">
        <f t="array" ref="N517">INDEX(초성,  INT( (_xlfn.UNICODE($I517)-44032)/588)+1)</f>
        <v>ㅅ</v>
      </c>
      <c r="O517" s="3" t="str" cm="1">
        <f t="array" ref="O517">INDEX( 중성, INT(MOD( ( _xlfn.UNICODE( RIGHT($I517, 1) ) - 44032), 588)/28)+1,1)</f>
        <v>ㅡ</v>
      </c>
      <c r="P517" t="str" cm="1">
        <f t="array" ref="P517">IF(MOD( (_xlfn.UNICODE( RIGHT($I517, 1) ) - 44032), 28)=0, "",
    INDEX(종성, MOD( (_xlfn.UNICODE( RIGHT($I517, 1) ) - 44032), 28),1) )</f>
        <v/>
      </c>
      <c r="Q517" s="3" t="str" cm="1">
        <f t="array" ref="Q517">IF(LEN(B517)=2, "", INDEX(초성,  INT( (_xlfn.UNICODE($J517)-44032)/588)+1) )</f>
        <v/>
      </c>
      <c r="R517" s="3" t="str" cm="1">
        <f t="array" ref="R517">IF(LEN(B517)=2, "",INDEX( 중성, INT(MOD( ( _xlfn.UNICODE( RIGHT($J517, 1) ) - 44032), 588)/28)+1,1) )</f>
        <v/>
      </c>
      <c r="S517" t="str" cm="1">
        <f t="array" ref="S517">IF(LEN(B517)=2, "", IF(MOD( (_xlfn.UNICODE( RIGHT($J517, 1) ) - 44032), 28)=0, "",
    INDEX(종성, MOD( (_xlfn.UNICODE( RIGHT($J517, 1) ) - 44032), 28),1) ) )</f>
        <v/>
      </c>
      <c r="T517" t="str">
        <f>IFERROR(VLOOKUP($K517, 환경설정!$B$3:$C$23, 2,0), "")</f>
        <v>que</v>
      </c>
      <c r="V517" s="3" t="str" cm="1">
        <f t="array" ref="V517">IFERROR(_xlfn.IFS($M517="", "light", $M517="ㄴ", "son", $M517="ㄹ", "son", $M517="ㅁ", "son", $M517="ㅇ", "son" ),"obs")</f>
        <v>light</v>
      </c>
      <c r="W517" t="str">
        <f>IFERROR(VLOOKUP($N517, 환경설정!$B$3:$C$23, 2,0), "")</f>
        <v>que</v>
      </c>
      <c r="Y517" s="3" t="str" cm="1">
        <f t="array" ref="Y517">IFERROR(_xlfn.IFS($P517="", "light", $P517="ㄴ", "son", $P517="ㄹ", "son", $P517="ㅁ", "son", $P517="ㅇ", "son" ),"obs")</f>
        <v>light</v>
      </c>
      <c r="Z517" t="str">
        <f>IFERROR(VLOOKUP($Q517, 환경설정!$B$3:$C$23, 2), "")</f>
        <v/>
      </c>
      <c r="AB517" s="3" t="str" cm="1">
        <f t="array" ref="AB517">IFERROR( IF(LEN(B517)=2,"", _xlfn.IFS($S517="", "light", $S517="ㄴ", "son", $S517="ㄹ", "son", $S517="ㅁ", "son", $S517="ㅇ", "son" )),"obs")</f>
        <v/>
      </c>
      <c r="AC517" t="str" cm="1">
        <f t="array" ref="AC517" xml:space="preserve"> SUBSTITUTE( _xlfn.TEXTSPLIT(C517," "), ",","")</f>
        <v>HL</v>
      </c>
      <c r="AE517" t="str" cm="1">
        <f t="array" ref="AE517">SUBSTITUTE(_xlfn.TEXTSPLIT(D517," "), ",","")</f>
        <v>HL</v>
      </c>
    </row>
    <row r="518" spans="1:31" x14ac:dyDescent="0.3">
      <c r="A518" t="str">
        <v>외래어2</v>
      </c>
      <c r="B518" t="str">
        <v>코트</v>
      </c>
      <c r="C518" s="3" t="str">
        <v>HL</v>
      </c>
      <c r="D518" s="3" t="str">
        <v>HL</v>
      </c>
      <c r="E518" s="3" t="str" cm="1">
        <f t="array" ref="E518">_xlfn.IFS(MID(A518,1,1)="고", "K", MID(A518,1,1)="외", "F", MID(A518,1,1)="가", "V")</f>
        <v>F</v>
      </c>
      <c r="F518" s="3" t="str">
        <f t="shared" si="40"/>
        <v>2</v>
      </c>
      <c r="G518" s="3" t="str">
        <f t="shared" si="41"/>
        <v>F2</v>
      </c>
      <c r="H518" s="3" t="str">
        <f t="shared" si="42"/>
        <v>코</v>
      </c>
      <c r="I518" s="3" t="str">
        <f t="shared" si="43"/>
        <v>트</v>
      </c>
      <c r="J518" s="3" t="str">
        <f t="shared" si="44"/>
        <v/>
      </c>
      <c r="K518" s="3" t="str" cm="1">
        <f t="array" ref="K518">INDEX(초성,  INT( (_xlfn.UNICODE(H518)-44032)/588)+1)</f>
        <v>ㅋ</v>
      </c>
      <c r="L518" s="3" t="str" cm="1">
        <f t="array" ref="L518">INDEX( 중성, INT(MOD( ( _xlfn.UNICODE( RIGHT($H518, 1) ) - 44032), 588)/28)+1,1)</f>
        <v>ㅗ</v>
      </c>
      <c r="M518" t="str" cm="1">
        <f t="array" ref="M518">IF(MOD( (_xlfn.UNICODE( RIGHT($H518, 1) ) - 44032), 28)=0, "",
    INDEX(종성, MOD( (_xlfn.UNICODE( RIGHT($H518, 1) ) - 44032), 28),1) )</f>
        <v/>
      </c>
      <c r="N518" s="3" t="str" cm="1">
        <f t="array" ref="N518">INDEX(초성,  INT( (_xlfn.UNICODE($I518)-44032)/588)+1)</f>
        <v>ㅌ</v>
      </c>
      <c r="O518" s="3" t="str" cm="1">
        <f t="array" ref="O518">INDEX( 중성, INT(MOD( ( _xlfn.UNICODE( RIGHT($I518, 1) ) - 44032), 588)/28)+1,1)</f>
        <v>ㅡ</v>
      </c>
      <c r="P518" t="str" cm="1">
        <f t="array" ref="P518">IF(MOD( (_xlfn.UNICODE( RIGHT($I518, 1) ) - 44032), 28)=0, "",
    INDEX(종성, MOD( (_xlfn.UNICODE( RIGHT($I518, 1) ) - 44032), 28),1) )</f>
        <v/>
      </c>
      <c r="Q518" s="3" t="str" cm="1">
        <f t="array" ref="Q518">IF(LEN(B518)=2, "", INDEX(초성,  INT( (_xlfn.UNICODE($J518)-44032)/588)+1) )</f>
        <v/>
      </c>
      <c r="R518" s="3" t="str" cm="1">
        <f t="array" ref="R518">IF(LEN(B518)=2, "",INDEX( 중성, INT(MOD( ( _xlfn.UNICODE( RIGHT($J518, 1) ) - 44032), 588)/28)+1,1) )</f>
        <v/>
      </c>
      <c r="S518" t="str" cm="1">
        <f t="array" ref="S518">IF(LEN(B518)=2, "", IF(MOD( (_xlfn.UNICODE( RIGHT($J518, 1) ) - 44032), 28)=0, "",
    INDEX(종성, MOD( (_xlfn.UNICODE( RIGHT($J518, 1) ) - 44032), 28),1) ) )</f>
        <v/>
      </c>
      <c r="T518" t="str">
        <f>IFERROR(VLOOKUP($K518, 환경설정!$B$3:$C$23, 2,0), "")</f>
        <v>tsasp</v>
      </c>
      <c r="V518" s="3" t="str" cm="1">
        <f t="array" ref="V518">IFERROR(_xlfn.IFS($M518="", "light", $M518="ㄴ", "son", $M518="ㄹ", "son", $M518="ㅁ", "son", $M518="ㅇ", "son" ),"obs")</f>
        <v>light</v>
      </c>
      <c r="W518" t="str">
        <f>IFERROR(VLOOKUP($N518, 환경설정!$B$3:$C$23, 2,0), "")</f>
        <v>tsasp</v>
      </c>
      <c r="Y518" s="3" t="str" cm="1">
        <f t="array" ref="Y518">IFERROR(_xlfn.IFS($P518="", "light", $P518="ㄴ", "son", $P518="ㄹ", "son", $P518="ㅁ", "son", $P518="ㅇ", "son" ),"obs")</f>
        <v>light</v>
      </c>
      <c r="Z518" t="str">
        <f>IFERROR(VLOOKUP($Q518, 환경설정!$B$3:$C$23, 2), "")</f>
        <v/>
      </c>
      <c r="AB518" s="3" t="str" cm="1">
        <f t="array" ref="AB518">IFERROR( IF(LEN(B518)=2,"", _xlfn.IFS($S518="", "light", $S518="ㄴ", "son", $S518="ㄹ", "son", $S518="ㅁ", "son", $S518="ㅇ", "son" )),"obs")</f>
        <v/>
      </c>
      <c r="AC518" t="str" cm="1">
        <f t="array" ref="AC518" xml:space="preserve"> SUBSTITUTE( _xlfn.TEXTSPLIT(C518," "), ",","")</f>
        <v>HL</v>
      </c>
      <c r="AE518" t="str" cm="1">
        <f t="array" ref="AE518">SUBSTITUTE(_xlfn.TEXTSPLIT(D518," "), ",","")</f>
        <v>HL</v>
      </c>
    </row>
    <row r="519" spans="1:31" x14ac:dyDescent="0.3">
      <c r="A519" t="str">
        <v>외래어2</v>
      </c>
      <c r="B519" t="str">
        <v>쌈바</v>
      </c>
      <c r="C519" s="3" t="str">
        <v>HL</v>
      </c>
      <c r="D519" s="3" t="str">
        <v>HL</v>
      </c>
      <c r="E519" s="3" t="str" cm="1">
        <f t="array" ref="E519">_xlfn.IFS(MID(A519,1,1)="고", "K", MID(A519,1,1)="외", "F", MID(A519,1,1)="가", "V")</f>
        <v>F</v>
      </c>
      <c r="F519" s="3" t="str">
        <f t="shared" si="40"/>
        <v>2</v>
      </c>
      <c r="G519" s="3" t="str">
        <f t="shared" si="41"/>
        <v>F2</v>
      </c>
      <c r="H519" s="3" t="str">
        <f t="shared" si="42"/>
        <v>쌈</v>
      </c>
      <c r="I519" s="3" t="str">
        <f t="shared" si="43"/>
        <v>바</v>
      </c>
      <c r="J519" s="3" t="str">
        <f t="shared" si="44"/>
        <v/>
      </c>
      <c r="K519" s="3" t="str" cm="1">
        <f t="array" ref="K519">INDEX(초성,  INT( (_xlfn.UNICODE(H519)-44032)/588)+1)</f>
        <v>ㅆ</v>
      </c>
      <c r="L519" s="3" t="str" cm="1">
        <f t="array" ref="L519">INDEX( 중성, INT(MOD( ( _xlfn.UNICODE( RIGHT($H519, 1) ) - 44032), 588)/28)+1,1)</f>
        <v>ㅏ</v>
      </c>
      <c r="M519" t="str" cm="1">
        <f t="array" ref="M519">IF(MOD( (_xlfn.UNICODE( RIGHT($H519, 1) ) - 44032), 28)=0, "",
    INDEX(종성, MOD( (_xlfn.UNICODE( RIGHT($H519, 1) ) - 44032), 28),1) )</f>
        <v>ㅁ</v>
      </c>
      <c r="N519" s="3" t="str" cm="1">
        <f t="array" ref="N519">INDEX(초성,  INT( (_xlfn.UNICODE($I519)-44032)/588)+1)</f>
        <v>ㅂ</v>
      </c>
      <c r="O519" s="3" t="str" cm="1">
        <f t="array" ref="O519">INDEX( 중성, INT(MOD( ( _xlfn.UNICODE( RIGHT($I519, 1) ) - 44032), 588)/28)+1,1)</f>
        <v>ㅏ</v>
      </c>
      <c r="P519" t="str" cm="1">
        <f t="array" ref="P519">IF(MOD( (_xlfn.UNICODE( RIGHT($I519, 1) ) - 44032), 28)=0, "",
    INDEX(종성, MOD( (_xlfn.UNICODE( RIGHT($I519, 1) ) - 44032), 28),1) )</f>
        <v/>
      </c>
      <c r="Q519" s="3" t="str" cm="1">
        <f t="array" ref="Q519">IF(LEN(B519)=2, "", INDEX(초성,  INT( (_xlfn.UNICODE($J519)-44032)/588)+1) )</f>
        <v/>
      </c>
      <c r="R519" s="3" t="str" cm="1">
        <f t="array" ref="R519">IF(LEN(B519)=2, "",INDEX( 중성, INT(MOD( ( _xlfn.UNICODE( RIGHT($J519, 1) ) - 44032), 588)/28)+1,1) )</f>
        <v/>
      </c>
      <c r="S519" t="str" cm="1">
        <f t="array" ref="S519">IF(LEN(B519)=2, "", IF(MOD( (_xlfn.UNICODE( RIGHT($J519, 1) ) - 44032), 28)=0, "",
    INDEX(종성, MOD( (_xlfn.UNICODE( RIGHT($J519, 1) ) - 44032), 28),1) ) )</f>
        <v/>
      </c>
      <c r="T519" t="str">
        <f>IFERROR(VLOOKUP($K519, 환경설정!$B$3:$C$23, 2,0), "")</f>
        <v>que</v>
      </c>
      <c r="V519" s="3" t="str" cm="1">
        <f t="array" ref="V519">IFERROR(_xlfn.IFS($M519="", "light", $M519="ㄴ", "son", $M519="ㄹ", "son", $M519="ㅁ", "son", $M519="ㅇ", "son" ),"obs")</f>
        <v>son</v>
      </c>
      <c r="W519" t="str">
        <f>IFERROR(VLOOKUP($N519, 환경설정!$B$3:$C$23, 2,0), "")</f>
        <v>lax</v>
      </c>
      <c r="Y519" s="3" t="str" cm="1">
        <f t="array" ref="Y519">IFERROR(_xlfn.IFS($P519="", "light", $P519="ㄴ", "son", $P519="ㄹ", "son", $P519="ㅁ", "son", $P519="ㅇ", "son" ),"obs")</f>
        <v>light</v>
      </c>
      <c r="Z519" t="str">
        <f>IFERROR(VLOOKUP($Q519, 환경설정!$B$3:$C$23, 2), "")</f>
        <v/>
      </c>
      <c r="AB519" s="3" t="str" cm="1">
        <f t="array" ref="AB519">IFERROR( IF(LEN(B519)=2,"", _xlfn.IFS($S519="", "light", $S519="ㄴ", "son", $S519="ㄹ", "son", $S519="ㅁ", "son", $S519="ㅇ", "son" )),"obs")</f>
        <v/>
      </c>
      <c r="AC519" t="str" cm="1">
        <f t="array" ref="AC519" xml:space="preserve"> SUBSTITUTE( _xlfn.TEXTSPLIT(C519," "), ",","")</f>
        <v>HL</v>
      </c>
      <c r="AE519" t="str" cm="1">
        <f t="array" ref="AE519">SUBSTITUTE(_xlfn.TEXTSPLIT(D519," "), ",","")</f>
        <v>HL</v>
      </c>
    </row>
    <row r="520" spans="1:31" x14ac:dyDescent="0.3">
      <c r="A520" t="str">
        <v>외래어2</v>
      </c>
      <c r="B520" t="str">
        <v>앵글</v>
      </c>
      <c r="C520" s="3" t="str">
        <v>HH</v>
      </c>
      <c r="D520" s="3" t="str">
        <v>HH</v>
      </c>
      <c r="E520" s="3" t="str" cm="1">
        <f t="array" ref="E520">_xlfn.IFS(MID(A520,1,1)="고", "K", MID(A520,1,1)="외", "F", MID(A520,1,1)="가", "V")</f>
        <v>F</v>
      </c>
      <c r="F520" s="3" t="str">
        <f t="shared" si="40"/>
        <v>2</v>
      </c>
      <c r="G520" s="3" t="str">
        <f t="shared" si="41"/>
        <v>F2</v>
      </c>
      <c r="H520" s="3" t="str">
        <f t="shared" si="42"/>
        <v>앵</v>
      </c>
      <c r="I520" s="3" t="str">
        <f t="shared" si="43"/>
        <v>글</v>
      </c>
      <c r="J520" s="3" t="str">
        <f t="shared" si="44"/>
        <v/>
      </c>
      <c r="K520" s="3" t="str" cm="1">
        <f t="array" ref="K520">INDEX(초성,  INT( (_xlfn.UNICODE(H520)-44032)/588)+1)</f>
        <v>ㅇ</v>
      </c>
      <c r="L520" s="3" t="str" cm="1">
        <f t="array" ref="L520">INDEX( 중성, INT(MOD( ( _xlfn.UNICODE( RIGHT($H520, 1) ) - 44032), 588)/28)+1,1)</f>
        <v>ㅐ</v>
      </c>
      <c r="M520" t="str" cm="1">
        <f t="array" ref="M520">IF(MOD( (_xlfn.UNICODE( RIGHT($H520, 1) ) - 44032), 28)=0, "",
    INDEX(종성, MOD( (_xlfn.UNICODE( RIGHT($H520, 1) ) - 44032), 28),1) )</f>
        <v>ㅇ</v>
      </c>
      <c r="N520" s="3" t="str" cm="1">
        <f t="array" ref="N520">INDEX(초성,  INT( (_xlfn.UNICODE($I520)-44032)/588)+1)</f>
        <v>ㄱ</v>
      </c>
      <c r="O520" s="3" t="str" cm="1">
        <f t="array" ref="O520">INDEX( 중성, INT(MOD( ( _xlfn.UNICODE( RIGHT($I520, 1) ) - 44032), 588)/28)+1,1)</f>
        <v>ㅡ</v>
      </c>
      <c r="P520" t="str" cm="1">
        <f t="array" ref="P520">IF(MOD( (_xlfn.UNICODE( RIGHT($I520, 1) ) - 44032), 28)=0, "",
    INDEX(종성, MOD( (_xlfn.UNICODE( RIGHT($I520, 1) ) - 44032), 28),1) )</f>
        <v>ㄹ</v>
      </c>
      <c r="Q520" s="3" t="str" cm="1">
        <f t="array" ref="Q520">IF(LEN(B520)=2, "", INDEX(초성,  INT( (_xlfn.UNICODE($J520)-44032)/588)+1) )</f>
        <v/>
      </c>
      <c r="R520" s="3" t="str" cm="1">
        <f t="array" ref="R520">IF(LEN(B520)=2, "",INDEX( 중성, INT(MOD( ( _xlfn.UNICODE( RIGHT($J520, 1) ) - 44032), 588)/28)+1,1) )</f>
        <v/>
      </c>
      <c r="S520" t="str" cm="1">
        <f t="array" ref="S520">IF(LEN(B520)=2, "", IF(MOD( (_xlfn.UNICODE( RIGHT($J520, 1) ) - 44032), 28)=0, "",
    INDEX(종성, MOD( (_xlfn.UNICODE( RIGHT($J520, 1) ) - 44032), 28),1) ) )</f>
        <v/>
      </c>
      <c r="T520" t="str">
        <f>IFERROR(VLOOKUP($K520, 환경설정!$B$3:$C$23, 2,0), "")</f>
        <v>null</v>
      </c>
      <c r="V520" s="3" t="str" cm="1">
        <f t="array" ref="V520">IFERROR(_xlfn.IFS($M520="", "light", $M520="ㄴ", "son", $M520="ㄹ", "son", $M520="ㅁ", "son", $M520="ㅇ", "son" ),"obs")</f>
        <v>son</v>
      </c>
      <c r="W520" t="str">
        <f>IFERROR(VLOOKUP($N520, 환경설정!$B$3:$C$23, 2,0), "")</f>
        <v>lax</v>
      </c>
      <c r="Y520" s="3" t="str" cm="1">
        <f t="array" ref="Y520">IFERROR(_xlfn.IFS($P520="", "light", $P520="ㄴ", "son", $P520="ㄹ", "son", $P520="ㅁ", "son", $P520="ㅇ", "son" ),"obs")</f>
        <v>son</v>
      </c>
      <c r="Z520" t="str">
        <f>IFERROR(VLOOKUP($Q520, 환경설정!$B$3:$C$23, 2), "")</f>
        <v/>
      </c>
      <c r="AB520" s="3" t="str" cm="1">
        <f t="array" ref="AB520">IFERROR( IF(LEN(B520)=2,"", _xlfn.IFS($S520="", "light", $S520="ㄴ", "son", $S520="ㄹ", "son", $S520="ㅁ", "son", $S520="ㅇ", "son" )),"obs")</f>
        <v/>
      </c>
      <c r="AC520" t="str" cm="1">
        <f t="array" ref="AC520" xml:space="preserve"> SUBSTITUTE( _xlfn.TEXTSPLIT(C520," "), ",","")</f>
        <v>HH</v>
      </c>
      <c r="AE520" t="str" cm="1">
        <f t="array" ref="AE520">SUBSTITUTE(_xlfn.TEXTSPLIT(D520," "), ",","")</f>
        <v>HH</v>
      </c>
    </row>
    <row r="521" spans="1:31" x14ac:dyDescent="0.3">
      <c r="A521" t="str">
        <v>외래어2</v>
      </c>
      <c r="B521" t="str">
        <v>택시</v>
      </c>
      <c r="C521" s="3" t="str">
        <v>HL</v>
      </c>
      <c r="D521" s="3" t="str">
        <v>HL</v>
      </c>
      <c r="E521" s="3" t="str" cm="1">
        <f t="array" ref="E521">_xlfn.IFS(MID(A521,1,1)="고", "K", MID(A521,1,1)="외", "F", MID(A521,1,1)="가", "V")</f>
        <v>F</v>
      </c>
      <c r="F521" s="3" t="str">
        <f t="shared" si="40"/>
        <v>2</v>
      </c>
      <c r="G521" s="3" t="str">
        <f t="shared" si="41"/>
        <v>F2</v>
      </c>
      <c r="H521" s="3" t="str">
        <f t="shared" si="42"/>
        <v>택</v>
      </c>
      <c r="I521" s="3" t="str">
        <f t="shared" si="43"/>
        <v>시</v>
      </c>
      <c r="J521" s="3" t="str">
        <f t="shared" si="44"/>
        <v/>
      </c>
      <c r="K521" s="3" t="str" cm="1">
        <f t="array" ref="K521">INDEX(초성,  INT( (_xlfn.UNICODE(H521)-44032)/588)+1)</f>
        <v>ㅌ</v>
      </c>
      <c r="L521" s="3" t="str" cm="1">
        <f t="array" ref="L521">INDEX( 중성, INT(MOD( ( _xlfn.UNICODE( RIGHT($H521, 1) ) - 44032), 588)/28)+1,1)</f>
        <v>ㅐ</v>
      </c>
      <c r="M521" t="str" cm="1">
        <f t="array" ref="M521">IF(MOD( (_xlfn.UNICODE( RIGHT($H521, 1) ) - 44032), 28)=0, "",
    INDEX(종성, MOD( (_xlfn.UNICODE( RIGHT($H521, 1) ) - 44032), 28),1) )</f>
        <v>ㄱ</v>
      </c>
      <c r="N521" s="3" t="str" cm="1">
        <f t="array" ref="N521">INDEX(초성,  INT( (_xlfn.UNICODE($I521)-44032)/588)+1)</f>
        <v>ㅅ</v>
      </c>
      <c r="O521" s="3" t="str" cm="1">
        <f t="array" ref="O521">INDEX( 중성, INT(MOD( ( _xlfn.UNICODE( RIGHT($I521, 1) ) - 44032), 588)/28)+1,1)</f>
        <v>ㅣ</v>
      </c>
      <c r="P521" t="str" cm="1">
        <f t="array" ref="P521">IF(MOD( (_xlfn.UNICODE( RIGHT($I521, 1) ) - 44032), 28)=0, "",
    INDEX(종성, MOD( (_xlfn.UNICODE( RIGHT($I521, 1) ) - 44032), 28),1) )</f>
        <v/>
      </c>
      <c r="Q521" s="3" t="str" cm="1">
        <f t="array" ref="Q521">IF(LEN(B521)=2, "", INDEX(초성,  INT( (_xlfn.UNICODE($J521)-44032)/588)+1) )</f>
        <v/>
      </c>
      <c r="R521" s="3" t="str" cm="1">
        <f t="array" ref="R521">IF(LEN(B521)=2, "",INDEX( 중성, INT(MOD( ( _xlfn.UNICODE( RIGHT($J521, 1) ) - 44032), 588)/28)+1,1) )</f>
        <v/>
      </c>
      <c r="S521" t="str" cm="1">
        <f t="array" ref="S521">IF(LEN(B521)=2, "", IF(MOD( (_xlfn.UNICODE( RIGHT($J521, 1) ) - 44032), 28)=0, "",
    INDEX(종성, MOD( (_xlfn.UNICODE( RIGHT($J521, 1) ) - 44032), 28),1) ) )</f>
        <v/>
      </c>
      <c r="T521" t="str">
        <f>IFERROR(VLOOKUP($K521, 환경설정!$B$3:$C$23, 2,0), "")</f>
        <v>tsasp</v>
      </c>
      <c r="V521" s="3" t="str" cm="1">
        <f t="array" ref="V521">IFERROR(_xlfn.IFS($M521="", "light", $M521="ㄴ", "son", $M521="ㄹ", "son", $M521="ㅁ", "son", $M521="ㅇ", "son" ),"obs")</f>
        <v>obs</v>
      </c>
      <c r="W521" t="str">
        <f>IFERROR(VLOOKUP($N521, 환경설정!$B$3:$C$23, 2,0), "")</f>
        <v>que</v>
      </c>
      <c r="Y521" s="3" t="str" cm="1">
        <f t="array" ref="Y521">IFERROR(_xlfn.IFS($P521="", "light", $P521="ㄴ", "son", $P521="ㄹ", "son", $P521="ㅁ", "son", $P521="ㅇ", "son" ),"obs")</f>
        <v>light</v>
      </c>
      <c r="Z521" t="str">
        <f>IFERROR(VLOOKUP($Q521, 환경설정!$B$3:$C$23, 2), "")</f>
        <v/>
      </c>
      <c r="AB521" s="3" t="str" cm="1">
        <f t="array" ref="AB521">IFERROR( IF(LEN(B521)=2,"", _xlfn.IFS($S521="", "light", $S521="ㄴ", "son", $S521="ㄹ", "son", $S521="ㅁ", "son", $S521="ㅇ", "son" )),"obs")</f>
        <v/>
      </c>
      <c r="AC521" t="str" cm="1">
        <f t="array" ref="AC521" xml:space="preserve"> SUBSTITUTE( _xlfn.TEXTSPLIT(C521," "), ",","")</f>
        <v>HL</v>
      </c>
      <c r="AE521" t="str" cm="1">
        <f t="array" ref="AE521">SUBSTITUTE(_xlfn.TEXTSPLIT(D521," "), ",","")</f>
        <v>HL</v>
      </c>
    </row>
    <row r="522" spans="1:31" x14ac:dyDescent="0.3">
      <c r="A522" t="str">
        <v>외래어2</v>
      </c>
      <c r="B522" t="str">
        <v>홍콩</v>
      </c>
      <c r="C522" s="3" t="str">
        <v>HH</v>
      </c>
      <c r="D522" s="3" t="str">
        <v>HH</v>
      </c>
      <c r="E522" s="3" t="str" cm="1">
        <f t="array" ref="E522">_xlfn.IFS(MID(A522,1,1)="고", "K", MID(A522,1,1)="외", "F", MID(A522,1,1)="가", "V")</f>
        <v>F</v>
      </c>
      <c r="F522" s="3" t="str">
        <f t="shared" si="40"/>
        <v>2</v>
      </c>
      <c r="G522" s="3" t="str">
        <f t="shared" si="41"/>
        <v>F2</v>
      </c>
      <c r="H522" s="3" t="str">
        <f t="shared" si="42"/>
        <v>홍</v>
      </c>
      <c r="I522" s="3" t="str">
        <f t="shared" si="43"/>
        <v>콩</v>
      </c>
      <c r="J522" s="3" t="str">
        <f t="shared" si="44"/>
        <v/>
      </c>
      <c r="K522" s="3" t="str" cm="1">
        <f t="array" ref="K522">INDEX(초성,  INT( (_xlfn.UNICODE(H522)-44032)/588)+1)</f>
        <v>ㅎ</v>
      </c>
      <c r="L522" s="3" t="str" cm="1">
        <f t="array" ref="L522">INDEX( 중성, INT(MOD( ( _xlfn.UNICODE( RIGHT($H522, 1) ) - 44032), 588)/28)+1,1)</f>
        <v>ㅗ</v>
      </c>
      <c r="M522" t="str" cm="1">
        <f t="array" ref="M522">IF(MOD( (_xlfn.UNICODE( RIGHT($H522, 1) ) - 44032), 28)=0, "",
    INDEX(종성, MOD( (_xlfn.UNICODE( RIGHT($H522, 1) ) - 44032), 28),1) )</f>
        <v>ㅇ</v>
      </c>
      <c r="N522" s="3" t="str" cm="1">
        <f t="array" ref="N522">INDEX(초성,  INT( (_xlfn.UNICODE($I522)-44032)/588)+1)</f>
        <v>ㅋ</v>
      </c>
      <c r="O522" s="3" t="str" cm="1">
        <f t="array" ref="O522">INDEX( 중성, INT(MOD( ( _xlfn.UNICODE( RIGHT($I522, 1) ) - 44032), 588)/28)+1,1)</f>
        <v>ㅗ</v>
      </c>
      <c r="P522" t="str" cm="1">
        <f t="array" ref="P522">IF(MOD( (_xlfn.UNICODE( RIGHT($I522, 1) ) - 44032), 28)=0, "",
    INDEX(종성, MOD( (_xlfn.UNICODE( RIGHT($I522, 1) ) - 44032), 28),1) )</f>
        <v>ㅇ</v>
      </c>
      <c r="Q522" s="3" t="str" cm="1">
        <f t="array" ref="Q522">IF(LEN(B522)=2, "", INDEX(초성,  INT( (_xlfn.UNICODE($J522)-44032)/588)+1) )</f>
        <v/>
      </c>
      <c r="R522" s="3" t="str" cm="1">
        <f t="array" ref="R522">IF(LEN(B522)=2, "",INDEX( 중성, INT(MOD( ( _xlfn.UNICODE( RIGHT($J522, 1) ) - 44032), 588)/28)+1,1) )</f>
        <v/>
      </c>
      <c r="S522" t="str" cm="1">
        <f t="array" ref="S522">IF(LEN(B522)=2, "", IF(MOD( (_xlfn.UNICODE( RIGHT($J522, 1) ) - 44032), 28)=0, "",
    INDEX(종성, MOD( (_xlfn.UNICODE( RIGHT($J522, 1) ) - 44032), 28),1) ) )</f>
        <v/>
      </c>
      <c r="T522" t="str">
        <f>IFERROR(VLOOKUP($K522, 환경설정!$B$3:$C$23, 2,0), "")</f>
        <v>que</v>
      </c>
      <c r="V522" s="3" t="str" cm="1">
        <f t="array" ref="V522">IFERROR(_xlfn.IFS($M522="", "light", $M522="ㄴ", "son", $M522="ㄹ", "son", $M522="ㅁ", "son", $M522="ㅇ", "son" ),"obs")</f>
        <v>son</v>
      </c>
      <c r="W522" t="str">
        <f>IFERROR(VLOOKUP($N522, 환경설정!$B$3:$C$23, 2,0), "")</f>
        <v>tsasp</v>
      </c>
      <c r="Y522" s="3" t="str" cm="1">
        <f t="array" ref="Y522">IFERROR(_xlfn.IFS($P522="", "light", $P522="ㄴ", "son", $P522="ㄹ", "son", $P522="ㅁ", "son", $P522="ㅇ", "son" ),"obs")</f>
        <v>son</v>
      </c>
      <c r="Z522" t="str">
        <f>IFERROR(VLOOKUP($Q522, 환경설정!$B$3:$C$23, 2), "")</f>
        <v/>
      </c>
      <c r="AB522" s="3" t="str" cm="1">
        <f t="array" ref="AB522">IFERROR( IF(LEN(B522)=2,"", _xlfn.IFS($S522="", "light", $S522="ㄴ", "son", $S522="ㄹ", "son", $S522="ㅁ", "son", $S522="ㅇ", "son" )),"obs")</f>
        <v/>
      </c>
      <c r="AC522" t="str" cm="1">
        <f t="array" ref="AC522" xml:space="preserve"> SUBSTITUTE( _xlfn.TEXTSPLIT(C522," "), ",","")</f>
        <v>HH</v>
      </c>
      <c r="AE522" t="str" cm="1">
        <f t="array" ref="AE522">SUBSTITUTE(_xlfn.TEXTSPLIT(D522," "), ",","")</f>
        <v>HH</v>
      </c>
    </row>
    <row r="523" spans="1:31" x14ac:dyDescent="0.3">
      <c r="A523" t="str">
        <v>외래어2</v>
      </c>
      <c r="B523" t="str">
        <v>쿠폰</v>
      </c>
      <c r="C523" s="3" t="str">
        <v>LH1</v>
      </c>
      <c r="D523" s="3" t="str">
        <v>HH</v>
      </c>
      <c r="E523" s="3" t="str" cm="1">
        <f t="array" ref="E523">_xlfn.IFS(MID(A523,1,1)="고", "K", MID(A523,1,1)="외", "F", MID(A523,1,1)="가", "V")</f>
        <v>F</v>
      </c>
      <c r="F523" s="3" t="str">
        <f t="shared" si="40"/>
        <v>2</v>
      </c>
      <c r="G523" s="3" t="str">
        <f t="shared" si="41"/>
        <v>F2</v>
      </c>
      <c r="H523" s="3" t="str">
        <f t="shared" si="42"/>
        <v>쿠</v>
      </c>
      <c r="I523" s="3" t="str">
        <f t="shared" si="43"/>
        <v>폰</v>
      </c>
      <c r="J523" s="3" t="str">
        <f t="shared" si="44"/>
        <v/>
      </c>
      <c r="K523" s="3" t="str" cm="1">
        <f t="array" ref="K523">INDEX(초성,  INT( (_xlfn.UNICODE(H523)-44032)/588)+1)</f>
        <v>ㅋ</v>
      </c>
      <c r="L523" s="3" t="str" cm="1">
        <f t="array" ref="L523">INDEX( 중성, INT(MOD( ( _xlfn.UNICODE( RIGHT($H523, 1) ) - 44032), 588)/28)+1,1)</f>
        <v>ㅜ</v>
      </c>
      <c r="M523" t="str" cm="1">
        <f t="array" ref="M523">IF(MOD( (_xlfn.UNICODE( RIGHT($H523, 1) ) - 44032), 28)=0, "",
    INDEX(종성, MOD( (_xlfn.UNICODE( RIGHT($H523, 1) ) - 44032), 28),1) )</f>
        <v/>
      </c>
      <c r="N523" s="3" t="str" cm="1">
        <f t="array" ref="N523">INDEX(초성,  INT( (_xlfn.UNICODE($I523)-44032)/588)+1)</f>
        <v>ㅍ</v>
      </c>
      <c r="O523" s="3" t="str" cm="1">
        <f t="array" ref="O523">INDEX( 중성, INT(MOD( ( _xlfn.UNICODE( RIGHT($I523, 1) ) - 44032), 588)/28)+1,1)</f>
        <v>ㅗ</v>
      </c>
      <c r="P523" t="str" cm="1">
        <f t="array" ref="P523">IF(MOD( (_xlfn.UNICODE( RIGHT($I523, 1) ) - 44032), 28)=0, "",
    INDEX(종성, MOD( (_xlfn.UNICODE( RIGHT($I523, 1) ) - 44032), 28),1) )</f>
        <v>ㄴ</v>
      </c>
      <c r="Q523" s="3" t="str" cm="1">
        <f t="array" ref="Q523">IF(LEN(B523)=2, "", INDEX(초성,  INT( (_xlfn.UNICODE($J523)-44032)/588)+1) )</f>
        <v/>
      </c>
      <c r="R523" s="3" t="str" cm="1">
        <f t="array" ref="R523">IF(LEN(B523)=2, "",INDEX( 중성, INT(MOD( ( _xlfn.UNICODE( RIGHT($J523, 1) ) - 44032), 588)/28)+1,1) )</f>
        <v/>
      </c>
      <c r="S523" t="str" cm="1">
        <f t="array" ref="S523">IF(LEN(B523)=2, "", IF(MOD( (_xlfn.UNICODE( RIGHT($J523, 1) ) - 44032), 28)=0, "",
    INDEX(종성, MOD( (_xlfn.UNICODE( RIGHT($J523, 1) ) - 44032), 28),1) ) )</f>
        <v/>
      </c>
      <c r="T523" t="str">
        <f>IFERROR(VLOOKUP($K523, 환경설정!$B$3:$C$23, 2,0), "")</f>
        <v>tsasp</v>
      </c>
      <c r="V523" s="3" t="str" cm="1">
        <f t="array" ref="V523">IFERROR(_xlfn.IFS($M523="", "light", $M523="ㄴ", "son", $M523="ㄹ", "son", $M523="ㅁ", "son", $M523="ㅇ", "son" ),"obs")</f>
        <v>light</v>
      </c>
      <c r="W523" t="str">
        <f>IFERROR(VLOOKUP($N523, 환경설정!$B$3:$C$23, 2,0), "")</f>
        <v>tsasp</v>
      </c>
      <c r="Y523" s="3" t="str" cm="1">
        <f t="array" ref="Y523">IFERROR(_xlfn.IFS($P523="", "light", $P523="ㄴ", "son", $P523="ㄹ", "son", $P523="ㅁ", "son", $P523="ㅇ", "son" ),"obs")</f>
        <v>son</v>
      </c>
      <c r="Z523" t="str">
        <f>IFERROR(VLOOKUP($Q523, 환경설정!$B$3:$C$23, 2), "")</f>
        <v/>
      </c>
      <c r="AB523" s="3" t="str" cm="1">
        <f t="array" ref="AB523">IFERROR( IF(LEN(B523)=2,"", _xlfn.IFS($S523="", "light", $S523="ㄴ", "son", $S523="ㄹ", "son", $S523="ㅁ", "son", $S523="ㅇ", "son" )),"obs")</f>
        <v/>
      </c>
      <c r="AC523" t="str" cm="1">
        <f t="array" ref="AC523" xml:space="preserve"> SUBSTITUTE( _xlfn.TEXTSPLIT(C523," "), ",","")</f>
        <v>LH1</v>
      </c>
      <c r="AE523" t="str" cm="1">
        <f t="array" ref="AE523">SUBSTITUTE(_xlfn.TEXTSPLIT(D523," "), ",","")</f>
        <v>HH</v>
      </c>
    </row>
    <row r="524" spans="1:31" x14ac:dyDescent="0.3">
      <c r="A524" t="str">
        <v>외래어2</v>
      </c>
      <c r="B524" t="str">
        <v>살롱</v>
      </c>
      <c r="C524" s="3">
        <v>0</v>
      </c>
      <c r="D524" s="3">
        <v>0</v>
      </c>
      <c r="E524" s="3" t="str" cm="1">
        <f t="array" ref="E524">_xlfn.IFS(MID(A524,1,1)="고", "K", MID(A524,1,1)="외", "F", MID(A524,1,1)="가", "V")</f>
        <v>F</v>
      </c>
      <c r="F524" s="3" t="str">
        <f t="shared" si="40"/>
        <v>2</v>
      </c>
      <c r="G524" s="3" t="str">
        <f t="shared" si="41"/>
        <v>F2</v>
      </c>
      <c r="H524" s="3" t="str">
        <f t="shared" si="42"/>
        <v>살</v>
      </c>
      <c r="I524" s="3" t="str">
        <f t="shared" si="43"/>
        <v>롱</v>
      </c>
      <c r="J524" s="3" t="str">
        <f t="shared" si="44"/>
        <v/>
      </c>
      <c r="K524" s="3" t="str" cm="1">
        <f t="array" ref="K524">INDEX(초성,  INT( (_xlfn.UNICODE(H524)-44032)/588)+1)</f>
        <v>ㅅ</v>
      </c>
      <c r="L524" s="3" t="str" cm="1">
        <f t="array" ref="L524">INDEX( 중성, INT(MOD( ( _xlfn.UNICODE( RIGHT($H524, 1) ) - 44032), 588)/28)+1,1)</f>
        <v>ㅏ</v>
      </c>
      <c r="M524" t="str" cm="1">
        <f t="array" ref="M524">IF(MOD( (_xlfn.UNICODE( RIGHT($H524, 1) ) - 44032), 28)=0, "",
    INDEX(종성, MOD( (_xlfn.UNICODE( RIGHT($H524, 1) ) - 44032), 28),1) )</f>
        <v>ㄹ</v>
      </c>
      <c r="N524" s="3" t="str" cm="1">
        <f t="array" ref="N524">INDEX(초성,  INT( (_xlfn.UNICODE($I524)-44032)/588)+1)</f>
        <v>ㄹ</v>
      </c>
      <c r="O524" s="3" t="str" cm="1">
        <f t="array" ref="O524">INDEX( 중성, INT(MOD( ( _xlfn.UNICODE( RIGHT($I524, 1) ) - 44032), 588)/28)+1,1)</f>
        <v>ㅗ</v>
      </c>
      <c r="P524" t="str" cm="1">
        <f t="array" ref="P524">IF(MOD( (_xlfn.UNICODE( RIGHT($I524, 1) ) - 44032), 28)=0, "",
    INDEX(종성, MOD( (_xlfn.UNICODE( RIGHT($I524, 1) ) - 44032), 28),1) )</f>
        <v>ㅇ</v>
      </c>
      <c r="Q524" s="3" t="str" cm="1">
        <f t="array" ref="Q524">IF(LEN(B524)=2, "", INDEX(초성,  INT( (_xlfn.UNICODE($J524)-44032)/588)+1) )</f>
        <v/>
      </c>
      <c r="R524" s="3" t="str" cm="1">
        <f t="array" ref="R524">IF(LEN(B524)=2, "",INDEX( 중성, INT(MOD( ( _xlfn.UNICODE( RIGHT($J524, 1) ) - 44032), 588)/28)+1,1) )</f>
        <v/>
      </c>
      <c r="S524" t="str" cm="1">
        <f t="array" ref="S524">IF(LEN(B524)=2, "", IF(MOD( (_xlfn.UNICODE( RIGHT($J524, 1) ) - 44032), 28)=0, "",
    INDEX(종성, MOD( (_xlfn.UNICODE( RIGHT($J524, 1) ) - 44032), 28),1) ) )</f>
        <v/>
      </c>
      <c r="T524" t="str">
        <f>IFERROR(VLOOKUP($K524, 환경설정!$B$3:$C$23, 2,0), "")</f>
        <v>que</v>
      </c>
      <c r="V524" s="3" t="str" cm="1">
        <f t="array" ref="V524">IFERROR(_xlfn.IFS($M524="", "light", $M524="ㄴ", "son", $M524="ㄹ", "son", $M524="ㅁ", "son", $M524="ㅇ", "son" ),"obs")</f>
        <v>son</v>
      </c>
      <c r="W524" t="str">
        <f>IFERROR(VLOOKUP($N524, 환경설정!$B$3:$C$23, 2,0), "")</f>
        <v>son</v>
      </c>
      <c r="Y524" s="3" t="str" cm="1">
        <f t="array" ref="Y524">IFERROR(_xlfn.IFS($P524="", "light", $P524="ㄴ", "son", $P524="ㄹ", "son", $P524="ㅁ", "son", $P524="ㅇ", "son" ),"obs")</f>
        <v>son</v>
      </c>
      <c r="Z524" t="str">
        <f>IFERROR(VLOOKUP($Q524, 환경설정!$B$3:$C$23, 2), "")</f>
        <v/>
      </c>
      <c r="AB524" s="3" t="str" cm="1">
        <f t="array" ref="AB524">IFERROR( IF(LEN(B524)=2,"", _xlfn.IFS($S524="", "light", $S524="ㄴ", "son", $S524="ㄹ", "son", $S524="ㅁ", "son", $S524="ㅇ", "son" )),"obs")</f>
        <v/>
      </c>
      <c r="AC524" t="str" cm="1">
        <f t="array" ref="AC524" xml:space="preserve"> SUBSTITUTE( _xlfn.TEXTSPLIT(C524," "), ",","")</f>
        <v>0</v>
      </c>
      <c r="AE524" t="str" cm="1">
        <f t="array" ref="AE524">SUBSTITUTE(_xlfn.TEXTSPLIT(D524," "), ",","")</f>
        <v>0</v>
      </c>
    </row>
    <row r="525" spans="1:31" x14ac:dyDescent="0.3">
      <c r="A525" t="str">
        <v>외래어2</v>
      </c>
      <c r="B525" t="str">
        <v>부츠</v>
      </c>
      <c r="C525" s="3" t="str">
        <v>LH1</v>
      </c>
      <c r="D525" s="3" t="str">
        <v>HL</v>
      </c>
      <c r="E525" s="3" t="str" cm="1">
        <f t="array" ref="E525">_xlfn.IFS(MID(A525,1,1)="고", "K", MID(A525,1,1)="외", "F", MID(A525,1,1)="가", "V")</f>
        <v>F</v>
      </c>
      <c r="F525" s="3" t="str">
        <f t="shared" si="40"/>
        <v>2</v>
      </c>
      <c r="G525" s="3" t="str">
        <f t="shared" si="41"/>
        <v>F2</v>
      </c>
      <c r="H525" s="3" t="str">
        <f t="shared" si="42"/>
        <v>부</v>
      </c>
      <c r="I525" s="3" t="str">
        <f t="shared" si="43"/>
        <v>츠</v>
      </c>
      <c r="J525" s="3" t="str">
        <f t="shared" si="44"/>
        <v/>
      </c>
      <c r="K525" s="3" t="str" cm="1">
        <f t="array" ref="K525">INDEX(초성,  INT( (_xlfn.UNICODE(H525)-44032)/588)+1)</f>
        <v>ㅂ</v>
      </c>
      <c r="L525" s="3" t="str" cm="1">
        <f t="array" ref="L525">INDEX( 중성, INT(MOD( ( _xlfn.UNICODE( RIGHT($H525, 1) ) - 44032), 588)/28)+1,1)</f>
        <v>ㅜ</v>
      </c>
      <c r="M525" t="str" cm="1">
        <f t="array" ref="M525">IF(MOD( (_xlfn.UNICODE( RIGHT($H525, 1) ) - 44032), 28)=0, "",
    INDEX(종성, MOD( (_xlfn.UNICODE( RIGHT($H525, 1) ) - 44032), 28),1) )</f>
        <v/>
      </c>
      <c r="N525" s="3" t="str" cm="1">
        <f t="array" ref="N525">INDEX(초성,  INT( (_xlfn.UNICODE($I525)-44032)/588)+1)</f>
        <v>ㅊ</v>
      </c>
      <c r="O525" s="3" t="str" cm="1">
        <f t="array" ref="O525">INDEX( 중성, INT(MOD( ( _xlfn.UNICODE( RIGHT($I525, 1) ) - 44032), 588)/28)+1,1)</f>
        <v>ㅡ</v>
      </c>
      <c r="P525" t="str" cm="1">
        <f t="array" ref="P525">IF(MOD( (_xlfn.UNICODE( RIGHT($I525, 1) ) - 44032), 28)=0, "",
    INDEX(종성, MOD( (_xlfn.UNICODE( RIGHT($I525, 1) ) - 44032), 28),1) )</f>
        <v/>
      </c>
      <c r="Q525" s="3" t="str" cm="1">
        <f t="array" ref="Q525">IF(LEN(B525)=2, "", INDEX(초성,  INT( (_xlfn.UNICODE($J525)-44032)/588)+1) )</f>
        <v/>
      </c>
      <c r="R525" s="3" t="str" cm="1">
        <f t="array" ref="R525">IF(LEN(B525)=2, "",INDEX( 중성, INT(MOD( ( _xlfn.UNICODE( RIGHT($J525, 1) ) - 44032), 588)/28)+1,1) )</f>
        <v/>
      </c>
      <c r="S525" t="str" cm="1">
        <f t="array" ref="S525">IF(LEN(B525)=2, "", IF(MOD( (_xlfn.UNICODE( RIGHT($J525, 1) ) - 44032), 28)=0, "",
    INDEX(종성, MOD( (_xlfn.UNICODE( RIGHT($J525, 1) ) - 44032), 28),1) ) )</f>
        <v/>
      </c>
      <c r="T525" t="str">
        <f>IFERROR(VLOOKUP($K525, 환경설정!$B$3:$C$23, 2,0), "")</f>
        <v>lax</v>
      </c>
      <c r="V525" s="3" t="str" cm="1">
        <f t="array" ref="V525">IFERROR(_xlfn.IFS($M525="", "light", $M525="ㄴ", "son", $M525="ㄹ", "son", $M525="ㅁ", "son", $M525="ㅇ", "son" ),"obs")</f>
        <v>light</v>
      </c>
      <c r="W525" t="str">
        <f>IFERROR(VLOOKUP($N525, 환경설정!$B$3:$C$23, 2,0), "")</f>
        <v>tsasp</v>
      </c>
      <c r="Y525" s="3" t="str" cm="1">
        <f t="array" ref="Y525">IFERROR(_xlfn.IFS($P525="", "light", $P525="ㄴ", "son", $P525="ㄹ", "son", $P525="ㅁ", "son", $P525="ㅇ", "son" ),"obs")</f>
        <v>light</v>
      </c>
      <c r="Z525" t="str">
        <f>IFERROR(VLOOKUP($Q525, 환경설정!$B$3:$C$23, 2), "")</f>
        <v/>
      </c>
      <c r="AB525" s="3" t="str" cm="1">
        <f t="array" ref="AB525">IFERROR( IF(LEN(B525)=2,"", _xlfn.IFS($S525="", "light", $S525="ㄴ", "son", $S525="ㄹ", "son", $S525="ㅁ", "son", $S525="ㅇ", "son" )),"obs")</f>
        <v/>
      </c>
      <c r="AC525" t="str" cm="1">
        <f t="array" ref="AC525" xml:space="preserve"> SUBSTITUTE( _xlfn.TEXTSPLIT(C525," "), ",","")</f>
        <v>LH1</v>
      </c>
      <c r="AE525" t="str" cm="1">
        <f t="array" ref="AE525">SUBSTITUTE(_xlfn.TEXTSPLIT(D525," "), ",","")</f>
        <v>HL</v>
      </c>
    </row>
    <row r="526" spans="1:31" x14ac:dyDescent="0.3">
      <c r="A526" t="str">
        <v>외래어2</v>
      </c>
      <c r="B526" t="str">
        <v>캠핑</v>
      </c>
      <c r="C526" s="3" t="str">
        <v>HH</v>
      </c>
      <c r="D526" s="3" t="str">
        <v>HH</v>
      </c>
      <c r="E526" s="3" t="str" cm="1">
        <f t="array" ref="E526">_xlfn.IFS(MID(A526,1,1)="고", "K", MID(A526,1,1)="외", "F", MID(A526,1,1)="가", "V")</f>
        <v>F</v>
      </c>
      <c r="F526" s="3" t="str">
        <f t="shared" si="40"/>
        <v>2</v>
      </c>
      <c r="G526" s="3" t="str">
        <f t="shared" si="41"/>
        <v>F2</v>
      </c>
      <c r="H526" s="3" t="str">
        <f t="shared" si="42"/>
        <v>캠</v>
      </c>
      <c r="I526" s="3" t="str">
        <f t="shared" si="43"/>
        <v>핑</v>
      </c>
      <c r="J526" s="3" t="str">
        <f t="shared" si="44"/>
        <v/>
      </c>
      <c r="K526" s="3" t="str" cm="1">
        <f t="array" ref="K526">INDEX(초성,  INT( (_xlfn.UNICODE(H526)-44032)/588)+1)</f>
        <v>ㅋ</v>
      </c>
      <c r="L526" s="3" t="str" cm="1">
        <f t="array" ref="L526">INDEX( 중성, INT(MOD( ( _xlfn.UNICODE( RIGHT($H526, 1) ) - 44032), 588)/28)+1,1)</f>
        <v>ㅐ</v>
      </c>
      <c r="M526" t="str" cm="1">
        <f t="array" ref="M526">IF(MOD( (_xlfn.UNICODE( RIGHT($H526, 1) ) - 44032), 28)=0, "",
    INDEX(종성, MOD( (_xlfn.UNICODE( RIGHT($H526, 1) ) - 44032), 28),1) )</f>
        <v>ㅁ</v>
      </c>
      <c r="N526" s="3" t="str" cm="1">
        <f t="array" ref="N526">INDEX(초성,  INT( (_xlfn.UNICODE($I526)-44032)/588)+1)</f>
        <v>ㅍ</v>
      </c>
      <c r="O526" s="3" t="str" cm="1">
        <f t="array" ref="O526">INDEX( 중성, INT(MOD( ( _xlfn.UNICODE( RIGHT($I526, 1) ) - 44032), 588)/28)+1,1)</f>
        <v>ㅣ</v>
      </c>
      <c r="P526" t="str" cm="1">
        <f t="array" ref="P526">IF(MOD( (_xlfn.UNICODE( RIGHT($I526, 1) ) - 44032), 28)=0, "",
    INDEX(종성, MOD( (_xlfn.UNICODE( RIGHT($I526, 1) ) - 44032), 28),1) )</f>
        <v>ㅇ</v>
      </c>
      <c r="Q526" s="3" t="str" cm="1">
        <f t="array" ref="Q526">IF(LEN(B526)=2, "", INDEX(초성,  INT( (_xlfn.UNICODE($J526)-44032)/588)+1) )</f>
        <v/>
      </c>
      <c r="R526" s="3" t="str" cm="1">
        <f t="array" ref="R526">IF(LEN(B526)=2, "",INDEX( 중성, INT(MOD( ( _xlfn.UNICODE( RIGHT($J526, 1) ) - 44032), 588)/28)+1,1) )</f>
        <v/>
      </c>
      <c r="S526" t="str" cm="1">
        <f t="array" ref="S526">IF(LEN(B526)=2, "", IF(MOD( (_xlfn.UNICODE( RIGHT($J526, 1) ) - 44032), 28)=0, "",
    INDEX(종성, MOD( (_xlfn.UNICODE( RIGHT($J526, 1) ) - 44032), 28),1) ) )</f>
        <v/>
      </c>
      <c r="T526" t="str">
        <f>IFERROR(VLOOKUP($K526, 환경설정!$B$3:$C$23, 2,0), "")</f>
        <v>tsasp</v>
      </c>
      <c r="V526" s="3" t="str" cm="1">
        <f t="array" ref="V526">IFERROR(_xlfn.IFS($M526="", "light", $M526="ㄴ", "son", $M526="ㄹ", "son", $M526="ㅁ", "son", $M526="ㅇ", "son" ),"obs")</f>
        <v>son</v>
      </c>
      <c r="W526" t="str">
        <f>IFERROR(VLOOKUP($N526, 환경설정!$B$3:$C$23, 2,0), "")</f>
        <v>tsasp</v>
      </c>
      <c r="Y526" s="3" t="str" cm="1">
        <f t="array" ref="Y526">IFERROR(_xlfn.IFS($P526="", "light", $P526="ㄴ", "son", $P526="ㄹ", "son", $P526="ㅁ", "son", $P526="ㅇ", "son" ),"obs")</f>
        <v>son</v>
      </c>
      <c r="Z526" t="str">
        <f>IFERROR(VLOOKUP($Q526, 환경설정!$B$3:$C$23, 2), "")</f>
        <v/>
      </c>
      <c r="AB526" s="3" t="str" cm="1">
        <f t="array" ref="AB526">IFERROR( IF(LEN(B526)=2,"", _xlfn.IFS($S526="", "light", $S526="ㄴ", "son", $S526="ㄹ", "son", $S526="ㅁ", "son", $S526="ㅇ", "son" )),"obs")</f>
        <v/>
      </c>
      <c r="AC526" t="str" cm="1">
        <f t="array" ref="AC526" xml:space="preserve"> SUBSTITUTE( _xlfn.TEXTSPLIT(C526," "), ",","")</f>
        <v>HH</v>
      </c>
      <c r="AE526" t="str" cm="1">
        <f t="array" ref="AE526">SUBSTITUTE(_xlfn.TEXTSPLIT(D526," "), ",","")</f>
        <v>HH</v>
      </c>
    </row>
    <row r="527" spans="1:31" x14ac:dyDescent="0.3">
      <c r="A527" t="str">
        <v>외래어2</v>
      </c>
      <c r="B527" t="str">
        <v>펌프</v>
      </c>
      <c r="C527" s="3" t="str">
        <v>HL</v>
      </c>
      <c r="D527" s="3" t="str">
        <v>HL</v>
      </c>
      <c r="E527" s="3" t="str" cm="1">
        <f t="array" ref="E527">_xlfn.IFS(MID(A527,1,1)="고", "K", MID(A527,1,1)="외", "F", MID(A527,1,1)="가", "V")</f>
        <v>F</v>
      </c>
      <c r="F527" s="3" t="str">
        <f t="shared" si="40"/>
        <v>2</v>
      </c>
      <c r="G527" s="3" t="str">
        <f t="shared" si="41"/>
        <v>F2</v>
      </c>
      <c r="H527" s="3" t="str">
        <f t="shared" si="42"/>
        <v>펌</v>
      </c>
      <c r="I527" s="3" t="str">
        <f t="shared" si="43"/>
        <v>프</v>
      </c>
      <c r="J527" s="3" t="str">
        <f t="shared" si="44"/>
        <v/>
      </c>
      <c r="K527" s="3" t="str" cm="1">
        <f t="array" ref="K527">INDEX(초성,  INT( (_xlfn.UNICODE(H527)-44032)/588)+1)</f>
        <v>ㅍ</v>
      </c>
      <c r="L527" s="3" t="str" cm="1">
        <f t="array" ref="L527">INDEX( 중성, INT(MOD( ( _xlfn.UNICODE( RIGHT($H527, 1) ) - 44032), 588)/28)+1,1)</f>
        <v>ㅓ</v>
      </c>
      <c r="M527" t="str" cm="1">
        <f t="array" ref="M527">IF(MOD( (_xlfn.UNICODE( RIGHT($H527, 1) ) - 44032), 28)=0, "",
    INDEX(종성, MOD( (_xlfn.UNICODE( RIGHT($H527, 1) ) - 44032), 28),1) )</f>
        <v>ㅁ</v>
      </c>
      <c r="N527" s="3" t="str" cm="1">
        <f t="array" ref="N527">INDEX(초성,  INT( (_xlfn.UNICODE($I527)-44032)/588)+1)</f>
        <v>ㅍ</v>
      </c>
      <c r="O527" s="3" t="str" cm="1">
        <f t="array" ref="O527">INDEX( 중성, INT(MOD( ( _xlfn.UNICODE( RIGHT($I527, 1) ) - 44032), 588)/28)+1,1)</f>
        <v>ㅡ</v>
      </c>
      <c r="P527" t="str" cm="1">
        <f t="array" ref="P527">IF(MOD( (_xlfn.UNICODE( RIGHT($I527, 1) ) - 44032), 28)=0, "",
    INDEX(종성, MOD( (_xlfn.UNICODE( RIGHT($I527, 1) ) - 44032), 28),1) )</f>
        <v/>
      </c>
      <c r="Q527" s="3" t="str" cm="1">
        <f t="array" ref="Q527">IF(LEN(B527)=2, "", INDEX(초성,  INT( (_xlfn.UNICODE($J527)-44032)/588)+1) )</f>
        <v/>
      </c>
      <c r="R527" s="3" t="str" cm="1">
        <f t="array" ref="R527">IF(LEN(B527)=2, "",INDEX( 중성, INT(MOD( ( _xlfn.UNICODE( RIGHT($J527, 1) ) - 44032), 588)/28)+1,1) )</f>
        <v/>
      </c>
      <c r="S527" t="str" cm="1">
        <f t="array" ref="S527">IF(LEN(B527)=2, "", IF(MOD( (_xlfn.UNICODE( RIGHT($J527, 1) ) - 44032), 28)=0, "",
    INDEX(종성, MOD( (_xlfn.UNICODE( RIGHT($J527, 1) ) - 44032), 28),1) ) )</f>
        <v/>
      </c>
      <c r="T527" t="str">
        <f>IFERROR(VLOOKUP($K527, 환경설정!$B$3:$C$23, 2,0), "")</f>
        <v>tsasp</v>
      </c>
      <c r="V527" s="3" t="str" cm="1">
        <f t="array" ref="V527">IFERROR(_xlfn.IFS($M527="", "light", $M527="ㄴ", "son", $M527="ㄹ", "son", $M527="ㅁ", "son", $M527="ㅇ", "son" ),"obs")</f>
        <v>son</v>
      </c>
      <c r="W527" t="str">
        <f>IFERROR(VLOOKUP($N527, 환경설정!$B$3:$C$23, 2,0), "")</f>
        <v>tsasp</v>
      </c>
      <c r="Y527" s="3" t="str" cm="1">
        <f t="array" ref="Y527">IFERROR(_xlfn.IFS($P527="", "light", $P527="ㄴ", "son", $P527="ㄹ", "son", $P527="ㅁ", "son", $P527="ㅇ", "son" ),"obs")</f>
        <v>light</v>
      </c>
      <c r="Z527" t="str">
        <f>IFERROR(VLOOKUP($Q527, 환경설정!$B$3:$C$23, 2), "")</f>
        <v/>
      </c>
      <c r="AB527" s="3" t="str" cm="1">
        <f t="array" ref="AB527">IFERROR( IF(LEN(B527)=2,"", _xlfn.IFS($S527="", "light", $S527="ㄴ", "son", $S527="ㄹ", "son", $S527="ㅁ", "son", $S527="ㅇ", "son" )),"obs")</f>
        <v/>
      </c>
      <c r="AC527" t="str" cm="1">
        <f t="array" ref="AC527" xml:space="preserve"> SUBSTITUTE( _xlfn.TEXTSPLIT(C527," "), ",","")</f>
        <v>HL</v>
      </c>
      <c r="AE527" t="str" cm="1">
        <f t="array" ref="AE527">SUBSTITUTE(_xlfn.TEXTSPLIT(D527," "), ",","")</f>
        <v>HL</v>
      </c>
    </row>
    <row r="528" spans="1:31" x14ac:dyDescent="0.3">
      <c r="A528" t="str">
        <v>외래어2</v>
      </c>
      <c r="B528" t="str">
        <v>힌트</v>
      </c>
      <c r="C528" s="3" t="str">
        <v>HL</v>
      </c>
      <c r="D528" s="3" t="str">
        <v>HL</v>
      </c>
      <c r="E528" s="3" t="str" cm="1">
        <f t="array" ref="E528">_xlfn.IFS(MID(A528,1,1)="고", "K", MID(A528,1,1)="외", "F", MID(A528,1,1)="가", "V")</f>
        <v>F</v>
      </c>
      <c r="F528" s="3" t="str">
        <f t="shared" ref="F528:F591" si="45">RIGHT(A528,1)</f>
        <v>2</v>
      </c>
      <c r="G528" s="3" t="str">
        <f t="shared" si="41"/>
        <v>F2</v>
      </c>
      <c r="H528" s="3" t="str">
        <f t="shared" si="42"/>
        <v>힌</v>
      </c>
      <c r="I528" s="3" t="str">
        <f t="shared" si="43"/>
        <v>트</v>
      </c>
      <c r="J528" s="3" t="str">
        <f t="shared" si="44"/>
        <v/>
      </c>
      <c r="K528" s="3" t="str" cm="1">
        <f t="array" ref="K528">INDEX(초성,  INT( (_xlfn.UNICODE(H528)-44032)/588)+1)</f>
        <v>ㅎ</v>
      </c>
      <c r="L528" s="3" t="str" cm="1">
        <f t="array" ref="L528">INDEX( 중성, INT(MOD( ( _xlfn.UNICODE( RIGHT($H528, 1) ) - 44032), 588)/28)+1,1)</f>
        <v>ㅣ</v>
      </c>
      <c r="M528" t="str" cm="1">
        <f t="array" ref="M528">IF(MOD( (_xlfn.UNICODE( RIGHT($H528, 1) ) - 44032), 28)=0, "",
    INDEX(종성, MOD( (_xlfn.UNICODE( RIGHT($H528, 1) ) - 44032), 28),1) )</f>
        <v>ㄴ</v>
      </c>
      <c r="N528" s="3" t="str" cm="1">
        <f t="array" ref="N528">INDEX(초성,  INT( (_xlfn.UNICODE($I528)-44032)/588)+1)</f>
        <v>ㅌ</v>
      </c>
      <c r="O528" s="3" t="str" cm="1">
        <f t="array" ref="O528">INDEX( 중성, INT(MOD( ( _xlfn.UNICODE( RIGHT($I528, 1) ) - 44032), 588)/28)+1,1)</f>
        <v>ㅡ</v>
      </c>
      <c r="P528" t="str" cm="1">
        <f t="array" ref="P528">IF(MOD( (_xlfn.UNICODE( RIGHT($I528, 1) ) - 44032), 28)=0, "",
    INDEX(종성, MOD( (_xlfn.UNICODE( RIGHT($I528, 1) ) - 44032), 28),1) )</f>
        <v/>
      </c>
      <c r="Q528" s="3" t="str" cm="1">
        <f t="array" ref="Q528">IF(LEN(B528)=2, "", INDEX(초성,  INT( (_xlfn.UNICODE($J528)-44032)/588)+1) )</f>
        <v/>
      </c>
      <c r="R528" s="3" t="str" cm="1">
        <f t="array" ref="R528">IF(LEN(B528)=2, "",INDEX( 중성, INT(MOD( ( _xlfn.UNICODE( RIGHT($J528, 1) ) - 44032), 588)/28)+1,1) )</f>
        <v/>
      </c>
      <c r="S528" t="str" cm="1">
        <f t="array" ref="S528">IF(LEN(B528)=2, "", IF(MOD( (_xlfn.UNICODE( RIGHT($J528, 1) ) - 44032), 28)=0, "",
    INDEX(종성, MOD( (_xlfn.UNICODE( RIGHT($J528, 1) ) - 44032), 28),1) ) )</f>
        <v/>
      </c>
      <c r="T528" t="str">
        <f>IFERROR(VLOOKUP($K528, 환경설정!$B$3:$C$23, 2,0), "")</f>
        <v>que</v>
      </c>
      <c r="V528" s="3" t="str" cm="1">
        <f t="array" ref="V528">IFERROR(_xlfn.IFS($M528="", "light", $M528="ㄴ", "son", $M528="ㄹ", "son", $M528="ㅁ", "son", $M528="ㅇ", "son" ),"obs")</f>
        <v>son</v>
      </c>
      <c r="W528" t="str">
        <f>IFERROR(VLOOKUP($N528, 환경설정!$B$3:$C$23, 2,0), "")</f>
        <v>tsasp</v>
      </c>
      <c r="Y528" s="3" t="str" cm="1">
        <f t="array" ref="Y528">IFERROR(_xlfn.IFS($P528="", "light", $P528="ㄴ", "son", $P528="ㄹ", "son", $P528="ㅁ", "son", $P528="ㅇ", "son" ),"obs")</f>
        <v>light</v>
      </c>
      <c r="Z528" t="str">
        <f>IFERROR(VLOOKUP($Q528, 환경설정!$B$3:$C$23, 2), "")</f>
        <v/>
      </c>
      <c r="AB528" s="3" t="str" cm="1">
        <f t="array" ref="AB528">IFERROR( IF(LEN(B528)=2,"", _xlfn.IFS($S528="", "light", $S528="ㄴ", "son", $S528="ㄹ", "son", $S528="ㅁ", "son", $S528="ㅇ", "son" )),"obs")</f>
        <v/>
      </c>
      <c r="AC528" t="str" cm="1">
        <f t="array" ref="AC528" xml:space="preserve"> SUBSTITUTE( _xlfn.TEXTSPLIT(C528," "), ",","")</f>
        <v>HL</v>
      </c>
      <c r="AE528" t="str" cm="1">
        <f t="array" ref="AE528">SUBSTITUTE(_xlfn.TEXTSPLIT(D528," "), ",","")</f>
        <v>HL</v>
      </c>
    </row>
    <row r="529" spans="1:32" x14ac:dyDescent="0.3">
      <c r="A529" t="str">
        <v>외래어2</v>
      </c>
      <c r="B529" t="str">
        <v>마트</v>
      </c>
      <c r="C529" s="3" t="str">
        <v>HL</v>
      </c>
      <c r="D529" s="3" t="str">
        <v>HL</v>
      </c>
      <c r="E529" s="3" t="str" cm="1">
        <f t="array" ref="E529">_xlfn.IFS(MID(A529,1,1)="고", "K", MID(A529,1,1)="외", "F", MID(A529,1,1)="가", "V")</f>
        <v>F</v>
      </c>
      <c r="F529" s="3" t="str">
        <f t="shared" si="45"/>
        <v>2</v>
      </c>
      <c r="G529" s="3" t="str">
        <f t="shared" ref="G529:G592" si="46">E529&amp;F529</f>
        <v>F2</v>
      </c>
      <c r="H529" s="3" t="str">
        <f t="shared" ref="H529:H592" si="47">LEFT(B529)</f>
        <v>마</v>
      </c>
      <c r="I529" s="3" t="str">
        <f t="shared" ref="I529:I592" si="48" xml:space="preserve"> MID(B529,2,1)</f>
        <v>트</v>
      </c>
      <c r="J529" s="3" t="str">
        <f t="shared" ref="J529:J592" si="49">IF(LEN(B529)= 3,   RIGHT(B529,1),"")</f>
        <v/>
      </c>
      <c r="K529" s="3" t="str" cm="1">
        <f t="array" ref="K529">INDEX(초성,  INT( (_xlfn.UNICODE(H529)-44032)/588)+1)</f>
        <v>ㅁ</v>
      </c>
      <c r="L529" s="3" t="str" cm="1">
        <f t="array" ref="L529">INDEX( 중성, INT(MOD( ( _xlfn.UNICODE( RIGHT($H529, 1) ) - 44032), 588)/28)+1,1)</f>
        <v>ㅏ</v>
      </c>
      <c r="M529" t="str" cm="1">
        <f t="array" ref="M529">IF(MOD( (_xlfn.UNICODE( RIGHT($H529, 1) ) - 44032), 28)=0, "",
    INDEX(종성, MOD( (_xlfn.UNICODE( RIGHT($H529, 1) ) - 44032), 28),1) )</f>
        <v/>
      </c>
      <c r="N529" s="3" t="str" cm="1">
        <f t="array" ref="N529">INDEX(초성,  INT( (_xlfn.UNICODE($I529)-44032)/588)+1)</f>
        <v>ㅌ</v>
      </c>
      <c r="O529" s="3" t="str" cm="1">
        <f t="array" ref="O529">INDEX( 중성, INT(MOD( ( _xlfn.UNICODE( RIGHT($I529, 1) ) - 44032), 588)/28)+1,1)</f>
        <v>ㅡ</v>
      </c>
      <c r="P529" t="str" cm="1">
        <f t="array" ref="P529">IF(MOD( (_xlfn.UNICODE( RIGHT($I529, 1) ) - 44032), 28)=0, "",
    INDEX(종성, MOD( (_xlfn.UNICODE( RIGHT($I529, 1) ) - 44032), 28),1) )</f>
        <v/>
      </c>
      <c r="Q529" s="3" t="str" cm="1">
        <f t="array" ref="Q529">IF(LEN(B529)=2, "", INDEX(초성,  INT( (_xlfn.UNICODE($J529)-44032)/588)+1) )</f>
        <v/>
      </c>
      <c r="R529" s="3" t="str" cm="1">
        <f t="array" ref="R529">IF(LEN(B529)=2, "",INDEX( 중성, INT(MOD( ( _xlfn.UNICODE( RIGHT($J529, 1) ) - 44032), 588)/28)+1,1) )</f>
        <v/>
      </c>
      <c r="S529" t="str" cm="1">
        <f t="array" ref="S529">IF(LEN(B529)=2, "", IF(MOD( (_xlfn.UNICODE( RIGHT($J529, 1) ) - 44032), 28)=0, "",
    INDEX(종성, MOD( (_xlfn.UNICODE( RIGHT($J529, 1) ) - 44032), 28),1) ) )</f>
        <v/>
      </c>
      <c r="T529" t="str">
        <f>IFERROR(VLOOKUP($K529, 환경설정!$B$3:$C$23, 2,0), "")</f>
        <v>son</v>
      </c>
      <c r="V529" s="3" t="str" cm="1">
        <f t="array" ref="V529">IFERROR(_xlfn.IFS($M529="", "light", $M529="ㄴ", "son", $M529="ㄹ", "son", $M529="ㅁ", "son", $M529="ㅇ", "son" ),"obs")</f>
        <v>light</v>
      </c>
      <c r="W529" t="str">
        <f>IFERROR(VLOOKUP($N529, 환경설정!$B$3:$C$23, 2,0), "")</f>
        <v>tsasp</v>
      </c>
      <c r="Y529" s="3" t="str" cm="1">
        <f t="array" ref="Y529">IFERROR(_xlfn.IFS($P529="", "light", $P529="ㄴ", "son", $P529="ㄹ", "son", $P529="ㅁ", "son", $P529="ㅇ", "son" ),"obs")</f>
        <v>light</v>
      </c>
      <c r="Z529" t="str">
        <f>IFERROR(VLOOKUP($Q529, 환경설정!$B$3:$C$23, 2), "")</f>
        <v/>
      </c>
      <c r="AB529" s="3" t="str" cm="1">
        <f t="array" ref="AB529">IFERROR( IF(LEN(B529)=2,"", _xlfn.IFS($S529="", "light", $S529="ㄴ", "son", $S529="ㄹ", "son", $S529="ㅁ", "son", $S529="ㅇ", "son" )),"obs")</f>
        <v/>
      </c>
      <c r="AC529" t="str" cm="1">
        <f t="array" ref="AC529" xml:space="preserve"> SUBSTITUTE( _xlfn.TEXTSPLIT(C529," "), ",","")</f>
        <v>HL</v>
      </c>
      <c r="AE529" t="str" cm="1">
        <f t="array" ref="AE529">SUBSTITUTE(_xlfn.TEXTSPLIT(D529," "), ",","")</f>
        <v>HL</v>
      </c>
    </row>
    <row r="530" spans="1:32" x14ac:dyDescent="0.3">
      <c r="A530" t="str">
        <v>외래어2</v>
      </c>
      <c r="B530" t="str">
        <v>메일</v>
      </c>
      <c r="C530" s="3" t="str">
        <v>LH1</v>
      </c>
      <c r="D530" s="3" t="str">
        <v>LH1, LH11</v>
      </c>
      <c r="E530" s="3" t="str" cm="1">
        <f t="array" ref="E530">_xlfn.IFS(MID(A530,1,1)="고", "K", MID(A530,1,1)="외", "F", MID(A530,1,1)="가", "V")</f>
        <v>F</v>
      </c>
      <c r="F530" s="3" t="str">
        <f t="shared" si="45"/>
        <v>2</v>
      </c>
      <c r="G530" s="3" t="str">
        <f t="shared" si="46"/>
        <v>F2</v>
      </c>
      <c r="H530" s="3" t="str">
        <f t="shared" si="47"/>
        <v>메</v>
      </c>
      <c r="I530" s="3" t="str">
        <f t="shared" si="48"/>
        <v>일</v>
      </c>
      <c r="J530" s="3" t="str">
        <f t="shared" si="49"/>
        <v/>
      </c>
      <c r="K530" s="3" t="str" cm="1">
        <f t="array" ref="K530">INDEX(초성,  INT( (_xlfn.UNICODE(H530)-44032)/588)+1)</f>
        <v>ㅁ</v>
      </c>
      <c r="L530" s="3" t="str" cm="1">
        <f t="array" ref="L530">INDEX( 중성, INT(MOD( ( _xlfn.UNICODE( RIGHT($H530, 1) ) - 44032), 588)/28)+1,1)</f>
        <v>ㅔ</v>
      </c>
      <c r="M530" t="str" cm="1">
        <f t="array" ref="M530">IF(MOD( (_xlfn.UNICODE( RIGHT($H530, 1) ) - 44032), 28)=0, "",
    INDEX(종성, MOD( (_xlfn.UNICODE( RIGHT($H530, 1) ) - 44032), 28),1) )</f>
        <v/>
      </c>
      <c r="N530" s="3" t="str" cm="1">
        <f t="array" ref="N530">INDEX(초성,  INT( (_xlfn.UNICODE($I530)-44032)/588)+1)</f>
        <v>ㅇ</v>
      </c>
      <c r="O530" s="3" t="str" cm="1">
        <f t="array" ref="O530">INDEX( 중성, INT(MOD( ( _xlfn.UNICODE( RIGHT($I530, 1) ) - 44032), 588)/28)+1,1)</f>
        <v>ㅣ</v>
      </c>
      <c r="P530" t="str" cm="1">
        <f t="array" ref="P530">IF(MOD( (_xlfn.UNICODE( RIGHT($I530, 1) ) - 44032), 28)=0, "",
    INDEX(종성, MOD( (_xlfn.UNICODE( RIGHT($I530, 1) ) - 44032), 28),1) )</f>
        <v>ㄹ</v>
      </c>
      <c r="Q530" s="3" t="str" cm="1">
        <f t="array" ref="Q530">IF(LEN(B530)=2, "", INDEX(초성,  INT( (_xlfn.UNICODE($J530)-44032)/588)+1) )</f>
        <v/>
      </c>
      <c r="R530" s="3" t="str" cm="1">
        <f t="array" ref="R530">IF(LEN(B530)=2, "",INDEX( 중성, INT(MOD( ( _xlfn.UNICODE( RIGHT($J530, 1) ) - 44032), 588)/28)+1,1) )</f>
        <v/>
      </c>
      <c r="S530" t="str" cm="1">
        <f t="array" ref="S530">IF(LEN(B530)=2, "", IF(MOD( (_xlfn.UNICODE( RIGHT($J530, 1) ) - 44032), 28)=0, "",
    INDEX(종성, MOD( (_xlfn.UNICODE( RIGHT($J530, 1) ) - 44032), 28),1) ) )</f>
        <v/>
      </c>
      <c r="T530" t="str">
        <f>IFERROR(VLOOKUP($K530, 환경설정!$B$3:$C$23, 2,0), "")</f>
        <v>son</v>
      </c>
      <c r="V530" s="3" t="str" cm="1">
        <f t="array" ref="V530">IFERROR(_xlfn.IFS($M530="", "light", $M530="ㄴ", "son", $M530="ㄹ", "son", $M530="ㅁ", "son", $M530="ㅇ", "son" ),"obs")</f>
        <v>light</v>
      </c>
      <c r="W530" t="str">
        <f>IFERROR(VLOOKUP($N530, 환경설정!$B$3:$C$23, 2,0), "")</f>
        <v>null</v>
      </c>
      <c r="Y530" s="3" t="str" cm="1">
        <f t="array" ref="Y530">IFERROR(_xlfn.IFS($P530="", "light", $P530="ㄴ", "son", $P530="ㄹ", "son", $P530="ㅁ", "son", $P530="ㅇ", "son" ),"obs")</f>
        <v>son</v>
      </c>
      <c r="Z530" t="str">
        <f>IFERROR(VLOOKUP($Q530, 환경설정!$B$3:$C$23, 2), "")</f>
        <v/>
      </c>
      <c r="AB530" s="3" t="str" cm="1">
        <f t="array" ref="AB530">IFERROR( IF(LEN(B530)=2,"", _xlfn.IFS($S530="", "light", $S530="ㄴ", "son", $S530="ㄹ", "son", $S530="ㅁ", "son", $S530="ㅇ", "son" )),"obs")</f>
        <v/>
      </c>
      <c r="AC530" t="str" cm="1">
        <f t="array" ref="AC530" xml:space="preserve"> SUBSTITUTE( _xlfn.TEXTSPLIT(C530," "), ",","")</f>
        <v>LH1</v>
      </c>
      <c r="AE530" t="str" cm="1">
        <f t="array" ref="AE530:AF530">SUBSTITUTE(_xlfn.TEXTSPLIT(D530," "), ",","")</f>
        <v>LH1</v>
      </c>
      <c r="AF530" t="str">
        <v>LH11</v>
      </c>
    </row>
    <row r="531" spans="1:32" x14ac:dyDescent="0.3">
      <c r="A531" t="str">
        <v>외래어2</v>
      </c>
      <c r="B531" t="str">
        <v>필드</v>
      </c>
      <c r="C531" s="3" t="str">
        <v>HL</v>
      </c>
      <c r="D531" s="3" t="str">
        <v>HL</v>
      </c>
      <c r="E531" s="3" t="str" cm="1">
        <f t="array" ref="E531">_xlfn.IFS(MID(A531,1,1)="고", "K", MID(A531,1,1)="외", "F", MID(A531,1,1)="가", "V")</f>
        <v>F</v>
      </c>
      <c r="F531" s="3" t="str">
        <f t="shared" si="45"/>
        <v>2</v>
      </c>
      <c r="G531" s="3" t="str">
        <f t="shared" si="46"/>
        <v>F2</v>
      </c>
      <c r="H531" s="3" t="str">
        <f t="shared" si="47"/>
        <v>필</v>
      </c>
      <c r="I531" s="3" t="str">
        <f t="shared" si="48"/>
        <v>드</v>
      </c>
      <c r="J531" s="3" t="str">
        <f t="shared" si="49"/>
        <v/>
      </c>
      <c r="K531" s="3" t="str" cm="1">
        <f t="array" ref="K531">INDEX(초성,  INT( (_xlfn.UNICODE(H531)-44032)/588)+1)</f>
        <v>ㅍ</v>
      </c>
      <c r="L531" s="3" t="str" cm="1">
        <f t="array" ref="L531">INDEX( 중성, INT(MOD( ( _xlfn.UNICODE( RIGHT($H531, 1) ) - 44032), 588)/28)+1,1)</f>
        <v>ㅣ</v>
      </c>
      <c r="M531" t="str" cm="1">
        <f t="array" ref="M531">IF(MOD( (_xlfn.UNICODE( RIGHT($H531, 1) ) - 44032), 28)=0, "",
    INDEX(종성, MOD( (_xlfn.UNICODE( RIGHT($H531, 1) ) - 44032), 28),1) )</f>
        <v>ㄹ</v>
      </c>
      <c r="N531" s="3" t="str" cm="1">
        <f t="array" ref="N531">INDEX(초성,  INT( (_xlfn.UNICODE($I531)-44032)/588)+1)</f>
        <v>ㄷ</v>
      </c>
      <c r="O531" s="3" t="str" cm="1">
        <f t="array" ref="O531">INDEX( 중성, INT(MOD( ( _xlfn.UNICODE( RIGHT($I531, 1) ) - 44032), 588)/28)+1,1)</f>
        <v>ㅡ</v>
      </c>
      <c r="P531" t="str" cm="1">
        <f t="array" ref="P531">IF(MOD( (_xlfn.UNICODE( RIGHT($I531, 1) ) - 44032), 28)=0, "",
    INDEX(종성, MOD( (_xlfn.UNICODE( RIGHT($I531, 1) ) - 44032), 28),1) )</f>
        <v/>
      </c>
      <c r="Q531" s="3" t="str" cm="1">
        <f t="array" ref="Q531">IF(LEN(B531)=2, "", INDEX(초성,  INT( (_xlfn.UNICODE($J531)-44032)/588)+1) )</f>
        <v/>
      </c>
      <c r="R531" s="3" t="str" cm="1">
        <f t="array" ref="R531">IF(LEN(B531)=2, "",INDEX( 중성, INT(MOD( ( _xlfn.UNICODE( RIGHT($J531, 1) ) - 44032), 588)/28)+1,1) )</f>
        <v/>
      </c>
      <c r="S531" t="str" cm="1">
        <f t="array" ref="S531">IF(LEN(B531)=2, "", IF(MOD( (_xlfn.UNICODE( RIGHT($J531, 1) ) - 44032), 28)=0, "",
    INDEX(종성, MOD( (_xlfn.UNICODE( RIGHT($J531, 1) ) - 44032), 28),1) ) )</f>
        <v/>
      </c>
      <c r="T531" t="str">
        <f>IFERROR(VLOOKUP($K531, 환경설정!$B$3:$C$23, 2,0), "")</f>
        <v>tsasp</v>
      </c>
      <c r="V531" s="3" t="str" cm="1">
        <f t="array" ref="V531">IFERROR(_xlfn.IFS($M531="", "light", $M531="ㄴ", "son", $M531="ㄹ", "son", $M531="ㅁ", "son", $M531="ㅇ", "son" ),"obs")</f>
        <v>son</v>
      </c>
      <c r="W531" t="str">
        <f>IFERROR(VLOOKUP($N531, 환경설정!$B$3:$C$23, 2,0), "")</f>
        <v>lax</v>
      </c>
      <c r="Y531" s="3" t="str" cm="1">
        <f t="array" ref="Y531">IFERROR(_xlfn.IFS($P531="", "light", $P531="ㄴ", "son", $P531="ㄹ", "son", $P531="ㅁ", "son", $P531="ㅇ", "son" ),"obs")</f>
        <v>light</v>
      </c>
      <c r="Z531" t="str">
        <f>IFERROR(VLOOKUP($Q531, 환경설정!$B$3:$C$23, 2), "")</f>
        <v/>
      </c>
      <c r="AB531" s="3" t="str" cm="1">
        <f t="array" ref="AB531">IFERROR( IF(LEN(B531)=2,"", _xlfn.IFS($S531="", "light", $S531="ㄴ", "son", $S531="ㄹ", "son", $S531="ㅁ", "son", $S531="ㅇ", "son" )),"obs")</f>
        <v/>
      </c>
      <c r="AC531" t="str" cm="1">
        <f t="array" ref="AC531" xml:space="preserve"> SUBSTITUTE( _xlfn.TEXTSPLIT(C531," "), ",","")</f>
        <v>HL</v>
      </c>
      <c r="AE531" t="str" cm="1">
        <f t="array" ref="AE531">SUBSTITUTE(_xlfn.TEXTSPLIT(D531," "), ",","")</f>
        <v>HL</v>
      </c>
    </row>
    <row r="532" spans="1:32" x14ac:dyDescent="0.3">
      <c r="A532" t="str">
        <v>외래어2</v>
      </c>
      <c r="B532" t="str">
        <v>히트</v>
      </c>
      <c r="C532" s="3" t="str">
        <v>HL</v>
      </c>
      <c r="D532" s="3" t="str">
        <v>HL</v>
      </c>
      <c r="E532" s="3" t="str" cm="1">
        <f t="array" ref="E532">_xlfn.IFS(MID(A532,1,1)="고", "K", MID(A532,1,1)="외", "F", MID(A532,1,1)="가", "V")</f>
        <v>F</v>
      </c>
      <c r="F532" s="3" t="str">
        <f t="shared" si="45"/>
        <v>2</v>
      </c>
      <c r="G532" s="3" t="str">
        <f t="shared" si="46"/>
        <v>F2</v>
      </c>
      <c r="H532" s="3" t="str">
        <f t="shared" si="47"/>
        <v>히</v>
      </c>
      <c r="I532" s="3" t="str">
        <f t="shared" si="48"/>
        <v>트</v>
      </c>
      <c r="J532" s="3" t="str">
        <f t="shared" si="49"/>
        <v/>
      </c>
      <c r="K532" s="3" t="str" cm="1">
        <f t="array" ref="K532">INDEX(초성,  INT( (_xlfn.UNICODE(H532)-44032)/588)+1)</f>
        <v>ㅎ</v>
      </c>
      <c r="L532" s="3" t="str" cm="1">
        <f t="array" ref="L532">INDEX( 중성, INT(MOD( ( _xlfn.UNICODE( RIGHT($H532, 1) ) - 44032), 588)/28)+1,1)</f>
        <v>ㅣ</v>
      </c>
      <c r="M532" t="str" cm="1">
        <f t="array" ref="M532">IF(MOD( (_xlfn.UNICODE( RIGHT($H532, 1) ) - 44032), 28)=0, "",
    INDEX(종성, MOD( (_xlfn.UNICODE( RIGHT($H532, 1) ) - 44032), 28),1) )</f>
        <v/>
      </c>
      <c r="N532" s="3" t="str" cm="1">
        <f t="array" ref="N532">INDEX(초성,  INT( (_xlfn.UNICODE($I532)-44032)/588)+1)</f>
        <v>ㅌ</v>
      </c>
      <c r="O532" s="3" t="str" cm="1">
        <f t="array" ref="O532">INDEX( 중성, INT(MOD( ( _xlfn.UNICODE( RIGHT($I532, 1) ) - 44032), 588)/28)+1,1)</f>
        <v>ㅡ</v>
      </c>
      <c r="P532" t="str" cm="1">
        <f t="array" ref="P532">IF(MOD( (_xlfn.UNICODE( RIGHT($I532, 1) ) - 44032), 28)=0, "",
    INDEX(종성, MOD( (_xlfn.UNICODE( RIGHT($I532, 1) ) - 44032), 28),1) )</f>
        <v/>
      </c>
      <c r="Q532" s="3" t="str" cm="1">
        <f t="array" ref="Q532">IF(LEN(B532)=2, "", INDEX(초성,  INT( (_xlfn.UNICODE($J532)-44032)/588)+1) )</f>
        <v/>
      </c>
      <c r="R532" s="3" t="str" cm="1">
        <f t="array" ref="R532">IF(LEN(B532)=2, "",INDEX( 중성, INT(MOD( ( _xlfn.UNICODE( RIGHT($J532, 1) ) - 44032), 588)/28)+1,1) )</f>
        <v/>
      </c>
      <c r="S532" t="str" cm="1">
        <f t="array" ref="S532">IF(LEN(B532)=2, "", IF(MOD( (_xlfn.UNICODE( RIGHT($J532, 1) ) - 44032), 28)=0, "",
    INDEX(종성, MOD( (_xlfn.UNICODE( RIGHT($J532, 1) ) - 44032), 28),1) ) )</f>
        <v/>
      </c>
      <c r="T532" t="str">
        <f>IFERROR(VLOOKUP($K532, 환경설정!$B$3:$C$23, 2,0), "")</f>
        <v>que</v>
      </c>
      <c r="V532" s="3" t="str" cm="1">
        <f t="array" ref="V532">IFERROR(_xlfn.IFS($M532="", "light", $M532="ㄴ", "son", $M532="ㄹ", "son", $M532="ㅁ", "son", $M532="ㅇ", "son" ),"obs")</f>
        <v>light</v>
      </c>
      <c r="W532" t="str">
        <f>IFERROR(VLOOKUP($N532, 환경설정!$B$3:$C$23, 2,0), "")</f>
        <v>tsasp</v>
      </c>
      <c r="Y532" s="3" t="str" cm="1">
        <f t="array" ref="Y532">IFERROR(_xlfn.IFS($P532="", "light", $P532="ㄴ", "son", $P532="ㄹ", "son", $P532="ㅁ", "son", $P532="ㅇ", "son" ),"obs")</f>
        <v>light</v>
      </c>
      <c r="Z532" t="str">
        <f>IFERROR(VLOOKUP($Q532, 환경설정!$B$3:$C$23, 2), "")</f>
        <v/>
      </c>
      <c r="AB532" s="3" t="str" cm="1">
        <f t="array" ref="AB532">IFERROR( IF(LEN(B532)=2,"", _xlfn.IFS($S532="", "light", $S532="ㄴ", "son", $S532="ㄹ", "son", $S532="ㅁ", "son", $S532="ㅇ", "son" )),"obs")</f>
        <v/>
      </c>
      <c r="AC532" t="str" cm="1">
        <f t="array" ref="AC532" xml:space="preserve"> SUBSTITUTE( _xlfn.TEXTSPLIT(C532," "), ",","")</f>
        <v>HL</v>
      </c>
      <c r="AE532" t="str" cm="1">
        <f t="array" ref="AE532">SUBSTITUTE(_xlfn.TEXTSPLIT(D532," "), ",","")</f>
        <v>HL</v>
      </c>
    </row>
    <row r="533" spans="1:32" x14ac:dyDescent="0.3">
      <c r="A533" t="str">
        <v>외래어2</v>
      </c>
      <c r="B533" t="str">
        <v>타입</v>
      </c>
      <c r="C533" s="3" t="str">
        <v>LH1</v>
      </c>
      <c r="D533" s="3" t="str">
        <v>HL</v>
      </c>
      <c r="E533" s="3" t="str" cm="1">
        <f t="array" ref="E533">_xlfn.IFS(MID(A533,1,1)="고", "K", MID(A533,1,1)="외", "F", MID(A533,1,1)="가", "V")</f>
        <v>F</v>
      </c>
      <c r="F533" s="3" t="str">
        <f t="shared" si="45"/>
        <v>2</v>
      </c>
      <c r="G533" s="3" t="str">
        <f t="shared" si="46"/>
        <v>F2</v>
      </c>
      <c r="H533" s="3" t="str">
        <f t="shared" si="47"/>
        <v>타</v>
      </c>
      <c r="I533" s="3" t="str">
        <f t="shared" si="48"/>
        <v>입</v>
      </c>
      <c r="J533" s="3" t="str">
        <f t="shared" si="49"/>
        <v/>
      </c>
      <c r="K533" s="3" t="str" cm="1">
        <f t="array" ref="K533">INDEX(초성,  INT( (_xlfn.UNICODE(H533)-44032)/588)+1)</f>
        <v>ㅌ</v>
      </c>
      <c r="L533" s="3" t="str" cm="1">
        <f t="array" ref="L533">INDEX( 중성, INT(MOD( ( _xlfn.UNICODE( RIGHT($H533, 1) ) - 44032), 588)/28)+1,1)</f>
        <v>ㅏ</v>
      </c>
      <c r="M533" t="str" cm="1">
        <f t="array" ref="M533">IF(MOD( (_xlfn.UNICODE( RIGHT($H533, 1) ) - 44032), 28)=0, "",
    INDEX(종성, MOD( (_xlfn.UNICODE( RIGHT($H533, 1) ) - 44032), 28),1) )</f>
        <v/>
      </c>
      <c r="N533" s="3" t="str" cm="1">
        <f t="array" ref="N533">INDEX(초성,  INT( (_xlfn.UNICODE($I533)-44032)/588)+1)</f>
        <v>ㅇ</v>
      </c>
      <c r="O533" s="3" t="str" cm="1">
        <f t="array" ref="O533">INDEX( 중성, INT(MOD( ( _xlfn.UNICODE( RIGHT($I533, 1) ) - 44032), 588)/28)+1,1)</f>
        <v>ㅣ</v>
      </c>
      <c r="P533" t="str" cm="1">
        <f t="array" ref="P533">IF(MOD( (_xlfn.UNICODE( RIGHT($I533, 1) ) - 44032), 28)=0, "",
    INDEX(종성, MOD( (_xlfn.UNICODE( RIGHT($I533, 1) ) - 44032), 28),1) )</f>
        <v>ㅂ</v>
      </c>
      <c r="Q533" s="3" t="str" cm="1">
        <f t="array" ref="Q533">IF(LEN(B533)=2, "", INDEX(초성,  INT( (_xlfn.UNICODE($J533)-44032)/588)+1) )</f>
        <v/>
      </c>
      <c r="R533" s="3" t="str" cm="1">
        <f t="array" ref="R533">IF(LEN(B533)=2, "",INDEX( 중성, INT(MOD( ( _xlfn.UNICODE( RIGHT($J533, 1) ) - 44032), 588)/28)+1,1) )</f>
        <v/>
      </c>
      <c r="S533" t="str" cm="1">
        <f t="array" ref="S533">IF(LEN(B533)=2, "", IF(MOD( (_xlfn.UNICODE( RIGHT($J533, 1) ) - 44032), 28)=0, "",
    INDEX(종성, MOD( (_xlfn.UNICODE( RIGHT($J533, 1) ) - 44032), 28),1) ) )</f>
        <v/>
      </c>
      <c r="T533" t="str">
        <f>IFERROR(VLOOKUP($K533, 환경설정!$B$3:$C$23, 2,0), "")</f>
        <v>tsasp</v>
      </c>
      <c r="V533" s="3" t="str" cm="1">
        <f t="array" ref="V533">IFERROR(_xlfn.IFS($M533="", "light", $M533="ㄴ", "son", $M533="ㄹ", "son", $M533="ㅁ", "son", $M533="ㅇ", "son" ),"obs")</f>
        <v>light</v>
      </c>
      <c r="W533" t="str">
        <f>IFERROR(VLOOKUP($N533, 환경설정!$B$3:$C$23, 2,0), "")</f>
        <v>null</v>
      </c>
      <c r="Y533" s="3" t="str" cm="1">
        <f t="array" ref="Y533">IFERROR(_xlfn.IFS($P533="", "light", $P533="ㄴ", "son", $P533="ㄹ", "son", $P533="ㅁ", "son", $P533="ㅇ", "son" ),"obs")</f>
        <v>obs</v>
      </c>
      <c r="Z533" t="str">
        <f>IFERROR(VLOOKUP($Q533, 환경설정!$B$3:$C$23, 2), "")</f>
        <v/>
      </c>
      <c r="AB533" s="3" t="str" cm="1">
        <f t="array" ref="AB533">IFERROR( IF(LEN(B533)=2,"", _xlfn.IFS($S533="", "light", $S533="ㄴ", "son", $S533="ㄹ", "son", $S533="ㅁ", "son", $S533="ㅇ", "son" )),"obs")</f>
        <v/>
      </c>
      <c r="AC533" t="str" cm="1">
        <f t="array" ref="AC533" xml:space="preserve"> SUBSTITUTE( _xlfn.TEXTSPLIT(C533," "), ",","")</f>
        <v>LH1</v>
      </c>
      <c r="AE533" t="str" cm="1">
        <f t="array" ref="AE533">SUBSTITUTE(_xlfn.TEXTSPLIT(D533," "), ",","")</f>
        <v>HL</v>
      </c>
    </row>
    <row r="534" spans="1:32" x14ac:dyDescent="0.3">
      <c r="A534" t="str">
        <v>외래어2</v>
      </c>
      <c r="B534" t="str">
        <v>까스</v>
      </c>
      <c r="C534" s="3" t="str">
        <v>HL</v>
      </c>
      <c r="D534" s="3" t="str">
        <v>HL</v>
      </c>
      <c r="E534" s="3" t="str" cm="1">
        <f t="array" ref="E534">_xlfn.IFS(MID(A534,1,1)="고", "K", MID(A534,1,1)="외", "F", MID(A534,1,1)="가", "V")</f>
        <v>F</v>
      </c>
      <c r="F534" s="3" t="str">
        <f t="shared" si="45"/>
        <v>2</v>
      </c>
      <c r="G534" s="3" t="str">
        <f t="shared" si="46"/>
        <v>F2</v>
      </c>
      <c r="H534" s="3" t="str">
        <f t="shared" si="47"/>
        <v>까</v>
      </c>
      <c r="I534" s="3" t="str">
        <f t="shared" si="48"/>
        <v>스</v>
      </c>
      <c r="J534" s="3" t="str">
        <f t="shared" si="49"/>
        <v/>
      </c>
      <c r="K534" s="3" t="str" cm="1">
        <f t="array" ref="K534">INDEX(초성,  INT( (_xlfn.UNICODE(H534)-44032)/588)+1)</f>
        <v>ㄲ</v>
      </c>
      <c r="L534" s="3" t="str" cm="1">
        <f t="array" ref="L534">INDEX( 중성, INT(MOD( ( _xlfn.UNICODE( RIGHT($H534, 1) ) - 44032), 588)/28)+1,1)</f>
        <v>ㅏ</v>
      </c>
      <c r="M534" t="str" cm="1">
        <f t="array" ref="M534">IF(MOD( (_xlfn.UNICODE( RIGHT($H534, 1) ) - 44032), 28)=0, "",
    INDEX(종성, MOD( (_xlfn.UNICODE( RIGHT($H534, 1) ) - 44032), 28),1) )</f>
        <v/>
      </c>
      <c r="N534" s="3" t="str" cm="1">
        <f t="array" ref="N534">INDEX(초성,  INT( (_xlfn.UNICODE($I534)-44032)/588)+1)</f>
        <v>ㅅ</v>
      </c>
      <c r="O534" s="3" t="str" cm="1">
        <f t="array" ref="O534">INDEX( 중성, INT(MOD( ( _xlfn.UNICODE( RIGHT($I534, 1) ) - 44032), 588)/28)+1,1)</f>
        <v>ㅡ</v>
      </c>
      <c r="P534" t="str" cm="1">
        <f t="array" ref="P534">IF(MOD( (_xlfn.UNICODE( RIGHT($I534, 1) ) - 44032), 28)=0, "",
    INDEX(종성, MOD( (_xlfn.UNICODE( RIGHT($I534, 1) ) - 44032), 28),1) )</f>
        <v/>
      </c>
      <c r="Q534" s="3" t="str" cm="1">
        <f t="array" ref="Q534">IF(LEN(B534)=2, "", INDEX(초성,  INT( (_xlfn.UNICODE($J534)-44032)/588)+1) )</f>
        <v/>
      </c>
      <c r="R534" s="3" t="str" cm="1">
        <f t="array" ref="R534">IF(LEN(B534)=2, "",INDEX( 중성, INT(MOD( ( _xlfn.UNICODE( RIGHT($J534, 1) ) - 44032), 588)/28)+1,1) )</f>
        <v/>
      </c>
      <c r="S534" t="str" cm="1">
        <f t="array" ref="S534">IF(LEN(B534)=2, "", IF(MOD( (_xlfn.UNICODE( RIGHT($J534, 1) ) - 44032), 28)=0, "",
    INDEX(종성, MOD( (_xlfn.UNICODE( RIGHT($J534, 1) ) - 44032), 28),1) ) )</f>
        <v/>
      </c>
      <c r="T534" t="str">
        <f>IFERROR(VLOOKUP($K534, 환경설정!$B$3:$C$23, 2,0), "")</f>
        <v>tsasp</v>
      </c>
      <c r="V534" s="3" t="str" cm="1">
        <f t="array" ref="V534">IFERROR(_xlfn.IFS($M534="", "light", $M534="ㄴ", "son", $M534="ㄹ", "son", $M534="ㅁ", "son", $M534="ㅇ", "son" ),"obs")</f>
        <v>light</v>
      </c>
      <c r="W534" t="str">
        <f>IFERROR(VLOOKUP($N534, 환경설정!$B$3:$C$23, 2,0), "")</f>
        <v>que</v>
      </c>
      <c r="Y534" s="3" t="str" cm="1">
        <f t="array" ref="Y534">IFERROR(_xlfn.IFS($P534="", "light", $P534="ㄴ", "son", $P534="ㄹ", "son", $P534="ㅁ", "son", $P534="ㅇ", "son" ),"obs")</f>
        <v>light</v>
      </c>
      <c r="Z534" t="str">
        <f>IFERROR(VLOOKUP($Q534, 환경설정!$B$3:$C$23, 2), "")</f>
        <v/>
      </c>
      <c r="AB534" s="3" t="str" cm="1">
        <f t="array" ref="AB534">IFERROR( IF(LEN(B534)=2,"", _xlfn.IFS($S534="", "light", $S534="ㄴ", "son", $S534="ㄹ", "son", $S534="ㅁ", "son", $S534="ㅇ", "son" )),"obs")</f>
        <v/>
      </c>
      <c r="AC534" t="str" cm="1">
        <f t="array" ref="AC534" xml:space="preserve"> SUBSTITUTE( _xlfn.TEXTSPLIT(C534," "), ",","")</f>
        <v>HL</v>
      </c>
      <c r="AE534" t="str" cm="1">
        <f t="array" ref="AE534">SUBSTITUTE(_xlfn.TEXTSPLIT(D534," "), ",","")</f>
        <v>HL</v>
      </c>
    </row>
    <row r="535" spans="1:32" x14ac:dyDescent="0.3">
      <c r="A535" t="str">
        <v>외래어2</v>
      </c>
      <c r="B535" t="str">
        <v>텐트</v>
      </c>
      <c r="C535" s="3" t="str">
        <v>HL</v>
      </c>
      <c r="D535" s="3" t="str">
        <v>HL</v>
      </c>
      <c r="E535" s="3" t="str" cm="1">
        <f t="array" ref="E535">_xlfn.IFS(MID(A535,1,1)="고", "K", MID(A535,1,1)="외", "F", MID(A535,1,1)="가", "V")</f>
        <v>F</v>
      </c>
      <c r="F535" s="3" t="str">
        <f t="shared" si="45"/>
        <v>2</v>
      </c>
      <c r="G535" s="3" t="str">
        <f t="shared" si="46"/>
        <v>F2</v>
      </c>
      <c r="H535" s="3" t="str">
        <f t="shared" si="47"/>
        <v>텐</v>
      </c>
      <c r="I535" s="3" t="str">
        <f t="shared" si="48"/>
        <v>트</v>
      </c>
      <c r="J535" s="3" t="str">
        <f t="shared" si="49"/>
        <v/>
      </c>
      <c r="K535" s="3" t="str" cm="1">
        <f t="array" ref="K535">INDEX(초성,  INT( (_xlfn.UNICODE(H535)-44032)/588)+1)</f>
        <v>ㅌ</v>
      </c>
      <c r="L535" s="3" t="str" cm="1">
        <f t="array" ref="L535">INDEX( 중성, INT(MOD( ( _xlfn.UNICODE( RIGHT($H535, 1) ) - 44032), 588)/28)+1,1)</f>
        <v>ㅔ</v>
      </c>
      <c r="M535" t="str" cm="1">
        <f t="array" ref="M535">IF(MOD( (_xlfn.UNICODE( RIGHT($H535, 1) ) - 44032), 28)=0, "",
    INDEX(종성, MOD( (_xlfn.UNICODE( RIGHT($H535, 1) ) - 44032), 28),1) )</f>
        <v>ㄴ</v>
      </c>
      <c r="N535" s="3" t="str" cm="1">
        <f t="array" ref="N535">INDEX(초성,  INT( (_xlfn.UNICODE($I535)-44032)/588)+1)</f>
        <v>ㅌ</v>
      </c>
      <c r="O535" s="3" t="str" cm="1">
        <f t="array" ref="O535">INDEX( 중성, INT(MOD( ( _xlfn.UNICODE( RIGHT($I535, 1) ) - 44032), 588)/28)+1,1)</f>
        <v>ㅡ</v>
      </c>
      <c r="P535" t="str" cm="1">
        <f t="array" ref="P535">IF(MOD( (_xlfn.UNICODE( RIGHT($I535, 1) ) - 44032), 28)=0, "",
    INDEX(종성, MOD( (_xlfn.UNICODE( RIGHT($I535, 1) ) - 44032), 28),1) )</f>
        <v/>
      </c>
      <c r="Q535" s="3" t="str" cm="1">
        <f t="array" ref="Q535">IF(LEN(B535)=2, "", INDEX(초성,  INT( (_xlfn.UNICODE($J535)-44032)/588)+1) )</f>
        <v/>
      </c>
      <c r="R535" s="3" t="str" cm="1">
        <f t="array" ref="R535">IF(LEN(B535)=2, "",INDEX( 중성, INT(MOD( ( _xlfn.UNICODE( RIGHT($J535, 1) ) - 44032), 588)/28)+1,1) )</f>
        <v/>
      </c>
      <c r="S535" t="str" cm="1">
        <f t="array" ref="S535">IF(LEN(B535)=2, "", IF(MOD( (_xlfn.UNICODE( RIGHT($J535, 1) ) - 44032), 28)=0, "",
    INDEX(종성, MOD( (_xlfn.UNICODE( RIGHT($J535, 1) ) - 44032), 28),1) ) )</f>
        <v/>
      </c>
      <c r="T535" t="str">
        <f>IFERROR(VLOOKUP($K535, 환경설정!$B$3:$C$23, 2,0), "")</f>
        <v>tsasp</v>
      </c>
      <c r="V535" s="3" t="str" cm="1">
        <f t="array" ref="V535">IFERROR(_xlfn.IFS($M535="", "light", $M535="ㄴ", "son", $M535="ㄹ", "son", $M535="ㅁ", "son", $M535="ㅇ", "son" ),"obs")</f>
        <v>son</v>
      </c>
      <c r="W535" t="str">
        <f>IFERROR(VLOOKUP($N535, 환경설정!$B$3:$C$23, 2,0), "")</f>
        <v>tsasp</v>
      </c>
      <c r="Y535" s="3" t="str" cm="1">
        <f t="array" ref="Y535">IFERROR(_xlfn.IFS($P535="", "light", $P535="ㄴ", "son", $P535="ㄹ", "son", $P535="ㅁ", "son", $P535="ㅇ", "son" ),"obs")</f>
        <v>light</v>
      </c>
      <c r="Z535" t="str">
        <f>IFERROR(VLOOKUP($Q535, 환경설정!$B$3:$C$23, 2), "")</f>
        <v/>
      </c>
      <c r="AB535" s="3" t="str" cm="1">
        <f t="array" ref="AB535">IFERROR( IF(LEN(B535)=2,"", _xlfn.IFS($S535="", "light", $S535="ㄴ", "son", $S535="ㄹ", "son", $S535="ㅁ", "son", $S535="ㅇ", "son" )),"obs")</f>
        <v/>
      </c>
      <c r="AC535" t="str" cm="1">
        <f t="array" ref="AC535" xml:space="preserve"> SUBSTITUTE( _xlfn.TEXTSPLIT(C535," "), ",","")</f>
        <v>HL</v>
      </c>
      <c r="AE535" t="str" cm="1">
        <f t="array" ref="AE535">SUBSTITUTE(_xlfn.TEXTSPLIT(D535," "), ",","")</f>
        <v>HL</v>
      </c>
    </row>
    <row r="536" spans="1:32" x14ac:dyDescent="0.3">
      <c r="A536" t="str">
        <v>외래어2</v>
      </c>
      <c r="B536" t="str">
        <v>스낵</v>
      </c>
      <c r="C536" s="3" t="str">
        <v>LH1</v>
      </c>
      <c r="D536" s="3" t="str">
        <v>LH1</v>
      </c>
      <c r="E536" s="3" t="str" cm="1">
        <f t="array" ref="E536">_xlfn.IFS(MID(A536,1,1)="고", "K", MID(A536,1,1)="외", "F", MID(A536,1,1)="가", "V")</f>
        <v>F</v>
      </c>
      <c r="F536" s="3" t="str">
        <f t="shared" si="45"/>
        <v>2</v>
      </c>
      <c r="G536" s="3" t="str">
        <f t="shared" si="46"/>
        <v>F2</v>
      </c>
      <c r="H536" s="3" t="str">
        <f t="shared" si="47"/>
        <v>스</v>
      </c>
      <c r="I536" s="3" t="str">
        <f t="shared" si="48"/>
        <v>낵</v>
      </c>
      <c r="J536" s="3" t="str">
        <f t="shared" si="49"/>
        <v/>
      </c>
      <c r="K536" s="3" t="str" cm="1">
        <f t="array" ref="K536">INDEX(초성,  INT( (_xlfn.UNICODE(H536)-44032)/588)+1)</f>
        <v>ㅅ</v>
      </c>
      <c r="L536" s="3" t="str" cm="1">
        <f t="array" ref="L536">INDEX( 중성, INT(MOD( ( _xlfn.UNICODE( RIGHT($H536, 1) ) - 44032), 588)/28)+1,1)</f>
        <v>ㅡ</v>
      </c>
      <c r="M536" t="str" cm="1">
        <f t="array" ref="M536">IF(MOD( (_xlfn.UNICODE( RIGHT($H536, 1) ) - 44032), 28)=0, "",
    INDEX(종성, MOD( (_xlfn.UNICODE( RIGHT($H536, 1) ) - 44032), 28),1) )</f>
        <v/>
      </c>
      <c r="N536" s="3" t="str" cm="1">
        <f t="array" ref="N536">INDEX(초성,  INT( (_xlfn.UNICODE($I536)-44032)/588)+1)</f>
        <v>ㄴ</v>
      </c>
      <c r="O536" s="3" t="str" cm="1">
        <f t="array" ref="O536">INDEX( 중성, INT(MOD( ( _xlfn.UNICODE( RIGHT($I536, 1) ) - 44032), 588)/28)+1,1)</f>
        <v>ㅐ</v>
      </c>
      <c r="P536" t="str" cm="1">
        <f t="array" ref="P536">IF(MOD( (_xlfn.UNICODE( RIGHT($I536, 1) ) - 44032), 28)=0, "",
    INDEX(종성, MOD( (_xlfn.UNICODE( RIGHT($I536, 1) ) - 44032), 28),1) )</f>
        <v>ㄱ</v>
      </c>
      <c r="Q536" s="3" t="str" cm="1">
        <f t="array" ref="Q536">IF(LEN(B536)=2, "", INDEX(초성,  INT( (_xlfn.UNICODE($J536)-44032)/588)+1) )</f>
        <v/>
      </c>
      <c r="R536" s="3" t="str" cm="1">
        <f t="array" ref="R536">IF(LEN(B536)=2, "",INDEX( 중성, INT(MOD( ( _xlfn.UNICODE( RIGHT($J536, 1) ) - 44032), 588)/28)+1,1) )</f>
        <v/>
      </c>
      <c r="S536" t="str" cm="1">
        <f t="array" ref="S536">IF(LEN(B536)=2, "", IF(MOD( (_xlfn.UNICODE( RIGHT($J536, 1) ) - 44032), 28)=0, "",
    INDEX(종성, MOD( (_xlfn.UNICODE( RIGHT($J536, 1) ) - 44032), 28),1) ) )</f>
        <v/>
      </c>
      <c r="T536" t="str">
        <f>IFERROR(VLOOKUP($K536, 환경설정!$B$3:$C$23, 2,0), "")</f>
        <v>que</v>
      </c>
      <c r="V536" s="3" t="str" cm="1">
        <f t="array" ref="V536">IFERROR(_xlfn.IFS($M536="", "light", $M536="ㄴ", "son", $M536="ㄹ", "son", $M536="ㅁ", "son", $M536="ㅇ", "son" ),"obs")</f>
        <v>light</v>
      </c>
      <c r="W536" t="str">
        <f>IFERROR(VLOOKUP($N536, 환경설정!$B$3:$C$23, 2,0), "")</f>
        <v>son</v>
      </c>
      <c r="Y536" s="3" t="str" cm="1">
        <f t="array" ref="Y536">IFERROR(_xlfn.IFS($P536="", "light", $P536="ㄴ", "son", $P536="ㄹ", "son", $P536="ㅁ", "son", $P536="ㅇ", "son" ),"obs")</f>
        <v>obs</v>
      </c>
      <c r="Z536" t="str">
        <f>IFERROR(VLOOKUP($Q536, 환경설정!$B$3:$C$23, 2), "")</f>
        <v/>
      </c>
      <c r="AB536" s="3" t="str" cm="1">
        <f t="array" ref="AB536">IFERROR( IF(LEN(B536)=2,"", _xlfn.IFS($S536="", "light", $S536="ㄴ", "son", $S536="ㄹ", "son", $S536="ㅁ", "son", $S536="ㅇ", "son" )),"obs")</f>
        <v/>
      </c>
      <c r="AC536" t="str" cm="1">
        <f t="array" ref="AC536" xml:space="preserve"> SUBSTITUTE( _xlfn.TEXTSPLIT(C536," "), ",","")</f>
        <v>LH1</v>
      </c>
      <c r="AE536" t="str" cm="1">
        <f t="array" ref="AE536">SUBSTITUTE(_xlfn.TEXTSPLIT(D536," "), ",","")</f>
        <v>LH1</v>
      </c>
    </row>
    <row r="537" spans="1:32" x14ac:dyDescent="0.3">
      <c r="A537" t="str">
        <v>외래어2</v>
      </c>
      <c r="B537" t="str">
        <v>헬멧</v>
      </c>
      <c r="C537" s="3" t="str">
        <v>HH</v>
      </c>
      <c r="D537" s="3" t="str">
        <v>HH</v>
      </c>
      <c r="E537" s="3" t="str" cm="1">
        <f t="array" ref="E537">_xlfn.IFS(MID(A537,1,1)="고", "K", MID(A537,1,1)="외", "F", MID(A537,1,1)="가", "V")</f>
        <v>F</v>
      </c>
      <c r="F537" s="3" t="str">
        <f t="shared" si="45"/>
        <v>2</v>
      </c>
      <c r="G537" s="3" t="str">
        <f t="shared" si="46"/>
        <v>F2</v>
      </c>
      <c r="H537" s="3" t="str">
        <f t="shared" si="47"/>
        <v>헬</v>
      </c>
      <c r="I537" s="3" t="str">
        <f t="shared" si="48"/>
        <v>멧</v>
      </c>
      <c r="J537" s="3" t="str">
        <f t="shared" si="49"/>
        <v/>
      </c>
      <c r="K537" s="3" t="str" cm="1">
        <f t="array" ref="K537">INDEX(초성,  INT( (_xlfn.UNICODE(H537)-44032)/588)+1)</f>
        <v>ㅎ</v>
      </c>
      <c r="L537" s="3" t="str" cm="1">
        <f t="array" ref="L537">INDEX( 중성, INT(MOD( ( _xlfn.UNICODE( RIGHT($H537, 1) ) - 44032), 588)/28)+1,1)</f>
        <v>ㅔ</v>
      </c>
      <c r="M537" t="str" cm="1">
        <f t="array" ref="M537">IF(MOD( (_xlfn.UNICODE( RIGHT($H537, 1) ) - 44032), 28)=0, "",
    INDEX(종성, MOD( (_xlfn.UNICODE( RIGHT($H537, 1) ) - 44032), 28),1) )</f>
        <v>ㄹ</v>
      </c>
      <c r="N537" s="3" t="str" cm="1">
        <f t="array" ref="N537">INDEX(초성,  INT( (_xlfn.UNICODE($I537)-44032)/588)+1)</f>
        <v>ㅁ</v>
      </c>
      <c r="O537" s="3" t="str" cm="1">
        <f t="array" ref="O537">INDEX( 중성, INT(MOD( ( _xlfn.UNICODE( RIGHT($I537, 1) ) - 44032), 588)/28)+1,1)</f>
        <v>ㅔ</v>
      </c>
      <c r="P537" t="str" cm="1">
        <f t="array" ref="P537">IF(MOD( (_xlfn.UNICODE( RIGHT($I537, 1) ) - 44032), 28)=0, "",
    INDEX(종성, MOD( (_xlfn.UNICODE( RIGHT($I537, 1) ) - 44032), 28),1) )</f>
        <v>ㅅ</v>
      </c>
      <c r="Q537" s="3" t="str" cm="1">
        <f t="array" ref="Q537">IF(LEN(B537)=2, "", INDEX(초성,  INT( (_xlfn.UNICODE($J537)-44032)/588)+1) )</f>
        <v/>
      </c>
      <c r="R537" s="3" t="str" cm="1">
        <f t="array" ref="R537">IF(LEN(B537)=2, "",INDEX( 중성, INT(MOD( ( _xlfn.UNICODE( RIGHT($J537, 1) ) - 44032), 588)/28)+1,1) )</f>
        <v/>
      </c>
      <c r="S537" t="str" cm="1">
        <f t="array" ref="S537">IF(LEN(B537)=2, "", IF(MOD( (_xlfn.UNICODE( RIGHT($J537, 1) ) - 44032), 28)=0, "",
    INDEX(종성, MOD( (_xlfn.UNICODE( RIGHT($J537, 1) ) - 44032), 28),1) ) )</f>
        <v/>
      </c>
      <c r="T537" t="str">
        <f>IFERROR(VLOOKUP($K537, 환경설정!$B$3:$C$23, 2,0), "")</f>
        <v>que</v>
      </c>
      <c r="V537" s="3" t="str" cm="1">
        <f t="array" ref="V537">IFERROR(_xlfn.IFS($M537="", "light", $M537="ㄴ", "son", $M537="ㄹ", "son", $M537="ㅁ", "son", $M537="ㅇ", "son" ),"obs")</f>
        <v>son</v>
      </c>
      <c r="W537" t="str">
        <f>IFERROR(VLOOKUP($N537, 환경설정!$B$3:$C$23, 2,0), "")</f>
        <v>son</v>
      </c>
      <c r="Y537" s="3" t="str" cm="1">
        <f t="array" ref="Y537">IFERROR(_xlfn.IFS($P537="", "light", $P537="ㄴ", "son", $P537="ㄹ", "son", $P537="ㅁ", "son", $P537="ㅇ", "son" ),"obs")</f>
        <v>obs</v>
      </c>
      <c r="Z537" t="str">
        <f>IFERROR(VLOOKUP($Q537, 환경설정!$B$3:$C$23, 2), "")</f>
        <v/>
      </c>
      <c r="AB537" s="3" t="str" cm="1">
        <f t="array" ref="AB537">IFERROR( IF(LEN(B537)=2,"", _xlfn.IFS($S537="", "light", $S537="ㄴ", "son", $S537="ㄹ", "son", $S537="ㅁ", "son", $S537="ㅇ", "son" )),"obs")</f>
        <v/>
      </c>
      <c r="AC537" t="str" cm="1">
        <f t="array" ref="AC537" xml:space="preserve"> SUBSTITUTE( _xlfn.TEXTSPLIT(C537," "), ",","")</f>
        <v>HH</v>
      </c>
      <c r="AE537" t="str" cm="1">
        <f t="array" ref="AE537">SUBSTITUTE(_xlfn.TEXTSPLIT(D537," "), ",","")</f>
        <v>HH</v>
      </c>
    </row>
    <row r="538" spans="1:32" x14ac:dyDescent="0.3">
      <c r="A538" t="str">
        <v>외래어2</v>
      </c>
      <c r="B538" t="str">
        <v>수프</v>
      </c>
      <c r="C538" s="3" t="str">
        <v>HL</v>
      </c>
      <c r="D538" s="3" t="str">
        <v>HL</v>
      </c>
      <c r="E538" s="3" t="str" cm="1">
        <f t="array" ref="E538">_xlfn.IFS(MID(A538,1,1)="고", "K", MID(A538,1,1)="외", "F", MID(A538,1,1)="가", "V")</f>
        <v>F</v>
      </c>
      <c r="F538" s="3" t="str">
        <f t="shared" si="45"/>
        <v>2</v>
      </c>
      <c r="G538" s="3" t="str">
        <f t="shared" si="46"/>
        <v>F2</v>
      </c>
      <c r="H538" s="3" t="str">
        <f t="shared" si="47"/>
        <v>수</v>
      </c>
      <c r="I538" s="3" t="str">
        <f t="shared" si="48"/>
        <v>프</v>
      </c>
      <c r="J538" s="3" t="str">
        <f t="shared" si="49"/>
        <v/>
      </c>
      <c r="K538" s="3" t="str" cm="1">
        <f t="array" ref="K538">INDEX(초성,  INT( (_xlfn.UNICODE(H538)-44032)/588)+1)</f>
        <v>ㅅ</v>
      </c>
      <c r="L538" s="3" t="str" cm="1">
        <f t="array" ref="L538">INDEX( 중성, INT(MOD( ( _xlfn.UNICODE( RIGHT($H538, 1) ) - 44032), 588)/28)+1,1)</f>
        <v>ㅜ</v>
      </c>
      <c r="M538" t="str" cm="1">
        <f t="array" ref="M538">IF(MOD( (_xlfn.UNICODE( RIGHT($H538, 1) ) - 44032), 28)=0, "",
    INDEX(종성, MOD( (_xlfn.UNICODE( RIGHT($H538, 1) ) - 44032), 28),1) )</f>
        <v/>
      </c>
      <c r="N538" s="3" t="str" cm="1">
        <f t="array" ref="N538">INDEX(초성,  INT( (_xlfn.UNICODE($I538)-44032)/588)+1)</f>
        <v>ㅍ</v>
      </c>
      <c r="O538" s="3" t="str" cm="1">
        <f t="array" ref="O538">INDEX( 중성, INT(MOD( ( _xlfn.UNICODE( RIGHT($I538, 1) ) - 44032), 588)/28)+1,1)</f>
        <v>ㅡ</v>
      </c>
      <c r="P538" t="str" cm="1">
        <f t="array" ref="P538">IF(MOD( (_xlfn.UNICODE( RIGHT($I538, 1) ) - 44032), 28)=0, "",
    INDEX(종성, MOD( (_xlfn.UNICODE( RIGHT($I538, 1) ) - 44032), 28),1) )</f>
        <v/>
      </c>
      <c r="Q538" s="3" t="str" cm="1">
        <f t="array" ref="Q538">IF(LEN(B538)=2, "", INDEX(초성,  INT( (_xlfn.UNICODE($J538)-44032)/588)+1) )</f>
        <v/>
      </c>
      <c r="R538" s="3" t="str" cm="1">
        <f t="array" ref="R538">IF(LEN(B538)=2, "",INDEX( 중성, INT(MOD( ( _xlfn.UNICODE( RIGHT($J538, 1) ) - 44032), 588)/28)+1,1) )</f>
        <v/>
      </c>
      <c r="S538" t="str" cm="1">
        <f t="array" ref="S538">IF(LEN(B538)=2, "", IF(MOD( (_xlfn.UNICODE( RIGHT($J538, 1) ) - 44032), 28)=0, "",
    INDEX(종성, MOD( (_xlfn.UNICODE( RIGHT($J538, 1) ) - 44032), 28),1) ) )</f>
        <v/>
      </c>
      <c r="T538" t="str">
        <f>IFERROR(VLOOKUP($K538, 환경설정!$B$3:$C$23, 2,0), "")</f>
        <v>que</v>
      </c>
      <c r="V538" s="3" t="str" cm="1">
        <f t="array" ref="V538">IFERROR(_xlfn.IFS($M538="", "light", $M538="ㄴ", "son", $M538="ㄹ", "son", $M538="ㅁ", "son", $M538="ㅇ", "son" ),"obs")</f>
        <v>light</v>
      </c>
      <c r="W538" t="str">
        <f>IFERROR(VLOOKUP($N538, 환경설정!$B$3:$C$23, 2,0), "")</f>
        <v>tsasp</v>
      </c>
      <c r="Y538" s="3" t="str" cm="1">
        <f t="array" ref="Y538">IFERROR(_xlfn.IFS($P538="", "light", $P538="ㄴ", "son", $P538="ㄹ", "son", $P538="ㅁ", "son", $P538="ㅇ", "son" ),"obs")</f>
        <v>light</v>
      </c>
      <c r="Z538" t="str">
        <f>IFERROR(VLOOKUP($Q538, 환경설정!$B$3:$C$23, 2), "")</f>
        <v/>
      </c>
      <c r="AB538" s="3" t="str" cm="1">
        <f t="array" ref="AB538">IFERROR( IF(LEN(B538)=2,"", _xlfn.IFS($S538="", "light", $S538="ㄴ", "son", $S538="ㄹ", "son", $S538="ㅁ", "son", $S538="ㅇ", "son" )),"obs")</f>
        <v/>
      </c>
      <c r="AC538" t="str" cm="1">
        <f t="array" ref="AC538" xml:space="preserve"> SUBSTITUTE( _xlfn.TEXTSPLIT(C538," "), ",","")</f>
        <v>HL</v>
      </c>
      <c r="AE538" t="str" cm="1">
        <f t="array" ref="AE538">SUBSTITUTE(_xlfn.TEXTSPLIT(D538," "), ",","")</f>
        <v>HL</v>
      </c>
    </row>
    <row r="539" spans="1:32" x14ac:dyDescent="0.3">
      <c r="A539" t="str">
        <v>외래어2</v>
      </c>
      <c r="B539" t="str">
        <v>패드</v>
      </c>
      <c r="C539" s="3" t="str">
        <v>HL</v>
      </c>
      <c r="D539" s="3" t="str">
        <v>HL</v>
      </c>
      <c r="E539" s="3" t="str" cm="1">
        <f t="array" ref="E539">_xlfn.IFS(MID(A539,1,1)="고", "K", MID(A539,1,1)="외", "F", MID(A539,1,1)="가", "V")</f>
        <v>F</v>
      </c>
      <c r="F539" s="3" t="str">
        <f t="shared" si="45"/>
        <v>2</v>
      </c>
      <c r="G539" s="3" t="str">
        <f t="shared" si="46"/>
        <v>F2</v>
      </c>
      <c r="H539" s="3" t="str">
        <f t="shared" si="47"/>
        <v>패</v>
      </c>
      <c r="I539" s="3" t="str">
        <f t="shared" si="48"/>
        <v>드</v>
      </c>
      <c r="J539" s="3" t="str">
        <f t="shared" si="49"/>
        <v/>
      </c>
      <c r="K539" s="3" t="str" cm="1">
        <f t="array" ref="K539">INDEX(초성,  INT( (_xlfn.UNICODE(H539)-44032)/588)+1)</f>
        <v>ㅍ</v>
      </c>
      <c r="L539" s="3" t="str" cm="1">
        <f t="array" ref="L539">INDEX( 중성, INT(MOD( ( _xlfn.UNICODE( RIGHT($H539, 1) ) - 44032), 588)/28)+1,1)</f>
        <v>ㅐ</v>
      </c>
      <c r="M539" t="str" cm="1">
        <f t="array" ref="M539">IF(MOD( (_xlfn.UNICODE( RIGHT($H539, 1) ) - 44032), 28)=0, "",
    INDEX(종성, MOD( (_xlfn.UNICODE( RIGHT($H539, 1) ) - 44032), 28),1) )</f>
        <v/>
      </c>
      <c r="N539" s="3" t="str" cm="1">
        <f t="array" ref="N539">INDEX(초성,  INT( (_xlfn.UNICODE($I539)-44032)/588)+1)</f>
        <v>ㄷ</v>
      </c>
      <c r="O539" s="3" t="str" cm="1">
        <f t="array" ref="O539">INDEX( 중성, INT(MOD( ( _xlfn.UNICODE( RIGHT($I539, 1) ) - 44032), 588)/28)+1,1)</f>
        <v>ㅡ</v>
      </c>
      <c r="P539" t="str" cm="1">
        <f t="array" ref="P539">IF(MOD( (_xlfn.UNICODE( RIGHT($I539, 1) ) - 44032), 28)=0, "",
    INDEX(종성, MOD( (_xlfn.UNICODE( RIGHT($I539, 1) ) - 44032), 28),1) )</f>
        <v/>
      </c>
      <c r="Q539" s="3" t="str" cm="1">
        <f t="array" ref="Q539">IF(LEN(B539)=2, "", INDEX(초성,  INT( (_xlfn.UNICODE($J539)-44032)/588)+1) )</f>
        <v/>
      </c>
      <c r="R539" s="3" t="str" cm="1">
        <f t="array" ref="R539">IF(LEN(B539)=2, "",INDEX( 중성, INT(MOD( ( _xlfn.UNICODE( RIGHT($J539, 1) ) - 44032), 588)/28)+1,1) )</f>
        <v/>
      </c>
      <c r="S539" t="str" cm="1">
        <f t="array" ref="S539">IF(LEN(B539)=2, "", IF(MOD( (_xlfn.UNICODE( RIGHT($J539, 1) ) - 44032), 28)=0, "",
    INDEX(종성, MOD( (_xlfn.UNICODE( RIGHT($J539, 1) ) - 44032), 28),1) ) )</f>
        <v/>
      </c>
      <c r="T539" t="str">
        <f>IFERROR(VLOOKUP($K539, 환경설정!$B$3:$C$23, 2,0), "")</f>
        <v>tsasp</v>
      </c>
      <c r="V539" s="3" t="str" cm="1">
        <f t="array" ref="V539">IFERROR(_xlfn.IFS($M539="", "light", $M539="ㄴ", "son", $M539="ㄹ", "son", $M539="ㅁ", "son", $M539="ㅇ", "son" ),"obs")</f>
        <v>light</v>
      </c>
      <c r="W539" t="str">
        <f>IFERROR(VLOOKUP($N539, 환경설정!$B$3:$C$23, 2,0), "")</f>
        <v>lax</v>
      </c>
      <c r="Y539" s="3" t="str" cm="1">
        <f t="array" ref="Y539">IFERROR(_xlfn.IFS($P539="", "light", $P539="ㄴ", "son", $P539="ㄹ", "son", $P539="ㅁ", "son", $P539="ㅇ", "son" ),"obs")</f>
        <v>light</v>
      </c>
      <c r="Z539" t="str">
        <f>IFERROR(VLOOKUP($Q539, 환경설정!$B$3:$C$23, 2), "")</f>
        <v/>
      </c>
      <c r="AB539" s="3" t="str" cm="1">
        <f t="array" ref="AB539">IFERROR( IF(LEN(B539)=2,"", _xlfn.IFS($S539="", "light", $S539="ㄴ", "son", $S539="ㄹ", "son", $S539="ㅁ", "son", $S539="ㅇ", "son" )),"obs")</f>
        <v/>
      </c>
      <c r="AC539" t="str" cm="1">
        <f t="array" ref="AC539" xml:space="preserve"> SUBSTITUTE( _xlfn.TEXTSPLIT(C539," "), ",","")</f>
        <v>HL</v>
      </c>
      <c r="AE539" t="str" cm="1">
        <f t="array" ref="AE539">SUBSTITUTE(_xlfn.TEXTSPLIT(D539," "), ",","")</f>
        <v>HL</v>
      </c>
    </row>
    <row r="540" spans="1:32" x14ac:dyDescent="0.3">
      <c r="A540" t="str">
        <v>외래어2</v>
      </c>
      <c r="B540" t="str">
        <v>노크</v>
      </c>
      <c r="C540" s="3" t="str">
        <v>HL</v>
      </c>
      <c r="D540" s="3" t="str">
        <v>HL</v>
      </c>
      <c r="E540" s="3" t="str" cm="1">
        <f t="array" ref="E540">_xlfn.IFS(MID(A540,1,1)="고", "K", MID(A540,1,1)="외", "F", MID(A540,1,1)="가", "V")</f>
        <v>F</v>
      </c>
      <c r="F540" s="3" t="str">
        <f t="shared" si="45"/>
        <v>2</v>
      </c>
      <c r="G540" s="3" t="str">
        <f t="shared" si="46"/>
        <v>F2</v>
      </c>
      <c r="H540" s="3" t="str">
        <f t="shared" si="47"/>
        <v>노</v>
      </c>
      <c r="I540" s="3" t="str">
        <f t="shared" si="48"/>
        <v>크</v>
      </c>
      <c r="J540" s="3" t="str">
        <f t="shared" si="49"/>
        <v/>
      </c>
      <c r="K540" s="3" t="str" cm="1">
        <f t="array" ref="K540">INDEX(초성,  INT( (_xlfn.UNICODE(H540)-44032)/588)+1)</f>
        <v>ㄴ</v>
      </c>
      <c r="L540" s="3" t="str" cm="1">
        <f t="array" ref="L540">INDEX( 중성, INT(MOD( ( _xlfn.UNICODE( RIGHT($H540, 1) ) - 44032), 588)/28)+1,1)</f>
        <v>ㅗ</v>
      </c>
      <c r="M540" t="str" cm="1">
        <f t="array" ref="M540">IF(MOD( (_xlfn.UNICODE( RIGHT($H540, 1) ) - 44032), 28)=0, "",
    INDEX(종성, MOD( (_xlfn.UNICODE( RIGHT($H540, 1) ) - 44032), 28),1) )</f>
        <v/>
      </c>
      <c r="N540" s="3" t="str" cm="1">
        <f t="array" ref="N540">INDEX(초성,  INT( (_xlfn.UNICODE($I540)-44032)/588)+1)</f>
        <v>ㅋ</v>
      </c>
      <c r="O540" s="3" t="str" cm="1">
        <f t="array" ref="O540">INDEX( 중성, INT(MOD( ( _xlfn.UNICODE( RIGHT($I540, 1) ) - 44032), 588)/28)+1,1)</f>
        <v>ㅡ</v>
      </c>
      <c r="P540" t="str" cm="1">
        <f t="array" ref="P540">IF(MOD( (_xlfn.UNICODE( RIGHT($I540, 1) ) - 44032), 28)=0, "",
    INDEX(종성, MOD( (_xlfn.UNICODE( RIGHT($I540, 1) ) - 44032), 28),1) )</f>
        <v/>
      </c>
      <c r="Q540" s="3" t="str" cm="1">
        <f t="array" ref="Q540">IF(LEN(B540)=2, "", INDEX(초성,  INT( (_xlfn.UNICODE($J540)-44032)/588)+1) )</f>
        <v/>
      </c>
      <c r="R540" s="3" t="str" cm="1">
        <f t="array" ref="R540">IF(LEN(B540)=2, "",INDEX( 중성, INT(MOD( ( _xlfn.UNICODE( RIGHT($J540, 1) ) - 44032), 588)/28)+1,1) )</f>
        <v/>
      </c>
      <c r="S540" t="str" cm="1">
        <f t="array" ref="S540">IF(LEN(B540)=2, "", IF(MOD( (_xlfn.UNICODE( RIGHT($J540, 1) ) - 44032), 28)=0, "",
    INDEX(종성, MOD( (_xlfn.UNICODE( RIGHT($J540, 1) ) - 44032), 28),1) ) )</f>
        <v/>
      </c>
      <c r="T540" t="str">
        <f>IFERROR(VLOOKUP($K540, 환경설정!$B$3:$C$23, 2,0), "")</f>
        <v>son</v>
      </c>
      <c r="V540" s="3" t="str" cm="1">
        <f t="array" ref="V540">IFERROR(_xlfn.IFS($M540="", "light", $M540="ㄴ", "son", $M540="ㄹ", "son", $M540="ㅁ", "son", $M540="ㅇ", "son" ),"obs")</f>
        <v>light</v>
      </c>
      <c r="W540" t="str">
        <f>IFERROR(VLOOKUP($N540, 환경설정!$B$3:$C$23, 2,0), "")</f>
        <v>tsasp</v>
      </c>
      <c r="Y540" s="3" t="str" cm="1">
        <f t="array" ref="Y540">IFERROR(_xlfn.IFS($P540="", "light", $P540="ㄴ", "son", $P540="ㄹ", "son", $P540="ㅁ", "son", $P540="ㅇ", "son" ),"obs")</f>
        <v>light</v>
      </c>
      <c r="Z540" t="str">
        <f>IFERROR(VLOOKUP($Q540, 환경설정!$B$3:$C$23, 2), "")</f>
        <v/>
      </c>
      <c r="AB540" s="3" t="str" cm="1">
        <f t="array" ref="AB540">IFERROR( IF(LEN(B540)=2,"", _xlfn.IFS($S540="", "light", $S540="ㄴ", "son", $S540="ㄹ", "son", $S540="ㅁ", "son", $S540="ㅇ", "son" )),"obs")</f>
        <v/>
      </c>
      <c r="AC540" t="str" cm="1">
        <f t="array" ref="AC540" xml:space="preserve"> SUBSTITUTE( _xlfn.TEXTSPLIT(C540," "), ",","")</f>
        <v>HL</v>
      </c>
      <c r="AE540" t="str" cm="1">
        <f t="array" ref="AE540">SUBSTITUTE(_xlfn.TEXTSPLIT(D540," "), ",","")</f>
        <v>HL</v>
      </c>
    </row>
    <row r="541" spans="1:32" x14ac:dyDescent="0.3">
      <c r="A541" t="str">
        <v>외래어2</v>
      </c>
      <c r="B541" t="str">
        <v>힙합</v>
      </c>
      <c r="C541" s="3" t="str">
        <v>HH</v>
      </c>
      <c r="D541" s="3" t="str">
        <v>HH</v>
      </c>
      <c r="E541" s="3" t="str" cm="1">
        <f t="array" ref="E541">_xlfn.IFS(MID(A541,1,1)="고", "K", MID(A541,1,1)="외", "F", MID(A541,1,1)="가", "V")</f>
        <v>F</v>
      </c>
      <c r="F541" s="3" t="str">
        <f t="shared" si="45"/>
        <v>2</v>
      </c>
      <c r="G541" s="3" t="str">
        <f t="shared" si="46"/>
        <v>F2</v>
      </c>
      <c r="H541" s="3" t="str">
        <f t="shared" si="47"/>
        <v>힙</v>
      </c>
      <c r="I541" s="3" t="str">
        <f t="shared" si="48"/>
        <v>합</v>
      </c>
      <c r="J541" s="3" t="str">
        <f t="shared" si="49"/>
        <v/>
      </c>
      <c r="K541" s="3" t="str" cm="1">
        <f t="array" ref="K541">INDEX(초성,  INT( (_xlfn.UNICODE(H541)-44032)/588)+1)</f>
        <v>ㅎ</v>
      </c>
      <c r="L541" s="3" t="str" cm="1">
        <f t="array" ref="L541">INDEX( 중성, INT(MOD( ( _xlfn.UNICODE( RIGHT($H541, 1) ) - 44032), 588)/28)+1,1)</f>
        <v>ㅣ</v>
      </c>
      <c r="M541" t="str" cm="1">
        <f t="array" ref="M541">IF(MOD( (_xlfn.UNICODE( RIGHT($H541, 1) ) - 44032), 28)=0, "",
    INDEX(종성, MOD( (_xlfn.UNICODE( RIGHT($H541, 1) ) - 44032), 28),1) )</f>
        <v>ㅂ</v>
      </c>
      <c r="N541" s="3" t="str" cm="1">
        <f t="array" ref="N541">INDEX(초성,  INT( (_xlfn.UNICODE($I541)-44032)/588)+1)</f>
        <v>ㅎ</v>
      </c>
      <c r="O541" s="3" t="str" cm="1">
        <f t="array" ref="O541">INDEX( 중성, INT(MOD( ( _xlfn.UNICODE( RIGHT($I541, 1) ) - 44032), 588)/28)+1,1)</f>
        <v>ㅏ</v>
      </c>
      <c r="P541" t="str" cm="1">
        <f t="array" ref="P541">IF(MOD( (_xlfn.UNICODE( RIGHT($I541, 1) ) - 44032), 28)=0, "",
    INDEX(종성, MOD( (_xlfn.UNICODE( RIGHT($I541, 1) ) - 44032), 28),1) )</f>
        <v>ㅂ</v>
      </c>
      <c r="Q541" s="3" t="str" cm="1">
        <f t="array" ref="Q541">IF(LEN(B541)=2, "", INDEX(초성,  INT( (_xlfn.UNICODE($J541)-44032)/588)+1) )</f>
        <v/>
      </c>
      <c r="R541" s="3" t="str" cm="1">
        <f t="array" ref="R541">IF(LEN(B541)=2, "",INDEX( 중성, INT(MOD( ( _xlfn.UNICODE( RIGHT($J541, 1) ) - 44032), 588)/28)+1,1) )</f>
        <v/>
      </c>
      <c r="S541" t="str" cm="1">
        <f t="array" ref="S541">IF(LEN(B541)=2, "", IF(MOD( (_xlfn.UNICODE( RIGHT($J541, 1) ) - 44032), 28)=0, "",
    INDEX(종성, MOD( (_xlfn.UNICODE( RIGHT($J541, 1) ) - 44032), 28),1) ) )</f>
        <v/>
      </c>
      <c r="T541" t="str">
        <f>IFERROR(VLOOKUP($K541, 환경설정!$B$3:$C$23, 2,0), "")</f>
        <v>que</v>
      </c>
      <c r="V541" s="3" t="str" cm="1">
        <f t="array" ref="V541">IFERROR(_xlfn.IFS($M541="", "light", $M541="ㄴ", "son", $M541="ㄹ", "son", $M541="ㅁ", "son", $M541="ㅇ", "son" ),"obs")</f>
        <v>obs</v>
      </c>
      <c r="W541" t="str">
        <f>IFERROR(VLOOKUP($N541, 환경설정!$B$3:$C$23, 2,0), "")</f>
        <v>que</v>
      </c>
      <c r="Y541" s="3" t="str" cm="1">
        <f t="array" ref="Y541">IFERROR(_xlfn.IFS($P541="", "light", $P541="ㄴ", "son", $P541="ㄹ", "son", $P541="ㅁ", "son", $P541="ㅇ", "son" ),"obs")</f>
        <v>obs</v>
      </c>
      <c r="Z541" t="str">
        <f>IFERROR(VLOOKUP($Q541, 환경설정!$B$3:$C$23, 2), "")</f>
        <v/>
      </c>
      <c r="AB541" s="3" t="str" cm="1">
        <f t="array" ref="AB541">IFERROR( IF(LEN(B541)=2,"", _xlfn.IFS($S541="", "light", $S541="ㄴ", "son", $S541="ㄹ", "son", $S541="ㅁ", "son", $S541="ㅇ", "son" )),"obs")</f>
        <v/>
      </c>
      <c r="AC541" t="str" cm="1">
        <f t="array" ref="AC541" xml:space="preserve"> SUBSTITUTE( _xlfn.TEXTSPLIT(C541," "), ",","")</f>
        <v>HH</v>
      </c>
      <c r="AE541" t="str" cm="1">
        <f t="array" ref="AE541">SUBSTITUTE(_xlfn.TEXTSPLIT(D541," "), ",","")</f>
        <v>HH</v>
      </c>
    </row>
    <row r="542" spans="1:32" x14ac:dyDescent="0.3">
      <c r="A542" t="str">
        <v>외래어2</v>
      </c>
      <c r="B542" t="str">
        <v>꼴프</v>
      </c>
      <c r="C542" s="3" t="str">
        <v>HL</v>
      </c>
      <c r="D542" s="3" t="str">
        <v>HL</v>
      </c>
      <c r="E542" s="3" t="str" cm="1">
        <f t="array" ref="E542">_xlfn.IFS(MID(A542,1,1)="고", "K", MID(A542,1,1)="외", "F", MID(A542,1,1)="가", "V")</f>
        <v>F</v>
      </c>
      <c r="F542" s="3" t="str">
        <f t="shared" si="45"/>
        <v>2</v>
      </c>
      <c r="G542" s="3" t="str">
        <f t="shared" si="46"/>
        <v>F2</v>
      </c>
      <c r="H542" s="3" t="str">
        <f t="shared" si="47"/>
        <v>꼴</v>
      </c>
      <c r="I542" s="3" t="str">
        <f t="shared" si="48"/>
        <v>프</v>
      </c>
      <c r="J542" s="3" t="str">
        <f t="shared" si="49"/>
        <v/>
      </c>
      <c r="K542" s="3" t="str" cm="1">
        <f t="array" ref="K542">INDEX(초성,  INT( (_xlfn.UNICODE(H542)-44032)/588)+1)</f>
        <v>ㄲ</v>
      </c>
      <c r="L542" s="3" t="str" cm="1">
        <f t="array" ref="L542">INDEX( 중성, INT(MOD( ( _xlfn.UNICODE( RIGHT($H542, 1) ) - 44032), 588)/28)+1,1)</f>
        <v>ㅗ</v>
      </c>
      <c r="M542" t="str" cm="1">
        <f t="array" ref="M542">IF(MOD( (_xlfn.UNICODE( RIGHT($H542, 1) ) - 44032), 28)=0, "",
    INDEX(종성, MOD( (_xlfn.UNICODE( RIGHT($H542, 1) ) - 44032), 28),1) )</f>
        <v>ㄹ</v>
      </c>
      <c r="N542" s="3" t="str" cm="1">
        <f t="array" ref="N542">INDEX(초성,  INT( (_xlfn.UNICODE($I542)-44032)/588)+1)</f>
        <v>ㅍ</v>
      </c>
      <c r="O542" s="3" t="str" cm="1">
        <f t="array" ref="O542">INDEX( 중성, INT(MOD( ( _xlfn.UNICODE( RIGHT($I542, 1) ) - 44032), 588)/28)+1,1)</f>
        <v>ㅡ</v>
      </c>
      <c r="P542" t="str" cm="1">
        <f t="array" ref="P542">IF(MOD( (_xlfn.UNICODE( RIGHT($I542, 1) ) - 44032), 28)=0, "",
    INDEX(종성, MOD( (_xlfn.UNICODE( RIGHT($I542, 1) ) - 44032), 28),1) )</f>
        <v/>
      </c>
      <c r="Q542" s="3" t="str" cm="1">
        <f t="array" ref="Q542">IF(LEN(B542)=2, "", INDEX(초성,  INT( (_xlfn.UNICODE($J542)-44032)/588)+1) )</f>
        <v/>
      </c>
      <c r="R542" s="3" t="str" cm="1">
        <f t="array" ref="R542">IF(LEN(B542)=2, "",INDEX( 중성, INT(MOD( ( _xlfn.UNICODE( RIGHT($J542, 1) ) - 44032), 588)/28)+1,1) )</f>
        <v/>
      </c>
      <c r="S542" t="str" cm="1">
        <f t="array" ref="S542">IF(LEN(B542)=2, "", IF(MOD( (_xlfn.UNICODE( RIGHT($J542, 1) ) - 44032), 28)=0, "",
    INDEX(종성, MOD( (_xlfn.UNICODE( RIGHT($J542, 1) ) - 44032), 28),1) ) )</f>
        <v/>
      </c>
      <c r="T542" t="str">
        <f>IFERROR(VLOOKUP($K542, 환경설정!$B$3:$C$23, 2,0), "")</f>
        <v>tsasp</v>
      </c>
      <c r="V542" s="3" t="str" cm="1">
        <f t="array" ref="V542">IFERROR(_xlfn.IFS($M542="", "light", $M542="ㄴ", "son", $M542="ㄹ", "son", $M542="ㅁ", "son", $M542="ㅇ", "son" ),"obs")</f>
        <v>son</v>
      </c>
      <c r="W542" t="str">
        <f>IFERROR(VLOOKUP($N542, 환경설정!$B$3:$C$23, 2,0), "")</f>
        <v>tsasp</v>
      </c>
      <c r="Y542" s="3" t="str" cm="1">
        <f t="array" ref="Y542">IFERROR(_xlfn.IFS($P542="", "light", $P542="ㄴ", "son", $P542="ㄹ", "son", $P542="ㅁ", "son", $P542="ㅇ", "son" ),"obs")</f>
        <v>light</v>
      </c>
      <c r="Z542" t="str">
        <f>IFERROR(VLOOKUP($Q542, 환경설정!$B$3:$C$23, 2), "")</f>
        <v/>
      </c>
      <c r="AB542" s="3" t="str" cm="1">
        <f t="array" ref="AB542">IFERROR( IF(LEN(B542)=2,"", _xlfn.IFS($S542="", "light", $S542="ㄴ", "son", $S542="ㄹ", "son", $S542="ㅁ", "son", $S542="ㅇ", "son" )),"obs")</f>
        <v/>
      </c>
      <c r="AC542" t="str" cm="1">
        <f t="array" ref="AC542" xml:space="preserve"> SUBSTITUTE( _xlfn.TEXTSPLIT(C542," "), ",","")</f>
        <v>HL</v>
      </c>
      <c r="AE542" t="str" cm="1">
        <f t="array" ref="AE542">SUBSTITUTE(_xlfn.TEXTSPLIT(D542," "), ",","")</f>
        <v>HL</v>
      </c>
    </row>
    <row r="543" spans="1:32" x14ac:dyDescent="0.3">
      <c r="A543" t="str">
        <v>외래어2</v>
      </c>
      <c r="B543" t="str">
        <v>키스</v>
      </c>
      <c r="C543" s="3" t="str">
        <v>HL</v>
      </c>
      <c r="D543" s="3" t="str">
        <v>HL</v>
      </c>
      <c r="E543" s="3" t="str" cm="1">
        <f t="array" ref="E543">_xlfn.IFS(MID(A543,1,1)="고", "K", MID(A543,1,1)="외", "F", MID(A543,1,1)="가", "V")</f>
        <v>F</v>
      </c>
      <c r="F543" s="3" t="str">
        <f t="shared" si="45"/>
        <v>2</v>
      </c>
      <c r="G543" s="3" t="str">
        <f t="shared" si="46"/>
        <v>F2</v>
      </c>
      <c r="H543" s="3" t="str">
        <f t="shared" si="47"/>
        <v>키</v>
      </c>
      <c r="I543" s="3" t="str">
        <f t="shared" si="48"/>
        <v>스</v>
      </c>
      <c r="J543" s="3" t="str">
        <f t="shared" si="49"/>
        <v/>
      </c>
      <c r="K543" s="3" t="str" cm="1">
        <f t="array" ref="K543">INDEX(초성,  INT( (_xlfn.UNICODE(H543)-44032)/588)+1)</f>
        <v>ㅋ</v>
      </c>
      <c r="L543" s="3" t="str" cm="1">
        <f t="array" ref="L543">INDEX( 중성, INT(MOD( ( _xlfn.UNICODE( RIGHT($H543, 1) ) - 44032), 588)/28)+1,1)</f>
        <v>ㅣ</v>
      </c>
      <c r="M543" t="str" cm="1">
        <f t="array" ref="M543">IF(MOD( (_xlfn.UNICODE( RIGHT($H543, 1) ) - 44032), 28)=0, "",
    INDEX(종성, MOD( (_xlfn.UNICODE( RIGHT($H543, 1) ) - 44032), 28),1) )</f>
        <v/>
      </c>
      <c r="N543" s="3" t="str" cm="1">
        <f t="array" ref="N543">INDEX(초성,  INT( (_xlfn.UNICODE($I543)-44032)/588)+1)</f>
        <v>ㅅ</v>
      </c>
      <c r="O543" s="3" t="str" cm="1">
        <f t="array" ref="O543">INDEX( 중성, INT(MOD( ( _xlfn.UNICODE( RIGHT($I543, 1) ) - 44032), 588)/28)+1,1)</f>
        <v>ㅡ</v>
      </c>
      <c r="P543" t="str" cm="1">
        <f t="array" ref="P543">IF(MOD( (_xlfn.UNICODE( RIGHT($I543, 1) ) - 44032), 28)=0, "",
    INDEX(종성, MOD( (_xlfn.UNICODE( RIGHT($I543, 1) ) - 44032), 28),1) )</f>
        <v/>
      </c>
      <c r="Q543" s="3" t="str" cm="1">
        <f t="array" ref="Q543">IF(LEN(B543)=2, "", INDEX(초성,  INT( (_xlfn.UNICODE($J543)-44032)/588)+1) )</f>
        <v/>
      </c>
      <c r="R543" s="3" t="str" cm="1">
        <f t="array" ref="R543">IF(LEN(B543)=2, "",INDEX( 중성, INT(MOD( ( _xlfn.UNICODE( RIGHT($J543, 1) ) - 44032), 588)/28)+1,1) )</f>
        <v/>
      </c>
      <c r="S543" t="str" cm="1">
        <f t="array" ref="S543">IF(LEN(B543)=2, "", IF(MOD( (_xlfn.UNICODE( RIGHT($J543, 1) ) - 44032), 28)=0, "",
    INDEX(종성, MOD( (_xlfn.UNICODE( RIGHT($J543, 1) ) - 44032), 28),1) ) )</f>
        <v/>
      </c>
      <c r="T543" t="str">
        <f>IFERROR(VLOOKUP($K543, 환경설정!$B$3:$C$23, 2,0), "")</f>
        <v>tsasp</v>
      </c>
      <c r="V543" s="3" t="str" cm="1">
        <f t="array" ref="V543">IFERROR(_xlfn.IFS($M543="", "light", $M543="ㄴ", "son", $M543="ㄹ", "son", $M543="ㅁ", "son", $M543="ㅇ", "son" ),"obs")</f>
        <v>light</v>
      </c>
      <c r="W543" t="str">
        <f>IFERROR(VLOOKUP($N543, 환경설정!$B$3:$C$23, 2,0), "")</f>
        <v>que</v>
      </c>
      <c r="Y543" s="3" t="str" cm="1">
        <f t="array" ref="Y543">IFERROR(_xlfn.IFS($P543="", "light", $P543="ㄴ", "son", $P543="ㄹ", "son", $P543="ㅁ", "son", $P543="ㅇ", "son" ),"obs")</f>
        <v>light</v>
      </c>
      <c r="Z543" t="str">
        <f>IFERROR(VLOOKUP($Q543, 환경설정!$B$3:$C$23, 2), "")</f>
        <v/>
      </c>
      <c r="AB543" s="3" t="str" cm="1">
        <f t="array" ref="AB543">IFERROR( IF(LEN(B543)=2,"", _xlfn.IFS($S543="", "light", $S543="ㄴ", "son", $S543="ㄹ", "son", $S543="ㅁ", "son", $S543="ㅇ", "son" )),"obs")</f>
        <v/>
      </c>
      <c r="AC543" t="str" cm="1">
        <f t="array" ref="AC543" xml:space="preserve"> SUBSTITUTE( _xlfn.TEXTSPLIT(C543," "), ",","")</f>
        <v>HL</v>
      </c>
      <c r="AE543" t="str" cm="1">
        <f t="array" ref="AE543">SUBSTITUTE(_xlfn.TEXTSPLIT(D543," "), ",","")</f>
        <v>HL</v>
      </c>
    </row>
    <row r="544" spans="1:32" x14ac:dyDescent="0.3">
      <c r="A544" t="str">
        <v>외래어2</v>
      </c>
      <c r="B544" t="str">
        <v>런던</v>
      </c>
      <c r="C544" s="3" t="str">
        <v>HH</v>
      </c>
      <c r="D544" s="3" t="str">
        <v>HH</v>
      </c>
      <c r="E544" s="3" t="str" cm="1">
        <f t="array" ref="E544">_xlfn.IFS(MID(A544,1,1)="고", "K", MID(A544,1,1)="외", "F", MID(A544,1,1)="가", "V")</f>
        <v>F</v>
      </c>
      <c r="F544" s="3" t="str">
        <f t="shared" si="45"/>
        <v>2</v>
      </c>
      <c r="G544" s="3" t="str">
        <f t="shared" si="46"/>
        <v>F2</v>
      </c>
      <c r="H544" s="3" t="str">
        <f t="shared" si="47"/>
        <v>런</v>
      </c>
      <c r="I544" s="3" t="str">
        <f t="shared" si="48"/>
        <v>던</v>
      </c>
      <c r="J544" s="3" t="str">
        <f t="shared" si="49"/>
        <v/>
      </c>
      <c r="K544" s="3" t="str" cm="1">
        <f t="array" ref="K544">INDEX(초성,  INT( (_xlfn.UNICODE(H544)-44032)/588)+1)</f>
        <v>ㄹ</v>
      </c>
      <c r="L544" s="3" t="str" cm="1">
        <f t="array" ref="L544">INDEX( 중성, INT(MOD( ( _xlfn.UNICODE( RIGHT($H544, 1) ) - 44032), 588)/28)+1,1)</f>
        <v>ㅓ</v>
      </c>
      <c r="M544" t="str" cm="1">
        <f t="array" ref="M544">IF(MOD( (_xlfn.UNICODE( RIGHT($H544, 1) ) - 44032), 28)=0, "",
    INDEX(종성, MOD( (_xlfn.UNICODE( RIGHT($H544, 1) ) - 44032), 28),1) )</f>
        <v>ㄴ</v>
      </c>
      <c r="N544" s="3" t="str" cm="1">
        <f t="array" ref="N544">INDEX(초성,  INT( (_xlfn.UNICODE($I544)-44032)/588)+1)</f>
        <v>ㄷ</v>
      </c>
      <c r="O544" s="3" t="str" cm="1">
        <f t="array" ref="O544">INDEX( 중성, INT(MOD( ( _xlfn.UNICODE( RIGHT($I544, 1) ) - 44032), 588)/28)+1,1)</f>
        <v>ㅓ</v>
      </c>
      <c r="P544" t="str" cm="1">
        <f t="array" ref="P544">IF(MOD( (_xlfn.UNICODE( RIGHT($I544, 1) ) - 44032), 28)=0, "",
    INDEX(종성, MOD( (_xlfn.UNICODE( RIGHT($I544, 1) ) - 44032), 28),1) )</f>
        <v>ㄴ</v>
      </c>
      <c r="Q544" s="3" t="str" cm="1">
        <f t="array" ref="Q544">IF(LEN(B544)=2, "", INDEX(초성,  INT( (_xlfn.UNICODE($J544)-44032)/588)+1) )</f>
        <v/>
      </c>
      <c r="R544" s="3" t="str" cm="1">
        <f t="array" ref="R544">IF(LEN(B544)=2, "",INDEX( 중성, INT(MOD( ( _xlfn.UNICODE( RIGHT($J544, 1) ) - 44032), 588)/28)+1,1) )</f>
        <v/>
      </c>
      <c r="S544" t="str" cm="1">
        <f t="array" ref="S544">IF(LEN(B544)=2, "", IF(MOD( (_xlfn.UNICODE( RIGHT($J544, 1) ) - 44032), 28)=0, "",
    INDEX(종성, MOD( (_xlfn.UNICODE( RIGHT($J544, 1) ) - 44032), 28),1) ) )</f>
        <v/>
      </c>
      <c r="T544" t="str">
        <f>IFERROR(VLOOKUP($K544, 환경설정!$B$3:$C$23, 2,0), "")</f>
        <v>son</v>
      </c>
      <c r="V544" s="3" t="str" cm="1">
        <f t="array" ref="V544">IFERROR(_xlfn.IFS($M544="", "light", $M544="ㄴ", "son", $M544="ㄹ", "son", $M544="ㅁ", "son", $M544="ㅇ", "son" ),"obs")</f>
        <v>son</v>
      </c>
      <c r="W544" t="str">
        <f>IFERROR(VLOOKUP($N544, 환경설정!$B$3:$C$23, 2,0), "")</f>
        <v>lax</v>
      </c>
      <c r="Y544" s="3" t="str" cm="1">
        <f t="array" ref="Y544">IFERROR(_xlfn.IFS($P544="", "light", $P544="ㄴ", "son", $P544="ㄹ", "son", $P544="ㅁ", "son", $P544="ㅇ", "son" ),"obs")</f>
        <v>son</v>
      </c>
      <c r="Z544" t="str">
        <f>IFERROR(VLOOKUP($Q544, 환경설정!$B$3:$C$23, 2), "")</f>
        <v/>
      </c>
      <c r="AB544" s="3" t="str" cm="1">
        <f t="array" ref="AB544">IFERROR( IF(LEN(B544)=2,"", _xlfn.IFS($S544="", "light", $S544="ㄴ", "son", $S544="ㄹ", "son", $S544="ㅁ", "son", $S544="ㅇ", "son" )),"obs")</f>
        <v/>
      </c>
      <c r="AC544" t="str" cm="1">
        <f t="array" ref="AC544" xml:space="preserve"> SUBSTITUTE( _xlfn.TEXTSPLIT(C544," "), ",","")</f>
        <v>HH</v>
      </c>
      <c r="AE544" t="str" cm="1">
        <f t="array" ref="AE544">SUBSTITUTE(_xlfn.TEXTSPLIT(D544," "), ",","")</f>
        <v>HH</v>
      </c>
    </row>
    <row r="545" spans="1:32" x14ac:dyDescent="0.3">
      <c r="A545" t="str">
        <v>외래어2</v>
      </c>
      <c r="B545" t="str">
        <v>샴푸</v>
      </c>
      <c r="C545" s="3" t="str">
        <v>HL</v>
      </c>
      <c r="D545" s="3" t="str">
        <v>HL</v>
      </c>
      <c r="E545" s="3" t="str" cm="1">
        <f t="array" ref="E545">_xlfn.IFS(MID(A545,1,1)="고", "K", MID(A545,1,1)="외", "F", MID(A545,1,1)="가", "V")</f>
        <v>F</v>
      </c>
      <c r="F545" s="3" t="str">
        <f t="shared" si="45"/>
        <v>2</v>
      </c>
      <c r="G545" s="3" t="str">
        <f t="shared" si="46"/>
        <v>F2</v>
      </c>
      <c r="H545" s="3" t="str">
        <f t="shared" si="47"/>
        <v>샴</v>
      </c>
      <c r="I545" s="3" t="str">
        <f t="shared" si="48"/>
        <v>푸</v>
      </c>
      <c r="J545" s="3" t="str">
        <f t="shared" si="49"/>
        <v/>
      </c>
      <c r="K545" s="3" t="str" cm="1">
        <f t="array" ref="K545">INDEX(초성,  INT( (_xlfn.UNICODE(H545)-44032)/588)+1)</f>
        <v>ㅅ</v>
      </c>
      <c r="L545" s="3" t="str" cm="1">
        <f t="array" ref="L545">INDEX( 중성, INT(MOD( ( _xlfn.UNICODE( RIGHT($H545, 1) ) - 44032), 588)/28)+1,1)</f>
        <v>ㅑ</v>
      </c>
      <c r="M545" t="str" cm="1">
        <f t="array" ref="M545">IF(MOD( (_xlfn.UNICODE( RIGHT($H545, 1) ) - 44032), 28)=0, "",
    INDEX(종성, MOD( (_xlfn.UNICODE( RIGHT($H545, 1) ) - 44032), 28),1) )</f>
        <v>ㅁ</v>
      </c>
      <c r="N545" s="3" t="str" cm="1">
        <f t="array" ref="N545">INDEX(초성,  INT( (_xlfn.UNICODE($I545)-44032)/588)+1)</f>
        <v>ㅍ</v>
      </c>
      <c r="O545" s="3" t="str" cm="1">
        <f t="array" ref="O545">INDEX( 중성, INT(MOD( ( _xlfn.UNICODE( RIGHT($I545, 1) ) - 44032), 588)/28)+1,1)</f>
        <v>ㅜ</v>
      </c>
      <c r="P545" t="str" cm="1">
        <f t="array" ref="P545">IF(MOD( (_xlfn.UNICODE( RIGHT($I545, 1) ) - 44032), 28)=0, "",
    INDEX(종성, MOD( (_xlfn.UNICODE( RIGHT($I545, 1) ) - 44032), 28),1) )</f>
        <v/>
      </c>
      <c r="Q545" s="3" t="str" cm="1">
        <f t="array" ref="Q545">IF(LEN(B545)=2, "", INDEX(초성,  INT( (_xlfn.UNICODE($J545)-44032)/588)+1) )</f>
        <v/>
      </c>
      <c r="R545" s="3" t="str" cm="1">
        <f t="array" ref="R545">IF(LEN(B545)=2, "",INDEX( 중성, INT(MOD( ( _xlfn.UNICODE( RIGHT($J545, 1) ) - 44032), 588)/28)+1,1) )</f>
        <v/>
      </c>
      <c r="S545" t="str" cm="1">
        <f t="array" ref="S545">IF(LEN(B545)=2, "", IF(MOD( (_xlfn.UNICODE( RIGHT($J545, 1) ) - 44032), 28)=0, "",
    INDEX(종성, MOD( (_xlfn.UNICODE( RIGHT($J545, 1) ) - 44032), 28),1) ) )</f>
        <v/>
      </c>
      <c r="T545" t="str">
        <f>IFERROR(VLOOKUP($K545, 환경설정!$B$3:$C$23, 2,0), "")</f>
        <v>que</v>
      </c>
      <c r="V545" s="3" t="str" cm="1">
        <f t="array" ref="V545">IFERROR(_xlfn.IFS($M545="", "light", $M545="ㄴ", "son", $M545="ㄹ", "son", $M545="ㅁ", "son", $M545="ㅇ", "son" ),"obs")</f>
        <v>son</v>
      </c>
      <c r="W545" t="str">
        <f>IFERROR(VLOOKUP($N545, 환경설정!$B$3:$C$23, 2,0), "")</f>
        <v>tsasp</v>
      </c>
      <c r="Y545" s="3" t="str" cm="1">
        <f t="array" ref="Y545">IFERROR(_xlfn.IFS($P545="", "light", $P545="ㄴ", "son", $P545="ㄹ", "son", $P545="ㅁ", "son", $P545="ㅇ", "son" ),"obs")</f>
        <v>light</v>
      </c>
      <c r="Z545" t="str">
        <f>IFERROR(VLOOKUP($Q545, 환경설정!$B$3:$C$23, 2), "")</f>
        <v/>
      </c>
      <c r="AB545" s="3" t="str" cm="1">
        <f t="array" ref="AB545">IFERROR( IF(LEN(B545)=2,"", _xlfn.IFS($S545="", "light", $S545="ㄴ", "son", $S545="ㄹ", "son", $S545="ㅁ", "son", $S545="ㅇ", "son" )),"obs")</f>
        <v/>
      </c>
      <c r="AC545" t="str" cm="1">
        <f t="array" ref="AC545" xml:space="preserve"> SUBSTITUTE( _xlfn.TEXTSPLIT(C545," "), ",","")</f>
        <v>HL</v>
      </c>
      <c r="AE545" t="str" cm="1">
        <f t="array" ref="AE545">SUBSTITUTE(_xlfn.TEXTSPLIT(D545," "), ",","")</f>
        <v>HL</v>
      </c>
    </row>
    <row r="546" spans="1:32" x14ac:dyDescent="0.3">
      <c r="A546" t="str">
        <v>외래어2</v>
      </c>
      <c r="B546" t="str">
        <v>쇼파</v>
      </c>
      <c r="C546" s="3" t="str">
        <v>HL</v>
      </c>
      <c r="D546" s="3" t="str">
        <v>HL 소파</v>
      </c>
      <c r="E546" s="3" t="str" cm="1">
        <f t="array" ref="E546">_xlfn.IFS(MID(A546,1,1)="고", "K", MID(A546,1,1)="외", "F", MID(A546,1,1)="가", "V")</f>
        <v>F</v>
      </c>
      <c r="F546" s="3" t="str">
        <f t="shared" si="45"/>
        <v>2</v>
      </c>
      <c r="G546" s="3" t="str">
        <f t="shared" si="46"/>
        <v>F2</v>
      </c>
      <c r="H546" s="3" t="str">
        <f t="shared" si="47"/>
        <v>쇼</v>
      </c>
      <c r="I546" s="3" t="str">
        <f t="shared" si="48"/>
        <v>파</v>
      </c>
      <c r="J546" s="3" t="str">
        <f t="shared" si="49"/>
        <v/>
      </c>
      <c r="K546" s="3" t="str" cm="1">
        <f t="array" ref="K546">INDEX(초성,  INT( (_xlfn.UNICODE(H546)-44032)/588)+1)</f>
        <v>ㅅ</v>
      </c>
      <c r="L546" s="3" t="str" cm="1">
        <f t="array" ref="L546">INDEX( 중성, INT(MOD( ( _xlfn.UNICODE( RIGHT($H546, 1) ) - 44032), 588)/28)+1,1)</f>
        <v>ㅛ</v>
      </c>
      <c r="M546" t="str" cm="1">
        <f t="array" ref="M546">IF(MOD( (_xlfn.UNICODE( RIGHT($H546, 1) ) - 44032), 28)=0, "",
    INDEX(종성, MOD( (_xlfn.UNICODE( RIGHT($H546, 1) ) - 44032), 28),1) )</f>
        <v/>
      </c>
      <c r="N546" s="3" t="str" cm="1">
        <f t="array" ref="N546">INDEX(초성,  INT( (_xlfn.UNICODE($I546)-44032)/588)+1)</f>
        <v>ㅍ</v>
      </c>
      <c r="O546" s="3" t="str" cm="1">
        <f t="array" ref="O546">INDEX( 중성, INT(MOD( ( _xlfn.UNICODE( RIGHT($I546, 1) ) - 44032), 588)/28)+1,1)</f>
        <v>ㅏ</v>
      </c>
      <c r="P546" t="str" cm="1">
        <f t="array" ref="P546">IF(MOD( (_xlfn.UNICODE( RIGHT($I546, 1) ) - 44032), 28)=0, "",
    INDEX(종성, MOD( (_xlfn.UNICODE( RIGHT($I546, 1) ) - 44032), 28),1) )</f>
        <v/>
      </c>
      <c r="Q546" s="3" t="str" cm="1">
        <f t="array" ref="Q546">IF(LEN(B546)=2, "", INDEX(초성,  INT( (_xlfn.UNICODE($J546)-44032)/588)+1) )</f>
        <v/>
      </c>
      <c r="R546" s="3" t="str" cm="1">
        <f t="array" ref="R546">IF(LEN(B546)=2, "",INDEX( 중성, INT(MOD( ( _xlfn.UNICODE( RIGHT($J546, 1) ) - 44032), 588)/28)+1,1) )</f>
        <v/>
      </c>
      <c r="S546" t="str" cm="1">
        <f t="array" ref="S546">IF(LEN(B546)=2, "", IF(MOD( (_xlfn.UNICODE( RIGHT($J546, 1) ) - 44032), 28)=0, "",
    INDEX(종성, MOD( (_xlfn.UNICODE( RIGHT($J546, 1) ) - 44032), 28),1) ) )</f>
        <v/>
      </c>
      <c r="T546" t="str">
        <f>IFERROR(VLOOKUP($K546, 환경설정!$B$3:$C$23, 2,0), "")</f>
        <v>que</v>
      </c>
      <c r="V546" s="3" t="str" cm="1">
        <f t="array" ref="V546">IFERROR(_xlfn.IFS($M546="", "light", $M546="ㄴ", "son", $M546="ㄹ", "son", $M546="ㅁ", "son", $M546="ㅇ", "son" ),"obs")</f>
        <v>light</v>
      </c>
      <c r="W546" t="str">
        <f>IFERROR(VLOOKUP($N546, 환경설정!$B$3:$C$23, 2,0), "")</f>
        <v>tsasp</v>
      </c>
      <c r="Y546" s="3" t="str" cm="1">
        <f t="array" ref="Y546">IFERROR(_xlfn.IFS($P546="", "light", $P546="ㄴ", "son", $P546="ㄹ", "son", $P546="ㅁ", "son", $P546="ㅇ", "son" ),"obs")</f>
        <v>light</v>
      </c>
      <c r="Z546" t="str">
        <f>IFERROR(VLOOKUP($Q546, 환경설정!$B$3:$C$23, 2), "")</f>
        <v/>
      </c>
      <c r="AB546" s="3" t="str" cm="1">
        <f t="array" ref="AB546">IFERROR( IF(LEN(B546)=2,"", _xlfn.IFS($S546="", "light", $S546="ㄴ", "son", $S546="ㄹ", "son", $S546="ㅁ", "son", $S546="ㅇ", "son" )),"obs")</f>
        <v/>
      </c>
      <c r="AC546" t="str" cm="1">
        <f t="array" ref="AC546" xml:space="preserve"> SUBSTITUTE( _xlfn.TEXTSPLIT(C546," "), ",","")</f>
        <v>HL</v>
      </c>
      <c r="AE546" t="str" cm="1">
        <f t="array" ref="AE546:AF546">SUBSTITUTE(_xlfn.TEXTSPLIT(D546," "), ",","")</f>
        <v>HL</v>
      </c>
      <c r="AF546" t="str">
        <v>소파</v>
      </c>
    </row>
    <row r="547" spans="1:32" x14ac:dyDescent="0.3">
      <c r="A547" t="str">
        <v>외래어2</v>
      </c>
      <c r="B547" t="str">
        <v>케찹</v>
      </c>
      <c r="C547" s="3" t="str">
        <v>HL</v>
      </c>
      <c r="D547" s="3" t="str">
        <v>HL</v>
      </c>
      <c r="E547" s="3" t="str" cm="1">
        <f t="array" ref="E547">_xlfn.IFS(MID(A547,1,1)="고", "K", MID(A547,1,1)="외", "F", MID(A547,1,1)="가", "V")</f>
        <v>F</v>
      </c>
      <c r="F547" s="3" t="str">
        <f t="shared" si="45"/>
        <v>2</v>
      </c>
      <c r="G547" s="3" t="str">
        <f t="shared" si="46"/>
        <v>F2</v>
      </c>
      <c r="H547" s="3" t="str">
        <f t="shared" si="47"/>
        <v>케</v>
      </c>
      <c r="I547" s="3" t="str">
        <f t="shared" si="48"/>
        <v>찹</v>
      </c>
      <c r="J547" s="3" t="str">
        <f t="shared" si="49"/>
        <v/>
      </c>
      <c r="K547" s="3" t="str" cm="1">
        <f t="array" ref="K547">INDEX(초성,  INT( (_xlfn.UNICODE(H547)-44032)/588)+1)</f>
        <v>ㅋ</v>
      </c>
      <c r="L547" s="3" t="str" cm="1">
        <f t="array" ref="L547">INDEX( 중성, INT(MOD( ( _xlfn.UNICODE( RIGHT($H547, 1) ) - 44032), 588)/28)+1,1)</f>
        <v>ㅔ</v>
      </c>
      <c r="M547" t="str" cm="1">
        <f t="array" ref="M547">IF(MOD( (_xlfn.UNICODE( RIGHT($H547, 1) ) - 44032), 28)=0, "",
    INDEX(종성, MOD( (_xlfn.UNICODE( RIGHT($H547, 1) ) - 44032), 28),1) )</f>
        <v/>
      </c>
      <c r="N547" s="3" t="str" cm="1">
        <f t="array" ref="N547">INDEX(초성,  INT( (_xlfn.UNICODE($I547)-44032)/588)+1)</f>
        <v>ㅊ</v>
      </c>
      <c r="O547" s="3" t="str" cm="1">
        <f t="array" ref="O547">INDEX( 중성, INT(MOD( ( _xlfn.UNICODE( RIGHT($I547, 1) ) - 44032), 588)/28)+1,1)</f>
        <v>ㅏ</v>
      </c>
      <c r="P547" t="str" cm="1">
        <f t="array" ref="P547">IF(MOD( (_xlfn.UNICODE( RIGHT($I547, 1) ) - 44032), 28)=0, "",
    INDEX(종성, MOD( (_xlfn.UNICODE( RIGHT($I547, 1) ) - 44032), 28),1) )</f>
        <v>ㅂ</v>
      </c>
      <c r="Q547" s="3" t="str" cm="1">
        <f t="array" ref="Q547">IF(LEN(B547)=2, "", INDEX(초성,  INT( (_xlfn.UNICODE($J547)-44032)/588)+1) )</f>
        <v/>
      </c>
      <c r="R547" s="3" t="str" cm="1">
        <f t="array" ref="R547">IF(LEN(B547)=2, "",INDEX( 중성, INT(MOD( ( _xlfn.UNICODE( RIGHT($J547, 1) ) - 44032), 588)/28)+1,1) )</f>
        <v/>
      </c>
      <c r="S547" t="str" cm="1">
        <f t="array" ref="S547">IF(LEN(B547)=2, "", IF(MOD( (_xlfn.UNICODE( RIGHT($J547, 1) ) - 44032), 28)=0, "",
    INDEX(종성, MOD( (_xlfn.UNICODE( RIGHT($J547, 1) ) - 44032), 28),1) ) )</f>
        <v/>
      </c>
      <c r="T547" t="str">
        <f>IFERROR(VLOOKUP($K547, 환경설정!$B$3:$C$23, 2,0), "")</f>
        <v>tsasp</v>
      </c>
      <c r="V547" s="3" t="str" cm="1">
        <f t="array" ref="V547">IFERROR(_xlfn.IFS($M547="", "light", $M547="ㄴ", "son", $M547="ㄹ", "son", $M547="ㅁ", "son", $M547="ㅇ", "son" ),"obs")</f>
        <v>light</v>
      </c>
      <c r="W547" t="str">
        <f>IFERROR(VLOOKUP($N547, 환경설정!$B$3:$C$23, 2,0), "")</f>
        <v>tsasp</v>
      </c>
      <c r="Y547" s="3" t="str" cm="1">
        <f t="array" ref="Y547">IFERROR(_xlfn.IFS($P547="", "light", $P547="ㄴ", "son", $P547="ㄹ", "son", $P547="ㅁ", "son", $P547="ㅇ", "son" ),"obs")</f>
        <v>obs</v>
      </c>
      <c r="Z547" t="str">
        <f>IFERROR(VLOOKUP($Q547, 환경설정!$B$3:$C$23, 2), "")</f>
        <v/>
      </c>
      <c r="AB547" s="3" t="str" cm="1">
        <f t="array" ref="AB547">IFERROR( IF(LEN(B547)=2,"", _xlfn.IFS($S547="", "light", $S547="ㄴ", "son", $S547="ㄹ", "son", $S547="ㅁ", "son", $S547="ㅇ", "son" )),"obs")</f>
        <v/>
      </c>
      <c r="AC547" t="str" cm="1">
        <f t="array" ref="AC547" xml:space="preserve"> SUBSTITUTE( _xlfn.TEXTSPLIT(C547," "), ",","")</f>
        <v>HL</v>
      </c>
      <c r="AE547" t="str" cm="1">
        <f t="array" ref="AE547">SUBSTITUTE(_xlfn.TEXTSPLIT(D547," "), ",","")</f>
        <v>HL</v>
      </c>
    </row>
    <row r="548" spans="1:32" x14ac:dyDescent="0.3">
      <c r="A548" t="str">
        <v>외래어2</v>
      </c>
      <c r="B548" t="str">
        <v>리듬</v>
      </c>
      <c r="C548" s="3" t="str">
        <v>LH1</v>
      </c>
      <c r="D548" s="3" t="str">
        <v>LH1</v>
      </c>
      <c r="E548" s="3" t="str" cm="1">
        <f t="array" ref="E548">_xlfn.IFS(MID(A548,1,1)="고", "K", MID(A548,1,1)="외", "F", MID(A548,1,1)="가", "V")</f>
        <v>F</v>
      </c>
      <c r="F548" s="3" t="str">
        <f t="shared" si="45"/>
        <v>2</v>
      </c>
      <c r="G548" s="3" t="str">
        <f t="shared" si="46"/>
        <v>F2</v>
      </c>
      <c r="H548" s="3" t="str">
        <f t="shared" si="47"/>
        <v>리</v>
      </c>
      <c r="I548" s="3" t="str">
        <f t="shared" si="48"/>
        <v>듬</v>
      </c>
      <c r="J548" s="3" t="str">
        <f t="shared" si="49"/>
        <v/>
      </c>
      <c r="K548" s="3" t="str" cm="1">
        <f t="array" ref="K548">INDEX(초성,  INT( (_xlfn.UNICODE(H548)-44032)/588)+1)</f>
        <v>ㄹ</v>
      </c>
      <c r="L548" s="3" t="str" cm="1">
        <f t="array" ref="L548">INDEX( 중성, INT(MOD( ( _xlfn.UNICODE( RIGHT($H548, 1) ) - 44032), 588)/28)+1,1)</f>
        <v>ㅣ</v>
      </c>
      <c r="M548" t="str" cm="1">
        <f t="array" ref="M548">IF(MOD( (_xlfn.UNICODE( RIGHT($H548, 1) ) - 44032), 28)=0, "",
    INDEX(종성, MOD( (_xlfn.UNICODE( RIGHT($H548, 1) ) - 44032), 28),1) )</f>
        <v/>
      </c>
      <c r="N548" s="3" t="str" cm="1">
        <f t="array" ref="N548">INDEX(초성,  INT( (_xlfn.UNICODE($I548)-44032)/588)+1)</f>
        <v>ㄷ</v>
      </c>
      <c r="O548" s="3" t="str" cm="1">
        <f t="array" ref="O548">INDEX( 중성, INT(MOD( ( _xlfn.UNICODE( RIGHT($I548, 1) ) - 44032), 588)/28)+1,1)</f>
        <v>ㅡ</v>
      </c>
      <c r="P548" t="str" cm="1">
        <f t="array" ref="P548">IF(MOD( (_xlfn.UNICODE( RIGHT($I548, 1) ) - 44032), 28)=0, "",
    INDEX(종성, MOD( (_xlfn.UNICODE( RIGHT($I548, 1) ) - 44032), 28),1) )</f>
        <v>ㅁ</v>
      </c>
      <c r="Q548" s="3" t="str" cm="1">
        <f t="array" ref="Q548">IF(LEN(B548)=2, "", INDEX(초성,  INT( (_xlfn.UNICODE($J548)-44032)/588)+1) )</f>
        <v/>
      </c>
      <c r="R548" s="3" t="str" cm="1">
        <f t="array" ref="R548">IF(LEN(B548)=2, "",INDEX( 중성, INT(MOD( ( _xlfn.UNICODE( RIGHT($J548, 1) ) - 44032), 588)/28)+1,1) )</f>
        <v/>
      </c>
      <c r="S548" t="str" cm="1">
        <f t="array" ref="S548">IF(LEN(B548)=2, "", IF(MOD( (_xlfn.UNICODE( RIGHT($J548, 1) ) - 44032), 28)=0, "",
    INDEX(종성, MOD( (_xlfn.UNICODE( RIGHT($J548, 1) ) - 44032), 28),1) ) )</f>
        <v/>
      </c>
      <c r="T548" t="str">
        <f>IFERROR(VLOOKUP($K548, 환경설정!$B$3:$C$23, 2,0), "")</f>
        <v>son</v>
      </c>
      <c r="V548" s="3" t="str" cm="1">
        <f t="array" ref="V548">IFERROR(_xlfn.IFS($M548="", "light", $M548="ㄴ", "son", $M548="ㄹ", "son", $M548="ㅁ", "son", $M548="ㅇ", "son" ),"obs")</f>
        <v>light</v>
      </c>
      <c r="W548" t="str">
        <f>IFERROR(VLOOKUP($N548, 환경설정!$B$3:$C$23, 2,0), "")</f>
        <v>lax</v>
      </c>
      <c r="Y548" s="3" t="str" cm="1">
        <f t="array" ref="Y548">IFERROR(_xlfn.IFS($P548="", "light", $P548="ㄴ", "son", $P548="ㄹ", "son", $P548="ㅁ", "son", $P548="ㅇ", "son" ),"obs")</f>
        <v>son</v>
      </c>
      <c r="Z548" t="str">
        <f>IFERROR(VLOOKUP($Q548, 환경설정!$B$3:$C$23, 2), "")</f>
        <v/>
      </c>
      <c r="AB548" s="3" t="str" cm="1">
        <f t="array" ref="AB548">IFERROR( IF(LEN(B548)=2,"", _xlfn.IFS($S548="", "light", $S548="ㄴ", "son", $S548="ㄹ", "son", $S548="ㅁ", "son", $S548="ㅇ", "son" )),"obs")</f>
        <v/>
      </c>
      <c r="AC548" t="str" cm="1">
        <f t="array" ref="AC548" xml:space="preserve"> SUBSTITUTE( _xlfn.TEXTSPLIT(C548," "), ",","")</f>
        <v>LH1</v>
      </c>
      <c r="AE548" t="str" cm="1">
        <f t="array" ref="AE548">SUBSTITUTE(_xlfn.TEXTSPLIT(D548," "), ",","")</f>
        <v>LH1</v>
      </c>
    </row>
    <row r="549" spans="1:32" x14ac:dyDescent="0.3">
      <c r="A549" t="str">
        <v>외래어2</v>
      </c>
      <c r="B549" t="str">
        <v>께임</v>
      </c>
      <c r="C549" s="3" t="str">
        <v>LH1</v>
      </c>
      <c r="D549" s="3" t="str">
        <v>HL</v>
      </c>
      <c r="E549" s="3" t="str" cm="1">
        <f t="array" ref="E549">_xlfn.IFS(MID(A549,1,1)="고", "K", MID(A549,1,1)="외", "F", MID(A549,1,1)="가", "V")</f>
        <v>F</v>
      </c>
      <c r="F549" s="3" t="str">
        <f t="shared" si="45"/>
        <v>2</v>
      </c>
      <c r="G549" s="3" t="str">
        <f t="shared" si="46"/>
        <v>F2</v>
      </c>
      <c r="H549" s="3" t="str">
        <f t="shared" si="47"/>
        <v>께</v>
      </c>
      <c r="I549" s="3" t="str">
        <f t="shared" si="48"/>
        <v>임</v>
      </c>
      <c r="J549" s="3" t="str">
        <f t="shared" si="49"/>
        <v/>
      </c>
      <c r="K549" s="3" t="str" cm="1">
        <f t="array" ref="K549">INDEX(초성,  INT( (_xlfn.UNICODE(H549)-44032)/588)+1)</f>
        <v>ㄲ</v>
      </c>
      <c r="L549" s="3" t="str" cm="1">
        <f t="array" ref="L549">INDEX( 중성, INT(MOD( ( _xlfn.UNICODE( RIGHT($H549, 1) ) - 44032), 588)/28)+1,1)</f>
        <v>ㅔ</v>
      </c>
      <c r="M549" t="str" cm="1">
        <f t="array" ref="M549">IF(MOD( (_xlfn.UNICODE( RIGHT($H549, 1) ) - 44032), 28)=0, "",
    INDEX(종성, MOD( (_xlfn.UNICODE( RIGHT($H549, 1) ) - 44032), 28),1) )</f>
        <v/>
      </c>
      <c r="N549" s="3" t="str" cm="1">
        <f t="array" ref="N549">INDEX(초성,  INT( (_xlfn.UNICODE($I549)-44032)/588)+1)</f>
        <v>ㅇ</v>
      </c>
      <c r="O549" s="3" t="str" cm="1">
        <f t="array" ref="O549">INDEX( 중성, INT(MOD( ( _xlfn.UNICODE( RIGHT($I549, 1) ) - 44032), 588)/28)+1,1)</f>
        <v>ㅣ</v>
      </c>
      <c r="P549" t="str" cm="1">
        <f t="array" ref="P549">IF(MOD( (_xlfn.UNICODE( RIGHT($I549, 1) ) - 44032), 28)=0, "",
    INDEX(종성, MOD( (_xlfn.UNICODE( RIGHT($I549, 1) ) - 44032), 28),1) )</f>
        <v>ㅁ</v>
      </c>
      <c r="Q549" s="3" t="str" cm="1">
        <f t="array" ref="Q549">IF(LEN(B549)=2, "", INDEX(초성,  INT( (_xlfn.UNICODE($J549)-44032)/588)+1) )</f>
        <v/>
      </c>
      <c r="R549" s="3" t="str" cm="1">
        <f t="array" ref="R549">IF(LEN(B549)=2, "",INDEX( 중성, INT(MOD( ( _xlfn.UNICODE( RIGHT($J549, 1) ) - 44032), 588)/28)+1,1) )</f>
        <v/>
      </c>
      <c r="S549" t="str" cm="1">
        <f t="array" ref="S549">IF(LEN(B549)=2, "", IF(MOD( (_xlfn.UNICODE( RIGHT($J549, 1) ) - 44032), 28)=0, "",
    INDEX(종성, MOD( (_xlfn.UNICODE( RIGHT($J549, 1) ) - 44032), 28),1) ) )</f>
        <v/>
      </c>
      <c r="T549" t="str">
        <f>IFERROR(VLOOKUP($K549, 환경설정!$B$3:$C$23, 2,0), "")</f>
        <v>tsasp</v>
      </c>
      <c r="V549" s="3" t="str" cm="1">
        <f t="array" ref="V549">IFERROR(_xlfn.IFS($M549="", "light", $M549="ㄴ", "son", $M549="ㄹ", "son", $M549="ㅁ", "son", $M549="ㅇ", "son" ),"obs")</f>
        <v>light</v>
      </c>
      <c r="W549" t="str">
        <f>IFERROR(VLOOKUP($N549, 환경설정!$B$3:$C$23, 2,0), "")</f>
        <v>null</v>
      </c>
      <c r="Y549" s="3" t="str" cm="1">
        <f t="array" ref="Y549">IFERROR(_xlfn.IFS($P549="", "light", $P549="ㄴ", "son", $P549="ㄹ", "son", $P549="ㅁ", "son", $P549="ㅇ", "son" ),"obs")</f>
        <v>son</v>
      </c>
      <c r="Z549" t="str">
        <f>IFERROR(VLOOKUP($Q549, 환경설정!$B$3:$C$23, 2), "")</f>
        <v/>
      </c>
      <c r="AB549" s="3" t="str" cm="1">
        <f t="array" ref="AB549">IFERROR( IF(LEN(B549)=2,"", _xlfn.IFS($S549="", "light", $S549="ㄴ", "son", $S549="ㄹ", "son", $S549="ㅁ", "son", $S549="ㅇ", "son" )),"obs")</f>
        <v/>
      </c>
      <c r="AC549" t="str" cm="1">
        <f t="array" ref="AC549" xml:space="preserve"> SUBSTITUTE( _xlfn.TEXTSPLIT(C549," "), ",","")</f>
        <v>LH1</v>
      </c>
      <c r="AE549" t="str" cm="1">
        <f t="array" ref="AE549">SUBSTITUTE(_xlfn.TEXTSPLIT(D549," "), ",","")</f>
        <v>HL</v>
      </c>
    </row>
    <row r="550" spans="1:32" x14ac:dyDescent="0.3">
      <c r="A550" t="str">
        <v>외래어2</v>
      </c>
      <c r="B550" t="str">
        <v>니트</v>
      </c>
      <c r="C550" s="3" t="str">
        <v>HL</v>
      </c>
      <c r="D550" s="3" t="str">
        <v>HL</v>
      </c>
      <c r="E550" s="3" t="str" cm="1">
        <f t="array" ref="E550">_xlfn.IFS(MID(A550,1,1)="고", "K", MID(A550,1,1)="외", "F", MID(A550,1,1)="가", "V")</f>
        <v>F</v>
      </c>
      <c r="F550" s="3" t="str">
        <f t="shared" si="45"/>
        <v>2</v>
      </c>
      <c r="G550" s="3" t="str">
        <f t="shared" si="46"/>
        <v>F2</v>
      </c>
      <c r="H550" s="3" t="str">
        <f t="shared" si="47"/>
        <v>니</v>
      </c>
      <c r="I550" s="3" t="str">
        <f t="shared" si="48"/>
        <v>트</v>
      </c>
      <c r="J550" s="3" t="str">
        <f t="shared" si="49"/>
        <v/>
      </c>
      <c r="K550" s="3" t="str" cm="1">
        <f t="array" ref="K550">INDEX(초성,  INT( (_xlfn.UNICODE(H550)-44032)/588)+1)</f>
        <v>ㄴ</v>
      </c>
      <c r="L550" s="3" t="str" cm="1">
        <f t="array" ref="L550">INDEX( 중성, INT(MOD( ( _xlfn.UNICODE( RIGHT($H550, 1) ) - 44032), 588)/28)+1,1)</f>
        <v>ㅣ</v>
      </c>
      <c r="M550" t="str" cm="1">
        <f t="array" ref="M550">IF(MOD( (_xlfn.UNICODE( RIGHT($H550, 1) ) - 44032), 28)=0, "",
    INDEX(종성, MOD( (_xlfn.UNICODE( RIGHT($H550, 1) ) - 44032), 28),1) )</f>
        <v/>
      </c>
      <c r="N550" s="3" t="str" cm="1">
        <f t="array" ref="N550">INDEX(초성,  INT( (_xlfn.UNICODE($I550)-44032)/588)+1)</f>
        <v>ㅌ</v>
      </c>
      <c r="O550" s="3" t="str" cm="1">
        <f t="array" ref="O550">INDEX( 중성, INT(MOD( ( _xlfn.UNICODE( RIGHT($I550, 1) ) - 44032), 588)/28)+1,1)</f>
        <v>ㅡ</v>
      </c>
      <c r="P550" t="str" cm="1">
        <f t="array" ref="P550">IF(MOD( (_xlfn.UNICODE( RIGHT($I550, 1) ) - 44032), 28)=0, "",
    INDEX(종성, MOD( (_xlfn.UNICODE( RIGHT($I550, 1) ) - 44032), 28),1) )</f>
        <v/>
      </c>
      <c r="Q550" s="3" t="str" cm="1">
        <f t="array" ref="Q550">IF(LEN(B550)=2, "", INDEX(초성,  INT( (_xlfn.UNICODE($J550)-44032)/588)+1) )</f>
        <v/>
      </c>
      <c r="R550" s="3" t="str" cm="1">
        <f t="array" ref="R550">IF(LEN(B550)=2, "",INDEX( 중성, INT(MOD( ( _xlfn.UNICODE( RIGHT($J550, 1) ) - 44032), 588)/28)+1,1) )</f>
        <v/>
      </c>
      <c r="S550" t="str" cm="1">
        <f t="array" ref="S550">IF(LEN(B550)=2, "", IF(MOD( (_xlfn.UNICODE( RIGHT($J550, 1) ) - 44032), 28)=0, "",
    INDEX(종성, MOD( (_xlfn.UNICODE( RIGHT($J550, 1) ) - 44032), 28),1) ) )</f>
        <v/>
      </c>
      <c r="T550" t="str">
        <f>IFERROR(VLOOKUP($K550, 환경설정!$B$3:$C$23, 2,0), "")</f>
        <v>son</v>
      </c>
      <c r="V550" s="3" t="str" cm="1">
        <f t="array" ref="V550">IFERROR(_xlfn.IFS($M550="", "light", $M550="ㄴ", "son", $M550="ㄹ", "son", $M550="ㅁ", "son", $M550="ㅇ", "son" ),"obs")</f>
        <v>light</v>
      </c>
      <c r="W550" t="str">
        <f>IFERROR(VLOOKUP($N550, 환경설정!$B$3:$C$23, 2,0), "")</f>
        <v>tsasp</v>
      </c>
      <c r="Y550" s="3" t="str" cm="1">
        <f t="array" ref="Y550">IFERROR(_xlfn.IFS($P550="", "light", $P550="ㄴ", "son", $P550="ㄹ", "son", $P550="ㅁ", "son", $P550="ㅇ", "son" ),"obs")</f>
        <v>light</v>
      </c>
      <c r="Z550" t="str">
        <f>IFERROR(VLOOKUP($Q550, 환경설정!$B$3:$C$23, 2), "")</f>
        <v/>
      </c>
      <c r="AB550" s="3" t="str" cm="1">
        <f t="array" ref="AB550">IFERROR( IF(LEN(B550)=2,"", _xlfn.IFS($S550="", "light", $S550="ㄴ", "son", $S550="ㄹ", "son", $S550="ㅁ", "son", $S550="ㅇ", "son" )),"obs")</f>
        <v/>
      </c>
      <c r="AC550" t="str" cm="1">
        <f t="array" ref="AC550" xml:space="preserve"> SUBSTITUTE( _xlfn.TEXTSPLIT(C550," "), ",","")</f>
        <v>HL</v>
      </c>
      <c r="AE550" t="str" cm="1">
        <f t="array" ref="AE550">SUBSTITUTE(_xlfn.TEXTSPLIT(D550," "), ",","")</f>
        <v>HL</v>
      </c>
    </row>
    <row r="551" spans="1:32" x14ac:dyDescent="0.3">
      <c r="A551" t="str">
        <v>외래어2</v>
      </c>
      <c r="B551" t="str">
        <v>패쎤</v>
      </c>
      <c r="C551" s="3" t="str">
        <v>HH</v>
      </c>
      <c r="D551" s="3" t="str">
        <v>HH</v>
      </c>
      <c r="E551" s="3" t="str" cm="1">
        <f t="array" ref="E551">_xlfn.IFS(MID(A551,1,1)="고", "K", MID(A551,1,1)="외", "F", MID(A551,1,1)="가", "V")</f>
        <v>F</v>
      </c>
      <c r="F551" s="3" t="str">
        <f t="shared" si="45"/>
        <v>2</v>
      </c>
      <c r="G551" s="3" t="str">
        <f t="shared" si="46"/>
        <v>F2</v>
      </c>
      <c r="H551" s="3" t="str">
        <f t="shared" si="47"/>
        <v>패</v>
      </c>
      <c r="I551" s="3" t="str">
        <f t="shared" si="48"/>
        <v>쎤</v>
      </c>
      <c r="J551" s="3" t="str">
        <f t="shared" si="49"/>
        <v/>
      </c>
      <c r="K551" s="3" t="str" cm="1">
        <f t="array" ref="K551">INDEX(초성,  INT( (_xlfn.UNICODE(H551)-44032)/588)+1)</f>
        <v>ㅍ</v>
      </c>
      <c r="L551" s="3" t="str" cm="1">
        <f t="array" ref="L551">INDEX( 중성, INT(MOD( ( _xlfn.UNICODE( RIGHT($H551, 1) ) - 44032), 588)/28)+1,1)</f>
        <v>ㅐ</v>
      </c>
      <c r="M551" t="str" cm="1">
        <f t="array" ref="M551">IF(MOD( (_xlfn.UNICODE( RIGHT($H551, 1) ) - 44032), 28)=0, "",
    INDEX(종성, MOD( (_xlfn.UNICODE( RIGHT($H551, 1) ) - 44032), 28),1) )</f>
        <v/>
      </c>
      <c r="N551" s="3" t="str" cm="1">
        <f t="array" ref="N551">INDEX(초성,  INT( (_xlfn.UNICODE($I551)-44032)/588)+1)</f>
        <v>ㅆ</v>
      </c>
      <c r="O551" s="3" t="str" cm="1">
        <f t="array" ref="O551">INDEX( 중성, INT(MOD( ( _xlfn.UNICODE( RIGHT($I551, 1) ) - 44032), 588)/28)+1,1)</f>
        <v>ㅕ</v>
      </c>
      <c r="P551" t="str" cm="1">
        <f t="array" ref="P551">IF(MOD( (_xlfn.UNICODE( RIGHT($I551, 1) ) - 44032), 28)=0, "",
    INDEX(종성, MOD( (_xlfn.UNICODE( RIGHT($I551, 1) ) - 44032), 28),1) )</f>
        <v>ㄴ</v>
      </c>
      <c r="Q551" s="3" t="str" cm="1">
        <f t="array" ref="Q551">IF(LEN(B551)=2, "", INDEX(초성,  INT( (_xlfn.UNICODE($J551)-44032)/588)+1) )</f>
        <v/>
      </c>
      <c r="R551" s="3" t="str" cm="1">
        <f t="array" ref="R551">IF(LEN(B551)=2, "",INDEX( 중성, INT(MOD( ( _xlfn.UNICODE( RIGHT($J551, 1) ) - 44032), 588)/28)+1,1) )</f>
        <v/>
      </c>
      <c r="S551" t="str" cm="1">
        <f t="array" ref="S551">IF(LEN(B551)=2, "", IF(MOD( (_xlfn.UNICODE( RIGHT($J551, 1) ) - 44032), 28)=0, "",
    INDEX(종성, MOD( (_xlfn.UNICODE( RIGHT($J551, 1) ) - 44032), 28),1) ) )</f>
        <v/>
      </c>
      <c r="T551" t="str">
        <f>IFERROR(VLOOKUP($K551, 환경설정!$B$3:$C$23, 2,0), "")</f>
        <v>tsasp</v>
      </c>
      <c r="V551" s="3" t="str" cm="1">
        <f t="array" ref="V551">IFERROR(_xlfn.IFS($M551="", "light", $M551="ㄴ", "son", $M551="ㄹ", "son", $M551="ㅁ", "son", $M551="ㅇ", "son" ),"obs")</f>
        <v>light</v>
      </c>
      <c r="W551" t="str">
        <f>IFERROR(VLOOKUP($N551, 환경설정!$B$3:$C$23, 2,0), "")</f>
        <v>que</v>
      </c>
      <c r="Y551" s="3" t="str" cm="1">
        <f t="array" ref="Y551">IFERROR(_xlfn.IFS($P551="", "light", $P551="ㄴ", "son", $P551="ㄹ", "son", $P551="ㅁ", "son", $P551="ㅇ", "son" ),"obs")</f>
        <v>son</v>
      </c>
      <c r="Z551" t="str">
        <f>IFERROR(VLOOKUP($Q551, 환경설정!$B$3:$C$23, 2), "")</f>
        <v/>
      </c>
      <c r="AB551" s="3" t="str" cm="1">
        <f t="array" ref="AB551">IFERROR( IF(LEN(B551)=2,"", _xlfn.IFS($S551="", "light", $S551="ㄴ", "son", $S551="ㄹ", "son", $S551="ㅁ", "son", $S551="ㅇ", "son" )),"obs")</f>
        <v/>
      </c>
      <c r="AC551" t="str" cm="1">
        <f t="array" ref="AC551" xml:space="preserve"> SUBSTITUTE( _xlfn.TEXTSPLIT(C551," "), ",","")</f>
        <v>HH</v>
      </c>
      <c r="AE551" t="str" cm="1">
        <f t="array" ref="AE551">SUBSTITUTE(_xlfn.TEXTSPLIT(D551," "), ",","")</f>
        <v>HH</v>
      </c>
    </row>
    <row r="552" spans="1:32" x14ac:dyDescent="0.3">
      <c r="A552" t="str">
        <v>외래어2</v>
      </c>
      <c r="B552" t="str">
        <v>포크</v>
      </c>
      <c r="C552" s="3" t="str">
        <v>HL</v>
      </c>
      <c r="D552" s="3" t="str">
        <v>HL</v>
      </c>
      <c r="E552" s="3" t="str" cm="1">
        <f t="array" ref="E552">_xlfn.IFS(MID(A552,1,1)="고", "K", MID(A552,1,1)="외", "F", MID(A552,1,1)="가", "V")</f>
        <v>F</v>
      </c>
      <c r="F552" s="3" t="str">
        <f t="shared" si="45"/>
        <v>2</v>
      </c>
      <c r="G552" s="3" t="str">
        <f t="shared" si="46"/>
        <v>F2</v>
      </c>
      <c r="H552" s="3" t="str">
        <f t="shared" si="47"/>
        <v>포</v>
      </c>
      <c r="I552" s="3" t="str">
        <f t="shared" si="48"/>
        <v>크</v>
      </c>
      <c r="J552" s="3" t="str">
        <f t="shared" si="49"/>
        <v/>
      </c>
      <c r="K552" s="3" t="str" cm="1">
        <f t="array" ref="K552">INDEX(초성,  INT( (_xlfn.UNICODE(H552)-44032)/588)+1)</f>
        <v>ㅍ</v>
      </c>
      <c r="L552" s="3" t="str" cm="1">
        <f t="array" ref="L552">INDEX( 중성, INT(MOD( ( _xlfn.UNICODE( RIGHT($H552, 1) ) - 44032), 588)/28)+1,1)</f>
        <v>ㅗ</v>
      </c>
      <c r="M552" t="str" cm="1">
        <f t="array" ref="M552">IF(MOD( (_xlfn.UNICODE( RIGHT($H552, 1) ) - 44032), 28)=0, "",
    INDEX(종성, MOD( (_xlfn.UNICODE( RIGHT($H552, 1) ) - 44032), 28),1) )</f>
        <v/>
      </c>
      <c r="N552" s="3" t="str" cm="1">
        <f t="array" ref="N552">INDEX(초성,  INT( (_xlfn.UNICODE($I552)-44032)/588)+1)</f>
        <v>ㅋ</v>
      </c>
      <c r="O552" s="3" t="str" cm="1">
        <f t="array" ref="O552">INDEX( 중성, INT(MOD( ( _xlfn.UNICODE( RIGHT($I552, 1) ) - 44032), 588)/28)+1,1)</f>
        <v>ㅡ</v>
      </c>
      <c r="P552" t="str" cm="1">
        <f t="array" ref="P552">IF(MOD( (_xlfn.UNICODE( RIGHT($I552, 1) ) - 44032), 28)=0, "",
    INDEX(종성, MOD( (_xlfn.UNICODE( RIGHT($I552, 1) ) - 44032), 28),1) )</f>
        <v/>
      </c>
      <c r="Q552" s="3" t="str" cm="1">
        <f t="array" ref="Q552">IF(LEN(B552)=2, "", INDEX(초성,  INT( (_xlfn.UNICODE($J552)-44032)/588)+1) )</f>
        <v/>
      </c>
      <c r="R552" s="3" t="str" cm="1">
        <f t="array" ref="R552">IF(LEN(B552)=2, "",INDEX( 중성, INT(MOD( ( _xlfn.UNICODE( RIGHT($J552, 1) ) - 44032), 588)/28)+1,1) )</f>
        <v/>
      </c>
      <c r="S552" t="str" cm="1">
        <f t="array" ref="S552">IF(LEN(B552)=2, "", IF(MOD( (_xlfn.UNICODE( RIGHT($J552, 1) ) - 44032), 28)=0, "",
    INDEX(종성, MOD( (_xlfn.UNICODE( RIGHT($J552, 1) ) - 44032), 28),1) ) )</f>
        <v/>
      </c>
      <c r="T552" t="str">
        <f>IFERROR(VLOOKUP($K552, 환경설정!$B$3:$C$23, 2,0), "")</f>
        <v>tsasp</v>
      </c>
      <c r="V552" s="3" t="str" cm="1">
        <f t="array" ref="V552">IFERROR(_xlfn.IFS($M552="", "light", $M552="ㄴ", "son", $M552="ㄹ", "son", $M552="ㅁ", "son", $M552="ㅇ", "son" ),"obs")</f>
        <v>light</v>
      </c>
      <c r="W552" t="str">
        <f>IFERROR(VLOOKUP($N552, 환경설정!$B$3:$C$23, 2,0), "")</f>
        <v>tsasp</v>
      </c>
      <c r="Y552" s="3" t="str" cm="1">
        <f t="array" ref="Y552">IFERROR(_xlfn.IFS($P552="", "light", $P552="ㄴ", "son", $P552="ㄹ", "son", $P552="ㅁ", "son", $P552="ㅇ", "son" ),"obs")</f>
        <v>light</v>
      </c>
      <c r="Z552" t="str">
        <f>IFERROR(VLOOKUP($Q552, 환경설정!$B$3:$C$23, 2), "")</f>
        <v/>
      </c>
      <c r="AB552" s="3" t="str" cm="1">
        <f t="array" ref="AB552">IFERROR( IF(LEN(B552)=2,"", _xlfn.IFS($S552="", "light", $S552="ㄴ", "son", $S552="ㄹ", "son", $S552="ㅁ", "son", $S552="ㅇ", "son" )),"obs")</f>
        <v/>
      </c>
      <c r="AC552" t="str" cm="1">
        <f t="array" ref="AC552" xml:space="preserve"> SUBSTITUTE( _xlfn.TEXTSPLIT(C552," "), ",","")</f>
        <v>HL</v>
      </c>
      <c r="AE552" t="str" cm="1">
        <f t="array" ref="AE552">SUBSTITUTE(_xlfn.TEXTSPLIT(D552," "), ",","")</f>
        <v>HL</v>
      </c>
    </row>
    <row r="553" spans="1:32" x14ac:dyDescent="0.3">
      <c r="A553" t="str">
        <v>외래어2</v>
      </c>
      <c r="B553" t="str">
        <v>빌라</v>
      </c>
      <c r="C553" s="3" t="str">
        <v>HL</v>
      </c>
      <c r="D553" s="3" t="str">
        <v>HL</v>
      </c>
      <c r="E553" s="3" t="str" cm="1">
        <f t="array" ref="E553">_xlfn.IFS(MID(A553,1,1)="고", "K", MID(A553,1,1)="외", "F", MID(A553,1,1)="가", "V")</f>
        <v>F</v>
      </c>
      <c r="F553" s="3" t="str">
        <f t="shared" si="45"/>
        <v>2</v>
      </c>
      <c r="G553" s="3" t="str">
        <f t="shared" si="46"/>
        <v>F2</v>
      </c>
      <c r="H553" s="3" t="str">
        <f t="shared" si="47"/>
        <v>빌</v>
      </c>
      <c r="I553" s="3" t="str">
        <f t="shared" si="48"/>
        <v>라</v>
      </c>
      <c r="J553" s="3" t="str">
        <f t="shared" si="49"/>
        <v/>
      </c>
      <c r="K553" s="3" t="str" cm="1">
        <f t="array" ref="K553">INDEX(초성,  INT( (_xlfn.UNICODE(H553)-44032)/588)+1)</f>
        <v>ㅂ</v>
      </c>
      <c r="L553" s="3" t="str" cm="1">
        <f t="array" ref="L553">INDEX( 중성, INT(MOD( ( _xlfn.UNICODE( RIGHT($H553, 1) ) - 44032), 588)/28)+1,1)</f>
        <v>ㅣ</v>
      </c>
      <c r="M553" t="str" cm="1">
        <f t="array" ref="M553">IF(MOD( (_xlfn.UNICODE( RIGHT($H553, 1) ) - 44032), 28)=0, "",
    INDEX(종성, MOD( (_xlfn.UNICODE( RIGHT($H553, 1) ) - 44032), 28),1) )</f>
        <v>ㄹ</v>
      </c>
      <c r="N553" s="3" t="str" cm="1">
        <f t="array" ref="N553">INDEX(초성,  INT( (_xlfn.UNICODE($I553)-44032)/588)+1)</f>
        <v>ㄹ</v>
      </c>
      <c r="O553" s="3" t="str" cm="1">
        <f t="array" ref="O553">INDEX( 중성, INT(MOD( ( _xlfn.UNICODE( RIGHT($I553, 1) ) - 44032), 588)/28)+1,1)</f>
        <v>ㅏ</v>
      </c>
      <c r="P553" t="str" cm="1">
        <f t="array" ref="P553">IF(MOD( (_xlfn.UNICODE( RIGHT($I553, 1) ) - 44032), 28)=0, "",
    INDEX(종성, MOD( (_xlfn.UNICODE( RIGHT($I553, 1) ) - 44032), 28),1) )</f>
        <v/>
      </c>
      <c r="Q553" s="3" t="str" cm="1">
        <f t="array" ref="Q553">IF(LEN(B553)=2, "", INDEX(초성,  INT( (_xlfn.UNICODE($J553)-44032)/588)+1) )</f>
        <v/>
      </c>
      <c r="R553" s="3" t="str" cm="1">
        <f t="array" ref="R553">IF(LEN(B553)=2, "",INDEX( 중성, INT(MOD( ( _xlfn.UNICODE( RIGHT($J553, 1) ) - 44032), 588)/28)+1,1) )</f>
        <v/>
      </c>
      <c r="S553" t="str" cm="1">
        <f t="array" ref="S553">IF(LEN(B553)=2, "", IF(MOD( (_xlfn.UNICODE( RIGHT($J553, 1) ) - 44032), 28)=0, "",
    INDEX(종성, MOD( (_xlfn.UNICODE( RIGHT($J553, 1) ) - 44032), 28),1) ) )</f>
        <v/>
      </c>
      <c r="T553" t="str">
        <f>IFERROR(VLOOKUP($K553, 환경설정!$B$3:$C$23, 2,0), "")</f>
        <v>lax</v>
      </c>
      <c r="V553" s="3" t="str" cm="1">
        <f t="array" ref="V553">IFERROR(_xlfn.IFS($M553="", "light", $M553="ㄴ", "son", $M553="ㄹ", "son", $M553="ㅁ", "son", $M553="ㅇ", "son" ),"obs")</f>
        <v>son</v>
      </c>
      <c r="W553" t="str">
        <f>IFERROR(VLOOKUP($N553, 환경설정!$B$3:$C$23, 2,0), "")</f>
        <v>son</v>
      </c>
      <c r="Y553" s="3" t="str" cm="1">
        <f t="array" ref="Y553">IFERROR(_xlfn.IFS($P553="", "light", $P553="ㄴ", "son", $P553="ㄹ", "son", $P553="ㅁ", "son", $P553="ㅇ", "son" ),"obs")</f>
        <v>light</v>
      </c>
      <c r="Z553" t="str">
        <f>IFERROR(VLOOKUP($Q553, 환경설정!$B$3:$C$23, 2), "")</f>
        <v/>
      </c>
      <c r="AB553" s="3" t="str" cm="1">
        <f t="array" ref="AB553">IFERROR( IF(LEN(B553)=2,"", _xlfn.IFS($S553="", "light", $S553="ㄴ", "son", $S553="ㄹ", "son", $S553="ㅁ", "son", $S553="ㅇ", "son" )),"obs")</f>
        <v/>
      </c>
      <c r="AC553" t="str" cm="1">
        <f t="array" ref="AC553" xml:space="preserve"> SUBSTITUTE( _xlfn.TEXTSPLIT(C553," "), ",","")</f>
        <v>HL</v>
      </c>
      <c r="AE553" t="str" cm="1">
        <f t="array" ref="AE553">SUBSTITUTE(_xlfn.TEXTSPLIT(D553," "), ",","")</f>
        <v>HL</v>
      </c>
    </row>
    <row r="554" spans="1:32" x14ac:dyDescent="0.3">
      <c r="A554" t="str">
        <v>외래어2</v>
      </c>
      <c r="B554" t="str">
        <v>모델</v>
      </c>
      <c r="C554" s="3" t="str">
        <v>LH1</v>
      </c>
      <c r="D554" s="3" t="str">
        <v>LH1, LH11</v>
      </c>
      <c r="E554" s="3" t="str" cm="1">
        <f t="array" ref="E554">_xlfn.IFS(MID(A554,1,1)="고", "K", MID(A554,1,1)="외", "F", MID(A554,1,1)="가", "V")</f>
        <v>F</v>
      </c>
      <c r="F554" s="3" t="str">
        <f t="shared" si="45"/>
        <v>2</v>
      </c>
      <c r="G554" s="3" t="str">
        <f t="shared" si="46"/>
        <v>F2</v>
      </c>
      <c r="H554" s="3" t="str">
        <f t="shared" si="47"/>
        <v>모</v>
      </c>
      <c r="I554" s="3" t="str">
        <f t="shared" si="48"/>
        <v>델</v>
      </c>
      <c r="J554" s="3" t="str">
        <f t="shared" si="49"/>
        <v/>
      </c>
      <c r="K554" s="3" t="str" cm="1">
        <f t="array" ref="K554">INDEX(초성,  INT( (_xlfn.UNICODE(H554)-44032)/588)+1)</f>
        <v>ㅁ</v>
      </c>
      <c r="L554" s="3" t="str" cm="1">
        <f t="array" ref="L554">INDEX( 중성, INT(MOD( ( _xlfn.UNICODE( RIGHT($H554, 1) ) - 44032), 588)/28)+1,1)</f>
        <v>ㅗ</v>
      </c>
      <c r="M554" t="str" cm="1">
        <f t="array" ref="M554">IF(MOD( (_xlfn.UNICODE( RIGHT($H554, 1) ) - 44032), 28)=0, "",
    INDEX(종성, MOD( (_xlfn.UNICODE( RIGHT($H554, 1) ) - 44032), 28),1) )</f>
        <v/>
      </c>
      <c r="N554" s="3" t="str" cm="1">
        <f t="array" ref="N554">INDEX(초성,  INT( (_xlfn.UNICODE($I554)-44032)/588)+1)</f>
        <v>ㄷ</v>
      </c>
      <c r="O554" s="3" t="str" cm="1">
        <f t="array" ref="O554">INDEX( 중성, INT(MOD( ( _xlfn.UNICODE( RIGHT($I554, 1) ) - 44032), 588)/28)+1,1)</f>
        <v>ㅔ</v>
      </c>
      <c r="P554" t="str" cm="1">
        <f t="array" ref="P554">IF(MOD( (_xlfn.UNICODE( RIGHT($I554, 1) ) - 44032), 28)=0, "",
    INDEX(종성, MOD( (_xlfn.UNICODE( RIGHT($I554, 1) ) - 44032), 28),1) )</f>
        <v>ㄹ</v>
      </c>
      <c r="Q554" s="3" t="str" cm="1">
        <f t="array" ref="Q554">IF(LEN(B554)=2, "", INDEX(초성,  INT( (_xlfn.UNICODE($J554)-44032)/588)+1) )</f>
        <v/>
      </c>
      <c r="R554" s="3" t="str" cm="1">
        <f t="array" ref="R554">IF(LEN(B554)=2, "",INDEX( 중성, INT(MOD( ( _xlfn.UNICODE( RIGHT($J554, 1) ) - 44032), 588)/28)+1,1) )</f>
        <v/>
      </c>
      <c r="S554" t="str" cm="1">
        <f t="array" ref="S554">IF(LEN(B554)=2, "", IF(MOD( (_xlfn.UNICODE( RIGHT($J554, 1) ) - 44032), 28)=0, "",
    INDEX(종성, MOD( (_xlfn.UNICODE( RIGHT($J554, 1) ) - 44032), 28),1) ) )</f>
        <v/>
      </c>
      <c r="T554" t="str">
        <f>IFERROR(VLOOKUP($K554, 환경설정!$B$3:$C$23, 2,0), "")</f>
        <v>son</v>
      </c>
      <c r="V554" s="3" t="str" cm="1">
        <f t="array" ref="V554">IFERROR(_xlfn.IFS($M554="", "light", $M554="ㄴ", "son", $M554="ㄹ", "son", $M554="ㅁ", "son", $M554="ㅇ", "son" ),"obs")</f>
        <v>light</v>
      </c>
      <c r="W554" t="str">
        <f>IFERROR(VLOOKUP($N554, 환경설정!$B$3:$C$23, 2,0), "")</f>
        <v>lax</v>
      </c>
      <c r="Y554" s="3" t="str" cm="1">
        <f t="array" ref="Y554">IFERROR(_xlfn.IFS($P554="", "light", $P554="ㄴ", "son", $P554="ㄹ", "son", $P554="ㅁ", "son", $P554="ㅇ", "son" ),"obs")</f>
        <v>son</v>
      </c>
      <c r="Z554" t="str">
        <f>IFERROR(VLOOKUP($Q554, 환경설정!$B$3:$C$23, 2), "")</f>
        <v/>
      </c>
      <c r="AB554" s="3" t="str" cm="1">
        <f t="array" ref="AB554">IFERROR( IF(LEN(B554)=2,"", _xlfn.IFS($S554="", "light", $S554="ㄴ", "son", $S554="ㄹ", "son", $S554="ㅁ", "son", $S554="ㅇ", "son" )),"obs")</f>
        <v/>
      </c>
      <c r="AC554" t="str" cm="1">
        <f t="array" ref="AC554" xml:space="preserve"> SUBSTITUTE( _xlfn.TEXTSPLIT(C554," "), ",","")</f>
        <v>LH1</v>
      </c>
      <c r="AE554" t="str" cm="1">
        <f t="array" ref="AE554:AF554">SUBSTITUTE(_xlfn.TEXTSPLIT(D554," "), ",","")</f>
        <v>LH1</v>
      </c>
      <c r="AF554" t="str">
        <v>LH11</v>
      </c>
    </row>
    <row r="555" spans="1:32" x14ac:dyDescent="0.3">
      <c r="A555" t="str">
        <v>외래어2</v>
      </c>
      <c r="B555" t="str">
        <v>샤워</v>
      </c>
      <c r="C555" s="3" t="str">
        <v>HL</v>
      </c>
      <c r="D555" s="3" t="str">
        <v>HL</v>
      </c>
      <c r="E555" s="3" t="str" cm="1">
        <f t="array" ref="E555">_xlfn.IFS(MID(A555,1,1)="고", "K", MID(A555,1,1)="외", "F", MID(A555,1,1)="가", "V")</f>
        <v>F</v>
      </c>
      <c r="F555" s="3" t="str">
        <f t="shared" si="45"/>
        <v>2</v>
      </c>
      <c r="G555" s="3" t="str">
        <f t="shared" si="46"/>
        <v>F2</v>
      </c>
      <c r="H555" s="3" t="str">
        <f t="shared" si="47"/>
        <v>샤</v>
      </c>
      <c r="I555" s="3" t="str">
        <f t="shared" si="48"/>
        <v>워</v>
      </c>
      <c r="J555" s="3" t="str">
        <f t="shared" si="49"/>
        <v/>
      </c>
      <c r="K555" s="3" t="str" cm="1">
        <f t="array" ref="K555">INDEX(초성,  INT( (_xlfn.UNICODE(H555)-44032)/588)+1)</f>
        <v>ㅅ</v>
      </c>
      <c r="L555" s="3" t="str" cm="1">
        <f t="array" ref="L555">INDEX( 중성, INT(MOD( ( _xlfn.UNICODE( RIGHT($H555, 1) ) - 44032), 588)/28)+1,1)</f>
        <v>ㅑ</v>
      </c>
      <c r="M555" t="str" cm="1">
        <f t="array" ref="M555">IF(MOD( (_xlfn.UNICODE( RIGHT($H555, 1) ) - 44032), 28)=0, "",
    INDEX(종성, MOD( (_xlfn.UNICODE( RIGHT($H555, 1) ) - 44032), 28),1) )</f>
        <v/>
      </c>
      <c r="N555" s="3" t="str" cm="1">
        <f t="array" ref="N555">INDEX(초성,  INT( (_xlfn.UNICODE($I555)-44032)/588)+1)</f>
        <v>ㅇ</v>
      </c>
      <c r="O555" s="3" t="str" cm="1">
        <f t="array" ref="O555">INDEX( 중성, INT(MOD( ( _xlfn.UNICODE( RIGHT($I555, 1) ) - 44032), 588)/28)+1,1)</f>
        <v>ㅝ</v>
      </c>
      <c r="P555" t="str" cm="1">
        <f t="array" ref="P555">IF(MOD( (_xlfn.UNICODE( RIGHT($I555, 1) ) - 44032), 28)=0, "",
    INDEX(종성, MOD( (_xlfn.UNICODE( RIGHT($I555, 1) ) - 44032), 28),1) )</f>
        <v/>
      </c>
      <c r="Q555" s="3" t="str" cm="1">
        <f t="array" ref="Q555">IF(LEN(B555)=2, "", INDEX(초성,  INT( (_xlfn.UNICODE($J555)-44032)/588)+1) )</f>
        <v/>
      </c>
      <c r="R555" s="3" t="str" cm="1">
        <f t="array" ref="R555">IF(LEN(B555)=2, "",INDEX( 중성, INT(MOD( ( _xlfn.UNICODE( RIGHT($J555, 1) ) - 44032), 588)/28)+1,1) )</f>
        <v/>
      </c>
      <c r="S555" t="str" cm="1">
        <f t="array" ref="S555">IF(LEN(B555)=2, "", IF(MOD( (_xlfn.UNICODE( RIGHT($J555, 1) ) - 44032), 28)=0, "",
    INDEX(종성, MOD( (_xlfn.UNICODE( RIGHT($J555, 1) ) - 44032), 28),1) ) )</f>
        <v/>
      </c>
      <c r="T555" t="str">
        <f>IFERROR(VLOOKUP($K555, 환경설정!$B$3:$C$23, 2,0), "")</f>
        <v>que</v>
      </c>
      <c r="V555" s="3" t="str" cm="1">
        <f t="array" ref="V555">IFERROR(_xlfn.IFS($M555="", "light", $M555="ㄴ", "son", $M555="ㄹ", "son", $M555="ㅁ", "son", $M555="ㅇ", "son" ),"obs")</f>
        <v>light</v>
      </c>
      <c r="W555" t="str">
        <f>IFERROR(VLOOKUP($N555, 환경설정!$B$3:$C$23, 2,0), "")</f>
        <v>null</v>
      </c>
      <c r="Y555" s="3" t="str" cm="1">
        <f t="array" ref="Y555">IFERROR(_xlfn.IFS($P555="", "light", $P555="ㄴ", "son", $P555="ㄹ", "son", $P555="ㅁ", "son", $P555="ㅇ", "son" ),"obs")</f>
        <v>light</v>
      </c>
      <c r="Z555" t="str">
        <f>IFERROR(VLOOKUP($Q555, 환경설정!$B$3:$C$23, 2), "")</f>
        <v/>
      </c>
      <c r="AB555" s="3" t="str" cm="1">
        <f t="array" ref="AB555">IFERROR( IF(LEN(B555)=2,"", _xlfn.IFS($S555="", "light", $S555="ㄴ", "son", $S555="ㄹ", "son", $S555="ㅁ", "son", $S555="ㅇ", "son" )),"obs")</f>
        <v/>
      </c>
      <c r="AC555" t="str" cm="1">
        <f t="array" ref="AC555" xml:space="preserve"> SUBSTITUTE( _xlfn.TEXTSPLIT(C555," "), ",","")</f>
        <v>HL</v>
      </c>
      <c r="AE555" t="str" cm="1">
        <f t="array" ref="AE555">SUBSTITUTE(_xlfn.TEXTSPLIT(D555," "), ",","")</f>
        <v>HL</v>
      </c>
    </row>
    <row r="556" spans="1:32" x14ac:dyDescent="0.3">
      <c r="A556" t="str">
        <v>외래어2</v>
      </c>
      <c r="B556" t="str">
        <v>템포</v>
      </c>
      <c r="C556" s="3" t="str">
        <v>HL</v>
      </c>
      <c r="D556" s="3" t="str">
        <v>HL</v>
      </c>
      <c r="E556" s="3" t="str" cm="1">
        <f t="array" ref="E556">_xlfn.IFS(MID(A556,1,1)="고", "K", MID(A556,1,1)="외", "F", MID(A556,1,1)="가", "V")</f>
        <v>F</v>
      </c>
      <c r="F556" s="3" t="str">
        <f t="shared" si="45"/>
        <v>2</v>
      </c>
      <c r="G556" s="3" t="str">
        <f t="shared" si="46"/>
        <v>F2</v>
      </c>
      <c r="H556" s="3" t="str">
        <f t="shared" si="47"/>
        <v>템</v>
      </c>
      <c r="I556" s="3" t="str">
        <f t="shared" si="48"/>
        <v>포</v>
      </c>
      <c r="J556" s="3" t="str">
        <f t="shared" si="49"/>
        <v/>
      </c>
      <c r="K556" s="3" t="str" cm="1">
        <f t="array" ref="K556">INDEX(초성,  INT( (_xlfn.UNICODE(H556)-44032)/588)+1)</f>
        <v>ㅌ</v>
      </c>
      <c r="L556" s="3" t="str" cm="1">
        <f t="array" ref="L556">INDEX( 중성, INT(MOD( ( _xlfn.UNICODE( RIGHT($H556, 1) ) - 44032), 588)/28)+1,1)</f>
        <v>ㅔ</v>
      </c>
      <c r="M556" t="str" cm="1">
        <f t="array" ref="M556">IF(MOD( (_xlfn.UNICODE( RIGHT($H556, 1) ) - 44032), 28)=0, "",
    INDEX(종성, MOD( (_xlfn.UNICODE( RIGHT($H556, 1) ) - 44032), 28),1) )</f>
        <v>ㅁ</v>
      </c>
      <c r="N556" s="3" t="str" cm="1">
        <f t="array" ref="N556">INDEX(초성,  INT( (_xlfn.UNICODE($I556)-44032)/588)+1)</f>
        <v>ㅍ</v>
      </c>
      <c r="O556" s="3" t="str" cm="1">
        <f t="array" ref="O556">INDEX( 중성, INT(MOD( ( _xlfn.UNICODE( RIGHT($I556, 1) ) - 44032), 588)/28)+1,1)</f>
        <v>ㅗ</v>
      </c>
      <c r="P556" t="str" cm="1">
        <f t="array" ref="P556">IF(MOD( (_xlfn.UNICODE( RIGHT($I556, 1) ) - 44032), 28)=0, "",
    INDEX(종성, MOD( (_xlfn.UNICODE( RIGHT($I556, 1) ) - 44032), 28),1) )</f>
        <v/>
      </c>
      <c r="Q556" s="3" t="str" cm="1">
        <f t="array" ref="Q556">IF(LEN(B556)=2, "", INDEX(초성,  INT( (_xlfn.UNICODE($J556)-44032)/588)+1) )</f>
        <v/>
      </c>
      <c r="R556" s="3" t="str" cm="1">
        <f t="array" ref="R556">IF(LEN(B556)=2, "",INDEX( 중성, INT(MOD( ( _xlfn.UNICODE( RIGHT($J556, 1) ) - 44032), 588)/28)+1,1) )</f>
        <v/>
      </c>
      <c r="S556" t="str" cm="1">
        <f t="array" ref="S556">IF(LEN(B556)=2, "", IF(MOD( (_xlfn.UNICODE( RIGHT($J556, 1) ) - 44032), 28)=0, "",
    INDEX(종성, MOD( (_xlfn.UNICODE( RIGHT($J556, 1) ) - 44032), 28),1) ) )</f>
        <v/>
      </c>
      <c r="T556" t="str">
        <f>IFERROR(VLOOKUP($K556, 환경설정!$B$3:$C$23, 2,0), "")</f>
        <v>tsasp</v>
      </c>
      <c r="V556" s="3" t="str" cm="1">
        <f t="array" ref="V556">IFERROR(_xlfn.IFS($M556="", "light", $M556="ㄴ", "son", $M556="ㄹ", "son", $M556="ㅁ", "son", $M556="ㅇ", "son" ),"obs")</f>
        <v>son</v>
      </c>
      <c r="W556" t="str">
        <f>IFERROR(VLOOKUP($N556, 환경설정!$B$3:$C$23, 2,0), "")</f>
        <v>tsasp</v>
      </c>
      <c r="Y556" s="3" t="str" cm="1">
        <f t="array" ref="Y556">IFERROR(_xlfn.IFS($P556="", "light", $P556="ㄴ", "son", $P556="ㄹ", "son", $P556="ㅁ", "son", $P556="ㅇ", "son" ),"obs")</f>
        <v>light</v>
      </c>
      <c r="Z556" t="str">
        <f>IFERROR(VLOOKUP($Q556, 환경설정!$B$3:$C$23, 2), "")</f>
        <v/>
      </c>
      <c r="AB556" s="3" t="str" cm="1">
        <f t="array" ref="AB556">IFERROR( IF(LEN(B556)=2,"", _xlfn.IFS($S556="", "light", $S556="ㄴ", "son", $S556="ㄹ", "son", $S556="ㅁ", "son", $S556="ㅇ", "son" )),"obs")</f>
        <v/>
      </c>
      <c r="AC556" t="str" cm="1">
        <f t="array" ref="AC556" xml:space="preserve"> SUBSTITUTE( _xlfn.TEXTSPLIT(C556," "), ",","")</f>
        <v>HL</v>
      </c>
      <c r="AE556" t="str" cm="1">
        <f t="array" ref="AE556">SUBSTITUTE(_xlfn.TEXTSPLIT(D556," "), ",","")</f>
        <v>HL</v>
      </c>
    </row>
    <row r="557" spans="1:32" x14ac:dyDescent="0.3">
      <c r="A557" t="str">
        <v>외래어2</v>
      </c>
      <c r="B557" t="str">
        <v>카드</v>
      </c>
      <c r="C557" s="3" t="str">
        <v>HL</v>
      </c>
      <c r="D557" s="3" t="str">
        <v>HL</v>
      </c>
      <c r="E557" s="3" t="str" cm="1">
        <f t="array" ref="E557">_xlfn.IFS(MID(A557,1,1)="고", "K", MID(A557,1,1)="외", "F", MID(A557,1,1)="가", "V")</f>
        <v>F</v>
      </c>
      <c r="F557" s="3" t="str">
        <f t="shared" si="45"/>
        <v>2</v>
      </c>
      <c r="G557" s="3" t="str">
        <f t="shared" si="46"/>
        <v>F2</v>
      </c>
      <c r="H557" s="3" t="str">
        <f t="shared" si="47"/>
        <v>카</v>
      </c>
      <c r="I557" s="3" t="str">
        <f t="shared" si="48"/>
        <v>드</v>
      </c>
      <c r="J557" s="3" t="str">
        <f t="shared" si="49"/>
        <v/>
      </c>
      <c r="K557" s="3" t="str" cm="1">
        <f t="array" ref="K557">INDEX(초성,  INT( (_xlfn.UNICODE(H557)-44032)/588)+1)</f>
        <v>ㅋ</v>
      </c>
      <c r="L557" s="3" t="str" cm="1">
        <f t="array" ref="L557">INDEX( 중성, INT(MOD( ( _xlfn.UNICODE( RIGHT($H557, 1) ) - 44032), 588)/28)+1,1)</f>
        <v>ㅏ</v>
      </c>
      <c r="M557" t="str" cm="1">
        <f t="array" ref="M557">IF(MOD( (_xlfn.UNICODE( RIGHT($H557, 1) ) - 44032), 28)=0, "",
    INDEX(종성, MOD( (_xlfn.UNICODE( RIGHT($H557, 1) ) - 44032), 28),1) )</f>
        <v/>
      </c>
      <c r="N557" s="3" t="str" cm="1">
        <f t="array" ref="N557">INDEX(초성,  INT( (_xlfn.UNICODE($I557)-44032)/588)+1)</f>
        <v>ㄷ</v>
      </c>
      <c r="O557" s="3" t="str" cm="1">
        <f t="array" ref="O557">INDEX( 중성, INT(MOD( ( _xlfn.UNICODE( RIGHT($I557, 1) ) - 44032), 588)/28)+1,1)</f>
        <v>ㅡ</v>
      </c>
      <c r="P557" t="str" cm="1">
        <f t="array" ref="P557">IF(MOD( (_xlfn.UNICODE( RIGHT($I557, 1) ) - 44032), 28)=0, "",
    INDEX(종성, MOD( (_xlfn.UNICODE( RIGHT($I557, 1) ) - 44032), 28),1) )</f>
        <v/>
      </c>
      <c r="Q557" s="3" t="str" cm="1">
        <f t="array" ref="Q557">IF(LEN(B557)=2, "", INDEX(초성,  INT( (_xlfn.UNICODE($J557)-44032)/588)+1) )</f>
        <v/>
      </c>
      <c r="R557" s="3" t="str" cm="1">
        <f t="array" ref="R557">IF(LEN(B557)=2, "",INDEX( 중성, INT(MOD( ( _xlfn.UNICODE( RIGHT($J557, 1) ) - 44032), 588)/28)+1,1) )</f>
        <v/>
      </c>
      <c r="S557" t="str" cm="1">
        <f t="array" ref="S557">IF(LEN(B557)=2, "", IF(MOD( (_xlfn.UNICODE( RIGHT($J557, 1) ) - 44032), 28)=0, "",
    INDEX(종성, MOD( (_xlfn.UNICODE( RIGHT($J557, 1) ) - 44032), 28),1) ) )</f>
        <v/>
      </c>
      <c r="T557" t="str">
        <f>IFERROR(VLOOKUP($K557, 환경설정!$B$3:$C$23, 2,0), "")</f>
        <v>tsasp</v>
      </c>
      <c r="V557" s="3" t="str" cm="1">
        <f t="array" ref="V557">IFERROR(_xlfn.IFS($M557="", "light", $M557="ㄴ", "son", $M557="ㄹ", "son", $M557="ㅁ", "son", $M557="ㅇ", "son" ),"obs")</f>
        <v>light</v>
      </c>
      <c r="W557" t="str">
        <f>IFERROR(VLOOKUP($N557, 환경설정!$B$3:$C$23, 2,0), "")</f>
        <v>lax</v>
      </c>
      <c r="Y557" s="3" t="str" cm="1">
        <f t="array" ref="Y557">IFERROR(_xlfn.IFS($P557="", "light", $P557="ㄴ", "son", $P557="ㄹ", "son", $P557="ㅁ", "son", $P557="ㅇ", "son" ),"obs")</f>
        <v>light</v>
      </c>
      <c r="Z557" t="str">
        <f>IFERROR(VLOOKUP($Q557, 환경설정!$B$3:$C$23, 2), "")</f>
        <v/>
      </c>
      <c r="AB557" s="3" t="str" cm="1">
        <f t="array" ref="AB557">IFERROR( IF(LEN(B557)=2,"", _xlfn.IFS($S557="", "light", $S557="ㄴ", "son", $S557="ㄹ", "son", $S557="ㅁ", "son", $S557="ㅇ", "son" )),"obs")</f>
        <v/>
      </c>
      <c r="AC557" t="str" cm="1">
        <f t="array" ref="AC557" xml:space="preserve"> SUBSTITUTE( _xlfn.TEXTSPLIT(C557," "), ",","")</f>
        <v>HL</v>
      </c>
      <c r="AE557" t="str" cm="1">
        <f t="array" ref="AE557">SUBSTITUTE(_xlfn.TEXTSPLIT(D557," "), ",","")</f>
        <v>HL</v>
      </c>
    </row>
    <row r="558" spans="1:32" x14ac:dyDescent="0.3">
      <c r="A558" t="str">
        <v>외래어2</v>
      </c>
      <c r="B558" t="str">
        <v>멤버</v>
      </c>
      <c r="C558" s="3" t="str">
        <v>HL</v>
      </c>
      <c r="D558" s="3" t="str">
        <v>HL</v>
      </c>
      <c r="E558" s="3" t="str" cm="1">
        <f t="array" ref="E558">_xlfn.IFS(MID(A558,1,1)="고", "K", MID(A558,1,1)="외", "F", MID(A558,1,1)="가", "V")</f>
        <v>F</v>
      </c>
      <c r="F558" s="3" t="str">
        <f t="shared" si="45"/>
        <v>2</v>
      </c>
      <c r="G558" s="3" t="str">
        <f t="shared" si="46"/>
        <v>F2</v>
      </c>
      <c r="H558" s="3" t="str">
        <f t="shared" si="47"/>
        <v>멤</v>
      </c>
      <c r="I558" s="3" t="str">
        <f t="shared" si="48"/>
        <v>버</v>
      </c>
      <c r="J558" s="3" t="str">
        <f t="shared" si="49"/>
        <v/>
      </c>
      <c r="K558" s="3" t="str" cm="1">
        <f t="array" ref="K558">INDEX(초성,  INT( (_xlfn.UNICODE(H558)-44032)/588)+1)</f>
        <v>ㅁ</v>
      </c>
      <c r="L558" s="3" t="str" cm="1">
        <f t="array" ref="L558">INDEX( 중성, INT(MOD( ( _xlfn.UNICODE( RIGHT($H558, 1) ) - 44032), 588)/28)+1,1)</f>
        <v>ㅔ</v>
      </c>
      <c r="M558" t="str" cm="1">
        <f t="array" ref="M558">IF(MOD( (_xlfn.UNICODE( RIGHT($H558, 1) ) - 44032), 28)=0, "",
    INDEX(종성, MOD( (_xlfn.UNICODE( RIGHT($H558, 1) ) - 44032), 28),1) )</f>
        <v>ㅁ</v>
      </c>
      <c r="N558" s="3" t="str" cm="1">
        <f t="array" ref="N558">INDEX(초성,  INT( (_xlfn.UNICODE($I558)-44032)/588)+1)</f>
        <v>ㅂ</v>
      </c>
      <c r="O558" s="3" t="str" cm="1">
        <f t="array" ref="O558">INDEX( 중성, INT(MOD( ( _xlfn.UNICODE( RIGHT($I558, 1) ) - 44032), 588)/28)+1,1)</f>
        <v>ㅓ</v>
      </c>
      <c r="P558" t="str" cm="1">
        <f t="array" ref="P558">IF(MOD( (_xlfn.UNICODE( RIGHT($I558, 1) ) - 44032), 28)=0, "",
    INDEX(종성, MOD( (_xlfn.UNICODE( RIGHT($I558, 1) ) - 44032), 28),1) )</f>
        <v/>
      </c>
      <c r="Q558" s="3" t="str" cm="1">
        <f t="array" ref="Q558">IF(LEN(B558)=2, "", INDEX(초성,  INT( (_xlfn.UNICODE($J558)-44032)/588)+1) )</f>
        <v/>
      </c>
      <c r="R558" s="3" t="str" cm="1">
        <f t="array" ref="R558">IF(LEN(B558)=2, "",INDEX( 중성, INT(MOD( ( _xlfn.UNICODE( RIGHT($J558, 1) ) - 44032), 588)/28)+1,1) )</f>
        <v/>
      </c>
      <c r="S558" t="str" cm="1">
        <f t="array" ref="S558">IF(LEN(B558)=2, "", IF(MOD( (_xlfn.UNICODE( RIGHT($J558, 1) ) - 44032), 28)=0, "",
    INDEX(종성, MOD( (_xlfn.UNICODE( RIGHT($J558, 1) ) - 44032), 28),1) ) )</f>
        <v/>
      </c>
      <c r="T558" t="str">
        <f>IFERROR(VLOOKUP($K558, 환경설정!$B$3:$C$23, 2,0), "")</f>
        <v>son</v>
      </c>
      <c r="V558" s="3" t="str" cm="1">
        <f t="array" ref="V558">IFERROR(_xlfn.IFS($M558="", "light", $M558="ㄴ", "son", $M558="ㄹ", "son", $M558="ㅁ", "son", $M558="ㅇ", "son" ),"obs")</f>
        <v>son</v>
      </c>
      <c r="W558" t="str">
        <f>IFERROR(VLOOKUP($N558, 환경설정!$B$3:$C$23, 2,0), "")</f>
        <v>lax</v>
      </c>
      <c r="Y558" s="3" t="str" cm="1">
        <f t="array" ref="Y558">IFERROR(_xlfn.IFS($P558="", "light", $P558="ㄴ", "son", $P558="ㄹ", "son", $P558="ㅁ", "son", $P558="ㅇ", "son" ),"obs")</f>
        <v>light</v>
      </c>
      <c r="Z558" t="str">
        <f>IFERROR(VLOOKUP($Q558, 환경설정!$B$3:$C$23, 2), "")</f>
        <v/>
      </c>
      <c r="AB558" s="3" t="str" cm="1">
        <f t="array" ref="AB558">IFERROR( IF(LEN(B558)=2,"", _xlfn.IFS($S558="", "light", $S558="ㄴ", "son", $S558="ㄹ", "son", $S558="ㅁ", "son", $S558="ㅇ", "son" )),"obs")</f>
        <v/>
      </c>
      <c r="AC558" t="str" cm="1">
        <f t="array" ref="AC558" xml:space="preserve"> SUBSTITUTE( _xlfn.TEXTSPLIT(C558," "), ",","")</f>
        <v>HL</v>
      </c>
      <c r="AE558" t="str" cm="1">
        <f t="array" ref="AE558">SUBSTITUTE(_xlfn.TEXTSPLIT(D558," "), ",","")</f>
        <v>HL</v>
      </c>
    </row>
    <row r="559" spans="1:32" x14ac:dyDescent="0.3">
      <c r="A559" t="str">
        <v>외래어2</v>
      </c>
      <c r="B559" t="str">
        <v>모텔</v>
      </c>
      <c r="C559" s="3" t="str">
        <v>LH1</v>
      </c>
      <c r="D559" s="3" t="str">
        <v>LH11</v>
      </c>
      <c r="E559" s="3" t="str" cm="1">
        <f t="array" ref="E559">_xlfn.IFS(MID(A559,1,1)="고", "K", MID(A559,1,1)="외", "F", MID(A559,1,1)="가", "V")</f>
        <v>F</v>
      </c>
      <c r="F559" s="3" t="str">
        <f t="shared" si="45"/>
        <v>2</v>
      </c>
      <c r="G559" s="3" t="str">
        <f t="shared" si="46"/>
        <v>F2</v>
      </c>
      <c r="H559" s="3" t="str">
        <f t="shared" si="47"/>
        <v>모</v>
      </c>
      <c r="I559" s="3" t="str">
        <f t="shared" si="48"/>
        <v>텔</v>
      </c>
      <c r="J559" s="3" t="str">
        <f t="shared" si="49"/>
        <v/>
      </c>
      <c r="K559" s="3" t="str" cm="1">
        <f t="array" ref="K559">INDEX(초성,  INT( (_xlfn.UNICODE(H559)-44032)/588)+1)</f>
        <v>ㅁ</v>
      </c>
      <c r="L559" s="3" t="str" cm="1">
        <f t="array" ref="L559">INDEX( 중성, INT(MOD( ( _xlfn.UNICODE( RIGHT($H559, 1) ) - 44032), 588)/28)+1,1)</f>
        <v>ㅗ</v>
      </c>
      <c r="M559" t="str" cm="1">
        <f t="array" ref="M559">IF(MOD( (_xlfn.UNICODE( RIGHT($H559, 1) ) - 44032), 28)=0, "",
    INDEX(종성, MOD( (_xlfn.UNICODE( RIGHT($H559, 1) ) - 44032), 28),1) )</f>
        <v/>
      </c>
      <c r="N559" s="3" t="str" cm="1">
        <f t="array" ref="N559">INDEX(초성,  INT( (_xlfn.UNICODE($I559)-44032)/588)+1)</f>
        <v>ㅌ</v>
      </c>
      <c r="O559" s="3" t="str" cm="1">
        <f t="array" ref="O559">INDEX( 중성, INT(MOD( ( _xlfn.UNICODE( RIGHT($I559, 1) ) - 44032), 588)/28)+1,1)</f>
        <v>ㅔ</v>
      </c>
      <c r="P559" t="str" cm="1">
        <f t="array" ref="P559">IF(MOD( (_xlfn.UNICODE( RIGHT($I559, 1) ) - 44032), 28)=0, "",
    INDEX(종성, MOD( (_xlfn.UNICODE( RIGHT($I559, 1) ) - 44032), 28),1) )</f>
        <v>ㄹ</v>
      </c>
      <c r="Q559" s="3" t="str" cm="1">
        <f t="array" ref="Q559">IF(LEN(B559)=2, "", INDEX(초성,  INT( (_xlfn.UNICODE($J559)-44032)/588)+1) )</f>
        <v/>
      </c>
      <c r="R559" s="3" t="str" cm="1">
        <f t="array" ref="R559">IF(LEN(B559)=2, "",INDEX( 중성, INT(MOD( ( _xlfn.UNICODE( RIGHT($J559, 1) ) - 44032), 588)/28)+1,1) )</f>
        <v/>
      </c>
      <c r="S559" t="str" cm="1">
        <f t="array" ref="S559">IF(LEN(B559)=2, "", IF(MOD( (_xlfn.UNICODE( RIGHT($J559, 1) ) - 44032), 28)=0, "",
    INDEX(종성, MOD( (_xlfn.UNICODE( RIGHT($J559, 1) ) - 44032), 28),1) ) )</f>
        <v/>
      </c>
      <c r="T559" t="str">
        <f>IFERROR(VLOOKUP($K559, 환경설정!$B$3:$C$23, 2,0), "")</f>
        <v>son</v>
      </c>
      <c r="V559" s="3" t="str" cm="1">
        <f t="array" ref="V559">IFERROR(_xlfn.IFS($M559="", "light", $M559="ㄴ", "son", $M559="ㄹ", "son", $M559="ㅁ", "son", $M559="ㅇ", "son" ),"obs")</f>
        <v>light</v>
      </c>
      <c r="W559" t="str">
        <f>IFERROR(VLOOKUP($N559, 환경설정!$B$3:$C$23, 2,0), "")</f>
        <v>tsasp</v>
      </c>
      <c r="Y559" s="3" t="str" cm="1">
        <f t="array" ref="Y559">IFERROR(_xlfn.IFS($P559="", "light", $P559="ㄴ", "son", $P559="ㄹ", "son", $P559="ㅁ", "son", $P559="ㅇ", "son" ),"obs")</f>
        <v>son</v>
      </c>
      <c r="Z559" t="str">
        <f>IFERROR(VLOOKUP($Q559, 환경설정!$B$3:$C$23, 2), "")</f>
        <v/>
      </c>
      <c r="AB559" s="3" t="str" cm="1">
        <f t="array" ref="AB559">IFERROR( IF(LEN(B559)=2,"", _xlfn.IFS($S559="", "light", $S559="ㄴ", "son", $S559="ㄹ", "son", $S559="ㅁ", "son", $S559="ㅇ", "son" )),"obs")</f>
        <v/>
      </c>
      <c r="AC559" t="str" cm="1">
        <f t="array" ref="AC559" xml:space="preserve"> SUBSTITUTE( _xlfn.TEXTSPLIT(C559," "), ",","")</f>
        <v>LH1</v>
      </c>
      <c r="AE559" t="str" cm="1">
        <f t="array" ref="AE559">SUBSTITUTE(_xlfn.TEXTSPLIT(D559," "), ",","")</f>
        <v>LH11</v>
      </c>
    </row>
    <row r="560" spans="1:32" x14ac:dyDescent="0.3">
      <c r="A560" t="str">
        <v>외래어2</v>
      </c>
      <c r="B560" t="str">
        <v>찬스</v>
      </c>
      <c r="C560" s="3" t="str">
        <v>HL</v>
      </c>
      <c r="D560" s="3" t="str">
        <v>HL</v>
      </c>
      <c r="E560" s="3" t="str" cm="1">
        <f t="array" ref="E560">_xlfn.IFS(MID(A560,1,1)="고", "K", MID(A560,1,1)="외", "F", MID(A560,1,1)="가", "V")</f>
        <v>F</v>
      </c>
      <c r="F560" s="3" t="str">
        <f t="shared" si="45"/>
        <v>2</v>
      </c>
      <c r="G560" s="3" t="str">
        <f t="shared" si="46"/>
        <v>F2</v>
      </c>
      <c r="H560" s="3" t="str">
        <f t="shared" si="47"/>
        <v>찬</v>
      </c>
      <c r="I560" s="3" t="str">
        <f t="shared" si="48"/>
        <v>스</v>
      </c>
      <c r="J560" s="3" t="str">
        <f t="shared" si="49"/>
        <v/>
      </c>
      <c r="K560" s="3" t="str" cm="1">
        <f t="array" ref="K560">INDEX(초성,  INT( (_xlfn.UNICODE(H560)-44032)/588)+1)</f>
        <v>ㅊ</v>
      </c>
      <c r="L560" s="3" t="str" cm="1">
        <f t="array" ref="L560">INDEX( 중성, INT(MOD( ( _xlfn.UNICODE( RIGHT($H560, 1) ) - 44032), 588)/28)+1,1)</f>
        <v>ㅏ</v>
      </c>
      <c r="M560" t="str" cm="1">
        <f t="array" ref="M560">IF(MOD( (_xlfn.UNICODE( RIGHT($H560, 1) ) - 44032), 28)=0, "",
    INDEX(종성, MOD( (_xlfn.UNICODE( RIGHT($H560, 1) ) - 44032), 28),1) )</f>
        <v>ㄴ</v>
      </c>
      <c r="N560" s="3" t="str" cm="1">
        <f t="array" ref="N560">INDEX(초성,  INT( (_xlfn.UNICODE($I560)-44032)/588)+1)</f>
        <v>ㅅ</v>
      </c>
      <c r="O560" s="3" t="str" cm="1">
        <f t="array" ref="O560">INDEX( 중성, INT(MOD( ( _xlfn.UNICODE( RIGHT($I560, 1) ) - 44032), 588)/28)+1,1)</f>
        <v>ㅡ</v>
      </c>
      <c r="P560" t="str" cm="1">
        <f t="array" ref="P560">IF(MOD( (_xlfn.UNICODE( RIGHT($I560, 1) ) - 44032), 28)=0, "",
    INDEX(종성, MOD( (_xlfn.UNICODE( RIGHT($I560, 1) ) - 44032), 28),1) )</f>
        <v/>
      </c>
      <c r="Q560" s="3" t="str" cm="1">
        <f t="array" ref="Q560">IF(LEN(B560)=2, "", INDEX(초성,  INT( (_xlfn.UNICODE($J560)-44032)/588)+1) )</f>
        <v/>
      </c>
      <c r="R560" s="3" t="str" cm="1">
        <f t="array" ref="R560">IF(LEN(B560)=2, "",INDEX( 중성, INT(MOD( ( _xlfn.UNICODE( RIGHT($J560, 1) ) - 44032), 588)/28)+1,1) )</f>
        <v/>
      </c>
      <c r="S560" t="str" cm="1">
        <f t="array" ref="S560">IF(LEN(B560)=2, "", IF(MOD( (_xlfn.UNICODE( RIGHT($J560, 1) ) - 44032), 28)=0, "",
    INDEX(종성, MOD( (_xlfn.UNICODE( RIGHT($J560, 1) ) - 44032), 28),1) ) )</f>
        <v/>
      </c>
      <c r="T560" t="str">
        <f>IFERROR(VLOOKUP($K560, 환경설정!$B$3:$C$23, 2,0), "")</f>
        <v>tsasp</v>
      </c>
      <c r="V560" s="3" t="str" cm="1">
        <f t="array" ref="V560">IFERROR(_xlfn.IFS($M560="", "light", $M560="ㄴ", "son", $M560="ㄹ", "son", $M560="ㅁ", "son", $M560="ㅇ", "son" ),"obs")</f>
        <v>son</v>
      </c>
      <c r="W560" t="str">
        <f>IFERROR(VLOOKUP($N560, 환경설정!$B$3:$C$23, 2,0), "")</f>
        <v>que</v>
      </c>
      <c r="Y560" s="3" t="str" cm="1">
        <f t="array" ref="Y560">IFERROR(_xlfn.IFS($P560="", "light", $P560="ㄴ", "son", $P560="ㄹ", "son", $P560="ㅁ", "son", $P560="ㅇ", "son" ),"obs")</f>
        <v>light</v>
      </c>
      <c r="Z560" t="str">
        <f>IFERROR(VLOOKUP($Q560, 환경설정!$B$3:$C$23, 2), "")</f>
        <v/>
      </c>
      <c r="AB560" s="3" t="str" cm="1">
        <f t="array" ref="AB560">IFERROR( IF(LEN(B560)=2,"", _xlfn.IFS($S560="", "light", $S560="ㄴ", "son", $S560="ㄹ", "son", $S560="ㅁ", "son", $S560="ㅇ", "son" )),"obs")</f>
        <v/>
      </c>
      <c r="AC560" t="str" cm="1">
        <f t="array" ref="AC560" xml:space="preserve"> SUBSTITUTE( _xlfn.TEXTSPLIT(C560," "), ",","")</f>
        <v>HL</v>
      </c>
      <c r="AE560" t="str" cm="1">
        <f t="array" ref="AE560">SUBSTITUTE(_xlfn.TEXTSPLIT(D560," "), ",","")</f>
        <v>HL</v>
      </c>
    </row>
    <row r="561" spans="1:31" x14ac:dyDescent="0.3">
      <c r="A561" t="str">
        <v>외래어2</v>
      </c>
      <c r="B561" t="str">
        <v>패스</v>
      </c>
      <c r="C561" s="3" t="str">
        <v>HL</v>
      </c>
      <c r="D561" s="3" t="str">
        <v>HL</v>
      </c>
      <c r="E561" s="3" t="str" cm="1">
        <f t="array" ref="E561">_xlfn.IFS(MID(A561,1,1)="고", "K", MID(A561,1,1)="외", "F", MID(A561,1,1)="가", "V")</f>
        <v>F</v>
      </c>
      <c r="F561" s="3" t="str">
        <f t="shared" si="45"/>
        <v>2</v>
      </c>
      <c r="G561" s="3" t="str">
        <f t="shared" si="46"/>
        <v>F2</v>
      </c>
      <c r="H561" s="3" t="str">
        <f t="shared" si="47"/>
        <v>패</v>
      </c>
      <c r="I561" s="3" t="str">
        <f t="shared" si="48"/>
        <v>스</v>
      </c>
      <c r="J561" s="3" t="str">
        <f t="shared" si="49"/>
        <v/>
      </c>
      <c r="K561" s="3" t="str" cm="1">
        <f t="array" ref="K561">INDEX(초성,  INT( (_xlfn.UNICODE(H561)-44032)/588)+1)</f>
        <v>ㅍ</v>
      </c>
      <c r="L561" s="3" t="str" cm="1">
        <f t="array" ref="L561">INDEX( 중성, INT(MOD( ( _xlfn.UNICODE( RIGHT($H561, 1) ) - 44032), 588)/28)+1,1)</f>
        <v>ㅐ</v>
      </c>
      <c r="M561" t="str" cm="1">
        <f t="array" ref="M561">IF(MOD( (_xlfn.UNICODE( RIGHT($H561, 1) ) - 44032), 28)=0, "",
    INDEX(종성, MOD( (_xlfn.UNICODE( RIGHT($H561, 1) ) - 44032), 28),1) )</f>
        <v/>
      </c>
      <c r="N561" s="3" t="str" cm="1">
        <f t="array" ref="N561">INDEX(초성,  INT( (_xlfn.UNICODE($I561)-44032)/588)+1)</f>
        <v>ㅅ</v>
      </c>
      <c r="O561" s="3" t="str" cm="1">
        <f t="array" ref="O561">INDEX( 중성, INT(MOD( ( _xlfn.UNICODE( RIGHT($I561, 1) ) - 44032), 588)/28)+1,1)</f>
        <v>ㅡ</v>
      </c>
      <c r="P561" t="str" cm="1">
        <f t="array" ref="P561">IF(MOD( (_xlfn.UNICODE( RIGHT($I561, 1) ) - 44032), 28)=0, "",
    INDEX(종성, MOD( (_xlfn.UNICODE( RIGHT($I561, 1) ) - 44032), 28),1) )</f>
        <v/>
      </c>
      <c r="Q561" s="3" t="str" cm="1">
        <f t="array" ref="Q561">IF(LEN(B561)=2, "", INDEX(초성,  INT( (_xlfn.UNICODE($J561)-44032)/588)+1) )</f>
        <v/>
      </c>
      <c r="R561" s="3" t="str" cm="1">
        <f t="array" ref="R561">IF(LEN(B561)=2, "",INDEX( 중성, INT(MOD( ( _xlfn.UNICODE( RIGHT($J561, 1) ) - 44032), 588)/28)+1,1) )</f>
        <v/>
      </c>
      <c r="S561" t="str" cm="1">
        <f t="array" ref="S561">IF(LEN(B561)=2, "", IF(MOD( (_xlfn.UNICODE( RIGHT($J561, 1) ) - 44032), 28)=0, "",
    INDEX(종성, MOD( (_xlfn.UNICODE( RIGHT($J561, 1) ) - 44032), 28),1) ) )</f>
        <v/>
      </c>
      <c r="T561" t="str">
        <f>IFERROR(VLOOKUP($K561, 환경설정!$B$3:$C$23, 2,0), "")</f>
        <v>tsasp</v>
      </c>
      <c r="V561" s="3" t="str" cm="1">
        <f t="array" ref="V561">IFERROR(_xlfn.IFS($M561="", "light", $M561="ㄴ", "son", $M561="ㄹ", "son", $M561="ㅁ", "son", $M561="ㅇ", "son" ),"obs")</f>
        <v>light</v>
      </c>
      <c r="W561" t="str">
        <f>IFERROR(VLOOKUP($N561, 환경설정!$B$3:$C$23, 2,0), "")</f>
        <v>que</v>
      </c>
      <c r="Y561" s="3" t="str" cm="1">
        <f t="array" ref="Y561">IFERROR(_xlfn.IFS($P561="", "light", $P561="ㄴ", "son", $P561="ㄹ", "son", $P561="ㅁ", "son", $P561="ㅇ", "son" ),"obs")</f>
        <v>light</v>
      </c>
      <c r="Z561" t="str">
        <f>IFERROR(VLOOKUP($Q561, 환경설정!$B$3:$C$23, 2), "")</f>
        <v/>
      </c>
      <c r="AB561" s="3" t="str" cm="1">
        <f t="array" ref="AB561">IFERROR( IF(LEN(B561)=2,"", _xlfn.IFS($S561="", "light", $S561="ㄴ", "son", $S561="ㄹ", "son", $S561="ㅁ", "son", $S561="ㅇ", "son" )),"obs")</f>
        <v/>
      </c>
      <c r="AC561" t="str" cm="1">
        <f t="array" ref="AC561" xml:space="preserve"> SUBSTITUTE( _xlfn.TEXTSPLIT(C561," "), ",","")</f>
        <v>HL</v>
      </c>
      <c r="AE561" t="str" cm="1">
        <f t="array" ref="AE561">SUBSTITUTE(_xlfn.TEXTSPLIT(D561," "), ",","")</f>
        <v>HL</v>
      </c>
    </row>
    <row r="562" spans="1:31" x14ac:dyDescent="0.3">
      <c r="A562" t="str">
        <v>외래어2</v>
      </c>
      <c r="B562" t="str">
        <v>앵커</v>
      </c>
      <c r="C562" s="3" t="str">
        <v>HL</v>
      </c>
      <c r="D562" s="3" t="str">
        <v>HL</v>
      </c>
      <c r="E562" s="3" t="str" cm="1">
        <f t="array" ref="E562">_xlfn.IFS(MID(A562,1,1)="고", "K", MID(A562,1,1)="외", "F", MID(A562,1,1)="가", "V")</f>
        <v>F</v>
      </c>
      <c r="F562" s="3" t="str">
        <f t="shared" si="45"/>
        <v>2</v>
      </c>
      <c r="G562" s="3" t="str">
        <f t="shared" si="46"/>
        <v>F2</v>
      </c>
      <c r="H562" s="3" t="str">
        <f t="shared" si="47"/>
        <v>앵</v>
      </c>
      <c r="I562" s="3" t="str">
        <f t="shared" si="48"/>
        <v>커</v>
      </c>
      <c r="J562" s="3" t="str">
        <f t="shared" si="49"/>
        <v/>
      </c>
      <c r="K562" s="3" t="str" cm="1">
        <f t="array" ref="K562">INDEX(초성,  INT( (_xlfn.UNICODE(H562)-44032)/588)+1)</f>
        <v>ㅇ</v>
      </c>
      <c r="L562" s="3" t="str" cm="1">
        <f t="array" ref="L562">INDEX( 중성, INT(MOD( ( _xlfn.UNICODE( RIGHT($H562, 1) ) - 44032), 588)/28)+1,1)</f>
        <v>ㅐ</v>
      </c>
      <c r="M562" t="str" cm="1">
        <f t="array" ref="M562">IF(MOD( (_xlfn.UNICODE( RIGHT($H562, 1) ) - 44032), 28)=0, "",
    INDEX(종성, MOD( (_xlfn.UNICODE( RIGHT($H562, 1) ) - 44032), 28),1) )</f>
        <v>ㅇ</v>
      </c>
      <c r="N562" s="3" t="str" cm="1">
        <f t="array" ref="N562">INDEX(초성,  INT( (_xlfn.UNICODE($I562)-44032)/588)+1)</f>
        <v>ㅋ</v>
      </c>
      <c r="O562" s="3" t="str" cm="1">
        <f t="array" ref="O562">INDEX( 중성, INT(MOD( ( _xlfn.UNICODE( RIGHT($I562, 1) ) - 44032), 588)/28)+1,1)</f>
        <v>ㅓ</v>
      </c>
      <c r="P562" t="str" cm="1">
        <f t="array" ref="P562">IF(MOD( (_xlfn.UNICODE( RIGHT($I562, 1) ) - 44032), 28)=0, "",
    INDEX(종성, MOD( (_xlfn.UNICODE( RIGHT($I562, 1) ) - 44032), 28),1) )</f>
        <v/>
      </c>
      <c r="Q562" s="3" t="str" cm="1">
        <f t="array" ref="Q562">IF(LEN(B562)=2, "", INDEX(초성,  INT( (_xlfn.UNICODE($J562)-44032)/588)+1) )</f>
        <v/>
      </c>
      <c r="R562" s="3" t="str" cm="1">
        <f t="array" ref="R562">IF(LEN(B562)=2, "",INDEX( 중성, INT(MOD( ( _xlfn.UNICODE( RIGHT($J562, 1) ) - 44032), 588)/28)+1,1) )</f>
        <v/>
      </c>
      <c r="S562" t="str" cm="1">
        <f t="array" ref="S562">IF(LEN(B562)=2, "", IF(MOD( (_xlfn.UNICODE( RIGHT($J562, 1) ) - 44032), 28)=0, "",
    INDEX(종성, MOD( (_xlfn.UNICODE( RIGHT($J562, 1) ) - 44032), 28),1) ) )</f>
        <v/>
      </c>
      <c r="T562" t="str">
        <f>IFERROR(VLOOKUP($K562, 환경설정!$B$3:$C$23, 2,0), "")</f>
        <v>null</v>
      </c>
      <c r="V562" s="3" t="str" cm="1">
        <f t="array" ref="V562">IFERROR(_xlfn.IFS($M562="", "light", $M562="ㄴ", "son", $M562="ㄹ", "son", $M562="ㅁ", "son", $M562="ㅇ", "son" ),"obs")</f>
        <v>son</v>
      </c>
      <c r="W562" t="str">
        <f>IFERROR(VLOOKUP($N562, 환경설정!$B$3:$C$23, 2,0), "")</f>
        <v>tsasp</v>
      </c>
      <c r="Y562" s="3" t="str" cm="1">
        <f t="array" ref="Y562">IFERROR(_xlfn.IFS($P562="", "light", $P562="ㄴ", "son", $P562="ㄹ", "son", $P562="ㅁ", "son", $P562="ㅇ", "son" ),"obs")</f>
        <v>light</v>
      </c>
      <c r="Z562" t="str">
        <f>IFERROR(VLOOKUP($Q562, 환경설정!$B$3:$C$23, 2), "")</f>
        <v/>
      </c>
      <c r="AB562" s="3" t="str" cm="1">
        <f t="array" ref="AB562">IFERROR( IF(LEN(B562)=2,"", _xlfn.IFS($S562="", "light", $S562="ㄴ", "son", $S562="ㄹ", "son", $S562="ㅁ", "son", $S562="ㅇ", "son" )),"obs")</f>
        <v/>
      </c>
      <c r="AC562" t="str" cm="1">
        <f t="array" ref="AC562" xml:space="preserve"> SUBSTITUTE( _xlfn.TEXTSPLIT(C562," "), ",","")</f>
        <v>HL</v>
      </c>
      <c r="AE562" t="str" cm="1">
        <f t="array" ref="AE562">SUBSTITUTE(_xlfn.TEXTSPLIT(D562," "), ",","")</f>
        <v>HL</v>
      </c>
    </row>
    <row r="563" spans="1:31" x14ac:dyDescent="0.3">
      <c r="A563" t="str">
        <v>외래어2</v>
      </c>
      <c r="B563" t="str">
        <v>코팅</v>
      </c>
      <c r="C563" s="3" t="str">
        <v>HH</v>
      </c>
      <c r="D563" s="3" t="str">
        <v>HH</v>
      </c>
      <c r="E563" s="3" t="str" cm="1">
        <f t="array" ref="E563">_xlfn.IFS(MID(A563,1,1)="고", "K", MID(A563,1,1)="외", "F", MID(A563,1,1)="가", "V")</f>
        <v>F</v>
      </c>
      <c r="F563" s="3" t="str">
        <f t="shared" si="45"/>
        <v>2</v>
      </c>
      <c r="G563" s="3" t="str">
        <f t="shared" si="46"/>
        <v>F2</v>
      </c>
      <c r="H563" s="3" t="str">
        <f t="shared" si="47"/>
        <v>코</v>
      </c>
      <c r="I563" s="3" t="str">
        <f t="shared" si="48"/>
        <v>팅</v>
      </c>
      <c r="J563" s="3" t="str">
        <f t="shared" si="49"/>
        <v/>
      </c>
      <c r="K563" s="3" t="str" cm="1">
        <f t="array" ref="K563">INDEX(초성,  INT( (_xlfn.UNICODE(H563)-44032)/588)+1)</f>
        <v>ㅋ</v>
      </c>
      <c r="L563" s="3" t="str" cm="1">
        <f t="array" ref="L563">INDEX( 중성, INT(MOD( ( _xlfn.UNICODE( RIGHT($H563, 1) ) - 44032), 588)/28)+1,1)</f>
        <v>ㅗ</v>
      </c>
      <c r="M563" t="str" cm="1">
        <f t="array" ref="M563">IF(MOD( (_xlfn.UNICODE( RIGHT($H563, 1) ) - 44032), 28)=0, "",
    INDEX(종성, MOD( (_xlfn.UNICODE( RIGHT($H563, 1) ) - 44032), 28),1) )</f>
        <v/>
      </c>
      <c r="N563" s="3" t="str" cm="1">
        <f t="array" ref="N563">INDEX(초성,  INT( (_xlfn.UNICODE($I563)-44032)/588)+1)</f>
        <v>ㅌ</v>
      </c>
      <c r="O563" s="3" t="str" cm="1">
        <f t="array" ref="O563">INDEX( 중성, INT(MOD( ( _xlfn.UNICODE( RIGHT($I563, 1) ) - 44032), 588)/28)+1,1)</f>
        <v>ㅣ</v>
      </c>
      <c r="P563" t="str" cm="1">
        <f t="array" ref="P563">IF(MOD( (_xlfn.UNICODE( RIGHT($I563, 1) ) - 44032), 28)=0, "",
    INDEX(종성, MOD( (_xlfn.UNICODE( RIGHT($I563, 1) ) - 44032), 28),1) )</f>
        <v>ㅇ</v>
      </c>
      <c r="Q563" s="3" t="str" cm="1">
        <f t="array" ref="Q563">IF(LEN(B563)=2, "", INDEX(초성,  INT( (_xlfn.UNICODE($J563)-44032)/588)+1) )</f>
        <v/>
      </c>
      <c r="R563" s="3" t="str" cm="1">
        <f t="array" ref="R563">IF(LEN(B563)=2, "",INDEX( 중성, INT(MOD( ( _xlfn.UNICODE( RIGHT($J563, 1) ) - 44032), 588)/28)+1,1) )</f>
        <v/>
      </c>
      <c r="S563" t="str" cm="1">
        <f t="array" ref="S563">IF(LEN(B563)=2, "", IF(MOD( (_xlfn.UNICODE( RIGHT($J563, 1) ) - 44032), 28)=0, "",
    INDEX(종성, MOD( (_xlfn.UNICODE( RIGHT($J563, 1) ) - 44032), 28),1) ) )</f>
        <v/>
      </c>
      <c r="T563" t="str">
        <f>IFERROR(VLOOKUP($K563, 환경설정!$B$3:$C$23, 2,0), "")</f>
        <v>tsasp</v>
      </c>
      <c r="V563" s="3" t="str" cm="1">
        <f t="array" ref="V563">IFERROR(_xlfn.IFS($M563="", "light", $M563="ㄴ", "son", $M563="ㄹ", "son", $M563="ㅁ", "son", $M563="ㅇ", "son" ),"obs")</f>
        <v>light</v>
      </c>
      <c r="W563" t="str">
        <f>IFERROR(VLOOKUP($N563, 환경설정!$B$3:$C$23, 2,0), "")</f>
        <v>tsasp</v>
      </c>
      <c r="Y563" s="3" t="str" cm="1">
        <f t="array" ref="Y563">IFERROR(_xlfn.IFS($P563="", "light", $P563="ㄴ", "son", $P563="ㄹ", "son", $P563="ㅁ", "son", $P563="ㅇ", "son" ),"obs")</f>
        <v>son</v>
      </c>
      <c r="Z563" t="str">
        <f>IFERROR(VLOOKUP($Q563, 환경설정!$B$3:$C$23, 2), "")</f>
        <v/>
      </c>
      <c r="AB563" s="3" t="str" cm="1">
        <f t="array" ref="AB563">IFERROR( IF(LEN(B563)=2,"", _xlfn.IFS($S563="", "light", $S563="ㄴ", "son", $S563="ㄹ", "son", $S563="ㅁ", "son", $S563="ㅇ", "son" )),"obs")</f>
        <v/>
      </c>
      <c r="AC563" t="str" cm="1">
        <f t="array" ref="AC563" xml:space="preserve"> SUBSTITUTE( _xlfn.TEXTSPLIT(C563," "), ",","")</f>
        <v>HH</v>
      </c>
      <c r="AE563" t="str" cm="1">
        <f t="array" ref="AE563">SUBSTITUTE(_xlfn.TEXTSPLIT(D563," "), ",","")</f>
        <v>HH</v>
      </c>
    </row>
    <row r="564" spans="1:31" x14ac:dyDescent="0.3">
      <c r="A564" t="str">
        <v>외래어2</v>
      </c>
      <c r="B564" t="str">
        <v>째즈</v>
      </c>
      <c r="C564" s="3" t="str">
        <v>HL</v>
      </c>
      <c r="D564" s="3" t="str">
        <v>HL</v>
      </c>
      <c r="E564" s="3" t="str" cm="1">
        <f t="array" ref="E564">_xlfn.IFS(MID(A564,1,1)="고", "K", MID(A564,1,1)="외", "F", MID(A564,1,1)="가", "V")</f>
        <v>F</v>
      </c>
      <c r="F564" s="3" t="str">
        <f t="shared" si="45"/>
        <v>2</v>
      </c>
      <c r="G564" s="3" t="str">
        <f t="shared" si="46"/>
        <v>F2</v>
      </c>
      <c r="H564" s="3" t="str">
        <f t="shared" si="47"/>
        <v>째</v>
      </c>
      <c r="I564" s="3" t="str">
        <f t="shared" si="48"/>
        <v>즈</v>
      </c>
      <c r="J564" s="3" t="str">
        <f t="shared" si="49"/>
        <v/>
      </c>
      <c r="K564" s="3" t="str" cm="1">
        <f t="array" ref="K564">INDEX(초성,  INT( (_xlfn.UNICODE(H564)-44032)/588)+1)</f>
        <v>ㅉ</v>
      </c>
      <c r="L564" s="3" t="str" cm="1">
        <f t="array" ref="L564">INDEX( 중성, INT(MOD( ( _xlfn.UNICODE( RIGHT($H564, 1) ) - 44032), 588)/28)+1,1)</f>
        <v>ㅐ</v>
      </c>
      <c r="M564" t="str" cm="1">
        <f t="array" ref="M564">IF(MOD( (_xlfn.UNICODE( RIGHT($H564, 1) ) - 44032), 28)=0, "",
    INDEX(종성, MOD( (_xlfn.UNICODE( RIGHT($H564, 1) ) - 44032), 28),1) )</f>
        <v/>
      </c>
      <c r="N564" s="3" t="str" cm="1">
        <f t="array" ref="N564">INDEX(초성,  INT( (_xlfn.UNICODE($I564)-44032)/588)+1)</f>
        <v>ㅈ</v>
      </c>
      <c r="O564" s="3" t="str" cm="1">
        <f t="array" ref="O564">INDEX( 중성, INT(MOD( ( _xlfn.UNICODE( RIGHT($I564, 1) ) - 44032), 588)/28)+1,1)</f>
        <v>ㅡ</v>
      </c>
      <c r="P564" t="str" cm="1">
        <f t="array" ref="P564">IF(MOD( (_xlfn.UNICODE( RIGHT($I564, 1) ) - 44032), 28)=0, "",
    INDEX(종성, MOD( (_xlfn.UNICODE( RIGHT($I564, 1) ) - 44032), 28),1) )</f>
        <v/>
      </c>
      <c r="Q564" s="3" t="str" cm="1">
        <f t="array" ref="Q564">IF(LEN(B564)=2, "", INDEX(초성,  INT( (_xlfn.UNICODE($J564)-44032)/588)+1) )</f>
        <v/>
      </c>
      <c r="R564" s="3" t="str" cm="1">
        <f t="array" ref="R564">IF(LEN(B564)=2, "",INDEX( 중성, INT(MOD( ( _xlfn.UNICODE( RIGHT($J564, 1) ) - 44032), 588)/28)+1,1) )</f>
        <v/>
      </c>
      <c r="S564" t="str" cm="1">
        <f t="array" ref="S564">IF(LEN(B564)=2, "", IF(MOD( (_xlfn.UNICODE( RIGHT($J564, 1) ) - 44032), 28)=0, "",
    INDEX(종성, MOD( (_xlfn.UNICODE( RIGHT($J564, 1) ) - 44032), 28),1) ) )</f>
        <v/>
      </c>
      <c r="T564" t="str">
        <f>IFERROR(VLOOKUP($K564, 환경설정!$B$3:$C$23, 2,0), "")</f>
        <v>tsasp</v>
      </c>
      <c r="V564" s="3" t="str" cm="1">
        <f t="array" ref="V564">IFERROR(_xlfn.IFS($M564="", "light", $M564="ㄴ", "son", $M564="ㄹ", "son", $M564="ㅁ", "son", $M564="ㅇ", "son" ),"obs")</f>
        <v>light</v>
      </c>
      <c r="W564" t="str">
        <f>IFERROR(VLOOKUP($N564, 환경설정!$B$3:$C$23, 2,0), "")</f>
        <v>lax</v>
      </c>
      <c r="Y564" s="3" t="str" cm="1">
        <f t="array" ref="Y564">IFERROR(_xlfn.IFS($P564="", "light", $P564="ㄴ", "son", $P564="ㄹ", "son", $P564="ㅁ", "son", $P564="ㅇ", "son" ),"obs")</f>
        <v>light</v>
      </c>
      <c r="Z564" t="str">
        <f>IFERROR(VLOOKUP($Q564, 환경설정!$B$3:$C$23, 2), "")</f>
        <v/>
      </c>
      <c r="AB564" s="3" t="str" cm="1">
        <f t="array" ref="AB564">IFERROR( IF(LEN(B564)=2,"", _xlfn.IFS($S564="", "light", $S564="ㄴ", "son", $S564="ㄹ", "son", $S564="ㅁ", "son", $S564="ㅇ", "son" )),"obs")</f>
        <v/>
      </c>
      <c r="AC564" t="str" cm="1">
        <f t="array" ref="AC564" xml:space="preserve"> SUBSTITUTE( _xlfn.TEXTSPLIT(C564," "), ",","")</f>
        <v>HL</v>
      </c>
      <c r="AE564" t="str" cm="1">
        <f t="array" ref="AE564">SUBSTITUTE(_xlfn.TEXTSPLIT(D564," "), ",","")</f>
        <v>HL</v>
      </c>
    </row>
    <row r="565" spans="1:31" x14ac:dyDescent="0.3">
      <c r="A565" t="str">
        <v>외래어2</v>
      </c>
      <c r="B565" t="str">
        <v>볼륨</v>
      </c>
      <c r="C565" s="3" t="str">
        <v>LH1</v>
      </c>
      <c r="D565" s="3" t="str">
        <v>LH1</v>
      </c>
      <c r="E565" s="3" t="str" cm="1">
        <f t="array" ref="E565">_xlfn.IFS(MID(A565,1,1)="고", "K", MID(A565,1,1)="외", "F", MID(A565,1,1)="가", "V")</f>
        <v>F</v>
      </c>
      <c r="F565" s="3" t="str">
        <f t="shared" si="45"/>
        <v>2</v>
      </c>
      <c r="G565" s="3" t="str">
        <f t="shared" si="46"/>
        <v>F2</v>
      </c>
      <c r="H565" s="3" t="str">
        <f t="shared" si="47"/>
        <v>볼</v>
      </c>
      <c r="I565" s="3" t="str">
        <f t="shared" si="48"/>
        <v>륨</v>
      </c>
      <c r="J565" s="3" t="str">
        <f t="shared" si="49"/>
        <v/>
      </c>
      <c r="K565" s="3" t="str" cm="1">
        <f t="array" ref="K565">INDEX(초성,  INT( (_xlfn.UNICODE(H565)-44032)/588)+1)</f>
        <v>ㅂ</v>
      </c>
      <c r="L565" s="3" t="str" cm="1">
        <f t="array" ref="L565">INDEX( 중성, INT(MOD( ( _xlfn.UNICODE( RIGHT($H565, 1) ) - 44032), 588)/28)+1,1)</f>
        <v>ㅗ</v>
      </c>
      <c r="M565" t="str" cm="1">
        <f t="array" ref="M565">IF(MOD( (_xlfn.UNICODE( RIGHT($H565, 1) ) - 44032), 28)=0, "",
    INDEX(종성, MOD( (_xlfn.UNICODE( RIGHT($H565, 1) ) - 44032), 28),1) )</f>
        <v>ㄹ</v>
      </c>
      <c r="N565" s="3" t="str" cm="1">
        <f t="array" ref="N565">INDEX(초성,  INT( (_xlfn.UNICODE($I565)-44032)/588)+1)</f>
        <v>ㄹ</v>
      </c>
      <c r="O565" s="3" t="str" cm="1">
        <f t="array" ref="O565">INDEX( 중성, INT(MOD( ( _xlfn.UNICODE( RIGHT($I565, 1) ) - 44032), 588)/28)+1,1)</f>
        <v>ㅠ</v>
      </c>
      <c r="P565" t="str" cm="1">
        <f t="array" ref="P565">IF(MOD( (_xlfn.UNICODE( RIGHT($I565, 1) ) - 44032), 28)=0, "",
    INDEX(종성, MOD( (_xlfn.UNICODE( RIGHT($I565, 1) ) - 44032), 28),1) )</f>
        <v>ㅁ</v>
      </c>
      <c r="Q565" s="3" t="str" cm="1">
        <f t="array" ref="Q565">IF(LEN(B565)=2, "", INDEX(초성,  INT( (_xlfn.UNICODE($J565)-44032)/588)+1) )</f>
        <v/>
      </c>
      <c r="R565" s="3" t="str" cm="1">
        <f t="array" ref="R565">IF(LEN(B565)=2, "",INDEX( 중성, INT(MOD( ( _xlfn.UNICODE( RIGHT($J565, 1) ) - 44032), 588)/28)+1,1) )</f>
        <v/>
      </c>
      <c r="S565" t="str" cm="1">
        <f t="array" ref="S565">IF(LEN(B565)=2, "", IF(MOD( (_xlfn.UNICODE( RIGHT($J565, 1) ) - 44032), 28)=0, "",
    INDEX(종성, MOD( (_xlfn.UNICODE( RIGHT($J565, 1) ) - 44032), 28),1) ) )</f>
        <v/>
      </c>
      <c r="T565" t="str">
        <f>IFERROR(VLOOKUP($K565, 환경설정!$B$3:$C$23, 2,0), "")</f>
        <v>lax</v>
      </c>
      <c r="V565" s="3" t="str" cm="1">
        <f t="array" ref="V565">IFERROR(_xlfn.IFS($M565="", "light", $M565="ㄴ", "son", $M565="ㄹ", "son", $M565="ㅁ", "son", $M565="ㅇ", "son" ),"obs")</f>
        <v>son</v>
      </c>
      <c r="W565" t="str">
        <f>IFERROR(VLOOKUP($N565, 환경설정!$B$3:$C$23, 2,0), "")</f>
        <v>son</v>
      </c>
      <c r="Y565" s="3" t="str" cm="1">
        <f t="array" ref="Y565">IFERROR(_xlfn.IFS($P565="", "light", $P565="ㄴ", "son", $P565="ㄹ", "son", $P565="ㅁ", "son", $P565="ㅇ", "son" ),"obs")</f>
        <v>son</v>
      </c>
      <c r="Z565" t="str">
        <f>IFERROR(VLOOKUP($Q565, 환경설정!$B$3:$C$23, 2), "")</f>
        <v/>
      </c>
      <c r="AB565" s="3" t="str" cm="1">
        <f t="array" ref="AB565">IFERROR( IF(LEN(B565)=2,"", _xlfn.IFS($S565="", "light", $S565="ㄴ", "son", $S565="ㄹ", "son", $S565="ㅁ", "son", $S565="ㅇ", "son" )),"obs")</f>
        <v/>
      </c>
      <c r="AC565" t="str" cm="1">
        <f t="array" ref="AC565" xml:space="preserve"> SUBSTITUTE( _xlfn.TEXTSPLIT(C565," "), ",","")</f>
        <v>LH1</v>
      </c>
      <c r="AE565" t="str" cm="1">
        <f t="array" ref="AE565">SUBSTITUTE(_xlfn.TEXTSPLIT(D565," "), ",","")</f>
        <v>LH1</v>
      </c>
    </row>
    <row r="566" spans="1:31" x14ac:dyDescent="0.3">
      <c r="A566" t="str">
        <v>외래어2</v>
      </c>
      <c r="B566" t="str">
        <v>커브</v>
      </c>
      <c r="C566" s="3" t="str">
        <v>HL</v>
      </c>
      <c r="D566" s="3" t="str">
        <v>HL</v>
      </c>
      <c r="E566" s="3" t="str" cm="1">
        <f t="array" ref="E566">_xlfn.IFS(MID(A566,1,1)="고", "K", MID(A566,1,1)="외", "F", MID(A566,1,1)="가", "V")</f>
        <v>F</v>
      </c>
      <c r="F566" s="3" t="str">
        <f t="shared" si="45"/>
        <v>2</v>
      </c>
      <c r="G566" s="3" t="str">
        <f t="shared" si="46"/>
        <v>F2</v>
      </c>
      <c r="H566" s="3" t="str">
        <f t="shared" si="47"/>
        <v>커</v>
      </c>
      <c r="I566" s="3" t="str">
        <f t="shared" si="48"/>
        <v>브</v>
      </c>
      <c r="J566" s="3" t="str">
        <f t="shared" si="49"/>
        <v/>
      </c>
      <c r="K566" s="3" t="str" cm="1">
        <f t="array" ref="K566">INDEX(초성,  INT( (_xlfn.UNICODE(H566)-44032)/588)+1)</f>
        <v>ㅋ</v>
      </c>
      <c r="L566" s="3" t="str" cm="1">
        <f t="array" ref="L566">INDEX( 중성, INT(MOD( ( _xlfn.UNICODE( RIGHT($H566, 1) ) - 44032), 588)/28)+1,1)</f>
        <v>ㅓ</v>
      </c>
      <c r="M566" t="str" cm="1">
        <f t="array" ref="M566">IF(MOD( (_xlfn.UNICODE( RIGHT($H566, 1) ) - 44032), 28)=0, "",
    INDEX(종성, MOD( (_xlfn.UNICODE( RIGHT($H566, 1) ) - 44032), 28),1) )</f>
        <v/>
      </c>
      <c r="N566" s="3" t="str" cm="1">
        <f t="array" ref="N566">INDEX(초성,  INT( (_xlfn.UNICODE($I566)-44032)/588)+1)</f>
        <v>ㅂ</v>
      </c>
      <c r="O566" s="3" t="str" cm="1">
        <f t="array" ref="O566">INDEX( 중성, INT(MOD( ( _xlfn.UNICODE( RIGHT($I566, 1) ) - 44032), 588)/28)+1,1)</f>
        <v>ㅡ</v>
      </c>
      <c r="P566" t="str" cm="1">
        <f t="array" ref="P566">IF(MOD( (_xlfn.UNICODE( RIGHT($I566, 1) ) - 44032), 28)=0, "",
    INDEX(종성, MOD( (_xlfn.UNICODE( RIGHT($I566, 1) ) - 44032), 28),1) )</f>
        <v/>
      </c>
      <c r="Q566" s="3" t="str" cm="1">
        <f t="array" ref="Q566">IF(LEN(B566)=2, "", INDEX(초성,  INT( (_xlfn.UNICODE($J566)-44032)/588)+1) )</f>
        <v/>
      </c>
      <c r="R566" s="3" t="str" cm="1">
        <f t="array" ref="R566">IF(LEN(B566)=2, "",INDEX( 중성, INT(MOD( ( _xlfn.UNICODE( RIGHT($J566, 1) ) - 44032), 588)/28)+1,1) )</f>
        <v/>
      </c>
      <c r="S566" t="str" cm="1">
        <f t="array" ref="S566">IF(LEN(B566)=2, "", IF(MOD( (_xlfn.UNICODE( RIGHT($J566, 1) ) - 44032), 28)=0, "",
    INDEX(종성, MOD( (_xlfn.UNICODE( RIGHT($J566, 1) ) - 44032), 28),1) ) )</f>
        <v/>
      </c>
      <c r="T566" t="str">
        <f>IFERROR(VLOOKUP($K566, 환경설정!$B$3:$C$23, 2,0), "")</f>
        <v>tsasp</v>
      </c>
      <c r="V566" s="3" t="str" cm="1">
        <f t="array" ref="V566">IFERROR(_xlfn.IFS($M566="", "light", $M566="ㄴ", "son", $M566="ㄹ", "son", $M566="ㅁ", "son", $M566="ㅇ", "son" ),"obs")</f>
        <v>light</v>
      </c>
      <c r="W566" t="str">
        <f>IFERROR(VLOOKUP($N566, 환경설정!$B$3:$C$23, 2,0), "")</f>
        <v>lax</v>
      </c>
      <c r="Y566" s="3" t="str" cm="1">
        <f t="array" ref="Y566">IFERROR(_xlfn.IFS($P566="", "light", $P566="ㄴ", "son", $P566="ㄹ", "son", $P566="ㅁ", "son", $P566="ㅇ", "son" ),"obs")</f>
        <v>light</v>
      </c>
      <c r="Z566" t="str">
        <f>IFERROR(VLOOKUP($Q566, 환경설정!$B$3:$C$23, 2), "")</f>
        <v/>
      </c>
      <c r="AB566" s="3" t="str" cm="1">
        <f t="array" ref="AB566">IFERROR( IF(LEN(B566)=2,"", _xlfn.IFS($S566="", "light", $S566="ㄴ", "son", $S566="ㄹ", "son", $S566="ㅁ", "son", $S566="ㅇ", "son" )),"obs")</f>
        <v/>
      </c>
      <c r="AC566" t="str" cm="1">
        <f t="array" ref="AC566" xml:space="preserve"> SUBSTITUTE( _xlfn.TEXTSPLIT(C566," "), ",","")</f>
        <v>HL</v>
      </c>
      <c r="AE566" t="str" cm="1">
        <f t="array" ref="AE566">SUBSTITUTE(_xlfn.TEXTSPLIT(D566," "), ",","")</f>
        <v>HL</v>
      </c>
    </row>
    <row r="567" spans="1:31" x14ac:dyDescent="0.3">
      <c r="A567" t="str">
        <v>외래어2</v>
      </c>
      <c r="B567" t="str">
        <v>벤치</v>
      </c>
      <c r="C567" s="3" t="str">
        <v>HL</v>
      </c>
      <c r="D567" s="3" t="str">
        <v>HL</v>
      </c>
      <c r="E567" s="3" t="str" cm="1">
        <f t="array" ref="E567">_xlfn.IFS(MID(A567,1,1)="고", "K", MID(A567,1,1)="외", "F", MID(A567,1,1)="가", "V")</f>
        <v>F</v>
      </c>
      <c r="F567" s="3" t="str">
        <f t="shared" si="45"/>
        <v>2</v>
      </c>
      <c r="G567" s="3" t="str">
        <f t="shared" si="46"/>
        <v>F2</v>
      </c>
      <c r="H567" s="3" t="str">
        <f t="shared" si="47"/>
        <v>벤</v>
      </c>
      <c r="I567" s="3" t="str">
        <f t="shared" si="48"/>
        <v>치</v>
      </c>
      <c r="J567" s="3" t="str">
        <f t="shared" si="49"/>
        <v/>
      </c>
      <c r="K567" s="3" t="str" cm="1">
        <f t="array" ref="K567">INDEX(초성,  INT( (_xlfn.UNICODE(H567)-44032)/588)+1)</f>
        <v>ㅂ</v>
      </c>
      <c r="L567" s="3" t="str" cm="1">
        <f t="array" ref="L567">INDEX( 중성, INT(MOD( ( _xlfn.UNICODE( RIGHT($H567, 1) ) - 44032), 588)/28)+1,1)</f>
        <v>ㅔ</v>
      </c>
      <c r="M567" t="str" cm="1">
        <f t="array" ref="M567">IF(MOD( (_xlfn.UNICODE( RIGHT($H567, 1) ) - 44032), 28)=0, "",
    INDEX(종성, MOD( (_xlfn.UNICODE( RIGHT($H567, 1) ) - 44032), 28),1) )</f>
        <v>ㄴ</v>
      </c>
      <c r="N567" s="3" t="str" cm="1">
        <f t="array" ref="N567">INDEX(초성,  INT( (_xlfn.UNICODE($I567)-44032)/588)+1)</f>
        <v>ㅊ</v>
      </c>
      <c r="O567" s="3" t="str" cm="1">
        <f t="array" ref="O567">INDEX( 중성, INT(MOD( ( _xlfn.UNICODE( RIGHT($I567, 1) ) - 44032), 588)/28)+1,1)</f>
        <v>ㅣ</v>
      </c>
      <c r="P567" t="str" cm="1">
        <f t="array" ref="P567">IF(MOD( (_xlfn.UNICODE( RIGHT($I567, 1) ) - 44032), 28)=0, "",
    INDEX(종성, MOD( (_xlfn.UNICODE( RIGHT($I567, 1) ) - 44032), 28),1) )</f>
        <v/>
      </c>
      <c r="Q567" s="3" t="str" cm="1">
        <f t="array" ref="Q567">IF(LEN(B567)=2, "", INDEX(초성,  INT( (_xlfn.UNICODE($J567)-44032)/588)+1) )</f>
        <v/>
      </c>
      <c r="R567" s="3" t="str" cm="1">
        <f t="array" ref="R567">IF(LEN(B567)=2, "",INDEX( 중성, INT(MOD( ( _xlfn.UNICODE( RIGHT($J567, 1) ) - 44032), 588)/28)+1,1) )</f>
        <v/>
      </c>
      <c r="S567" t="str" cm="1">
        <f t="array" ref="S567">IF(LEN(B567)=2, "", IF(MOD( (_xlfn.UNICODE( RIGHT($J567, 1) ) - 44032), 28)=0, "",
    INDEX(종성, MOD( (_xlfn.UNICODE( RIGHT($J567, 1) ) - 44032), 28),1) ) )</f>
        <v/>
      </c>
      <c r="T567" t="str">
        <f>IFERROR(VLOOKUP($K567, 환경설정!$B$3:$C$23, 2,0), "")</f>
        <v>lax</v>
      </c>
      <c r="V567" s="3" t="str" cm="1">
        <f t="array" ref="V567">IFERROR(_xlfn.IFS($M567="", "light", $M567="ㄴ", "son", $M567="ㄹ", "son", $M567="ㅁ", "son", $M567="ㅇ", "son" ),"obs")</f>
        <v>son</v>
      </c>
      <c r="W567" t="str">
        <f>IFERROR(VLOOKUP($N567, 환경설정!$B$3:$C$23, 2,0), "")</f>
        <v>tsasp</v>
      </c>
      <c r="Y567" s="3" t="str" cm="1">
        <f t="array" ref="Y567">IFERROR(_xlfn.IFS($P567="", "light", $P567="ㄴ", "son", $P567="ㄹ", "son", $P567="ㅁ", "son", $P567="ㅇ", "son" ),"obs")</f>
        <v>light</v>
      </c>
      <c r="Z567" t="str">
        <f>IFERROR(VLOOKUP($Q567, 환경설정!$B$3:$C$23, 2), "")</f>
        <v/>
      </c>
      <c r="AB567" s="3" t="str" cm="1">
        <f t="array" ref="AB567">IFERROR( IF(LEN(B567)=2,"", _xlfn.IFS($S567="", "light", $S567="ㄴ", "son", $S567="ㄹ", "son", $S567="ㅁ", "son", $S567="ㅇ", "son" )),"obs")</f>
        <v/>
      </c>
      <c r="AC567" t="str" cm="1">
        <f t="array" ref="AC567" xml:space="preserve"> SUBSTITUTE( _xlfn.TEXTSPLIT(C567," "), ",","")</f>
        <v>HL</v>
      </c>
      <c r="AE567" t="str" cm="1">
        <f t="array" ref="AE567">SUBSTITUTE(_xlfn.TEXTSPLIT(D567," "), ",","")</f>
        <v>HL</v>
      </c>
    </row>
    <row r="568" spans="1:31" x14ac:dyDescent="0.3">
      <c r="A568" t="str">
        <v>외래어2</v>
      </c>
      <c r="B568" t="str">
        <v>뎃생</v>
      </c>
      <c r="C568" s="3">
        <v>0</v>
      </c>
      <c r="D568" s="3">
        <v>0</v>
      </c>
      <c r="E568" s="3" t="str" cm="1">
        <f t="array" ref="E568">_xlfn.IFS(MID(A568,1,1)="고", "K", MID(A568,1,1)="외", "F", MID(A568,1,1)="가", "V")</f>
        <v>F</v>
      </c>
      <c r="F568" s="3" t="str">
        <f t="shared" si="45"/>
        <v>2</v>
      </c>
      <c r="G568" s="3" t="str">
        <f t="shared" si="46"/>
        <v>F2</v>
      </c>
      <c r="H568" s="3" t="str">
        <f t="shared" si="47"/>
        <v>뎃</v>
      </c>
      <c r="I568" s="3" t="str">
        <f t="shared" si="48"/>
        <v>생</v>
      </c>
      <c r="J568" s="3" t="str">
        <f t="shared" si="49"/>
        <v/>
      </c>
      <c r="K568" s="3" t="str" cm="1">
        <f t="array" ref="K568">INDEX(초성,  INT( (_xlfn.UNICODE(H568)-44032)/588)+1)</f>
        <v>ㄷ</v>
      </c>
      <c r="L568" s="3" t="str" cm="1">
        <f t="array" ref="L568">INDEX( 중성, INT(MOD( ( _xlfn.UNICODE( RIGHT($H568, 1) ) - 44032), 588)/28)+1,1)</f>
        <v>ㅔ</v>
      </c>
      <c r="M568" t="str" cm="1">
        <f t="array" ref="M568">IF(MOD( (_xlfn.UNICODE( RIGHT($H568, 1) ) - 44032), 28)=0, "",
    INDEX(종성, MOD( (_xlfn.UNICODE( RIGHT($H568, 1) ) - 44032), 28),1) )</f>
        <v>ㅅ</v>
      </c>
      <c r="N568" s="3" t="str" cm="1">
        <f t="array" ref="N568">INDEX(초성,  INT( (_xlfn.UNICODE($I568)-44032)/588)+1)</f>
        <v>ㅅ</v>
      </c>
      <c r="O568" s="3" t="str" cm="1">
        <f t="array" ref="O568">INDEX( 중성, INT(MOD( ( _xlfn.UNICODE( RIGHT($I568, 1) ) - 44032), 588)/28)+1,1)</f>
        <v>ㅐ</v>
      </c>
      <c r="P568" t="str" cm="1">
        <f t="array" ref="P568">IF(MOD( (_xlfn.UNICODE( RIGHT($I568, 1) ) - 44032), 28)=0, "",
    INDEX(종성, MOD( (_xlfn.UNICODE( RIGHT($I568, 1) ) - 44032), 28),1) )</f>
        <v>ㅇ</v>
      </c>
      <c r="Q568" s="3" t="str" cm="1">
        <f t="array" ref="Q568">IF(LEN(B568)=2, "", INDEX(초성,  INT( (_xlfn.UNICODE($J568)-44032)/588)+1) )</f>
        <v/>
      </c>
      <c r="R568" s="3" t="str" cm="1">
        <f t="array" ref="R568">IF(LEN(B568)=2, "",INDEX( 중성, INT(MOD( ( _xlfn.UNICODE( RIGHT($J568, 1) ) - 44032), 588)/28)+1,1) )</f>
        <v/>
      </c>
      <c r="S568" t="str" cm="1">
        <f t="array" ref="S568">IF(LEN(B568)=2, "", IF(MOD( (_xlfn.UNICODE( RIGHT($J568, 1) ) - 44032), 28)=0, "",
    INDEX(종성, MOD( (_xlfn.UNICODE( RIGHT($J568, 1) ) - 44032), 28),1) ) )</f>
        <v/>
      </c>
      <c r="T568" t="str">
        <f>IFERROR(VLOOKUP($K568, 환경설정!$B$3:$C$23, 2,0), "")</f>
        <v>lax</v>
      </c>
      <c r="V568" s="3" t="str" cm="1">
        <f t="array" ref="V568">IFERROR(_xlfn.IFS($M568="", "light", $M568="ㄴ", "son", $M568="ㄹ", "son", $M568="ㅁ", "son", $M568="ㅇ", "son" ),"obs")</f>
        <v>obs</v>
      </c>
      <c r="W568" t="str">
        <f>IFERROR(VLOOKUP($N568, 환경설정!$B$3:$C$23, 2,0), "")</f>
        <v>que</v>
      </c>
      <c r="Y568" s="3" t="str" cm="1">
        <f t="array" ref="Y568">IFERROR(_xlfn.IFS($P568="", "light", $P568="ㄴ", "son", $P568="ㄹ", "son", $P568="ㅁ", "son", $P568="ㅇ", "son" ),"obs")</f>
        <v>son</v>
      </c>
      <c r="Z568" t="str">
        <f>IFERROR(VLOOKUP($Q568, 환경설정!$B$3:$C$23, 2), "")</f>
        <v/>
      </c>
      <c r="AB568" s="3" t="str" cm="1">
        <f t="array" ref="AB568">IFERROR( IF(LEN(B568)=2,"", _xlfn.IFS($S568="", "light", $S568="ㄴ", "son", $S568="ㄹ", "son", $S568="ㅁ", "son", $S568="ㅇ", "son" )),"obs")</f>
        <v/>
      </c>
      <c r="AC568" t="str" cm="1">
        <f t="array" ref="AC568" xml:space="preserve"> SUBSTITUTE( _xlfn.TEXTSPLIT(C568," "), ",","")</f>
        <v>0</v>
      </c>
      <c r="AE568" t="str" cm="1">
        <f t="array" ref="AE568">SUBSTITUTE(_xlfn.TEXTSPLIT(D568," "), ",","")</f>
        <v>0</v>
      </c>
    </row>
    <row r="569" spans="1:31" x14ac:dyDescent="0.3">
      <c r="A569" t="str">
        <v>외래어2</v>
      </c>
      <c r="B569" t="str">
        <v>셔츠</v>
      </c>
      <c r="C569" s="3" t="str">
        <v>HL</v>
      </c>
      <c r="D569" s="3" t="str">
        <v>HL</v>
      </c>
      <c r="E569" s="3" t="str" cm="1">
        <f t="array" ref="E569">_xlfn.IFS(MID(A569,1,1)="고", "K", MID(A569,1,1)="외", "F", MID(A569,1,1)="가", "V")</f>
        <v>F</v>
      </c>
      <c r="F569" s="3" t="str">
        <f t="shared" si="45"/>
        <v>2</v>
      </c>
      <c r="G569" s="3" t="str">
        <f t="shared" si="46"/>
        <v>F2</v>
      </c>
      <c r="H569" s="3" t="str">
        <f t="shared" si="47"/>
        <v>셔</v>
      </c>
      <c r="I569" s="3" t="str">
        <f t="shared" si="48"/>
        <v>츠</v>
      </c>
      <c r="J569" s="3" t="str">
        <f t="shared" si="49"/>
        <v/>
      </c>
      <c r="K569" s="3" t="str" cm="1">
        <f t="array" ref="K569">INDEX(초성,  INT( (_xlfn.UNICODE(H569)-44032)/588)+1)</f>
        <v>ㅅ</v>
      </c>
      <c r="L569" s="3" t="str" cm="1">
        <f t="array" ref="L569">INDEX( 중성, INT(MOD( ( _xlfn.UNICODE( RIGHT($H569, 1) ) - 44032), 588)/28)+1,1)</f>
        <v>ㅕ</v>
      </c>
      <c r="M569" t="str" cm="1">
        <f t="array" ref="M569">IF(MOD( (_xlfn.UNICODE( RIGHT($H569, 1) ) - 44032), 28)=0, "",
    INDEX(종성, MOD( (_xlfn.UNICODE( RIGHT($H569, 1) ) - 44032), 28),1) )</f>
        <v/>
      </c>
      <c r="N569" s="3" t="str" cm="1">
        <f t="array" ref="N569">INDEX(초성,  INT( (_xlfn.UNICODE($I569)-44032)/588)+1)</f>
        <v>ㅊ</v>
      </c>
      <c r="O569" s="3" t="str" cm="1">
        <f t="array" ref="O569">INDEX( 중성, INT(MOD( ( _xlfn.UNICODE( RIGHT($I569, 1) ) - 44032), 588)/28)+1,1)</f>
        <v>ㅡ</v>
      </c>
      <c r="P569" t="str" cm="1">
        <f t="array" ref="P569">IF(MOD( (_xlfn.UNICODE( RIGHT($I569, 1) ) - 44032), 28)=0, "",
    INDEX(종성, MOD( (_xlfn.UNICODE( RIGHT($I569, 1) ) - 44032), 28),1) )</f>
        <v/>
      </c>
      <c r="Q569" s="3" t="str" cm="1">
        <f t="array" ref="Q569">IF(LEN(B569)=2, "", INDEX(초성,  INT( (_xlfn.UNICODE($J569)-44032)/588)+1) )</f>
        <v/>
      </c>
      <c r="R569" s="3" t="str" cm="1">
        <f t="array" ref="R569">IF(LEN(B569)=2, "",INDEX( 중성, INT(MOD( ( _xlfn.UNICODE( RIGHT($J569, 1) ) - 44032), 588)/28)+1,1) )</f>
        <v/>
      </c>
      <c r="S569" t="str" cm="1">
        <f t="array" ref="S569">IF(LEN(B569)=2, "", IF(MOD( (_xlfn.UNICODE( RIGHT($J569, 1) ) - 44032), 28)=0, "",
    INDEX(종성, MOD( (_xlfn.UNICODE( RIGHT($J569, 1) ) - 44032), 28),1) ) )</f>
        <v/>
      </c>
      <c r="T569" t="str">
        <f>IFERROR(VLOOKUP($K569, 환경설정!$B$3:$C$23, 2,0), "")</f>
        <v>que</v>
      </c>
      <c r="V569" s="3" t="str" cm="1">
        <f t="array" ref="V569">IFERROR(_xlfn.IFS($M569="", "light", $M569="ㄴ", "son", $M569="ㄹ", "son", $M569="ㅁ", "son", $M569="ㅇ", "son" ),"obs")</f>
        <v>light</v>
      </c>
      <c r="W569" t="str">
        <f>IFERROR(VLOOKUP($N569, 환경설정!$B$3:$C$23, 2,0), "")</f>
        <v>tsasp</v>
      </c>
      <c r="Y569" s="3" t="str" cm="1">
        <f t="array" ref="Y569">IFERROR(_xlfn.IFS($P569="", "light", $P569="ㄴ", "son", $P569="ㄹ", "son", $P569="ㅁ", "son", $P569="ㅇ", "son" ),"obs")</f>
        <v>light</v>
      </c>
      <c r="Z569" t="str">
        <f>IFERROR(VLOOKUP($Q569, 환경설정!$B$3:$C$23, 2), "")</f>
        <v/>
      </c>
      <c r="AB569" s="3" t="str" cm="1">
        <f t="array" ref="AB569">IFERROR( IF(LEN(B569)=2,"", _xlfn.IFS($S569="", "light", $S569="ㄴ", "son", $S569="ㄹ", "son", $S569="ㅁ", "son", $S569="ㅇ", "son" )),"obs")</f>
        <v/>
      </c>
      <c r="AC569" t="str" cm="1">
        <f t="array" ref="AC569" xml:space="preserve"> SUBSTITUTE( _xlfn.TEXTSPLIT(C569," "), ",","")</f>
        <v>HL</v>
      </c>
      <c r="AE569" t="str" cm="1">
        <f t="array" ref="AE569">SUBSTITUTE(_xlfn.TEXTSPLIT(D569," "), ",","")</f>
        <v>HL</v>
      </c>
    </row>
    <row r="570" spans="1:31" x14ac:dyDescent="0.3">
      <c r="A570" t="str">
        <v>외래어2</v>
      </c>
      <c r="B570" t="str">
        <v>옵션</v>
      </c>
      <c r="C570" s="3" t="str">
        <v>HH</v>
      </c>
      <c r="D570" s="3" t="str">
        <v>HH</v>
      </c>
      <c r="E570" s="3" t="str" cm="1">
        <f t="array" ref="E570">_xlfn.IFS(MID(A570,1,1)="고", "K", MID(A570,1,1)="외", "F", MID(A570,1,1)="가", "V")</f>
        <v>F</v>
      </c>
      <c r="F570" s="3" t="str">
        <f t="shared" si="45"/>
        <v>2</v>
      </c>
      <c r="G570" s="3" t="str">
        <f t="shared" si="46"/>
        <v>F2</v>
      </c>
      <c r="H570" s="3" t="str">
        <f t="shared" si="47"/>
        <v>옵</v>
      </c>
      <c r="I570" s="3" t="str">
        <f t="shared" si="48"/>
        <v>션</v>
      </c>
      <c r="J570" s="3" t="str">
        <f t="shared" si="49"/>
        <v/>
      </c>
      <c r="K570" s="3" t="str" cm="1">
        <f t="array" ref="K570">INDEX(초성,  INT( (_xlfn.UNICODE(H570)-44032)/588)+1)</f>
        <v>ㅇ</v>
      </c>
      <c r="L570" s="3" t="str" cm="1">
        <f t="array" ref="L570">INDEX( 중성, INT(MOD( ( _xlfn.UNICODE( RIGHT($H570, 1) ) - 44032), 588)/28)+1,1)</f>
        <v>ㅗ</v>
      </c>
      <c r="M570" t="str" cm="1">
        <f t="array" ref="M570">IF(MOD( (_xlfn.UNICODE( RIGHT($H570, 1) ) - 44032), 28)=0, "",
    INDEX(종성, MOD( (_xlfn.UNICODE( RIGHT($H570, 1) ) - 44032), 28),1) )</f>
        <v>ㅂ</v>
      </c>
      <c r="N570" s="3" t="str" cm="1">
        <f t="array" ref="N570">INDEX(초성,  INT( (_xlfn.UNICODE($I570)-44032)/588)+1)</f>
        <v>ㅅ</v>
      </c>
      <c r="O570" s="3" t="str" cm="1">
        <f t="array" ref="O570">INDEX( 중성, INT(MOD( ( _xlfn.UNICODE( RIGHT($I570, 1) ) - 44032), 588)/28)+1,1)</f>
        <v>ㅕ</v>
      </c>
      <c r="P570" t="str" cm="1">
        <f t="array" ref="P570">IF(MOD( (_xlfn.UNICODE( RIGHT($I570, 1) ) - 44032), 28)=0, "",
    INDEX(종성, MOD( (_xlfn.UNICODE( RIGHT($I570, 1) ) - 44032), 28),1) )</f>
        <v>ㄴ</v>
      </c>
      <c r="Q570" s="3" t="str" cm="1">
        <f t="array" ref="Q570">IF(LEN(B570)=2, "", INDEX(초성,  INT( (_xlfn.UNICODE($J570)-44032)/588)+1) )</f>
        <v/>
      </c>
      <c r="R570" s="3" t="str" cm="1">
        <f t="array" ref="R570">IF(LEN(B570)=2, "",INDEX( 중성, INT(MOD( ( _xlfn.UNICODE( RIGHT($J570, 1) ) - 44032), 588)/28)+1,1) )</f>
        <v/>
      </c>
      <c r="S570" t="str" cm="1">
        <f t="array" ref="S570">IF(LEN(B570)=2, "", IF(MOD( (_xlfn.UNICODE( RIGHT($J570, 1) ) - 44032), 28)=0, "",
    INDEX(종성, MOD( (_xlfn.UNICODE( RIGHT($J570, 1) ) - 44032), 28),1) ) )</f>
        <v/>
      </c>
      <c r="T570" t="str">
        <f>IFERROR(VLOOKUP($K570, 환경설정!$B$3:$C$23, 2,0), "")</f>
        <v>null</v>
      </c>
      <c r="V570" s="3" t="str" cm="1">
        <f t="array" ref="V570">IFERROR(_xlfn.IFS($M570="", "light", $M570="ㄴ", "son", $M570="ㄹ", "son", $M570="ㅁ", "son", $M570="ㅇ", "son" ),"obs")</f>
        <v>obs</v>
      </c>
      <c r="W570" t="str">
        <f>IFERROR(VLOOKUP($N570, 환경설정!$B$3:$C$23, 2,0), "")</f>
        <v>que</v>
      </c>
      <c r="Y570" s="3" t="str" cm="1">
        <f t="array" ref="Y570">IFERROR(_xlfn.IFS($P570="", "light", $P570="ㄴ", "son", $P570="ㄹ", "son", $P570="ㅁ", "son", $P570="ㅇ", "son" ),"obs")</f>
        <v>son</v>
      </c>
      <c r="Z570" t="str">
        <f>IFERROR(VLOOKUP($Q570, 환경설정!$B$3:$C$23, 2), "")</f>
        <v/>
      </c>
      <c r="AB570" s="3" t="str" cm="1">
        <f t="array" ref="AB570">IFERROR( IF(LEN(B570)=2,"", _xlfn.IFS($S570="", "light", $S570="ㄴ", "son", $S570="ㄹ", "son", $S570="ㅁ", "son", $S570="ㅇ", "son" )),"obs")</f>
        <v/>
      </c>
      <c r="AC570" t="str" cm="1">
        <f t="array" ref="AC570" xml:space="preserve"> SUBSTITUTE( _xlfn.TEXTSPLIT(C570," "), ",","")</f>
        <v>HH</v>
      </c>
      <c r="AE570" t="str" cm="1">
        <f t="array" ref="AE570">SUBSTITUTE(_xlfn.TEXTSPLIT(D570," "), ",","")</f>
        <v>HH</v>
      </c>
    </row>
    <row r="571" spans="1:31" x14ac:dyDescent="0.3">
      <c r="A571" t="str">
        <v>외래어2</v>
      </c>
      <c r="B571" t="str">
        <v>밍크</v>
      </c>
      <c r="C571" s="3" t="str">
        <v>HL</v>
      </c>
      <c r="D571" s="3" t="str">
        <v>HL</v>
      </c>
      <c r="E571" s="3" t="str" cm="1">
        <f t="array" ref="E571">_xlfn.IFS(MID(A571,1,1)="고", "K", MID(A571,1,1)="외", "F", MID(A571,1,1)="가", "V")</f>
        <v>F</v>
      </c>
      <c r="F571" s="3" t="str">
        <f t="shared" si="45"/>
        <v>2</v>
      </c>
      <c r="G571" s="3" t="str">
        <f t="shared" si="46"/>
        <v>F2</v>
      </c>
      <c r="H571" s="3" t="str">
        <f t="shared" si="47"/>
        <v>밍</v>
      </c>
      <c r="I571" s="3" t="str">
        <f t="shared" si="48"/>
        <v>크</v>
      </c>
      <c r="J571" s="3" t="str">
        <f t="shared" si="49"/>
        <v/>
      </c>
      <c r="K571" s="3" t="str" cm="1">
        <f t="array" ref="K571">INDEX(초성,  INT( (_xlfn.UNICODE(H571)-44032)/588)+1)</f>
        <v>ㅁ</v>
      </c>
      <c r="L571" s="3" t="str" cm="1">
        <f t="array" ref="L571">INDEX( 중성, INT(MOD( ( _xlfn.UNICODE( RIGHT($H571, 1) ) - 44032), 588)/28)+1,1)</f>
        <v>ㅣ</v>
      </c>
      <c r="M571" t="str" cm="1">
        <f t="array" ref="M571">IF(MOD( (_xlfn.UNICODE( RIGHT($H571, 1) ) - 44032), 28)=0, "",
    INDEX(종성, MOD( (_xlfn.UNICODE( RIGHT($H571, 1) ) - 44032), 28),1) )</f>
        <v>ㅇ</v>
      </c>
      <c r="N571" s="3" t="str" cm="1">
        <f t="array" ref="N571">INDEX(초성,  INT( (_xlfn.UNICODE($I571)-44032)/588)+1)</f>
        <v>ㅋ</v>
      </c>
      <c r="O571" s="3" t="str" cm="1">
        <f t="array" ref="O571">INDEX( 중성, INT(MOD( ( _xlfn.UNICODE( RIGHT($I571, 1) ) - 44032), 588)/28)+1,1)</f>
        <v>ㅡ</v>
      </c>
      <c r="P571" t="str" cm="1">
        <f t="array" ref="P571">IF(MOD( (_xlfn.UNICODE( RIGHT($I571, 1) ) - 44032), 28)=0, "",
    INDEX(종성, MOD( (_xlfn.UNICODE( RIGHT($I571, 1) ) - 44032), 28),1) )</f>
        <v/>
      </c>
      <c r="Q571" s="3" t="str" cm="1">
        <f t="array" ref="Q571">IF(LEN(B571)=2, "", INDEX(초성,  INT( (_xlfn.UNICODE($J571)-44032)/588)+1) )</f>
        <v/>
      </c>
      <c r="R571" s="3" t="str" cm="1">
        <f t="array" ref="R571">IF(LEN(B571)=2, "",INDEX( 중성, INT(MOD( ( _xlfn.UNICODE( RIGHT($J571, 1) ) - 44032), 588)/28)+1,1) )</f>
        <v/>
      </c>
      <c r="S571" t="str" cm="1">
        <f t="array" ref="S571">IF(LEN(B571)=2, "", IF(MOD( (_xlfn.UNICODE( RIGHT($J571, 1) ) - 44032), 28)=0, "",
    INDEX(종성, MOD( (_xlfn.UNICODE( RIGHT($J571, 1) ) - 44032), 28),1) ) )</f>
        <v/>
      </c>
      <c r="T571" t="str">
        <f>IFERROR(VLOOKUP($K571, 환경설정!$B$3:$C$23, 2,0), "")</f>
        <v>son</v>
      </c>
      <c r="V571" s="3" t="str" cm="1">
        <f t="array" ref="V571">IFERROR(_xlfn.IFS($M571="", "light", $M571="ㄴ", "son", $M571="ㄹ", "son", $M571="ㅁ", "son", $M571="ㅇ", "son" ),"obs")</f>
        <v>son</v>
      </c>
      <c r="W571" t="str">
        <f>IFERROR(VLOOKUP($N571, 환경설정!$B$3:$C$23, 2,0), "")</f>
        <v>tsasp</v>
      </c>
      <c r="Y571" s="3" t="str" cm="1">
        <f t="array" ref="Y571">IFERROR(_xlfn.IFS($P571="", "light", $P571="ㄴ", "son", $P571="ㄹ", "son", $P571="ㅁ", "son", $P571="ㅇ", "son" ),"obs")</f>
        <v>light</v>
      </c>
      <c r="Z571" t="str">
        <f>IFERROR(VLOOKUP($Q571, 환경설정!$B$3:$C$23, 2), "")</f>
        <v/>
      </c>
      <c r="AB571" s="3" t="str" cm="1">
        <f t="array" ref="AB571">IFERROR( IF(LEN(B571)=2,"", _xlfn.IFS($S571="", "light", $S571="ㄴ", "son", $S571="ㄹ", "son", $S571="ㅁ", "son", $S571="ㅇ", "son" )),"obs")</f>
        <v/>
      </c>
      <c r="AC571" t="str" cm="1">
        <f t="array" ref="AC571" xml:space="preserve"> SUBSTITUTE( _xlfn.TEXTSPLIT(C571," "), ",","")</f>
        <v>HL</v>
      </c>
      <c r="AE571" t="str" cm="1">
        <f t="array" ref="AE571">SUBSTITUTE(_xlfn.TEXTSPLIT(D571," "), ",","")</f>
        <v>HL</v>
      </c>
    </row>
    <row r="572" spans="1:31" x14ac:dyDescent="0.3">
      <c r="A572" t="str">
        <v>외래어2</v>
      </c>
      <c r="B572" t="str">
        <v>벨트</v>
      </c>
      <c r="C572" s="3" t="str">
        <v>HL</v>
      </c>
      <c r="D572" s="3" t="str">
        <v>HL</v>
      </c>
      <c r="E572" s="3" t="str" cm="1">
        <f t="array" ref="E572">_xlfn.IFS(MID(A572,1,1)="고", "K", MID(A572,1,1)="외", "F", MID(A572,1,1)="가", "V")</f>
        <v>F</v>
      </c>
      <c r="F572" s="3" t="str">
        <f t="shared" si="45"/>
        <v>2</v>
      </c>
      <c r="G572" s="3" t="str">
        <f t="shared" si="46"/>
        <v>F2</v>
      </c>
      <c r="H572" s="3" t="str">
        <f t="shared" si="47"/>
        <v>벨</v>
      </c>
      <c r="I572" s="3" t="str">
        <f t="shared" si="48"/>
        <v>트</v>
      </c>
      <c r="J572" s="3" t="str">
        <f t="shared" si="49"/>
        <v/>
      </c>
      <c r="K572" s="3" t="str" cm="1">
        <f t="array" ref="K572">INDEX(초성,  INT( (_xlfn.UNICODE(H572)-44032)/588)+1)</f>
        <v>ㅂ</v>
      </c>
      <c r="L572" s="3" t="str" cm="1">
        <f t="array" ref="L572">INDEX( 중성, INT(MOD( ( _xlfn.UNICODE( RIGHT($H572, 1) ) - 44032), 588)/28)+1,1)</f>
        <v>ㅔ</v>
      </c>
      <c r="M572" t="str" cm="1">
        <f t="array" ref="M572">IF(MOD( (_xlfn.UNICODE( RIGHT($H572, 1) ) - 44032), 28)=0, "",
    INDEX(종성, MOD( (_xlfn.UNICODE( RIGHT($H572, 1) ) - 44032), 28),1) )</f>
        <v>ㄹ</v>
      </c>
      <c r="N572" s="3" t="str" cm="1">
        <f t="array" ref="N572">INDEX(초성,  INT( (_xlfn.UNICODE($I572)-44032)/588)+1)</f>
        <v>ㅌ</v>
      </c>
      <c r="O572" s="3" t="str" cm="1">
        <f t="array" ref="O572">INDEX( 중성, INT(MOD( ( _xlfn.UNICODE( RIGHT($I572, 1) ) - 44032), 588)/28)+1,1)</f>
        <v>ㅡ</v>
      </c>
      <c r="P572" t="str" cm="1">
        <f t="array" ref="P572">IF(MOD( (_xlfn.UNICODE( RIGHT($I572, 1) ) - 44032), 28)=0, "",
    INDEX(종성, MOD( (_xlfn.UNICODE( RIGHT($I572, 1) ) - 44032), 28),1) )</f>
        <v/>
      </c>
      <c r="Q572" s="3" t="str" cm="1">
        <f t="array" ref="Q572">IF(LEN(B572)=2, "", INDEX(초성,  INT( (_xlfn.UNICODE($J572)-44032)/588)+1) )</f>
        <v/>
      </c>
      <c r="R572" s="3" t="str" cm="1">
        <f t="array" ref="R572">IF(LEN(B572)=2, "",INDEX( 중성, INT(MOD( ( _xlfn.UNICODE( RIGHT($J572, 1) ) - 44032), 588)/28)+1,1) )</f>
        <v/>
      </c>
      <c r="S572" t="str" cm="1">
        <f t="array" ref="S572">IF(LEN(B572)=2, "", IF(MOD( (_xlfn.UNICODE( RIGHT($J572, 1) ) - 44032), 28)=0, "",
    INDEX(종성, MOD( (_xlfn.UNICODE( RIGHT($J572, 1) ) - 44032), 28),1) ) )</f>
        <v/>
      </c>
      <c r="T572" t="str">
        <f>IFERROR(VLOOKUP($K572, 환경설정!$B$3:$C$23, 2,0), "")</f>
        <v>lax</v>
      </c>
      <c r="V572" s="3" t="str" cm="1">
        <f t="array" ref="V572">IFERROR(_xlfn.IFS($M572="", "light", $M572="ㄴ", "son", $M572="ㄹ", "son", $M572="ㅁ", "son", $M572="ㅇ", "son" ),"obs")</f>
        <v>son</v>
      </c>
      <c r="W572" t="str">
        <f>IFERROR(VLOOKUP($N572, 환경설정!$B$3:$C$23, 2,0), "")</f>
        <v>tsasp</v>
      </c>
      <c r="Y572" s="3" t="str" cm="1">
        <f t="array" ref="Y572">IFERROR(_xlfn.IFS($P572="", "light", $P572="ㄴ", "son", $P572="ㄹ", "son", $P572="ㅁ", "son", $P572="ㅇ", "son" ),"obs")</f>
        <v>light</v>
      </c>
      <c r="Z572" t="str">
        <f>IFERROR(VLOOKUP($Q572, 환경설정!$B$3:$C$23, 2), "")</f>
        <v/>
      </c>
      <c r="AB572" s="3" t="str" cm="1">
        <f t="array" ref="AB572">IFERROR( IF(LEN(B572)=2,"", _xlfn.IFS($S572="", "light", $S572="ㄴ", "son", $S572="ㄹ", "son", $S572="ㅁ", "son", $S572="ㅇ", "son" )),"obs")</f>
        <v/>
      </c>
      <c r="AC572" t="str" cm="1">
        <f t="array" ref="AC572" xml:space="preserve"> SUBSTITUTE( _xlfn.TEXTSPLIT(C572," "), ",","")</f>
        <v>HL</v>
      </c>
      <c r="AE572" t="str" cm="1">
        <f t="array" ref="AE572">SUBSTITUTE(_xlfn.TEXTSPLIT(D572," "), ",","")</f>
        <v>HL</v>
      </c>
    </row>
    <row r="573" spans="1:31" x14ac:dyDescent="0.3">
      <c r="A573" t="str">
        <v>외래어2</v>
      </c>
      <c r="B573" t="str">
        <v>미팅</v>
      </c>
      <c r="C573" s="3" t="str">
        <v>HH</v>
      </c>
      <c r="D573" s="3" t="str">
        <v>HH</v>
      </c>
      <c r="E573" s="3" t="str" cm="1">
        <f t="array" ref="E573">_xlfn.IFS(MID(A573,1,1)="고", "K", MID(A573,1,1)="외", "F", MID(A573,1,1)="가", "V")</f>
        <v>F</v>
      </c>
      <c r="F573" s="3" t="str">
        <f t="shared" si="45"/>
        <v>2</v>
      </c>
      <c r="G573" s="3" t="str">
        <f t="shared" si="46"/>
        <v>F2</v>
      </c>
      <c r="H573" s="3" t="str">
        <f t="shared" si="47"/>
        <v>미</v>
      </c>
      <c r="I573" s="3" t="str">
        <f t="shared" si="48"/>
        <v>팅</v>
      </c>
      <c r="J573" s="3" t="str">
        <f t="shared" si="49"/>
        <v/>
      </c>
      <c r="K573" s="3" t="str" cm="1">
        <f t="array" ref="K573">INDEX(초성,  INT( (_xlfn.UNICODE(H573)-44032)/588)+1)</f>
        <v>ㅁ</v>
      </c>
      <c r="L573" s="3" t="str" cm="1">
        <f t="array" ref="L573">INDEX( 중성, INT(MOD( ( _xlfn.UNICODE( RIGHT($H573, 1) ) - 44032), 588)/28)+1,1)</f>
        <v>ㅣ</v>
      </c>
      <c r="M573" t="str" cm="1">
        <f t="array" ref="M573">IF(MOD( (_xlfn.UNICODE( RIGHT($H573, 1) ) - 44032), 28)=0, "",
    INDEX(종성, MOD( (_xlfn.UNICODE( RIGHT($H573, 1) ) - 44032), 28),1) )</f>
        <v/>
      </c>
      <c r="N573" s="3" t="str" cm="1">
        <f t="array" ref="N573">INDEX(초성,  INT( (_xlfn.UNICODE($I573)-44032)/588)+1)</f>
        <v>ㅌ</v>
      </c>
      <c r="O573" s="3" t="str" cm="1">
        <f t="array" ref="O573">INDEX( 중성, INT(MOD( ( _xlfn.UNICODE( RIGHT($I573, 1) ) - 44032), 588)/28)+1,1)</f>
        <v>ㅣ</v>
      </c>
      <c r="P573" t="str" cm="1">
        <f t="array" ref="P573">IF(MOD( (_xlfn.UNICODE( RIGHT($I573, 1) ) - 44032), 28)=0, "",
    INDEX(종성, MOD( (_xlfn.UNICODE( RIGHT($I573, 1) ) - 44032), 28),1) )</f>
        <v>ㅇ</v>
      </c>
      <c r="Q573" s="3" t="str" cm="1">
        <f t="array" ref="Q573">IF(LEN(B573)=2, "", INDEX(초성,  INT( (_xlfn.UNICODE($J573)-44032)/588)+1) )</f>
        <v/>
      </c>
      <c r="R573" s="3" t="str" cm="1">
        <f t="array" ref="R573">IF(LEN(B573)=2, "",INDEX( 중성, INT(MOD( ( _xlfn.UNICODE( RIGHT($J573, 1) ) - 44032), 588)/28)+1,1) )</f>
        <v/>
      </c>
      <c r="S573" t="str" cm="1">
        <f t="array" ref="S573">IF(LEN(B573)=2, "", IF(MOD( (_xlfn.UNICODE( RIGHT($J573, 1) ) - 44032), 28)=0, "",
    INDEX(종성, MOD( (_xlfn.UNICODE( RIGHT($J573, 1) ) - 44032), 28),1) ) )</f>
        <v/>
      </c>
      <c r="T573" t="str">
        <f>IFERROR(VLOOKUP($K573, 환경설정!$B$3:$C$23, 2,0), "")</f>
        <v>son</v>
      </c>
      <c r="V573" s="3" t="str" cm="1">
        <f t="array" ref="V573">IFERROR(_xlfn.IFS($M573="", "light", $M573="ㄴ", "son", $M573="ㄹ", "son", $M573="ㅁ", "son", $M573="ㅇ", "son" ),"obs")</f>
        <v>light</v>
      </c>
      <c r="W573" t="str">
        <f>IFERROR(VLOOKUP($N573, 환경설정!$B$3:$C$23, 2,0), "")</f>
        <v>tsasp</v>
      </c>
      <c r="Y573" s="3" t="str" cm="1">
        <f t="array" ref="Y573">IFERROR(_xlfn.IFS($P573="", "light", $P573="ㄴ", "son", $P573="ㄹ", "son", $P573="ㅁ", "son", $P573="ㅇ", "son" ),"obs")</f>
        <v>son</v>
      </c>
      <c r="Z573" t="str">
        <f>IFERROR(VLOOKUP($Q573, 환경설정!$B$3:$C$23, 2), "")</f>
        <v/>
      </c>
      <c r="AB573" s="3" t="str" cm="1">
        <f t="array" ref="AB573">IFERROR( IF(LEN(B573)=2,"", _xlfn.IFS($S573="", "light", $S573="ㄴ", "son", $S573="ㄹ", "son", $S573="ㅁ", "son", $S573="ㅇ", "son" )),"obs")</f>
        <v/>
      </c>
      <c r="AC573" t="str" cm="1">
        <f t="array" ref="AC573" xml:space="preserve"> SUBSTITUTE( _xlfn.TEXTSPLIT(C573," "), ",","")</f>
        <v>HH</v>
      </c>
      <c r="AE573" t="str" cm="1">
        <f t="array" ref="AE573">SUBSTITUTE(_xlfn.TEXTSPLIT(D573," "), ",","")</f>
        <v>HH</v>
      </c>
    </row>
    <row r="574" spans="1:31" x14ac:dyDescent="0.3">
      <c r="A574" t="str">
        <v>외래어2</v>
      </c>
      <c r="B574" t="str">
        <v>콩쿨</v>
      </c>
      <c r="C574" s="3" t="str">
        <v>HH</v>
      </c>
      <c r="D574" s="3" t="str">
        <v>HH</v>
      </c>
      <c r="E574" s="3" t="str" cm="1">
        <f t="array" ref="E574">_xlfn.IFS(MID(A574,1,1)="고", "K", MID(A574,1,1)="외", "F", MID(A574,1,1)="가", "V")</f>
        <v>F</v>
      </c>
      <c r="F574" s="3" t="str">
        <f t="shared" si="45"/>
        <v>2</v>
      </c>
      <c r="G574" s="3" t="str">
        <f t="shared" si="46"/>
        <v>F2</v>
      </c>
      <c r="H574" s="3" t="str">
        <f t="shared" si="47"/>
        <v>콩</v>
      </c>
      <c r="I574" s="3" t="str">
        <f t="shared" si="48"/>
        <v>쿨</v>
      </c>
      <c r="J574" s="3" t="str">
        <f t="shared" si="49"/>
        <v/>
      </c>
      <c r="K574" s="3" t="str" cm="1">
        <f t="array" ref="K574">INDEX(초성,  INT( (_xlfn.UNICODE(H574)-44032)/588)+1)</f>
        <v>ㅋ</v>
      </c>
      <c r="L574" s="3" t="str" cm="1">
        <f t="array" ref="L574">INDEX( 중성, INT(MOD( ( _xlfn.UNICODE( RIGHT($H574, 1) ) - 44032), 588)/28)+1,1)</f>
        <v>ㅗ</v>
      </c>
      <c r="M574" t="str" cm="1">
        <f t="array" ref="M574">IF(MOD( (_xlfn.UNICODE( RIGHT($H574, 1) ) - 44032), 28)=0, "",
    INDEX(종성, MOD( (_xlfn.UNICODE( RIGHT($H574, 1) ) - 44032), 28),1) )</f>
        <v>ㅇ</v>
      </c>
      <c r="N574" s="3" t="str" cm="1">
        <f t="array" ref="N574">INDEX(초성,  INT( (_xlfn.UNICODE($I574)-44032)/588)+1)</f>
        <v>ㅋ</v>
      </c>
      <c r="O574" s="3" t="str" cm="1">
        <f t="array" ref="O574">INDEX( 중성, INT(MOD( ( _xlfn.UNICODE( RIGHT($I574, 1) ) - 44032), 588)/28)+1,1)</f>
        <v>ㅜ</v>
      </c>
      <c r="P574" t="str" cm="1">
        <f t="array" ref="P574">IF(MOD( (_xlfn.UNICODE( RIGHT($I574, 1) ) - 44032), 28)=0, "",
    INDEX(종성, MOD( (_xlfn.UNICODE( RIGHT($I574, 1) ) - 44032), 28),1) )</f>
        <v>ㄹ</v>
      </c>
      <c r="Q574" s="3" t="str" cm="1">
        <f t="array" ref="Q574">IF(LEN(B574)=2, "", INDEX(초성,  INT( (_xlfn.UNICODE($J574)-44032)/588)+1) )</f>
        <v/>
      </c>
      <c r="R574" s="3" t="str" cm="1">
        <f t="array" ref="R574">IF(LEN(B574)=2, "",INDEX( 중성, INT(MOD( ( _xlfn.UNICODE( RIGHT($J574, 1) ) - 44032), 588)/28)+1,1) )</f>
        <v/>
      </c>
      <c r="S574" t="str" cm="1">
        <f t="array" ref="S574">IF(LEN(B574)=2, "", IF(MOD( (_xlfn.UNICODE( RIGHT($J574, 1) ) - 44032), 28)=0, "",
    INDEX(종성, MOD( (_xlfn.UNICODE( RIGHT($J574, 1) ) - 44032), 28),1) ) )</f>
        <v/>
      </c>
      <c r="T574" t="str">
        <f>IFERROR(VLOOKUP($K574, 환경설정!$B$3:$C$23, 2,0), "")</f>
        <v>tsasp</v>
      </c>
      <c r="V574" s="3" t="str" cm="1">
        <f t="array" ref="V574">IFERROR(_xlfn.IFS($M574="", "light", $M574="ㄴ", "son", $M574="ㄹ", "son", $M574="ㅁ", "son", $M574="ㅇ", "son" ),"obs")</f>
        <v>son</v>
      </c>
      <c r="W574" t="str">
        <f>IFERROR(VLOOKUP($N574, 환경설정!$B$3:$C$23, 2,0), "")</f>
        <v>tsasp</v>
      </c>
      <c r="Y574" s="3" t="str" cm="1">
        <f t="array" ref="Y574">IFERROR(_xlfn.IFS($P574="", "light", $P574="ㄴ", "son", $P574="ㄹ", "son", $P574="ㅁ", "son", $P574="ㅇ", "son" ),"obs")</f>
        <v>son</v>
      </c>
      <c r="Z574" t="str">
        <f>IFERROR(VLOOKUP($Q574, 환경설정!$B$3:$C$23, 2), "")</f>
        <v/>
      </c>
      <c r="AB574" s="3" t="str" cm="1">
        <f t="array" ref="AB574">IFERROR( IF(LEN(B574)=2,"", _xlfn.IFS($S574="", "light", $S574="ㄴ", "son", $S574="ㄹ", "son", $S574="ㅁ", "son", $S574="ㅇ", "son" )),"obs")</f>
        <v/>
      </c>
      <c r="AC574" t="str" cm="1">
        <f t="array" ref="AC574" xml:space="preserve"> SUBSTITUTE( _xlfn.TEXTSPLIT(C574," "), ",","")</f>
        <v>HH</v>
      </c>
      <c r="AE574" t="str" cm="1">
        <f t="array" ref="AE574">SUBSTITUTE(_xlfn.TEXTSPLIT(D574," "), ",","")</f>
        <v>HH</v>
      </c>
    </row>
    <row r="575" spans="1:31" x14ac:dyDescent="0.3">
      <c r="A575" t="str">
        <v>외래어2</v>
      </c>
      <c r="B575" t="str">
        <v>뺀드</v>
      </c>
      <c r="C575" s="3" t="str">
        <v>HL</v>
      </c>
      <c r="D575" s="3" t="str">
        <v>HL</v>
      </c>
      <c r="E575" s="3" t="str" cm="1">
        <f t="array" ref="E575">_xlfn.IFS(MID(A575,1,1)="고", "K", MID(A575,1,1)="외", "F", MID(A575,1,1)="가", "V")</f>
        <v>F</v>
      </c>
      <c r="F575" s="3" t="str">
        <f t="shared" si="45"/>
        <v>2</v>
      </c>
      <c r="G575" s="3" t="str">
        <f t="shared" si="46"/>
        <v>F2</v>
      </c>
      <c r="H575" s="3" t="str">
        <f t="shared" si="47"/>
        <v>뺀</v>
      </c>
      <c r="I575" s="3" t="str">
        <f t="shared" si="48"/>
        <v>드</v>
      </c>
      <c r="J575" s="3" t="str">
        <f t="shared" si="49"/>
        <v/>
      </c>
      <c r="K575" s="3" t="str" cm="1">
        <f t="array" ref="K575">INDEX(초성,  INT( (_xlfn.UNICODE(H575)-44032)/588)+1)</f>
        <v>ㅃ</v>
      </c>
      <c r="L575" s="3" t="str" cm="1">
        <f t="array" ref="L575">INDEX( 중성, INT(MOD( ( _xlfn.UNICODE( RIGHT($H575, 1) ) - 44032), 588)/28)+1,1)</f>
        <v>ㅐ</v>
      </c>
      <c r="M575" t="str" cm="1">
        <f t="array" ref="M575">IF(MOD( (_xlfn.UNICODE( RIGHT($H575, 1) ) - 44032), 28)=0, "",
    INDEX(종성, MOD( (_xlfn.UNICODE( RIGHT($H575, 1) ) - 44032), 28),1) )</f>
        <v>ㄴ</v>
      </c>
      <c r="N575" s="3" t="str" cm="1">
        <f t="array" ref="N575">INDEX(초성,  INT( (_xlfn.UNICODE($I575)-44032)/588)+1)</f>
        <v>ㄷ</v>
      </c>
      <c r="O575" s="3" t="str" cm="1">
        <f t="array" ref="O575">INDEX( 중성, INT(MOD( ( _xlfn.UNICODE( RIGHT($I575, 1) ) - 44032), 588)/28)+1,1)</f>
        <v>ㅡ</v>
      </c>
      <c r="P575" t="str" cm="1">
        <f t="array" ref="P575">IF(MOD( (_xlfn.UNICODE( RIGHT($I575, 1) ) - 44032), 28)=0, "",
    INDEX(종성, MOD( (_xlfn.UNICODE( RIGHT($I575, 1) ) - 44032), 28),1) )</f>
        <v/>
      </c>
      <c r="Q575" s="3" t="str" cm="1">
        <f t="array" ref="Q575">IF(LEN(B575)=2, "", INDEX(초성,  INT( (_xlfn.UNICODE($J575)-44032)/588)+1) )</f>
        <v/>
      </c>
      <c r="R575" s="3" t="str" cm="1">
        <f t="array" ref="R575">IF(LEN(B575)=2, "",INDEX( 중성, INT(MOD( ( _xlfn.UNICODE( RIGHT($J575, 1) ) - 44032), 588)/28)+1,1) )</f>
        <v/>
      </c>
      <c r="S575" t="str" cm="1">
        <f t="array" ref="S575">IF(LEN(B575)=2, "", IF(MOD( (_xlfn.UNICODE( RIGHT($J575, 1) ) - 44032), 28)=0, "",
    INDEX(종성, MOD( (_xlfn.UNICODE( RIGHT($J575, 1) ) - 44032), 28),1) ) )</f>
        <v/>
      </c>
      <c r="T575" t="str">
        <f>IFERROR(VLOOKUP($K575, 환경설정!$B$3:$C$23, 2,0), "")</f>
        <v>tsasp</v>
      </c>
      <c r="V575" s="3" t="str" cm="1">
        <f t="array" ref="V575">IFERROR(_xlfn.IFS($M575="", "light", $M575="ㄴ", "son", $M575="ㄹ", "son", $M575="ㅁ", "son", $M575="ㅇ", "son" ),"obs")</f>
        <v>son</v>
      </c>
      <c r="W575" t="str">
        <f>IFERROR(VLOOKUP($N575, 환경설정!$B$3:$C$23, 2,0), "")</f>
        <v>lax</v>
      </c>
      <c r="Y575" s="3" t="str" cm="1">
        <f t="array" ref="Y575">IFERROR(_xlfn.IFS($P575="", "light", $P575="ㄴ", "son", $P575="ㄹ", "son", $P575="ㅁ", "son", $P575="ㅇ", "son" ),"obs")</f>
        <v>light</v>
      </c>
      <c r="Z575" t="str">
        <f>IFERROR(VLOOKUP($Q575, 환경설정!$B$3:$C$23, 2), "")</f>
        <v/>
      </c>
      <c r="AB575" s="3" t="str" cm="1">
        <f t="array" ref="AB575">IFERROR( IF(LEN(B575)=2,"", _xlfn.IFS($S575="", "light", $S575="ㄴ", "son", $S575="ㄹ", "son", $S575="ㅁ", "son", $S575="ㅇ", "son" )),"obs")</f>
        <v/>
      </c>
      <c r="AC575" t="str" cm="1">
        <f t="array" ref="AC575" xml:space="preserve"> SUBSTITUTE( _xlfn.TEXTSPLIT(C575," "), ",","")</f>
        <v>HL</v>
      </c>
      <c r="AE575" t="str" cm="1">
        <f t="array" ref="AE575">SUBSTITUTE(_xlfn.TEXTSPLIT(D575," "), ",","")</f>
        <v>HL</v>
      </c>
    </row>
    <row r="576" spans="1:31" x14ac:dyDescent="0.3">
      <c r="A576" t="str">
        <v>외래어2</v>
      </c>
      <c r="B576" t="str">
        <v>티켓</v>
      </c>
      <c r="C576" s="3" t="str">
        <v>LH1</v>
      </c>
      <c r="D576" s="3" t="str">
        <v>LH1</v>
      </c>
      <c r="E576" s="3" t="str" cm="1">
        <f t="array" ref="E576">_xlfn.IFS(MID(A576,1,1)="고", "K", MID(A576,1,1)="외", "F", MID(A576,1,1)="가", "V")</f>
        <v>F</v>
      </c>
      <c r="F576" s="3" t="str">
        <f t="shared" si="45"/>
        <v>2</v>
      </c>
      <c r="G576" s="3" t="str">
        <f t="shared" si="46"/>
        <v>F2</v>
      </c>
      <c r="H576" s="3" t="str">
        <f t="shared" si="47"/>
        <v>티</v>
      </c>
      <c r="I576" s="3" t="str">
        <f t="shared" si="48"/>
        <v>켓</v>
      </c>
      <c r="J576" s="3" t="str">
        <f t="shared" si="49"/>
        <v/>
      </c>
      <c r="K576" s="3" t="str" cm="1">
        <f t="array" ref="K576">INDEX(초성,  INT( (_xlfn.UNICODE(H576)-44032)/588)+1)</f>
        <v>ㅌ</v>
      </c>
      <c r="L576" s="3" t="str" cm="1">
        <f t="array" ref="L576">INDEX( 중성, INT(MOD( ( _xlfn.UNICODE( RIGHT($H576, 1) ) - 44032), 588)/28)+1,1)</f>
        <v>ㅣ</v>
      </c>
      <c r="M576" t="str" cm="1">
        <f t="array" ref="M576">IF(MOD( (_xlfn.UNICODE( RIGHT($H576, 1) ) - 44032), 28)=0, "",
    INDEX(종성, MOD( (_xlfn.UNICODE( RIGHT($H576, 1) ) - 44032), 28),1) )</f>
        <v/>
      </c>
      <c r="N576" s="3" t="str" cm="1">
        <f t="array" ref="N576">INDEX(초성,  INT( (_xlfn.UNICODE($I576)-44032)/588)+1)</f>
        <v>ㅋ</v>
      </c>
      <c r="O576" s="3" t="str" cm="1">
        <f t="array" ref="O576">INDEX( 중성, INT(MOD( ( _xlfn.UNICODE( RIGHT($I576, 1) ) - 44032), 588)/28)+1,1)</f>
        <v>ㅔ</v>
      </c>
      <c r="P576" t="str" cm="1">
        <f t="array" ref="P576">IF(MOD( (_xlfn.UNICODE( RIGHT($I576, 1) ) - 44032), 28)=0, "",
    INDEX(종성, MOD( (_xlfn.UNICODE( RIGHT($I576, 1) ) - 44032), 28),1) )</f>
        <v>ㅅ</v>
      </c>
      <c r="Q576" s="3" t="str" cm="1">
        <f t="array" ref="Q576">IF(LEN(B576)=2, "", INDEX(초성,  INT( (_xlfn.UNICODE($J576)-44032)/588)+1) )</f>
        <v/>
      </c>
      <c r="R576" s="3" t="str" cm="1">
        <f t="array" ref="R576">IF(LEN(B576)=2, "",INDEX( 중성, INT(MOD( ( _xlfn.UNICODE( RIGHT($J576, 1) ) - 44032), 588)/28)+1,1) )</f>
        <v/>
      </c>
      <c r="S576" t="str" cm="1">
        <f t="array" ref="S576">IF(LEN(B576)=2, "", IF(MOD( (_xlfn.UNICODE( RIGHT($J576, 1) ) - 44032), 28)=0, "",
    INDEX(종성, MOD( (_xlfn.UNICODE( RIGHT($J576, 1) ) - 44032), 28),1) ) )</f>
        <v/>
      </c>
      <c r="T576" t="str">
        <f>IFERROR(VLOOKUP($K576, 환경설정!$B$3:$C$23, 2,0), "")</f>
        <v>tsasp</v>
      </c>
      <c r="V576" s="3" t="str" cm="1">
        <f t="array" ref="V576">IFERROR(_xlfn.IFS($M576="", "light", $M576="ㄴ", "son", $M576="ㄹ", "son", $M576="ㅁ", "son", $M576="ㅇ", "son" ),"obs")</f>
        <v>light</v>
      </c>
      <c r="W576" t="str">
        <f>IFERROR(VLOOKUP($N576, 환경설정!$B$3:$C$23, 2,0), "")</f>
        <v>tsasp</v>
      </c>
      <c r="Y576" s="3" t="str" cm="1">
        <f t="array" ref="Y576">IFERROR(_xlfn.IFS($P576="", "light", $P576="ㄴ", "son", $P576="ㄹ", "son", $P576="ㅁ", "son", $P576="ㅇ", "son" ),"obs")</f>
        <v>obs</v>
      </c>
      <c r="Z576" t="str">
        <f>IFERROR(VLOOKUP($Q576, 환경설정!$B$3:$C$23, 2), "")</f>
        <v/>
      </c>
      <c r="AB576" s="3" t="str" cm="1">
        <f t="array" ref="AB576">IFERROR( IF(LEN(B576)=2,"", _xlfn.IFS($S576="", "light", $S576="ㄴ", "son", $S576="ㄹ", "son", $S576="ㅁ", "son", $S576="ㅇ", "son" )),"obs")</f>
        <v/>
      </c>
      <c r="AC576" t="str" cm="1">
        <f t="array" ref="AC576" xml:space="preserve"> SUBSTITUTE( _xlfn.TEXTSPLIT(C576," "), ",","")</f>
        <v>LH1</v>
      </c>
      <c r="AE576" t="str" cm="1">
        <f t="array" ref="AE576">SUBSTITUTE(_xlfn.TEXTSPLIT(D576," "), ",","")</f>
        <v>LH1</v>
      </c>
    </row>
    <row r="577" spans="1:32" x14ac:dyDescent="0.3">
      <c r="A577" t="str">
        <v>외래어2</v>
      </c>
      <c r="B577" t="str">
        <v>스타</v>
      </c>
      <c r="C577" s="3" t="str">
        <v>LH1</v>
      </c>
      <c r="D577" s="3" t="str">
        <v>LH1</v>
      </c>
      <c r="E577" s="3" t="str" cm="1">
        <f t="array" ref="E577">_xlfn.IFS(MID(A577,1,1)="고", "K", MID(A577,1,1)="외", "F", MID(A577,1,1)="가", "V")</f>
        <v>F</v>
      </c>
      <c r="F577" s="3" t="str">
        <f t="shared" si="45"/>
        <v>2</v>
      </c>
      <c r="G577" s="3" t="str">
        <f t="shared" si="46"/>
        <v>F2</v>
      </c>
      <c r="H577" s="3" t="str">
        <f t="shared" si="47"/>
        <v>스</v>
      </c>
      <c r="I577" s="3" t="str">
        <f t="shared" si="48"/>
        <v>타</v>
      </c>
      <c r="J577" s="3" t="str">
        <f t="shared" si="49"/>
        <v/>
      </c>
      <c r="K577" s="3" t="str" cm="1">
        <f t="array" ref="K577">INDEX(초성,  INT( (_xlfn.UNICODE(H577)-44032)/588)+1)</f>
        <v>ㅅ</v>
      </c>
      <c r="L577" s="3" t="str" cm="1">
        <f t="array" ref="L577">INDEX( 중성, INT(MOD( ( _xlfn.UNICODE( RIGHT($H577, 1) ) - 44032), 588)/28)+1,1)</f>
        <v>ㅡ</v>
      </c>
      <c r="M577" t="str" cm="1">
        <f t="array" ref="M577">IF(MOD( (_xlfn.UNICODE( RIGHT($H577, 1) ) - 44032), 28)=0, "",
    INDEX(종성, MOD( (_xlfn.UNICODE( RIGHT($H577, 1) ) - 44032), 28),1) )</f>
        <v/>
      </c>
      <c r="N577" s="3" t="str" cm="1">
        <f t="array" ref="N577">INDEX(초성,  INT( (_xlfn.UNICODE($I577)-44032)/588)+1)</f>
        <v>ㅌ</v>
      </c>
      <c r="O577" s="3" t="str" cm="1">
        <f t="array" ref="O577">INDEX( 중성, INT(MOD( ( _xlfn.UNICODE( RIGHT($I577, 1) ) - 44032), 588)/28)+1,1)</f>
        <v>ㅏ</v>
      </c>
      <c r="P577" t="str" cm="1">
        <f t="array" ref="P577">IF(MOD( (_xlfn.UNICODE( RIGHT($I577, 1) ) - 44032), 28)=0, "",
    INDEX(종성, MOD( (_xlfn.UNICODE( RIGHT($I577, 1) ) - 44032), 28),1) )</f>
        <v/>
      </c>
      <c r="Q577" s="3" t="str" cm="1">
        <f t="array" ref="Q577">IF(LEN(B577)=2, "", INDEX(초성,  INT( (_xlfn.UNICODE($J577)-44032)/588)+1) )</f>
        <v/>
      </c>
      <c r="R577" s="3" t="str" cm="1">
        <f t="array" ref="R577">IF(LEN(B577)=2, "",INDEX( 중성, INT(MOD( ( _xlfn.UNICODE( RIGHT($J577, 1) ) - 44032), 588)/28)+1,1) )</f>
        <v/>
      </c>
      <c r="S577" t="str" cm="1">
        <f t="array" ref="S577">IF(LEN(B577)=2, "", IF(MOD( (_xlfn.UNICODE( RIGHT($J577, 1) ) - 44032), 28)=0, "",
    INDEX(종성, MOD( (_xlfn.UNICODE( RIGHT($J577, 1) ) - 44032), 28),1) ) )</f>
        <v/>
      </c>
      <c r="T577" t="str">
        <f>IFERROR(VLOOKUP($K577, 환경설정!$B$3:$C$23, 2,0), "")</f>
        <v>que</v>
      </c>
      <c r="V577" s="3" t="str" cm="1">
        <f t="array" ref="V577">IFERROR(_xlfn.IFS($M577="", "light", $M577="ㄴ", "son", $M577="ㄹ", "son", $M577="ㅁ", "son", $M577="ㅇ", "son" ),"obs")</f>
        <v>light</v>
      </c>
      <c r="W577" t="str">
        <f>IFERROR(VLOOKUP($N577, 환경설정!$B$3:$C$23, 2,0), "")</f>
        <v>tsasp</v>
      </c>
      <c r="Y577" s="3" t="str" cm="1">
        <f t="array" ref="Y577">IFERROR(_xlfn.IFS($P577="", "light", $P577="ㄴ", "son", $P577="ㄹ", "son", $P577="ㅁ", "son", $P577="ㅇ", "son" ),"obs")</f>
        <v>light</v>
      </c>
      <c r="Z577" t="str">
        <f>IFERROR(VLOOKUP($Q577, 환경설정!$B$3:$C$23, 2), "")</f>
        <v/>
      </c>
      <c r="AB577" s="3" t="str" cm="1">
        <f t="array" ref="AB577">IFERROR( IF(LEN(B577)=2,"", _xlfn.IFS($S577="", "light", $S577="ㄴ", "son", $S577="ㄹ", "son", $S577="ㅁ", "son", $S577="ㅇ", "son" )),"obs")</f>
        <v/>
      </c>
      <c r="AC577" t="str" cm="1">
        <f t="array" ref="AC577" xml:space="preserve"> SUBSTITUTE( _xlfn.TEXTSPLIT(C577," "), ",","")</f>
        <v>LH1</v>
      </c>
      <c r="AE577" t="str" cm="1">
        <f t="array" ref="AE577">SUBSTITUTE(_xlfn.TEXTSPLIT(D577," "), ",","")</f>
        <v>LH1</v>
      </c>
    </row>
    <row r="578" spans="1:32" x14ac:dyDescent="0.3">
      <c r="A578" t="str">
        <v>외래어2</v>
      </c>
      <c r="B578" t="str">
        <v>범퍼</v>
      </c>
      <c r="C578" s="3" t="str">
        <v>HL</v>
      </c>
      <c r="D578" s="3" t="str">
        <v>HL</v>
      </c>
      <c r="E578" s="3" t="str" cm="1">
        <f t="array" ref="E578">_xlfn.IFS(MID(A578,1,1)="고", "K", MID(A578,1,1)="외", "F", MID(A578,1,1)="가", "V")</f>
        <v>F</v>
      </c>
      <c r="F578" s="3" t="str">
        <f t="shared" si="45"/>
        <v>2</v>
      </c>
      <c r="G578" s="3" t="str">
        <f t="shared" si="46"/>
        <v>F2</v>
      </c>
      <c r="H578" s="3" t="str">
        <f t="shared" si="47"/>
        <v>범</v>
      </c>
      <c r="I578" s="3" t="str">
        <f t="shared" si="48"/>
        <v>퍼</v>
      </c>
      <c r="J578" s="3" t="str">
        <f t="shared" si="49"/>
        <v/>
      </c>
      <c r="K578" s="3" t="str" cm="1">
        <f t="array" ref="K578">INDEX(초성,  INT( (_xlfn.UNICODE(H578)-44032)/588)+1)</f>
        <v>ㅂ</v>
      </c>
      <c r="L578" s="3" t="str" cm="1">
        <f t="array" ref="L578">INDEX( 중성, INT(MOD( ( _xlfn.UNICODE( RIGHT($H578, 1) ) - 44032), 588)/28)+1,1)</f>
        <v>ㅓ</v>
      </c>
      <c r="M578" t="str" cm="1">
        <f t="array" ref="M578">IF(MOD( (_xlfn.UNICODE( RIGHT($H578, 1) ) - 44032), 28)=0, "",
    INDEX(종성, MOD( (_xlfn.UNICODE( RIGHT($H578, 1) ) - 44032), 28),1) )</f>
        <v>ㅁ</v>
      </c>
      <c r="N578" s="3" t="str" cm="1">
        <f t="array" ref="N578">INDEX(초성,  INT( (_xlfn.UNICODE($I578)-44032)/588)+1)</f>
        <v>ㅍ</v>
      </c>
      <c r="O578" s="3" t="str" cm="1">
        <f t="array" ref="O578">INDEX( 중성, INT(MOD( ( _xlfn.UNICODE( RIGHT($I578, 1) ) - 44032), 588)/28)+1,1)</f>
        <v>ㅓ</v>
      </c>
      <c r="P578" t="str" cm="1">
        <f t="array" ref="P578">IF(MOD( (_xlfn.UNICODE( RIGHT($I578, 1) ) - 44032), 28)=0, "",
    INDEX(종성, MOD( (_xlfn.UNICODE( RIGHT($I578, 1) ) - 44032), 28),1) )</f>
        <v/>
      </c>
      <c r="Q578" s="3" t="str" cm="1">
        <f t="array" ref="Q578">IF(LEN(B578)=2, "", INDEX(초성,  INT( (_xlfn.UNICODE($J578)-44032)/588)+1) )</f>
        <v/>
      </c>
      <c r="R578" s="3" t="str" cm="1">
        <f t="array" ref="R578">IF(LEN(B578)=2, "",INDEX( 중성, INT(MOD( ( _xlfn.UNICODE( RIGHT($J578, 1) ) - 44032), 588)/28)+1,1) )</f>
        <v/>
      </c>
      <c r="S578" t="str" cm="1">
        <f t="array" ref="S578">IF(LEN(B578)=2, "", IF(MOD( (_xlfn.UNICODE( RIGHT($J578, 1) ) - 44032), 28)=0, "",
    INDEX(종성, MOD( (_xlfn.UNICODE( RIGHT($J578, 1) ) - 44032), 28),1) ) )</f>
        <v/>
      </c>
      <c r="T578" t="str">
        <f>IFERROR(VLOOKUP($K578, 환경설정!$B$3:$C$23, 2,0), "")</f>
        <v>lax</v>
      </c>
      <c r="V578" s="3" t="str" cm="1">
        <f t="array" ref="V578">IFERROR(_xlfn.IFS($M578="", "light", $M578="ㄴ", "son", $M578="ㄹ", "son", $M578="ㅁ", "son", $M578="ㅇ", "son" ),"obs")</f>
        <v>son</v>
      </c>
      <c r="W578" t="str">
        <f>IFERROR(VLOOKUP($N578, 환경설정!$B$3:$C$23, 2,0), "")</f>
        <v>tsasp</v>
      </c>
      <c r="Y578" s="3" t="str" cm="1">
        <f t="array" ref="Y578">IFERROR(_xlfn.IFS($P578="", "light", $P578="ㄴ", "son", $P578="ㄹ", "son", $P578="ㅁ", "son", $P578="ㅇ", "son" ),"obs")</f>
        <v>light</v>
      </c>
      <c r="Z578" t="str">
        <f>IFERROR(VLOOKUP($Q578, 환경설정!$B$3:$C$23, 2), "")</f>
        <v/>
      </c>
      <c r="AB578" s="3" t="str" cm="1">
        <f t="array" ref="AB578">IFERROR( IF(LEN(B578)=2,"", _xlfn.IFS($S578="", "light", $S578="ㄴ", "son", $S578="ㄹ", "son", $S578="ㅁ", "son", $S578="ㅇ", "son" )),"obs")</f>
        <v/>
      </c>
      <c r="AC578" t="str" cm="1">
        <f t="array" ref="AC578" xml:space="preserve"> SUBSTITUTE( _xlfn.TEXTSPLIT(C578," "), ",","")</f>
        <v>HL</v>
      </c>
      <c r="AE578" t="str" cm="1">
        <f t="array" ref="AE578">SUBSTITUTE(_xlfn.TEXTSPLIT(D578," "), ",","")</f>
        <v>HL</v>
      </c>
    </row>
    <row r="579" spans="1:32" x14ac:dyDescent="0.3">
      <c r="A579" t="str">
        <v>외래어2</v>
      </c>
      <c r="B579" t="str">
        <v>앵콜</v>
      </c>
      <c r="C579" s="3" t="str">
        <v>HH</v>
      </c>
      <c r="D579" s="3" t="str">
        <v>HH</v>
      </c>
      <c r="E579" s="3" t="str" cm="1">
        <f t="array" ref="E579">_xlfn.IFS(MID(A579,1,1)="고", "K", MID(A579,1,1)="외", "F", MID(A579,1,1)="가", "V")</f>
        <v>F</v>
      </c>
      <c r="F579" s="3" t="str">
        <f t="shared" si="45"/>
        <v>2</v>
      </c>
      <c r="G579" s="3" t="str">
        <f t="shared" si="46"/>
        <v>F2</v>
      </c>
      <c r="H579" s="3" t="str">
        <f t="shared" si="47"/>
        <v>앵</v>
      </c>
      <c r="I579" s="3" t="str">
        <f t="shared" si="48"/>
        <v>콜</v>
      </c>
      <c r="J579" s="3" t="str">
        <f t="shared" si="49"/>
        <v/>
      </c>
      <c r="K579" s="3" t="str" cm="1">
        <f t="array" ref="K579">INDEX(초성,  INT( (_xlfn.UNICODE(H579)-44032)/588)+1)</f>
        <v>ㅇ</v>
      </c>
      <c r="L579" s="3" t="str" cm="1">
        <f t="array" ref="L579">INDEX( 중성, INT(MOD( ( _xlfn.UNICODE( RIGHT($H579, 1) ) - 44032), 588)/28)+1,1)</f>
        <v>ㅐ</v>
      </c>
      <c r="M579" t="str" cm="1">
        <f t="array" ref="M579">IF(MOD( (_xlfn.UNICODE( RIGHT($H579, 1) ) - 44032), 28)=0, "",
    INDEX(종성, MOD( (_xlfn.UNICODE( RIGHT($H579, 1) ) - 44032), 28),1) )</f>
        <v>ㅇ</v>
      </c>
      <c r="N579" s="3" t="str" cm="1">
        <f t="array" ref="N579">INDEX(초성,  INT( (_xlfn.UNICODE($I579)-44032)/588)+1)</f>
        <v>ㅋ</v>
      </c>
      <c r="O579" s="3" t="str" cm="1">
        <f t="array" ref="O579">INDEX( 중성, INT(MOD( ( _xlfn.UNICODE( RIGHT($I579, 1) ) - 44032), 588)/28)+1,1)</f>
        <v>ㅗ</v>
      </c>
      <c r="P579" t="str" cm="1">
        <f t="array" ref="P579">IF(MOD( (_xlfn.UNICODE( RIGHT($I579, 1) ) - 44032), 28)=0, "",
    INDEX(종성, MOD( (_xlfn.UNICODE( RIGHT($I579, 1) ) - 44032), 28),1) )</f>
        <v>ㄹ</v>
      </c>
      <c r="Q579" s="3" t="str" cm="1">
        <f t="array" ref="Q579">IF(LEN(B579)=2, "", INDEX(초성,  INT( (_xlfn.UNICODE($J579)-44032)/588)+1) )</f>
        <v/>
      </c>
      <c r="R579" s="3" t="str" cm="1">
        <f t="array" ref="R579">IF(LEN(B579)=2, "",INDEX( 중성, INT(MOD( ( _xlfn.UNICODE( RIGHT($J579, 1) ) - 44032), 588)/28)+1,1) )</f>
        <v/>
      </c>
      <c r="S579" t="str" cm="1">
        <f t="array" ref="S579">IF(LEN(B579)=2, "", IF(MOD( (_xlfn.UNICODE( RIGHT($J579, 1) ) - 44032), 28)=0, "",
    INDEX(종성, MOD( (_xlfn.UNICODE( RIGHT($J579, 1) ) - 44032), 28),1) ) )</f>
        <v/>
      </c>
      <c r="T579" t="str">
        <f>IFERROR(VLOOKUP($K579, 환경설정!$B$3:$C$23, 2,0), "")</f>
        <v>null</v>
      </c>
      <c r="V579" s="3" t="str" cm="1">
        <f t="array" ref="V579">IFERROR(_xlfn.IFS($M579="", "light", $M579="ㄴ", "son", $M579="ㄹ", "son", $M579="ㅁ", "son", $M579="ㅇ", "son" ),"obs")</f>
        <v>son</v>
      </c>
      <c r="W579" t="str">
        <f>IFERROR(VLOOKUP($N579, 환경설정!$B$3:$C$23, 2,0), "")</f>
        <v>tsasp</v>
      </c>
      <c r="Y579" s="3" t="str" cm="1">
        <f t="array" ref="Y579">IFERROR(_xlfn.IFS($P579="", "light", $P579="ㄴ", "son", $P579="ㄹ", "son", $P579="ㅁ", "son", $P579="ㅇ", "son" ),"obs")</f>
        <v>son</v>
      </c>
      <c r="Z579" t="str">
        <f>IFERROR(VLOOKUP($Q579, 환경설정!$B$3:$C$23, 2), "")</f>
        <v/>
      </c>
      <c r="AB579" s="3" t="str" cm="1">
        <f t="array" ref="AB579">IFERROR( IF(LEN(B579)=2,"", _xlfn.IFS($S579="", "light", $S579="ㄴ", "son", $S579="ㄹ", "son", $S579="ㅁ", "son", $S579="ㅇ", "son" )),"obs")</f>
        <v/>
      </c>
      <c r="AC579" t="str" cm="1">
        <f t="array" ref="AC579" xml:space="preserve"> SUBSTITUTE( _xlfn.TEXTSPLIT(C579," "), ",","")</f>
        <v>HH</v>
      </c>
      <c r="AE579" t="str" cm="1">
        <f t="array" ref="AE579">SUBSTITUTE(_xlfn.TEXTSPLIT(D579," "), ",","")</f>
        <v>HH</v>
      </c>
    </row>
    <row r="580" spans="1:32" x14ac:dyDescent="0.3">
      <c r="A580" t="str">
        <v>외래어2</v>
      </c>
      <c r="B580" t="str">
        <v>와플</v>
      </c>
      <c r="C580" s="3" t="str">
        <v>HL</v>
      </c>
      <c r="D580" s="3" t="str">
        <v>HL</v>
      </c>
      <c r="E580" s="3" t="str" cm="1">
        <f t="array" ref="E580">_xlfn.IFS(MID(A580,1,1)="고", "K", MID(A580,1,1)="외", "F", MID(A580,1,1)="가", "V")</f>
        <v>F</v>
      </c>
      <c r="F580" s="3" t="str">
        <f t="shared" si="45"/>
        <v>2</v>
      </c>
      <c r="G580" s="3" t="str">
        <f t="shared" si="46"/>
        <v>F2</v>
      </c>
      <c r="H580" s="3" t="str">
        <f t="shared" si="47"/>
        <v>와</v>
      </c>
      <c r="I580" s="3" t="str">
        <f t="shared" si="48"/>
        <v>플</v>
      </c>
      <c r="J580" s="3" t="str">
        <f t="shared" si="49"/>
        <v/>
      </c>
      <c r="K580" s="3" t="str" cm="1">
        <f t="array" ref="K580">INDEX(초성,  INT( (_xlfn.UNICODE(H580)-44032)/588)+1)</f>
        <v>ㅇ</v>
      </c>
      <c r="L580" s="3" t="str" cm="1">
        <f t="array" ref="L580">INDEX( 중성, INT(MOD( ( _xlfn.UNICODE( RIGHT($H580, 1) ) - 44032), 588)/28)+1,1)</f>
        <v>ㅘ</v>
      </c>
      <c r="M580" t="str" cm="1">
        <f t="array" ref="M580">IF(MOD( (_xlfn.UNICODE( RIGHT($H580, 1) ) - 44032), 28)=0, "",
    INDEX(종성, MOD( (_xlfn.UNICODE( RIGHT($H580, 1) ) - 44032), 28),1) )</f>
        <v/>
      </c>
      <c r="N580" s="3" t="str" cm="1">
        <f t="array" ref="N580">INDEX(초성,  INT( (_xlfn.UNICODE($I580)-44032)/588)+1)</f>
        <v>ㅍ</v>
      </c>
      <c r="O580" s="3" t="str" cm="1">
        <f t="array" ref="O580">INDEX( 중성, INT(MOD( ( _xlfn.UNICODE( RIGHT($I580, 1) ) - 44032), 588)/28)+1,1)</f>
        <v>ㅡ</v>
      </c>
      <c r="P580" t="str" cm="1">
        <f t="array" ref="P580">IF(MOD( (_xlfn.UNICODE( RIGHT($I580, 1) ) - 44032), 28)=0, "",
    INDEX(종성, MOD( (_xlfn.UNICODE( RIGHT($I580, 1) ) - 44032), 28),1) )</f>
        <v>ㄹ</v>
      </c>
      <c r="Q580" s="3" t="str" cm="1">
        <f t="array" ref="Q580">IF(LEN(B580)=2, "", INDEX(초성,  INT( (_xlfn.UNICODE($J580)-44032)/588)+1) )</f>
        <v/>
      </c>
      <c r="R580" s="3" t="str" cm="1">
        <f t="array" ref="R580">IF(LEN(B580)=2, "",INDEX( 중성, INT(MOD( ( _xlfn.UNICODE( RIGHT($J580, 1) ) - 44032), 588)/28)+1,1) )</f>
        <v/>
      </c>
      <c r="S580" t="str" cm="1">
        <f t="array" ref="S580">IF(LEN(B580)=2, "", IF(MOD( (_xlfn.UNICODE( RIGHT($J580, 1) ) - 44032), 28)=0, "",
    INDEX(종성, MOD( (_xlfn.UNICODE( RIGHT($J580, 1) ) - 44032), 28),1) ) )</f>
        <v/>
      </c>
      <c r="T580" t="str">
        <f>IFERROR(VLOOKUP($K580, 환경설정!$B$3:$C$23, 2,0), "")</f>
        <v>null</v>
      </c>
      <c r="V580" s="3" t="str" cm="1">
        <f t="array" ref="V580">IFERROR(_xlfn.IFS($M580="", "light", $M580="ㄴ", "son", $M580="ㄹ", "son", $M580="ㅁ", "son", $M580="ㅇ", "son" ),"obs")</f>
        <v>light</v>
      </c>
      <c r="W580" t="str">
        <f>IFERROR(VLOOKUP($N580, 환경설정!$B$3:$C$23, 2,0), "")</f>
        <v>tsasp</v>
      </c>
      <c r="Y580" s="3" t="str" cm="1">
        <f t="array" ref="Y580">IFERROR(_xlfn.IFS($P580="", "light", $P580="ㄴ", "son", $P580="ㄹ", "son", $P580="ㅁ", "son", $P580="ㅇ", "son" ),"obs")</f>
        <v>son</v>
      </c>
      <c r="Z580" t="str">
        <f>IFERROR(VLOOKUP($Q580, 환경설정!$B$3:$C$23, 2), "")</f>
        <v/>
      </c>
      <c r="AB580" s="3" t="str" cm="1">
        <f t="array" ref="AB580">IFERROR( IF(LEN(B580)=2,"", _xlfn.IFS($S580="", "light", $S580="ㄴ", "son", $S580="ㄹ", "son", $S580="ㅁ", "son", $S580="ㅇ", "son" )),"obs")</f>
        <v/>
      </c>
      <c r="AC580" t="str" cm="1">
        <f t="array" ref="AC580" xml:space="preserve"> SUBSTITUTE( _xlfn.TEXTSPLIT(C580," "), ",","")</f>
        <v>HL</v>
      </c>
      <c r="AE580" t="str" cm="1">
        <f t="array" ref="AE580">SUBSTITUTE(_xlfn.TEXTSPLIT(D580," "), ",","")</f>
        <v>HL</v>
      </c>
    </row>
    <row r="581" spans="1:32" x14ac:dyDescent="0.3">
      <c r="A581" t="str">
        <v>외래어2</v>
      </c>
      <c r="B581" t="str">
        <v>랭킹</v>
      </c>
      <c r="C581" s="3" t="str">
        <v>HH</v>
      </c>
      <c r="D581" s="3" t="str">
        <v>HH</v>
      </c>
      <c r="E581" s="3" t="str" cm="1">
        <f t="array" ref="E581">_xlfn.IFS(MID(A581,1,1)="고", "K", MID(A581,1,1)="외", "F", MID(A581,1,1)="가", "V")</f>
        <v>F</v>
      </c>
      <c r="F581" s="3" t="str">
        <f t="shared" si="45"/>
        <v>2</v>
      </c>
      <c r="G581" s="3" t="str">
        <f t="shared" si="46"/>
        <v>F2</v>
      </c>
      <c r="H581" s="3" t="str">
        <f t="shared" si="47"/>
        <v>랭</v>
      </c>
      <c r="I581" s="3" t="str">
        <f t="shared" si="48"/>
        <v>킹</v>
      </c>
      <c r="J581" s="3" t="str">
        <f t="shared" si="49"/>
        <v/>
      </c>
      <c r="K581" s="3" t="str" cm="1">
        <f t="array" ref="K581">INDEX(초성,  INT( (_xlfn.UNICODE(H581)-44032)/588)+1)</f>
        <v>ㄹ</v>
      </c>
      <c r="L581" s="3" t="str" cm="1">
        <f t="array" ref="L581">INDEX( 중성, INT(MOD( ( _xlfn.UNICODE( RIGHT($H581, 1) ) - 44032), 588)/28)+1,1)</f>
        <v>ㅐ</v>
      </c>
      <c r="M581" t="str" cm="1">
        <f t="array" ref="M581">IF(MOD( (_xlfn.UNICODE( RIGHT($H581, 1) ) - 44032), 28)=0, "",
    INDEX(종성, MOD( (_xlfn.UNICODE( RIGHT($H581, 1) ) - 44032), 28),1) )</f>
        <v>ㅇ</v>
      </c>
      <c r="N581" s="3" t="str" cm="1">
        <f t="array" ref="N581">INDEX(초성,  INT( (_xlfn.UNICODE($I581)-44032)/588)+1)</f>
        <v>ㅋ</v>
      </c>
      <c r="O581" s="3" t="str" cm="1">
        <f t="array" ref="O581">INDEX( 중성, INT(MOD( ( _xlfn.UNICODE( RIGHT($I581, 1) ) - 44032), 588)/28)+1,1)</f>
        <v>ㅣ</v>
      </c>
      <c r="P581" t="str" cm="1">
        <f t="array" ref="P581">IF(MOD( (_xlfn.UNICODE( RIGHT($I581, 1) ) - 44032), 28)=0, "",
    INDEX(종성, MOD( (_xlfn.UNICODE( RIGHT($I581, 1) ) - 44032), 28),1) )</f>
        <v>ㅇ</v>
      </c>
      <c r="Q581" s="3" t="str" cm="1">
        <f t="array" ref="Q581">IF(LEN(B581)=2, "", INDEX(초성,  INT( (_xlfn.UNICODE($J581)-44032)/588)+1) )</f>
        <v/>
      </c>
      <c r="R581" s="3" t="str" cm="1">
        <f t="array" ref="R581">IF(LEN(B581)=2, "",INDEX( 중성, INT(MOD( ( _xlfn.UNICODE( RIGHT($J581, 1) ) - 44032), 588)/28)+1,1) )</f>
        <v/>
      </c>
      <c r="S581" t="str" cm="1">
        <f t="array" ref="S581">IF(LEN(B581)=2, "", IF(MOD( (_xlfn.UNICODE( RIGHT($J581, 1) ) - 44032), 28)=0, "",
    INDEX(종성, MOD( (_xlfn.UNICODE( RIGHT($J581, 1) ) - 44032), 28),1) ) )</f>
        <v/>
      </c>
      <c r="T581" t="str">
        <f>IFERROR(VLOOKUP($K581, 환경설정!$B$3:$C$23, 2,0), "")</f>
        <v>son</v>
      </c>
      <c r="V581" s="3" t="str" cm="1">
        <f t="array" ref="V581">IFERROR(_xlfn.IFS($M581="", "light", $M581="ㄴ", "son", $M581="ㄹ", "son", $M581="ㅁ", "son", $M581="ㅇ", "son" ),"obs")</f>
        <v>son</v>
      </c>
      <c r="W581" t="str">
        <f>IFERROR(VLOOKUP($N581, 환경설정!$B$3:$C$23, 2,0), "")</f>
        <v>tsasp</v>
      </c>
      <c r="Y581" s="3" t="str" cm="1">
        <f t="array" ref="Y581">IFERROR(_xlfn.IFS($P581="", "light", $P581="ㄴ", "son", $P581="ㄹ", "son", $P581="ㅁ", "son", $P581="ㅇ", "son" ),"obs")</f>
        <v>son</v>
      </c>
      <c r="Z581" t="str">
        <f>IFERROR(VLOOKUP($Q581, 환경설정!$B$3:$C$23, 2), "")</f>
        <v/>
      </c>
      <c r="AB581" s="3" t="str" cm="1">
        <f t="array" ref="AB581">IFERROR( IF(LEN(B581)=2,"", _xlfn.IFS($S581="", "light", $S581="ㄴ", "son", $S581="ㄹ", "son", $S581="ㅁ", "son", $S581="ㅇ", "son" )),"obs")</f>
        <v/>
      </c>
      <c r="AC581" t="str" cm="1">
        <f t="array" ref="AC581" xml:space="preserve"> SUBSTITUTE( _xlfn.TEXTSPLIT(C581," "), ",","")</f>
        <v>HH</v>
      </c>
      <c r="AE581" t="str" cm="1">
        <f t="array" ref="AE581">SUBSTITUTE(_xlfn.TEXTSPLIT(D581," "), ",","")</f>
        <v>HH</v>
      </c>
    </row>
    <row r="582" spans="1:32" x14ac:dyDescent="0.3">
      <c r="A582" t="str">
        <v>외래어2</v>
      </c>
      <c r="B582" t="str">
        <v>라켓</v>
      </c>
      <c r="C582" s="3" t="str">
        <v>LH1</v>
      </c>
      <c r="D582" s="3" t="str">
        <v>LH11, LH1</v>
      </c>
      <c r="E582" s="3" t="str" cm="1">
        <f t="array" ref="E582">_xlfn.IFS(MID(A582,1,1)="고", "K", MID(A582,1,1)="외", "F", MID(A582,1,1)="가", "V")</f>
        <v>F</v>
      </c>
      <c r="F582" s="3" t="str">
        <f t="shared" si="45"/>
        <v>2</v>
      </c>
      <c r="G582" s="3" t="str">
        <f t="shared" si="46"/>
        <v>F2</v>
      </c>
      <c r="H582" s="3" t="str">
        <f t="shared" si="47"/>
        <v>라</v>
      </c>
      <c r="I582" s="3" t="str">
        <f t="shared" si="48"/>
        <v>켓</v>
      </c>
      <c r="J582" s="3" t="str">
        <f t="shared" si="49"/>
        <v/>
      </c>
      <c r="K582" s="3" t="str" cm="1">
        <f t="array" ref="K582">INDEX(초성,  INT( (_xlfn.UNICODE(H582)-44032)/588)+1)</f>
        <v>ㄹ</v>
      </c>
      <c r="L582" s="3" t="str" cm="1">
        <f t="array" ref="L582">INDEX( 중성, INT(MOD( ( _xlfn.UNICODE( RIGHT($H582, 1) ) - 44032), 588)/28)+1,1)</f>
        <v>ㅏ</v>
      </c>
      <c r="M582" t="str" cm="1">
        <f t="array" ref="M582">IF(MOD( (_xlfn.UNICODE( RIGHT($H582, 1) ) - 44032), 28)=0, "",
    INDEX(종성, MOD( (_xlfn.UNICODE( RIGHT($H582, 1) ) - 44032), 28),1) )</f>
        <v/>
      </c>
      <c r="N582" s="3" t="str" cm="1">
        <f t="array" ref="N582">INDEX(초성,  INT( (_xlfn.UNICODE($I582)-44032)/588)+1)</f>
        <v>ㅋ</v>
      </c>
      <c r="O582" s="3" t="str" cm="1">
        <f t="array" ref="O582">INDEX( 중성, INT(MOD( ( _xlfn.UNICODE( RIGHT($I582, 1) ) - 44032), 588)/28)+1,1)</f>
        <v>ㅔ</v>
      </c>
      <c r="P582" t="str" cm="1">
        <f t="array" ref="P582">IF(MOD( (_xlfn.UNICODE( RIGHT($I582, 1) ) - 44032), 28)=0, "",
    INDEX(종성, MOD( (_xlfn.UNICODE( RIGHT($I582, 1) ) - 44032), 28),1) )</f>
        <v>ㅅ</v>
      </c>
      <c r="Q582" s="3" t="str" cm="1">
        <f t="array" ref="Q582">IF(LEN(B582)=2, "", INDEX(초성,  INT( (_xlfn.UNICODE($J582)-44032)/588)+1) )</f>
        <v/>
      </c>
      <c r="R582" s="3" t="str" cm="1">
        <f t="array" ref="R582">IF(LEN(B582)=2, "",INDEX( 중성, INT(MOD( ( _xlfn.UNICODE( RIGHT($J582, 1) ) - 44032), 588)/28)+1,1) )</f>
        <v/>
      </c>
      <c r="S582" t="str" cm="1">
        <f t="array" ref="S582">IF(LEN(B582)=2, "", IF(MOD( (_xlfn.UNICODE( RIGHT($J582, 1) ) - 44032), 28)=0, "",
    INDEX(종성, MOD( (_xlfn.UNICODE( RIGHT($J582, 1) ) - 44032), 28),1) ) )</f>
        <v/>
      </c>
      <c r="T582" t="str">
        <f>IFERROR(VLOOKUP($K582, 환경설정!$B$3:$C$23, 2,0), "")</f>
        <v>son</v>
      </c>
      <c r="V582" s="3" t="str" cm="1">
        <f t="array" ref="V582">IFERROR(_xlfn.IFS($M582="", "light", $M582="ㄴ", "son", $M582="ㄹ", "son", $M582="ㅁ", "son", $M582="ㅇ", "son" ),"obs")</f>
        <v>light</v>
      </c>
      <c r="W582" t="str">
        <f>IFERROR(VLOOKUP($N582, 환경설정!$B$3:$C$23, 2,0), "")</f>
        <v>tsasp</v>
      </c>
      <c r="Y582" s="3" t="str" cm="1">
        <f t="array" ref="Y582">IFERROR(_xlfn.IFS($P582="", "light", $P582="ㄴ", "son", $P582="ㄹ", "son", $P582="ㅁ", "son", $P582="ㅇ", "son" ),"obs")</f>
        <v>obs</v>
      </c>
      <c r="Z582" t="str">
        <f>IFERROR(VLOOKUP($Q582, 환경설정!$B$3:$C$23, 2), "")</f>
        <v/>
      </c>
      <c r="AB582" s="3" t="str" cm="1">
        <f t="array" ref="AB582">IFERROR( IF(LEN(B582)=2,"", _xlfn.IFS($S582="", "light", $S582="ㄴ", "son", $S582="ㄹ", "son", $S582="ㅁ", "son", $S582="ㅇ", "son" )),"obs")</f>
        <v/>
      </c>
      <c r="AC582" t="str" cm="1">
        <f t="array" ref="AC582" xml:space="preserve"> SUBSTITUTE( _xlfn.TEXTSPLIT(C582," "), ",","")</f>
        <v>LH1</v>
      </c>
      <c r="AE582" t="str" cm="1">
        <f t="array" ref="AE582:AF582">SUBSTITUTE(_xlfn.TEXTSPLIT(D582," "), ",","")</f>
        <v>LH11</v>
      </c>
      <c r="AF582" t="str">
        <v>LH1</v>
      </c>
    </row>
    <row r="583" spans="1:32" x14ac:dyDescent="0.3">
      <c r="A583" t="str">
        <v>외래어2</v>
      </c>
      <c r="B583" t="str">
        <v>샤시</v>
      </c>
      <c r="C583" s="3">
        <v>0</v>
      </c>
      <c r="D583" s="3" t="str">
        <v>HL 샫씨</v>
      </c>
      <c r="E583" s="3" t="str" cm="1">
        <f t="array" ref="E583">_xlfn.IFS(MID(A583,1,1)="고", "K", MID(A583,1,1)="외", "F", MID(A583,1,1)="가", "V")</f>
        <v>F</v>
      </c>
      <c r="F583" s="3" t="str">
        <f t="shared" si="45"/>
        <v>2</v>
      </c>
      <c r="G583" s="3" t="str">
        <f t="shared" si="46"/>
        <v>F2</v>
      </c>
      <c r="H583" s="3" t="str">
        <f t="shared" si="47"/>
        <v>샤</v>
      </c>
      <c r="I583" s="3" t="str">
        <f t="shared" si="48"/>
        <v>시</v>
      </c>
      <c r="J583" s="3" t="str">
        <f t="shared" si="49"/>
        <v/>
      </c>
      <c r="K583" s="3" t="str" cm="1">
        <f t="array" ref="K583">INDEX(초성,  INT( (_xlfn.UNICODE(H583)-44032)/588)+1)</f>
        <v>ㅅ</v>
      </c>
      <c r="L583" s="3" t="str" cm="1">
        <f t="array" ref="L583">INDEX( 중성, INT(MOD( ( _xlfn.UNICODE( RIGHT($H583, 1) ) - 44032), 588)/28)+1,1)</f>
        <v>ㅑ</v>
      </c>
      <c r="M583" t="str" cm="1">
        <f t="array" ref="M583">IF(MOD( (_xlfn.UNICODE( RIGHT($H583, 1) ) - 44032), 28)=0, "",
    INDEX(종성, MOD( (_xlfn.UNICODE( RIGHT($H583, 1) ) - 44032), 28),1) )</f>
        <v/>
      </c>
      <c r="N583" s="3" t="str" cm="1">
        <f t="array" ref="N583">INDEX(초성,  INT( (_xlfn.UNICODE($I583)-44032)/588)+1)</f>
        <v>ㅅ</v>
      </c>
      <c r="O583" s="3" t="str" cm="1">
        <f t="array" ref="O583">INDEX( 중성, INT(MOD( ( _xlfn.UNICODE( RIGHT($I583, 1) ) - 44032), 588)/28)+1,1)</f>
        <v>ㅣ</v>
      </c>
      <c r="P583" t="str" cm="1">
        <f t="array" ref="P583">IF(MOD( (_xlfn.UNICODE( RIGHT($I583, 1) ) - 44032), 28)=0, "",
    INDEX(종성, MOD( (_xlfn.UNICODE( RIGHT($I583, 1) ) - 44032), 28),1) )</f>
        <v/>
      </c>
      <c r="Q583" s="3" t="str" cm="1">
        <f t="array" ref="Q583">IF(LEN(B583)=2, "", INDEX(초성,  INT( (_xlfn.UNICODE($J583)-44032)/588)+1) )</f>
        <v/>
      </c>
      <c r="R583" s="3" t="str" cm="1">
        <f t="array" ref="R583">IF(LEN(B583)=2, "",INDEX( 중성, INT(MOD( ( _xlfn.UNICODE( RIGHT($J583, 1) ) - 44032), 588)/28)+1,1) )</f>
        <v/>
      </c>
      <c r="S583" t="str" cm="1">
        <f t="array" ref="S583">IF(LEN(B583)=2, "", IF(MOD( (_xlfn.UNICODE( RIGHT($J583, 1) ) - 44032), 28)=0, "",
    INDEX(종성, MOD( (_xlfn.UNICODE( RIGHT($J583, 1) ) - 44032), 28),1) ) )</f>
        <v/>
      </c>
      <c r="T583" t="str">
        <f>IFERROR(VLOOKUP($K583, 환경설정!$B$3:$C$23, 2,0), "")</f>
        <v>que</v>
      </c>
      <c r="V583" s="3" t="str" cm="1">
        <f t="array" ref="V583">IFERROR(_xlfn.IFS($M583="", "light", $M583="ㄴ", "son", $M583="ㄹ", "son", $M583="ㅁ", "son", $M583="ㅇ", "son" ),"obs")</f>
        <v>light</v>
      </c>
      <c r="W583" t="str">
        <f>IFERROR(VLOOKUP($N583, 환경설정!$B$3:$C$23, 2,0), "")</f>
        <v>que</v>
      </c>
      <c r="Y583" s="3" t="str" cm="1">
        <f t="array" ref="Y583">IFERROR(_xlfn.IFS($P583="", "light", $P583="ㄴ", "son", $P583="ㄹ", "son", $P583="ㅁ", "son", $P583="ㅇ", "son" ),"obs")</f>
        <v>light</v>
      </c>
      <c r="Z583" t="str">
        <f>IFERROR(VLOOKUP($Q583, 환경설정!$B$3:$C$23, 2), "")</f>
        <v/>
      </c>
      <c r="AB583" s="3" t="str" cm="1">
        <f t="array" ref="AB583">IFERROR( IF(LEN(B583)=2,"", _xlfn.IFS($S583="", "light", $S583="ㄴ", "son", $S583="ㄹ", "son", $S583="ㅁ", "son", $S583="ㅇ", "son" )),"obs")</f>
        <v/>
      </c>
      <c r="AC583" t="str" cm="1">
        <f t="array" ref="AC583" xml:space="preserve"> SUBSTITUTE( _xlfn.TEXTSPLIT(C583," "), ",","")</f>
        <v>0</v>
      </c>
      <c r="AE583" t="str" cm="1">
        <f t="array" ref="AE583:AF583">SUBSTITUTE(_xlfn.TEXTSPLIT(D583," "), ",","")</f>
        <v>HL</v>
      </c>
      <c r="AF583" t="str">
        <v>샫씨</v>
      </c>
    </row>
    <row r="584" spans="1:32" x14ac:dyDescent="0.3">
      <c r="A584" t="str">
        <v>외래어2</v>
      </c>
      <c r="B584" t="str">
        <v>펭긴</v>
      </c>
      <c r="C584" s="3" t="str">
        <v>HH</v>
      </c>
      <c r="D584" s="3" t="str">
        <v>HH</v>
      </c>
      <c r="E584" s="3" t="str" cm="1">
        <f t="array" ref="E584">_xlfn.IFS(MID(A584,1,1)="고", "K", MID(A584,1,1)="외", "F", MID(A584,1,1)="가", "V")</f>
        <v>F</v>
      </c>
      <c r="F584" s="3" t="str">
        <f t="shared" si="45"/>
        <v>2</v>
      </c>
      <c r="G584" s="3" t="str">
        <f t="shared" si="46"/>
        <v>F2</v>
      </c>
      <c r="H584" s="3" t="str">
        <f t="shared" si="47"/>
        <v>펭</v>
      </c>
      <c r="I584" s="3" t="str">
        <f t="shared" si="48"/>
        <v>긴</v>
      </c>
      <c r="J584" s="3" t="str">
        <f t="shared" si="49"/>
        <v/>
      </c>
      <c r="K584" s="3" t="str" cm="1">
        <f t="array" ref="K584">INDEX(초성,  INT( (_xlfn.UNICODE(H584)-44032)/588)+1)</f>
        <v>ㅍ</v>
      </c>
      <c r="L584" s="3" t="str" cm="1">
        <f t="array" ref="L584">INDEX( 중성, INT(MOD( ( _xlfn.UNICODE( RIGHT($H584, 1) ) - 44032), 588)/28)+1,1)</f>
        <v>ㅔ</v>
      </c>
      <c r="M584" t="str" cm="1">
        <f t="array" ref="M584">IF(MOD( (_xlfn.UNICODE( RIGHT($H584, 1) ) - 44032), 28)=0, "",
    INDEX(종성, MOD( (_xlfn.UNICODE( RIGHT($H584, 1) ) - 44032), 28),1) )</f>
        <v>ㅇ</v>
      </c>
      <c r="N584" s="3" t="str" cm="1">
        <f t="array" ref="N584">INDEX(초성,  INT( (_xlfn.UNICODE($I584)-44032)/588)+1)</f>
        <v>ㄱ</v>
      </c>
      <c r="O584" s="3" t="str" cm="1">
        <f t="array" ref="O584">INDEX( 중성, INT(MOD( ( _xlfn.UNICODE( RIGHT($I584, 1) ) - 44032), 588)/28)+1,1)</f>
        <v>ㅣ</v>
      </c>
      <c r="P584" t="str" cm="1">
        <f t="array" ref="P584">IF(MOD( (_xlfn.UNICODE( RIGHT($I584, 1) ) - 44032), 28)=0, "",
    INDEX(종성, MOD( (_xlfn.UNICODE( RIGHT($I584, 1) ) - 44032), 28),1) )</f>
        <v>ㄴ</v>
      </c>
      <c r="Q584" s="3" t="str" cm="1">
        <f t="array" ref="Q584">IF(LEN(B584)=2, "", INDEX(초성,  INT( (_xlfn.UNICODE($J584)-44032)/588)+1) )</f>
        <v/>
      </c>
      <c r="R584" s="3" t="str" cm="1">
        <f t="array" ref="R584">IF(LEN(B584)=2, "",INDEX( 중성, INT(MOD( ( _xlfn.UNICODE( RIGHT($J584, 1) ) - 44032), 588)/28)+1,1) )</f>
        <v/>
      </c>
      <c r="S584" t="str" cm="1">
        <f t="array" ref="S584">IF(LEN(B584)=2, "", IF(MOD( (_xlfn.UNICODE( RIGHT($J584, 1) ) - 44032), 28)=0, "",
    INDEX(종성, MOD( (_xlfn.UNICODE( RIGHT($J584, 1) ) - 44032), 28),1) ) )</f>
        <v/>
      </c>
      <c r="T584" t="str">
        <f>IFERROR(VLOOKUP($K584, 환경설정!$B$3:$C$23, 2,0), "")</f>
        <v>tsasp</v>
      </c>
      <c r="V584" s="3" t="str" cm="1">
        <f t="array" ref="V584">IFERROR(_xlfn.IFS($M584="", "light", $M584="ㄴ", "son", $M584="ㄹ", "son", $M584="ㅁ", "son", $M584="ㅇ", "son" ),"obs")</f>
        <v>son</v>
      </c>
      <c r="W584" t="str">
        <f>IFERROR(VLOOKUP($N584, 환경설정!$B$3:$C$23, 2,0), "")</f>
        <v>lax</v>
      </c>
      <c r="Y584" s="3" t="str" cm="1">
        <f t="array" ref="Y584">IFERROR(_xlfn.IFS($P584="", "light", $P584="ㄴ", "son", $P584="ㄹ", "son", $P584="ㅁ", "son", $P584="ㅇ", "son" ),"obs")</f>
        <v>son</v>
      </c>
      <c r="Z584" t="str">
        <f>IFERROR(VLOOKUP($Q584, 환경설정!$B$3:$C$23, 2), "")</f>
        <v/>
      </c>
      <c r="AB584" s="3" t="str" cm="1">
        <f t="array" ref="AB584">IFERROR( IF(LEN(B584)=2,"", _xlfn.IFS($S584="", "light", $S584="ㄴ", "son", $S584="ㄹ", "son", $S584="ㅁ", "son", $S584="ㅇ", "son" )),"obs")</f>
        <v/>
      </c>
      <c r="AC584" t="str" cm="1">
        <f t="array" ref="AC584" xml:space="preserve"> SUBSTITUTE( _xlfn.TEXTSPLIT(C584," "), ",","")</f>
        <v>HH</v>
      </c>
      <c r="AE584" t="str" cm="1">
        <f t="array" ref="AE584">SUBSTITUTE(_xlfn.TEXTSPLIT(D584," "), ",","")</f>
        <v>HH</v>
      </c>
    </row>
    <row r="585" spans="1:32" x14ac:dyDescent="0.3">
      <c r="A585" t="str" cm="1">
        <f t="array" ref="A585:D780">외래어3!B2:E197</f>
        <v>외래어3</v>
      </c>
      <c r="B585" t="str">
        <v>악센트</v>
      </c>
      <c r="C585" s="3" t="str">
        <v>HHL</v>
      </c>
      <c r="D585" s="3" t="str">
        <v>HHL</v>
      </c>
      <c r="E585" s="3" t="str" cm="1">
        <f t="array" ref="E585">_xlfn.IFS(MID(A585,1,1)="고", "K", MID(A585,1,1)="외", "F", MID(A585,1,1)="가", "V")</f>
        <v>F</v>
      </c>
      <c r="F585" s="3" t="str">
        <f t="shared" si="45"/>
        <v>3</v>
      </c>
      <c r="G585" s="3" t="str">
        <f t="shared" si="46"/>
        <v>F3</v>
      </c>
      <c r="H585" s="3" t="str">
        <f t="shared" si="47"/>
        <v>악</v>
      </c>
      <c r="I585" s="3" t="str">
        <f t="shared" si="48"/>
        <v>센</v>
      </c>
      <c r="J585" s="3" t="str">
        <f t="shared" si="49"/>
        <v>트</v>
      </c>
      <c r="K585" s="3" t="str" cm="1">
        <f t="array" ref="K585">INDEX(초성,  INT( (_xlfn.UNICODE(H585)-44032)/588)+1)</f>
        <v>ㅇ</v>
      </c>
      <c r="L585" s="3" t="str" cm="1">
        <f t="array" ref="L585">INDEX( 중성, INT(MOD( ( _xlfn.UNICODE( RIGHT($H585, 1) ) - 44032), 588)/28)+1,1)</f>
        <v>ㅏ</v>
      </c>
      <c r="M585" t="str" cm="1">
        <f t="array" ref="M585">IF(MOD( (_xlfn.UNICODE( RIGHT($H585, 1) ) - 44032), 28)=0, "",
    INDEX(종성, MOD( (_xlfn.UNICODE( RIGHT($H585, 1) ) - 44032), 28),1) )</f>
        <v>ㄱ</v>
      </c>
      <c r="N585" s="3" t="str" cm="1">
        <f t="array" ref="N585">INDEX(초성,  INT( (_xlfn.UNICODE($I585)-44032)/588)+1)</f>
        <v>ㅅ</v>
      </c>
      <c r="O585" s="3" t="str" cm="1">
        <f t="array" ref="O585">INDEX( 중성, INT(MOD( ( _xlfn.UNICODE( RIGHT($I585, 1) ) - 44032), 588)/28)+1,1)</f>
        <v>ㅔ</v>
      </c>
      <c r="P585" t="str" cm="1">
        <f t="array" ref="P585">IF(MOD( (_xlfn.UNICODE( RIGHT($I585, 1) ) - 44032), 28)=0, "",
    INDEX(종성, MOD( (_xlfn.UNICODE( RIGHT($I585, 1) ) - 44032), 28),1) )</f>
        <v>ㄴ</v>
      </c>
      <c r="Q585" s="3" t="str" cm="1">
        <f t="array" ref="Q585">IF(LEN(B585)=2, "", INDEX(초성,  INT( (_xlfn.UNICODE($J585)-44032)/588)+1) )</f>
        <v>ㅌ</v>
      </c>
      <c r="R585" s="3" t="str" cm="1">
        <f t="array" ref="R585">IF(LEN(B585)=2, "",INDEX( 중성, INT(MOD( ( _xlfn.UNICODE( RIGHT($J585, 1) ) - 44032), 588)/28)+1,1) )</f>
        <v>ㅡ</v>
      </c>
      <c r="S585" t="str" cm="1">
        <f t="array" ref="S585">IF(LEN(B585)=2, "", IF(MOD( (_xlfn.UNICODE( RIGHT($J585, 1) ) - 44032), 28)=0, "",
    INDEX(종성, MOD( (_xlfn.UNICODE( RIGHT($J585, 1) ) - 44032), 28),1) ) )</f>
        <v/>
      </c>
      <c r="T585" t="str">
        <f>IFERROR(VLOOKUP($K585, 환경설정!$B$3:$C$23, 2,0), "")</f>
        <v>null</v>
      </c>
      <c r="V585" s="3" t="str" cm="1">
        <f t="array" ref="V585">IFERROR(_xlfn.IFS($M585="", "light", $M585="ㄴ", "son", $M585="ㄹ", "son", $M585="ㅁ", "son", $M585="ㅇ", "son" ),"obs")</f>
        <v>obs</v>
      </c>
      <c r="W585" t="str">
        <f>IFERROR(VLOOKUP($N585, 환경설정!$B$3:$C$23, 2,0), "")</f>
        <v>que</v>
      </c>
      <c r="Y585" s="3" t="str" cm="1">
        <f t="array" ref="Y585">IFERROR(_xlfn.IFS($P585="", "light", $P585="ㄴ", "son", $P585="ㄹ", "son", $P585="ㅁ", "son", $P585="ㅇ", "son" ),"obs")</f>
        <v>son</v>
      </c>
      <c r="Z585" t="str">
        <f>IFERROR(VLOOKUP($Q585, 환경설정!$B$3:$C$23, 2), "")</f>
        <v>tsasp</v>
      </c>
      <c r="AB585" s="3" t="str" cm="1">
        <f t="array" ref="AB585">IFERROR( IF(LEN(B585)=2,"", _xlfn.IFS($S585="", "light", $S585="ㄴ", "son", $S585="ㄹ", "son", $S585="ㅁ", "son", $S585="ㅇ", "son" )),"obs")</f>
        <v>light</v>
      </c>
      <c r="AC585" t="str" cm="1">
        <f t="array" ref="AC585" xml:space="preserve"> SUBSTITUTE( _xlfn.TEXTSPLIT(C585," "), ",","")</f>
        <v>HHL</v>
      </c>
      <c r="AE585" t="str" cm="1">
        <f t="array" ref="AE585">SUBSTITUTE(_xlfn.TEXTSPLIT(D585," "), ",","")</f>
        <v>HHL</v>
      </c>
    </row>
    <row r="586" spans="1:32" x14ac:dyDescent="0.3">
      <c r="A586" t="str">
        <v>외래어3</v>
      </c>
      <c r="B586" t="str">
        <v>그래프</v>
      </c>
      <c r="C586" s="3" t="str">
        <v>LHL</v>
      </c>
      <c r="D586" s="3" t="str">
        <v>LHL</v>
      </c>
      <c r="E586" s="3" t="str" cm="1">
        <f t="array" ref="E586">_xlfn.IFS(MID(A586,1,1)="고", "K", MID(A586,1,1)="외", "F", MID(A586,1,1)="가", "V")</f>
        <v>F</v>
      </c>
      <c r="F586" s="3" t="str">
        <f t="shared" si="45"/>
        <v>3</v>
      </c>
      <c r="G586" s="3" t="str">
        <f t="shared" si="46"/>
        <v>F3</v>
      </c>
      <c r="H586" s="3" t="str">
        <f t="shared" si="47"/>
        <v>그</v>
      </c>
      <c r="I586" s="3" t="str">
        <f t="shared" si="48"/>
        <v>래</v>
      </c>
      <c r="J586" s="3" t="str">
        <f t="shared" si="49"/>
        <v>프</v>
      </c>
      <c r="K586" s="3" t="str" cm="1">
        <f t="array" ref="K586">INDEX(초성,  INT( (_xlfn.UNICODE(H586)-44032)/588)+1)</f>
        <v>ㄱ</v>
      </c>
      <c r="L586" s="3" t="str" cm="1">
        <f t="array" ref="L586">INDEX( 중성, INT(MOD( ( _xlfn.UNICODE( RIGHT($H586, 1) ) - 44032), 588)/28)+1,1)</f>
        <v>ㅡ</v>
      </c>
      <c r="M586" t="str" cm="1">
        <f t="array" ref="M586">IF(MOD( (_xlfn.UNICODE( RIGHT($H586, 1) ) - 44032), 28)=0, "",
    INDEX(종성, MOD( (_xlfn.UNICODE( RIGHT($H586, 1) ) - 44032), 28),1) )</f>
        <v/>
      </c>
      <c r="N586" s="3" t="str" cm="1">
        <f t="array" ref="N586">INDEX(초성,  INT( (_xlfn.UNICODE($I586)-44032)/588)+1)</f>
        <v>ㄹ</v>
      </c>
      <c r="O586" s="3" t="str" cm="1">
        <f t="array" ref="O586">INDEX( 중성, INT(MOD( ( _xlfn.UNICODE( RIGHT($I586, 1) ) - 44032), 588)/28)+1,1)</f>
        <v>ㅐ</v>
      </c>
      <c r="P586" t="str" cm="1">
        <f t="array" ref="P586">IF(MOD( (_xlfn.UNICODE( RIGHT($I586, 1) ) - 44032), 28)=0, "",
    INDEX(종성, MOD( (_xlfn.UNICODE( RIGHT($I586, 1) ) - 44032), 28),1) )</f>
        <v/>
      </c>
      <c r="Q586" s="3" t="str" cm="1">
        <f t="array" ref="Q586">IF(LEN(B586)=2, "", INDEX(초성,  INT( (_xlfn.UNICODE($J586)-44032)/588)+1) )</f>
        <v>ㅍ</v>
      </c>
      <c r="R586" s="3" t="str" cm="1">
        <f t="array" ref="R586">IF(LEN(B586)=2, "",INDEX( 중성, INT(MOD( ( _xlfn.UNICODE( RIGHT($J586, 1) ) - 44032), 588)/28)+1,1) )</f>
        <v>ㅡ</v>
      </c>
      <c r="S586" t="str" cm="1">
        <f t="array" ref="S586">IF(LEN(B586)=2, "", IF(MOD( (_xlfn.UNICODE( RIGHT($J586, 1) ) - 44032), 28)=0, "",
    INDEX(종성, MOD( (_xlfn.UNICODE( RIGHT($J586, 1) ) - 44032), 28),1) ) )</f>
        <v/>
      </c>
      <c r="T586" t="str">
        <f>IFERROR(VLOOKUP($K586, 환경설정!$B$3:$C$23, 2,0), "")</f>
        <v>lax</v>
      </c>
      <c r="V586" s="3" t="str" cm="1">
        <f t="array" ref="V586">IFERROR(_xlfn.IFS($M586="", "light", $M586="ㄴ", "son", $M586="ㄹ", "son", $M586="ㅁ", "son", $M586="ㅇ", "son" ),"obs")</f>
        <v>light</v>
      </c>
      <c r="W586" t="str">
        <f>IFERROR(VLOOKUP($N586, 환경설정!$B$3:$C$23, 2,0), "")</f>
        <v>son</v>
      </c>
      <c r="Y586" s="3" t="str" cm="1">
        <f t="array" ref="Y586">IFERROR(_xlfn.IFS($P586="", "light", $P586="ㄴ", "son", $P586="ㄹ", "son", $P586="ㅁ", "son", $P586="ㅇ", "son" ),"obs")</f>
        <v>light</v>
      </c>
      <c r="Z586" t="str">
        <f>IFERROR(VLOOKUP($Q586, 환경설정!$B$3:$C$23, 2), "")</f>
        <v>tsasp</v>
      </c>
      <c r="AB586" s="3" t="str" cm="1">
        <f t="array" ref="AB586">IFERROR( IF(LEN(B586)=2,"", _xlfn.IFS($S586="", "light", $S586="ㄴ", "son", $S586="ㄹ", "son", $S586="ㅁ", "son", $S586="ㅇ", "son" )),"obs")</f>
        <v>light</v>
      </c>
      <c r="AC586" t="str" cm="1">
        <f t="array" ref="AC586" xml:space="preserve"> SUBSTITUTE( _xlfn.TEXTSPLIT(C586," "), ",","")</f>
        <v>LHL</v>
      </c>
      <c r="AE586" t="str" cm="1">
        <f t="array" ref="AE586">SUBSTITUTE(_xlfn.TEXTSPLIT(D586," "), ",","")</f>
        <v>LHL</v>
      </c>
    </row>
    <row r="587" spans="1:32" x14ac:dyDescent="0.3">
      <c r="A587" t="str">
        <v>외래어3</v>
      </c>
      <c r="B587" t="str">
        <v>캐스팅</v>
      </c>
      <c r="C587" s="3" t="str">
        <v>LHH</v>
      </c>
      <c r="D587" s="3" t="str">
        <v>LHH, LLH</v>
      </c>
      <c r="E587" s="3" t="str" cm="1">
        <f t="array" ref="E587">_xlfn.IFS(MID(A587,1,1)="고", "K", MID(A587,1,1)="외", "F", MID(A587,1,1)="가", "V")</f>
        <v>F</v>
      </c>
      <c r="F587" s="3" t="str">
        <f t="shared" si="45"/>
        <v>3</v>
      </c>
      <c r="G587" s="3" t="str">
        <f t="shared" si="46"/>
        <v>F3</v>
      </c>
      <c r="H587" s="3" t="str">
        <f t="shared" si="47"/>
        <v>캐</v>
      </c>
      <c r="I587" s="3" t="str">
        <f t="shared" si="48"/>
        <v>스</v>
      </c>
      <c r="J587" s="3" t="str">
        <f t="shared" si="49"/>
        <v>팅</v>
      </c>
      <c r="K587" s="3" t="str" cm="1">
        <f t="array" ref="K587">INDEX(초성,  INT( (_xlfn.UNICODE(H587)-44032)/588)+1)</f>
        <v>ㅋ</v>
      </c>
      <c r="L587" s="3" t="str" cm="1">
        <f t="array" ref="L587">INDEX( 중성, INT(MOD( ( _xlfn.UNICODE( RIGHT($H587, 1) ) - 44032), 588)/28)+1,1)</f>
        <v>ㅐ</v>
      </c>
      <c r="M587" t="str" cm="1">
        <f t="array" ref="M587">IF(MOD( (_xlfn.UNICODE( RIGHT($H587, 1) ) - 44032), 28)=0, "",
    INDEX(종성, MOD( (_xlfn.UNICODE( RIGHT($H587, 1) ) - 44032), 28),1) )</f>
        <v/>
      </c>
      <c r="N587" s="3" t="str" cm="1">
        <f t="array" ref="N587">INDEX(초성,  INT( (_xlfn.UNICODE($I587)-44032)/588)+1)</f>
        <v>ㅅ</v>
      </c>
      <c r="O587" s="3" t="str" cm="1">
        <f t="array" ref="O587">INDEX( 중성, INT(MOD( ( _xlfn.UNICODE( RIGHT($I587, 1) ) - 44032), 588)/28)+1,1)</f>
        <v>ㅡ</v>
      </c>
      <c r="P587" t="str" cm="1">
        <f t="array" ref="P587">IF(MOD( (_xlfn.UNICODE( RIGHT($I587, 1) ) - 44032), 28)=0, "",
    INDEX(종성, MOD( (_xlfn.UNICODE( RIGHT($I587, 1) ) - 44032), 28),1) )</f>
        <v/>
      </c>
      <c r="Q587" s="3" t="str" cm="1">
        <f t="array" ref="Q587">IF(LEN(B587)=2, "", INDEX(초성,  INT( (_xlfn.UNICODE($J587)-44032)/588)+1) )</f>
        <v>ㅌ</v>
      </c>
      <c r="R587" s="3" t="str" cm="1">
        <f t="array" ref="R587">IF(LEN(B587)=2, "",INDEX( 중성, INT(MOD( ( _xlfn.UNICODE( RIGHT($J587, 1) ) - 44032), 588)/28)+1,1) )</f>
        <v>ㅣ</v>
      </c>
      <c r="S587" t="str" cm="1">
        <f t="array" ref="S587">IF(LEN(B587)=2, "", IF(MOD( (_xlfn.UNICODE( RIGHT($J587, 1) ) - 44032), 28)=0, "",
    INDEX(종성, MOD( (_xlfn.UNICODE( RIGHT($J587, 1) ) - 44032), 28),1) ) )</f>
        <v>ㅇ</v>
      </c>
      <c r="T587" t="str">
        <f>IFERROR(VLOOKUP($K587, 환경설정!$B$3:$C$23, 2,0), "")</f>
        <v>tsasp</v>
      </c>
      <c r="V587" s="3" t="str" cm="1">
        <f t="array" ref="V587">IFERROR(_xlfn.IFS($M587="", "light", $M587="ㄴ", "son", $M587="ㄹ", "son", $M587="ㅁ", "son", $M587="ㅇ", "son" ),"obs")</f>
        <v>light</v>
      </c>
      <c r="W587" t="str">
        <f>IFERROR(VLOOKUP($N587, 환경설정!$B$3:$C$23, 2,0), "")</f>
        <v>que</v>
      </c>
      <c r="Y587" s="3" t="str" cm="1">
        <f t="array" ref="Y587">IFERROR(_xlfn.IFS($P587="", "light", $P587="ㄴ", "son", $P587="ㄹ", "son", $P587="ㅁ", "son", $P587="ㅇ", "son" ),"obs")</f>
        <v>light</v>
      </c>
      <c r="Z587" t="str">
        <f>IFERROR(VLOOKUP($Q587, 환경설정!$B$3:$C$23, 2), "")</f>
        <v>tsasp</v>
      </c>
      <c r="AB587" s="3" t="str" cm="1">
        <f t="array" ref="AB587">IFERROR( IF(LEN(B587)=2,"", _xlfn.IFS($S587="", "light", $S587="ㄴ", "son", $S587="ㄹ", "son", $S587="ㅁ", "son", $S587="ㅇ", "son" )),"obs")</f>
        <v>son</v>
      </c>
      <c r="AC587" t="str" cm="1">
        <f t="array" ref="AC587" xml:space="preserve"> SUBSTITUTE( _xlfn.TEXTSPLIT(C587," "), ",","")</f>
        <v>LHH</v>
      </c>
      <c r="AE587" t="str" cm="1">
        <f t="array" ref="AE587:AF587">SUBSTITUTE(_xlfn.TEXTSPLIT(D587," "), ",","")</f>
        <v>LHH</v>
      </c>
      <c r="AF587" t="str">
        <v>LLH</v>
      </c>
    </row>
    <row r="588" spans="1:32" x14ac:dyDescent="0.3">
      <c r="A588" t="str">
        <v>외래어3</v>
      </c>
      <c r="B588" t="str">
        <v>서커스</v>
      </c>
      <c r="C588" s="3" t="str">
        <v>LHL</v>
      </c>
      <c r="D588" s="3" t="str">
        <v>LHL</v>
      </c>
      <c r="E588" s="3" t="str" cm="1">
        <f t="array" ref="E588">_xlfn.IFS(MID(A588,1,1)="고", "K", MID(A588,1,1)="외", "F", MID(A588,1,1)="가", "V")</f>
        <v>F</v>
      </c>
      <c r="F588" s="3" t="str">
        <f t="shared" si="45"/>
        <v>3</v>
      </c>
      <c r="G588" s="3" t="str">
        <f t="shared" si="46"/>
        <v>F3</v>
      </c>
      <c r="H588" s="3" t="str">
        <f t="shared" si="47"/>
        <v>서</v>
      </c>
      <c r="I588" s="3" t="str">
        <f t="shared" si="48"/>
        <v>커</v>
      </c>
      <c r="J588" s="3" t="str">
        <f t="shared" si="49"/>
        <v>스</v>
      </c>
      <c r="K588" s="3" t="str" cm="1">
        <f t="array" ref="K588">INDEX(초성,  INT( (_xlfn.UNICODE(H588)-44032)/588)+1)</f>
        <v>ㅅ</v>
      </c>
      <c r="L588" s="3" t="str" cm="1">
        <f t="array" ref="L588">INDEX( 중성, INT(MOD( ( _xlfn.UNICODE( RIGHT($H588, 1) ) - 44032), 588)/28)+1,1)</f>
        <v>ㅓ</v>
      </c>
      <c r="M588" t="str" cm="1">
        <f t="array" ref="M588">IF(MOD( (_xlfn.UNICODE( RIGHT($H588, 1) ) - 44032), 28)=0, "",
    INDEX(종성, MOD( (_xlfn.UNICODE( RIGHT($H588, 1) ) - 44032), 28),1) )</f>
        <v/>
      </c>
      <c r="N588" s="3" t="str" cm="1">
        <f t="array" ref="N588">INDEX(초성,  INT( (_xlfn.UNICODE($I588)-44032)/588)+1)</f>
        <v>ㅋ</v>
      </c>
      <c r="O588" s="3" t="str" cm="1">
        <f t="array" ref="O588">INDEX( 중성, INT(MOD( ( _xlfn.UNICODE( RIGHT($I588, 1) ) - 44032), 588)/28)+1,1)</f>
        <v>ㅓ</v>
      </c>
      <c r="P588" t="str" cm="1">
        <f t="array" ref="P588">IF(MOD( (_xlfn.UNICODE( RIGHT($I588, 1) ) - 44032), 28)=0, "",
    INDEX(종성, MOD( (_xlfn.UNICODE( RIGHT($I588, 1) ) - 44032), 28),1) )</f>
        <v/>
      </c>
      <c r="Q588" s="3" t="str" cm="1">
        <f t="array" ref="Q588">IF(LEN(B588)=2, "", INDEX(초성,  INT( (_xlfn.UNICODE($J588)-44032)/588)+1) )</f>
        <v>ㅅ</v>
      </c>
      <c r="R588" s="3" t="str" cm="1">
        <f t="array" ref="R588">IF(LEN(B588)=2, "",INDEX( 중성, INT(MOD( ( _xlfn.UNICODE( RIGHT($J588, 1) ) - 44032), 588)/28)+1,1) )</f>
        <v>ㅡ</v>
      </c>
      <c r="S588" t="str" cm="1">
        <f t="array" ref="S588">IF(LEN(B588)=2, "", IF(MOD( (_xlfn.UNICODE( RIGHT($J588, 1) ) - 44032), 28)=0, "",
    INDEX(종성, MOD( (_xlfn.UNICODE( RIGHT($J588, 1) ) - 44032), 28),1) ) )</f>
        <v/>
      </c>
      <c r="T588" t="str">
        <f>IFERROR(VLOOKUP($K588, 환경설정!$B$3:$C$23, 2,0), "")</f>
        <v>que</v>
      </c>
      <c r="V588" s="3" t="str" cm="1">
        <f t="array" ref="V588">IFERROR(_xlfn.IFS($M588="", "light", $M588="ㄴ", "son", $M588="ㄹ", "son", $M588="ㅁ", "son", $M588="ㅇ", "son" ),"obs")</f>
        <v>light</v>
      </c>
      <c r="W588" t="str">
        <f>IFERROR(VLOOKUP($N588, 환경설정!$B$3:$C$23, 2,0), "")</f>
        <v>tsasp</v>
      </c>
      <c r="Y588" s="3" t="str" cm="1">
        <f t="array" ref="Y588">IFERROR(_xlfn.IFS($P588="", "light", $P588="ㄴ", "son", $P588="ㄹ", "son", $P588="ㅁ", "son", $P588="ㅇ", "son" ),"obs")</f>
        <v>light</v>
      </c>
      <c r="Z588" t="str">
        <f>IFERROR(VLOOKUP($Q588, 환경설정!$B$3:$C$23, 2), "")</f>
        <v>tsasp</v>
      </c>
      <c r="AB588" s="3" t="str" cm="1">
        <f t="array" ref="AB588">IFERROR( IF(LEN(B588)=2,"", _xlfn.IFS($S588="", "light", $S588="ㄴ", "son", $S588="ㄹ", "son", $S588="ㅁ", "son", $S588="ㅇ", "son" )),"obs")</f>
        <v>light</v>
      </c>
      <c r="AC588" t="str" cm="1">
        <f t="array" ref="AC588" xml:space="preserve"> SUBSTITUTE( _xlfn.TEXTSPLIT(C588," "), ",","")</f>
        <v>LHL</v>
      </c>
      <c r="AE588" t="str" cm="1">
        <f t="array" ref="AE588">SUBSTITUTE(_xlfn.TEXTSPLIT(D588," "), ",","")</f>
        <v>LHL</v>
      </c>
    </row>
    <row r="589" spans="1:32" x14ac:dyDescent="0.3">
      <c r="A589" t="str">
        <v>외래어3</v>
      </c>
      <c r="B589" t="str">
        <v>스크랩</v>
      </c>
      <c r="C589" s="3" t="str">
        <v>LHH</v>
      </c>
      <c r="D589" s="3" t="str">
        <v>LHH</v>
      </c>
      <c r="E589" s="3" t="str" cm="1">
        <f t="array" ref="E589">_xlfn.IFS(MID(A589,1,1)="고", "K", MID(A589,1,1)="외", "F", MID(A589,1,1)="가", "V")</f>
        <v>F</v>
      </c>
      <c r="F589" s="3" t="str">
        <f t="shared" si="45"/>
        <v>3</v>
      </c>
      <c r="G589" s="3" t="str">
        <f t="shared" si="46"/>
        <v>F3</v>
      </c>
      <c r="H589" s="3" t="str">
        <f t="shared" si="47"/>
        <v>스</v>
      </c>
      <c r="I589" s="3" t="str">
        <f t="shared" si="48"/>
        <v>크</v>
      </c>
      <c r="J589" s="3" t="str">
        <f t="shared" si="49"/>
        <v>랩</v>
      </c>
      <c r="K589" s="3" t="str" cm="1">
        <f t="array" ref="K589">INDEX(초성,  INT( (_xlfn.UNICODE(H589)-44032)/588)+1)</f>
        <v>ㅅ</v>
      </c>
      <c r="L589" s="3" t="str" cm="1">
        <f t="array" ref="L589">INDEX( 중성, INT(MOD( ( _xlfn.UNICODE( RIGHT($H589, 1) ) - 44032), 588)/28)+1,1)</f>
        <v>ㅡ</v>
      </c>
      <c r="M589" t="str" cm="1">
        <f t="array" ref="M589">IF(MOD( (_xlfn.UNICODE( RIGHT($H589, 1) ) - 44032), 28)=0, "",
    INDEX(종성, MOD( (_xlfn.UNICODE( RIGHT($H589, 1) ) - 44032), 28),1) )</f>
        <v/>
      </c>
      <c r="N589" s="3" t="str" cm="1">
        <f t="array" ref="N589">INDEX(초성,  INT( (_xlfn.UNICODE($I589)-44032)/588)+1)</f>
        <v>ㅋ</v>
      </c>
      <c r="O589" s="3" t="str" cm="1">
        <f t="array" ref="O589">INDEX( 중성, INT(MOD( ( _xlfn.UNICODE( RIGHT($I589, 1) ) - 44032), 588)/28)+1,1)</f>
        <v>ㅡ</v>
      </c>
      <c r="P589" t="str" cm="1">
        <f t="array" ref="P589">IF(MOD( (_xlfn.UNICODE( RIGHT($I589, 1) ) - 44032), 28)=0, "",
    INDEX(종성, MOD( (_xlfn.UNICODE( RIGHT($I589, 1) ) - 44032), 28),1) )</f>
        <v/>
      </c>
      <c r="Q589" s="3" t="str" cm="1">
        <f t="array" ref="Q589">IF(LEN(B589)=2, "", INDEX(초성,  INT( (_xlfn.UNICODE($J589)-44032)/588)+1) )</f>
        <v>ㄹ</v>
      </c>
      <c r="R589" s="3" t="str" cm="1">
        <f t="array" ref="R589">IF(LEN(B589)=2, "",INDEX( 중성, INT(MOD( ( _xlfn.UNICODE( RIGHT($J589, 1) ) - 44032), 588)/28)+1,1) )</f>
        <v>ㅐ</v>
      </c>
      <c r="S589" t="str" cm="1">
        <f t="array" ref="S589">IF(LEN(B589)=2, "", IF(MOD( (_xlfn.UNICODE( RIGHT($J589, 1) ) - 44032), 28)=0, "",
    INDEX(종성, MOD( (_xlfn.UNICODE( RIGHT($J589, 1) ) - 44032), 28),1) ) )</f>
        <v>ㅂ</v>
      </c>
      <c r="T589" t="str">
        <f>IFERROR(VLOOKUP($K589, 환경설정!$B$3:$C$23, 2,0), "")</f>
        <v>que</v>
      </c>
      <c r="V589" s="3" t="str" cm="1">
        <f t="array" ref="V589">IFERROR(_xlfn.IFS($M589="", "light", $M589="ㄴ", "son", $M589="ㄹ", "son", $M589="ㅁ", "son", $M589="ㅇ", "son" ),"obs")</f>
        <v>light</v>
      </c>
      <c r="W589" t="str">
        <f>IFERROR(VLOOKUP($N589, 환경설정!$B$3:$C$23, 2,0), "")</f>
        <v>tsasp</v>
      </c>
      <c r="Y589" s="3" t="str" cm="1">
        <f t="array" ref="Y589">IFERROR(_xlfn.IFS($P589="", "light", $P589="ㄴ", "son", $P589="ㄹ", "son", $P589="ㅁ", "son", $P589="ㅇ", "son" ),"obs")</f>
        <v>light</v>
      </c>
      <c r="Z589" t="str">
        <f>IFERROR(VLOOKUP($Q589, 환경설정!$B$3:$C$23, 2), "")</f>
        <v>tsasp</v>
      </c>
      <c r="AB589" s="3" t="str" cm="1">
        <f t="array" ref="AB589">IFERROR( IF(LEN(B589)=2,"", _xlfn.IFS($S589="", "light", $S589="ㄴ", "son", $S589="ㄹ", "son", $S589="ㅁ", "son", $S589="ㅇ", "son" )),"obs")</f>
        <v>obs</v>
      </c>
      <c r="AC589" t="str" cm="1">
        <f t="array" ref="AC589" xml:space="preserve"> SUBSTITUTE( _xlfn.TEXTSPLIT(C589," "), ",","")</f>
        <v>LHH</v>
      </c>
      <c r="AE589" t="str" cm="1">
        <f t="array" ref="AE589">SUBSTITUTE(_xlfn.TEXTSPLIT(D589," "), ",","")</f>
        <v>LHH</v>
      </c>
    </row>
    <row r="590" spans="1:32" x14ac:dyDescent="0.3">
      <c r="A590" t="str">
        <v>외래어3</v>
      </c>
      <c r="B590" t="str">
        <v>보일러</v>
      </c>
      <c r="C590" s="3" t="str">
        <v>LHL</v>
      </c>
      <c r="D590" s="3" t="str">
        <v>LHL</v>
      </c>
      <c r="E590" s="3" t="str" cm="1">
        <f t="array" ref="E590">_xlfn.IFS(MID(A590,1,1)="고", "K", MID(A590,1,1)="외", "F", MID(A590,1,1)="가", "V")</f>
        <v>F</v>
      </c>
      <c r="F590" s="3" t="str">
        <f t="shared" si="45"/>
        <v>3</v>
      </c>
      <c r="G590" s="3" t="str">
        <f t="shared" si="46"/>
        <v>F3</v>
      </c>
      <c r="H590" s="3" t="str">
        <f t="shared" si="47"/>
        <v>보</v>
      </c>
      <c r="I590" s="3" t="str">
        <f t="shared" si="48"/>
        <v>일</v>
      </c>
      <c r="J590" s="3" t="str">
        <f t="shared" si="49"/>
        <v>러</v>
      </c>
      <c r="K590" s="3" t="str" cm="1">
        <f t="array" ref="K590">INDEX(초성,  INT( (_xlfn.UNICODE(H590)-44032)/588)+1)</f>
        <v>ㅂ</v>
      </c>
      <c r="L590" s="3" t="str" cm="1">
        <f t="array" ref="L590">INDEX( 중성, INT(MOD( ( _xlfn.UNICODE( RIGHT($H590, 1) ) - 44032), 588)/28)+1,1)</f>
        <v>ㅗ</v>
      </c>
      <c r="M590" t="str" cm="1">
        <f t="array" ref="M590">IF(MOD( (_xlfn.UNICODE( RIGHT($H590, 1) ) - 44032), 28)=0, "",
    INDEX(종성, MOD( (_xlfn.UNICODE( RIGHT($H590, 1) ) - 44032), 28),1) )</f>
        <v/>
      </c>
      <c r="N590" s="3" t="str" cm="1">
        <f t="array" ref="N590">INDEX(초성,  INT( (_xlfn.UNICODE($I590)-44032)/588)+1)</f>
        <v>ㅇ</v>
      </c>
      <c r="O590" s="3" t="str" cm="1">
        <f t="array" ref="O590">INDEX( 중성, INT(MOD( ( _xlfn.UNICODE( RIGHT($I590, 1) ) - 44032), 588)/28)+1,1)</f>
        <v>ㅣ</v>
      </c>
      <c r="P590" t="str" cm="1">
        <f t="array" ref="P590">IF(MOD( (_xlfn.UNICODE( RIGHT($I590, 1) ) - 44032), 28)=0, "",
    INDEX(종성, MOD( (_xlfn.UNICODE( RIGHT($I590, 1) ) - 44032), 28),1) )</f>
        <v>ㄹ</v>
      </c>
      <c r="Q590" s="3" t="str" cm="1">
        <f t="array" ref="Q590">IF(LEN(B590)=2, "", INDEX(초성,  INT( (_xlfn.UNICODE($J590)-44032)/588)+1) )</f>
        <v>ㄹ</v>
      </c>
      <c r="R590" s="3" t="str" cm="1">
        <f t="array" ref="R590">IF(LEN(B590)=2, "",INDEX( 중성, INT(MOD( ( _xlfn.UNICODE( RIGHT($J590, 1) ) - 44032), 588)/28)+1,1) )</f>
        <v>ㅓ</v>
      </c>
      <c r="S590" t="str" cm="1">
        <f t="array" ref="S590">IF(LEN(B590)=2, "", IF(MOD( (_xlfn.UNICODE( RIGHT($J590, 1) ) - 44032), 28)=0, "",
    INDEX(종성, MOD( (_xlfn.UNICODE( RIGHT($J590, 1) ) - 44032), 28),1) ) )</f>
        <v/>
      </c>
      <c r="T590" t="str">
        <f>IFERROR(VLOOKUP($K590, 환경설정!$B$3:$C$23, 2,0), "")</f>
        <v>lax</v>
      </c>
      <c r="V590" s="3" t="str" cm="1">
        <f t="array" ref="V590">IFERROR(_xlfn.IFS($M590="", "light", $M590="ㄴ", "son", $M590="ㄹ", "son", $M590="ㅁ", "son", $M590="ㅇ", "son" ),"obs")</f>
        <v>light</v>
      </c>
      <c r="W590" t="str">
        <f>IFERROR(VLOOKUP($N590, 환경설정!$B$3:$C$23, 2,0), "")</f>
        <v>null</v>
      </c>
      <c r="Y590" s="3" t="str" cm="1">
        <f t="array" ref="Y590">IFERROR(_xlfn.IFS($P590="", "light", $P590="ㄴ", "son", $P590="ㄹ", "son", $P590="ㅁ", "son", $P590="ㅇ", "son" ),"obs")</f>
        <v>son</v>
      </c>
      <c r="Z590" t="str">
        <f>IFERROR(VLOOKUP($Q590, 환경설정!$B$3:$C$23, 2), "")</f>
        <v>tsasp</v>
      </c>
      <c r="AB590" s="3" t="str" cm="1">
        <f t="array" ref="AB590">IFERROR( IF(LEN(B590)=2,"", _xlfn.IFS($S590="", "light", $S590="ㄴ", "son", $S590="ㄹ", "son", $S590="ㅁ", "son", $S590="ㅇ", "son" )),"obs")</f>
        <v>light</v>
      </c>
      <c r="AC590" t="str" cm="1">
        <f t="array" ref="AC590" xml:space="preserve"> SUBSTITUTE( _xlfn.TEXTSPLIT(C590," "), ",","")</f>
        <v>LHL</v>
      </c>
      <c r="AE590" t="str" cm="1">
        <f t="array" ref="AE590">SUBSTITUTE(_xlfn.TEXTSPLIT(D590," "), ",","")</f>
        <v>LHL</v>
      </c>
    </row>
    <row r="591" spans="1:32" x14ac:dyDescent="0.3">
      <c r="A591" t="str">
        <v>외래어3</v>
      </c>
      <c r="B591" t="str">
        <v>라이벌</v>
      </c>
      <c r="C591" s="3" t="str">
        <v>LLH, LHH</v>
      </c>
      <c r="D591" s="3" t="str">
        <v>LHL</v>
      </c>
      <c r="E591" s="3" t="str" cm="1">
        <f t="array" ref="E591">_xlfn.IFS(MID(A591,1,1)="고", "K", MID(A591,1,1)="외", "F", MID(A591,1,1)="가", "V")</f>
        <v>F</v>
      </c>
      <c r="F591" s="3" t="str">
        <f t="shared" si="45"/>
        <v>3</v>
      </c>
      <c r="G591" s="3" t="str">
        <f t="shared" si="46"/>
        <v>F3</v>
      </c>
      <c r="H591" s="3" t="str">
        <f t="shared" si="47"/>
        <v>라</v>
      </c>
      <c r="I591" s="3" t="str">
        <f t="shared" si="48"/>
        <v>이</v>
      </c>
      <c r="J591" s="3" t="str">
        <f t="shared" si="49"/>
        <v>벌</v>
      </c>
      <c r="K591" s="3" t="str" cm="1">
        <f t="array" ref="K591">INDEX(초성,  INT( (_xlfn.UNICODE(H591)-44032)/588)+1)</f>
        <v>ㄹ</v>
      </c>
      <c r="L591" s="3" t="str" cm="1">
        <f t="array" ref="L591">INDEX( 중성, INT(MOD( ( _xlfn.UNICODE( RIGHT($H591, 1) ) - 44032), 588)/28)+1,1)</f>
        <v>ㅏ</v>
      </c>
      <c r="M591" t="str" cm="1">
        <f t="array" ref="M591">IF(MOD( (_xlfn.UNICODE( RIGHT($H591, 1) ) - 44032), 28)=0, "",
    INDEX(종성, MOD( (_xlfn.UNICODE( RIGHT($H591, 1) ) - 44032), 28),1) )</f>
        <v/>
      </c>
      <c r="N591" s="3" t="str" cm="1">
        <f t="array" ref="N591">INDEX(초성,  INT( (_xlfn.UNICODE($I591)-44032)/588)+1)</f>
        <v>ㅇ</v>
      </c>
      <c r="O591" s="3" t="str" cm="1">
        <f t="array" ref="O591">INDEX( 중성, INT(MOD( ( _xlfn.UNICODE( RIGHT($I591, 1) ) - 44032), 588)/28)+1,1)</f>
        <v>ㅣ</v>
      </c>
      <c r="P591" t="str" cm="1">
        <f t="array" ref="P591">IF(MOD( (_xlfn.UNICODE( RIGHT($I591, 1) ) - 44032), 28)=0, "",
    INDEX(종성, MOD( (_xlfn.UNICODE( RIGHT($I591, 1) ) - 44032), 28),1) )</f>
        <v/>
      </c>
      <c r="Q591" s="3" t="str" cm="1">
        <f t="array" ref="Q591">IF(LEN(B591)=2, "", INDEX(초성,  INT( (_xlfn.UNICODE($J591)-44032)/588)+1) )</f>
        <v>ㅂ</v>
      </c>
      <c r="R591" s="3" t="str" cm="1">
        <f t="array" ref="R591">IF(LEN(B591)=2, "",INDEX( 중성, INT(MOD( ( _xlfn.UNICODE( RIGHT($J591, 1) ) - 44032), 588)/28)+1,1) )</f>
        <v>ㅓ</v>
      </c>
      <c r="S591" t="str" cm="1">
        <f t="array" ref="S591">IF(LEN(B591)=2, "", IF(MOD( (_xlfn.UNICODE( RIGHT($J591, 1) ) - 44032), 28)=0, "",
    INDEX(종성, MOD( (_xlfn.UNICODE( RIGHT($J591, 1) ) - 44032), 28),1) ) )</f>
        <v>ㄹ</v>
      </c>
      <c r="T591" t="str">
        <f>IFERROR(VLOOKUP($K591, 환경설정!$B$3:$C$23, 2,0), "")</f>
        <v>son</v>
      </c>
      <c r="V591" s="3" t="str" cm="1">
        <f t="array" ref="V591">IFERROR(_xlfn.IFS($M591="", "light", $M591="ㄴ", "son", $M591="ㄹ", "son", $M591="ㅁ", "son", $M591="ㅇ", "son" ),"obs")</f>
        <v>light</v>
      </c>
      <c r="W591" t="str">
        <f>IFERROR(VLOOKUP($N591, 환경설정!$B$3:$C$23, 2,0), "")</f>
        <v>null</v>
      </c>
      <c r="Y591" s="3" t="str" cm="1">
        <f t="array" ref="Y591">IFERROR(_xlfn.IFS($P591="", "light", $P591="ㄴ", "son", $P591="ㄹ", "son", $P591="ㅁ", "son", $P591="ㅇ", "son" ),"obs")</f>
        <v>light</v>
      </c>
      <c r="Z591" t="str">
        <f>IFERROR(VLOOKUP($Q591, 환경설정!$B$3:$C$23, 2), "")</f>
        <v>tsasp</v>
      </c>
      <c r="AB591" s="3" t="str" cm="1">
        <f t="array" ref="AB591">IFERROR( IF(LEN(B591)=2,"", _xlfn.IFS($S591="", "light", $S591="ㄴ", "son", $S591="ㄹ", "son", $S591="ㅁ", "son", $S591="ㅇ", "son" )),"obs")</f>
        <v>son</v>
      </c>
      <c r="AC591" t="str" cm="1">
        <f t="array" ref="AC591:AD591" xml:space="preserve"> SUBSTITUTE( _xlfn.TEXTSPLIT(C591," "), ",","")</f>
        <v>LLH</v>
      </c>
      <c r="AD591" t="str">
        <v>LHH</v>
      </c>
      <c r="AE591" t="str" cm="1">
        <f t="array" ref="AE591">SUBSTITUTE(_xlfn.TEXTSPLIT(D591," "), ",","")</f>
        <v>LHL</v>
      </c>
    </row>
    <row r="592" spans="1:32" x14ac:dyDescent="0.3">
      <c r="A592" t="str">
        <v>외래어3</v>
      </c>
      <c r="B592" t="str">
        <v>스페인</v>
      </c>
      <c r="C592" s="3" t="str">
        <v>LHH, LLH</v>
      </c>
      <c r="D592" s="3" t="str">
        <v>LHH</v>
      </c>
      <c r="E592" s="3" t="str" cm="1">
        <f t="array" ref="E592">_xlfn.IFS(MID(A592,1,1)="고", "K", MID(A592,1,1)="외", "F", MID(A592,1,1)="가", "V")</f>
        <v>F</v>
      </c>
      <c r="F592" s="3" t="str">
        <f t="shared" ref="F592:F655" si="50">RIGHT(A592,1)</f>
        <v>3</v>
      </c>
      <c r="G592" s="3" t="str">
        <f t="shared" si="46"/>
        <v>F3</v>
      </c>
      <c r="H592" s="3" t="str">
        <f t="shared" si="47"/>
        <v>스</v>
      </c>
      <c r="I592" s="3" t="str">
        <f t="shared" si="48"/>
        <v>페</v>
      </c>
      <c r="J592" s="3" t="str">
        <f t="shared" si="49"/>
        <v>인</v>
      </c>
      <c r="K592" s="3" t="str" cm="1">
        <f t="array" ref="K592">INDEX(초성,  INT( (_xlfn.UNICODE(H592)-44032)/588)+1)</f>
        <v>ㅅ</v>
      </c>
      <c r="L592" s="3" t="str" cm="1">
        <f t="array" ref="L592">INDEX( 중성, INT(MOD( ( _xlfn.UNICODE( RIGHT($H592, 1) ) - 44032), 588)/28)+1,1)</f>
        <v>ㅡ</v>
      </c>
      <c r="M592" t="str" cm="1">
        <f t="array" ref="M592">IF(MOD( (_xlfn.UNICODE( RIGHT($H592, 1) ) - 44032), 28)=0, "",
    INDEX(종성, MOD( (_xlfn.UNICODE( RIGHT($H592, 1) ) - 44032), 28),1) )</f>
        <v/>
      </c>
      <c r="N592" s="3" t="str" cm="1">
        <f t="array" ref="N592">INDEX(초성,  INT( (_xlfn.UNICODE($I592)-44032)/588)+1)</f>
        <v>ㅍ</v>
      </c>
      <c r="O592" s="3" t="str" cm="1">
        <f t="array" ref="O592">INDEX( 중성, INT(MOD( ( _xlfn.UNICODE( RIGHT($I592, 1) ) - 44032), 588)/28)+1,1)</f>
        <v>ㅔ</v>
      </c>
      <c r="P592" t="str" cm="1">
        <f t="array" ref="P592">IF(MOD( (_xlfn.UNICODE( RIGHT($I592, 1) ) - 44032), 28)=0, "",
    INDEX(종성, MOD( (_xlfn.UNICODE( RIGHT($I592, 1) ) - 44032), 28),1) )</f>
        <v/>
      </c>
      <c r="Q592" s="3" t="str" cm="1">
        <f t="array" ref="Q592">IF(LEN(B592)=2, "", INDEX(초성,  INT( (_xlfn.UNICODE($J592)-44032)/588)+1) )</f>
        <v>ㅇ</v>
      </c>
      <c r="R592" s="3" t="str" cm="1">
        <f t="array" ref="R592">IF(LEN(B592)=2, "",INDEX( 중성, INT(MOD( ( _xlfn.UNICODE( RIGHT($J592, 1) ) - 44032), 588)/28)+1,1) )</f>
        <v>ㅣ</v>
      </c>
      <c r="S592" t="str" cm="1">
        <f t="array" ref="S592">IF(LEN(B592)=2, "", IF(MOD( (_xlfn.UNICODE( RIGHT($J592, 1) ) - 44032), 28)=0, "",
    INDEX(종성, MOD( (_xlfn.UNICODE( RIGHT($J592, 1) ) - 44032), 28),1) ) )</f>
        <v>ㄴ</v>
      </c>
      <c r="T592" t="str">
        <f>IFERROR(VLOOKUP($K592, 환경설정!$B$3:$C$23, 2,0), "")</f>
        <v>que</v>
      </c>
      <c r="V592" s="3" t="str" cm="1">
        <f t="array" ref="V592">IFERROR(_xlfn.IFS($M592="", "light", $M592="ㄴ", "son", $M592="ㄹ", "son", $M592="ㅁ", "son", $M592="ㅇ", "son" ),"obs")</f>
        <v>light</v>
      </c>
      <c r="W592" t="str">
        <f>IFERROR(VLOOKUP($N592, 환경설정!$B$3:$C$23, 2,0), "")</f>
        <v>tsasp</v>
      </c>
      <c r="Y592" s="3" t="str" cm="1">
        <f t="array" ref="Y592">IFERROR(_xlfn.IFS($P592="", "light", $P592="ㄴ", "son", $P592="ㄹ", "son", $P592="ㅁ", "son", $P592="ㅇ", "son" ),"obs")</f>
        <v>light</v>
      </c>
      <c r="Z592" t="str">
        <f>IFERROR(VLOOKUP($Q592, 환경설정!$B$3:$C$23, 2), "")</f>
        <v>tsasp</v>
      </c>
      <c r="AB592" s="3" t="str" cm="1">
        <f t="array" ref="AB592">IFERROR( IF(LEN(B592)=2,"", _xlfn.IFS($S592="", "light", $S592="ㄴ", "son", $S592="ㄹ", "son", $S592="ㅁ", "son", $S592="ㅇ", "son" )),"obs")</f>
        <v>son</v>
      </c>
      <c r="AC592" t="str" cm="1">
        <f t="array" ref="AC592:AD592" xml:space="preserve"> SUBSTITUTE( _xlfn.TEXTSPLIT(C592," "), ",","")</f>
        <v>LHH</v>
      </c>
      <c r="AD592" t="str">
        <v>LLH</v>
      </c>
      <c r="AE592" t="str" cm="1">
        <f t="array" ref="AE592">SUBSTITUTE(_xlfn.TEXTSPLIT(D592," "), ",","")</f>
        <v>LHH</v>
      </c>
    </row>
    <row r="593" spans="1:31" x14ac:dyDescent="0.3">
      <c r="A593" t="str">
        <v>외래어3</v>
      </c>
      <c r="B593" t="str">
        <v>마가린</v>
      </c>
      <c r="C593" s="3" t="str">
        <v>LHH, LLH</v>
      </c>
      <c r="D593" s="3" t="str">
        <v>LHH</v>
      </c>
      <c r="E593" s="3" t="str" cm="1">
        <f t="array" ref="E593">_xlfn.IFS(MID(A593,1,1)="고", "K", MID(A593,1,1)="외", "F", MID(A593,1,1)="가", "V")</f>
        <v>F</v>
      </c>
      <c r="F593" s="3" t="str">
        <f t="shared" si="50"/>
        <v>3</v>
      </c>
      <c r="G593" s="3" t="str">
        <f t="shared" ref="G593:G656" si="51">E593&amp;F593</f>
        <v>F3</v>
      </c>
      <c r="H593" s="3" t="str">
        <f t="shared" ref="H593:H656" si="52">LEFT(B593)</f>
        <v>마</v>
      </c>
      <c r="I593" s="3" t="str">
        <f t="shared" ref="I593:I656" si="53" xml:space="preserve"> MID(B593,2,1)</f>
        <v>가</v>
      </c>
      <c r="J593" s="3" t="str">
        <f t="shared" ref="J593:J656" si="54">IF(LEN(B593)= 3,   RIGHT(B593,1),"")</f>
        <v>린</v>
      </c>
      <c r="K593" s="3" t="str" cm="1">
        <f t="array" ref="K593">INDEX(초성,  INT( (_xlfn.UNICODE(H593)-44032)/588)+1)</f>
        <v>ㅁ</v>
      </c>
      <c r="L593" s="3" t="str" cm="1">
        <f t="array" ref="L593">INDEX( 중성, INT(MOD( ( _xlfn.UNICODE( RIGHT($H593, 1) ) - 44032), 588)/28)+1,1)</f>
        <v>ㅏ</v>
      </c>
      <c r="M593" t="str" cm="1">
        <f t="array" ref="M593">IF(MOD( (_xlfn.UNICODE( RIGHT($H593, 1) ) - 44032), 28)=0, "",
    INDEX(종성, MOD( (_xlfn.UNICODE( RIGHT($H593, 1) ) - 44032), 28),1) )</f>
        <v/>
      </c>
      <c r="N593" s="3" t="str" cm="1">
        <f t="array" ref="N593">INDEX(초성,  INT( (_xlfn.UNICODE($I593)-44032)/588)+1)</f>
        <v>ㄱ</v>
      </c>
      <c r="O593" s="3" t="str" cm="1">
        <f t="array" ref="O593">INDEX( 중성, INT(MOD( ( _xlfn.UNICODE( RIGHT($I593, 1) ) - 44032), 588)/28)+1,1)</f>
        <v>ㅏ</v>
      </c>
      <c r="P593" t="str" cm="1">
        <f t="array" ref="P593">IF(MOD( (_xlfn.UNICODE( RIGHT($I593, 1) ) - 44032), 28)=0, "",
    INDEX(종성, MOD( (_xlfn.UNICODE( RIGHT($I593, 1) ) - 44032), 28),1) )</f>
        <v/>
      </c>
      <c r="Q593" s="3" t="str" cm="1">
        <f t="array" ref="Q593">IF(LEN(B593)=2, "", INDEX(초성,  INT( (_xlfn.UNICODE($J593)-44032)/588)+1) )</f>
        <v>ㄹ</v>
      </c>
      <c r="R593" s="3" t="str" cm="1">
        <f t="array" ref="R593">IF(LEN(B593)=2, "",INDEX( 중성, INT(MOD( ( _xlfn.UNICODE( RIGHT($J593, 1) ) - 44032), 588)/28)+1,1) )</f>
        <v>ㅣ</v>
      </c>
      <c r="S593" t="str" cm="1">
        <f t="array" ref="S593">IF(LEN(B593)=2, "", IF(MOD( (_xlfn.UNICODE( RIGHT($J593, 1) ) - 44032), 28)=0, "",
    INDEX(종성, MOD( (_xlfn.UNICODE( RIGHT($J593, 1) ) - 44032), 28),1) ) )</f>
        <v>ㄴ</v>
      </c>
      <c r="T593" t="str">
        <f>IFERROR(VLOOKUP($K593, 환경설정!$B$3:$C$23, 2,0), "")</f>
        <v>son</v>
      </c>
      <c r="V593" s="3" t="str" cm="1">
        <f t="array" ref="V593">IFERROR(_xlfn.IFS($M593="", "light", $M593="ㄴ", "son", $M593="ㄹ", "son", $M593="ㅁ", "son", $M593="ㅇ", "son" ),"obs")</f>
        <v>light</v>
      </c>
      <c r="W593" t="str">
        <f>IFERROR(VLOOKUP($N593, 환경설정!$B$3:$C$23, 2,0), "")</f>
        <v>lax</v>
      </c>
      <c r="Y593" s="3" t="str" cm="1">
        <f t="array" ref="Y593">IFERROR(_xlfn.IFS($P593="", "light", $P593="ㄴ", "son", $P593="ㄹ", "son", $P593="ㅁ", "son", $P593="ㅇ", "son" ),"obs")</f>
        <v>light</v>
      </c>
      <c r="Z593" t="str">
        <f>IFERROR(VLOOKUP($Q593, 환경설정!$B$3:$C$23, 2), "")</f>
        <v>tsasp</v>
      </c>
      <c r="AB593" s="3" t="str" cm="1">
        <f t="array" ref="AB593">IFERROR( IF(LEN(B593)=2,"", _xlfn.IFS($S593="", "light", $S593="ㄴ", "son", $S593="ㄹ", "son", $S593="ㅁ", "son", $S593="ㅇ", "son" )),"obs")</f>
        <v>son</v>
      </c>
      <c r="AC593" t="str" cm="1">
        <f t="array" ref="AC593:AD593" xml:space="preserve"> SUBSTITUTE( _xlfn.TEXTSPLIT(C593," "), ",","")</f>
        <v>LHH</v>
      </c>
      <c r="AD593" t="str">
        <v>LLH</v>
      </c>
      <c r="AE593" t="str" cm="1">
        <f t="array" ref="AE593">SUBSTITUTE(_xlfn.TEXTSPLIT(D593," "), ",","")</f>
        <v>LHH</v>
      </c>
    </row>
    <row r="594" spans="1:31" x14ac:dyDescent="0.3">
      <c r="A594" t="str">
        <v>외래어3</v>
      </c>
      <c r="B594" t="str">
        <v>테니스</v>
      </c>
      <c r="C594" s="3" t="str">
        <v>LHL</v>
      </c>
      <c r="D594" s="3" t="str">
        <v>LHL</v>
      </c>
      <c r="E594" s="3" t="str" cm="1">
        <f t="array" ref="E594">_xlfn.IFS(MID(A594,1,1)="고", "K", MID(A594,1,1)="외", "F", MID(A594,1,1)="가", "V")</f>
        <v>F</v>
      </c>
      <c r="F594" s="3" t="str">
        <f t="shared" si="50"/>
        <v>3</v>
      </c>
      <c r="G594" s="3" t="str">
        <f t="shared" si="51"/>
        <v>F3</v>
      </c>
      <c r="H594" s="3" t="str">
        <f t="shared" si="52"/>
        <v>테</v>
      </c>
      <c r="I594" s="3" t="str">
        <f t="shared" si="53"/>
        <v>니</v>
      </c>
      <c r="J594" s="3" t="str">
        <f t="shared" si="54"/>
        <v>스</v>
      </c>
      <c r="K594" s="3" t="str" cm="1">
        <f t="array" ref="K594">INDEX(초성,  INT( (_xlfn.UNICODE(H594)-44032)/588)+1)</f>
        <v>ㅌ</v>
      </c>
      <c r="L594" s="3" t="str" cm="1">
        <f t="array" ref="L594">INDEX( 중성, INT(MOD( ( _xlfn.UNICODE( RIGHT($H594, 1) ) - 44032), 588)/28)+1,1)</f>
        <v>ㅔ</v>
      </c>
      <c r="M594" t="str" cm="1">
        <f t="array" ref="M594">IF(MOD( (_xlfn.UNICODE( RIGHT($H594, 1) ) - 44032), 28)=0, "",
    INDEX(종성, MOD( (_xlfn.UNICODE( RIGHT($H594, 1) ) - 44032), 28),1) )</f>
        <v/>
      </c>
      <c r="N594" s="3" t="str" cm="1">
        <f t="array" ref="N594">INDEX(초성,  INT( (_xlfn.UNICODE($I594)-44032)/588)+1)</f>
        <v>ㄴ</v>
      </c>
      <c r="O594" s="3" t="str" cm="1">
        <f t="array" ref="O594">INDEX( 중성, INT(MOD( ( _xlfn.UNICODE( RIGHT($I594, 1) ) - 44032), 588)/28)+1,1)</f>
        <v>ㅣ</v>
      </c>
      <c r="P594" t="str" cm="1">
        <f t="array" ref="P594">IF(MOD( (_xlfn.UNICODE( RIGHT($I594, 1) ) - 44032), 28)=0, "",
    INDEX(종성, MOD( (_xlfn.UNICODE( RIGHT($I594, 1) ) - 44032), 28),1) )</f>
        <v/>
      </c>
      <c r="Q594" s="3" t="str" cm="1">
        <f t="array" ref="Q594">IF(LEN(B594)=2, "", INDEX(초성,  INT( (_xlfn.UNICODE($J594)-44032)/588)+1) )</f>
        <v>ㅅ</v>
      </c>
      <c r="R594" s="3" t="str" cm="1">
        <f t="array" ref="R594">IF(LEN(B594)=2, "",INDEX( 중성, INT(MOD( ( _xlfn.UNICODE( RIGHT($J594, 1) ) - 44032), 588)/28)+1,1) )</f>
        <v>ㅡ</v>
      </c>
      <c r="S594" t="str" cm="1">
        <f t="array" ref="S594">IF(LEN(B594)=2, "", IF(MOD( (_xlfn.UNICODE( RIGHT($J594, 1) ) - 44032), 28)=0, "",
    INDEX(종성, MOD( (_xlfn.UNICODE( RIGHT($J594, 1) ) - 44032), 28),1) ) )</f>
        <v/>
      </c>
      <c r="T594" t="str">
        <f>IFERROR(VLOOKUP($K594, 환경설정!$B$3:$C$23, 2,0), "")</f>
        <v>tsasp</v>
      </c>
      <c r="V594" s="3" t="str" cm="1">
        <f t="array" ref="V594">IFERROR(_xlfn.IFS($M594="", "light", $M594="ㄴ", "son", $M594="ㄹ", "son", $M594="ㅁ", "son", $M594="ㅇ", "son" ),"obs")</f>
        <v>light</v>
      </c>
      <c r="W594" t="str">
        <f>IFERROR(VLOOKUP($N594, 환경설정!$B$3:$C$23, 2,0), "")</f>
        <v>son</v>
      </c>
      <c r="Y594" s="3" t="str" cm="1">
        <f t="array" ref="Y594">IFERROR(_xlfn.IFS($P594="", "light", $P594="ㄴ", "son", $P594="ㄹ", "son", $P594="ㅁ", "son", $P594="ㅇ", "son" ),"obs")</f>
        <v>light</v>
      </c>
      <c r="Z594" t="str">
        <f>IFERROR(VLOOKUP($Q594, 환경설정!$B$3:$C$23, 2), "")</f>
        <v>tsasp</v>
      </c>
      <c r="AB594" s="3" t="str" cm="1">
        <f t="array" ref="AB594">IFERROR( IF(LEN(B594)=2,"", _xlfn.IFS($S594="", "light", $S594="ㄴ", "son", $S594="ㄹ", "son", $S594="ㅁ", "son", $S594="ㅇ", "son" )),"obs")</f>
        <v>light</v>
      </c>
      <c r="AC594" t="str" cm="1">
        <f t="array" ref="AC594" xml:space="preserve"> SUBSTITUTE( _xlfn.TEXTSPLIT(C594," "), ",","")</f>
        <v>LHL</v>
      </c>
      <c r="AE594" t="str" cm="1">
        <f t="array" ref="AE594">SUBSTITUTE(_xlfn.TEXTSPLIT(D594," "), ",","")</f>
        <v>LHL</v>
      </c>
    </row>
    <row r="595" spans="1:31" x14ac:dyDescent="0.3">
      <c r="A595" t="str">
        <v>외래어3</v>
      </c>
      <c r="B595" t="str">
        <v>카라멜</v>
      </c>
      <c r="C595" s="3" t="str">
        <v>LHH</v>
      </c>
      <c r="D595" s="3" t="str">
        <v>LHH</v>
      </c>
      <c r="E595" s="3" t="str" cm="1">
        <f t="array" ref="E595">_xlfn.IFS(MID(A595,1,1)="고", "K", MID(A595,1,1)="외", "F", MID(A595,1,1)="가", "V")</f>
        <v>F</v>
      </c>
      <c r="F595" s="3" t="str">
        <f t="shared" si="50"/>
        <v>3</v>
      </c>
      <c r="G595" s="3" t="str">
        <f t="shared" si="51"/>
        <v>F3</v>
      </c>
      <c r="H595" s="3" t="str">
        <f t="shared" si="52"/>
        <v>카</v>
      </c>
      <c r="I595" s="3" t="str">
        <f t="shared" si="53"/>
        <v>라</v>
      </c>
      <c r="J595" s="3" t="str">
        <f t="shared" si="54"/>
        <v>멜</v>
      </c>
      <c r="K595" s="3" t="str" cm="1">
        <f t="array" ref="K595">INDEX(초성,  INT( (_xlfn.UNICODE(H595)-44032)/588)+1)</f>
        <v>ㅋ</v>
      </c>
      <c r="L595" s="3" t="str" cm="1">
        <f t="array" ref="L595">INDEX( 중성, INT(MOD( ( _xlfn.UNICODE( RIGHT($H595, 1) ) - 44032), 588)/28)+1,1)</f>
        <v>ㅏ</v>
      </c>
      <c r="M595" t="str" cm="1">
        <f t="array" ref="M595">IF(MOD( (_xlfn.UNICODE( RIGHT($H595, 1) ) - 44032), 28)=0, "",
    INDEX(종성, MOD( (_xlfn.UNICODE( RIGHT($H595, 1) ) - 44032), 28),1) )</f>
        <v/>
      </c>
      <c r="N595" s="3" t="str" cm="1">
        <f t="array" ref="N595">INDEX(초성,  INT( (_xlfn.UNICODE($I595)-44032)/588)+1)</f>
        <v>ㄹ</v>
      </c>
      <c r="O595" s="3" t="str" cm="1">
        <f t="array" ref="O595">INDEX( 중성, INT(MOD( ( _xlfn.UNICODE( RIGHT($I595, 1) ) - 44032), 588)/28)+1,1)</f>
        <v>ㅏ</v>
      </c>
      <c r="P595" t="str" cm="1">
        <f t="array" ref="P595">IF(MOD( (_xlfn.UNICODE( RIGHT($I595, 1) ) - 44032), 28)=0, "",
    INDEX(종성, MOD( (_xlfn.UNICODE( RIGHT($I595, 1) ) - 44032), 28),1) )</f>
        <v/>
      </c>
      <c r="Q595" s="3" t="str" cm="1">
        <f t="array" ref="Q595">IF(LEN(B595)=2, "", INDEX(초성,  INT( (_xlfn.UNICODE($J595)-44032)/588)+1) )</f>
        <v>ㅁ</v>
      </c>
      <c r="R595" s="3" t="str" cm="1">
        <f t="array" ref="R595">IF(LEN(B595)=2, "",INDEX( 중성, INT(MOD( ( _xlfn.UNICODE( RIGHT($J595, 1) ) - 44032), 588)/28)+1,1) )</f>
        <v>ㅔ</v>
      </c>
      <c r="S595" t="str" cm="1">
        <f t="array" ref="S595">IF(LEN(B595)=2, "", IF(MOD( (_xlfn.UNICODE( RIGHT($J595, 1) ) - 44032), 28)=0, "",
    INDEX(종성, MOD( (_xlfn.UNICODE( RIGHT($J595, 1) ) - 44032), 28),1) ) )</f>
        <v>ㄹ</v>
      </c>
      <c r="T595" t="str">
        <f>IFERROR(VLOOKUP($K595, 환경설정!$B$3:$C$23, 2,0), "")</f>
        <v>tsasp</v>
      </c>
      <c r="V595" s="3" t="str" cm="1">
        <f t="array" ref="V595">IFERROR(_xlfn.IFS($M595="", "light", $M595="ㄴ", "son", $M595="ㄹ", "son", $M595="ㅁ", "son", $M595="ㅇ", "son" ),"obs")</f>
        <v>light</v>
      </c>
      <c r="W595" t="str">
        <f>IFERROR(VLOOKUP($N595, 환경설정!$B$3:$C$23, 2,0), "")</f>
        <v>son</v>
      </c>
      <c r="Y595" s="3" t="str" cm="1">
        <f t="array" ref="Y595">IFERROR(_xlfn.IFS($P595="", "light", $P595="ㄴ", "son", $P595="ㄹ", "son", $P595="ㅁ", "son", $P595="ㅇ", "son" ),"obs")</f>
        <v>light</v>
      </c>
      <c r="Z595" t="str">
        <f>IFERROR(VLOOKUP($Q595, 환경설정!$B$3:$C$23, 2), "")</f>
        <v>tsasp</v>
      </c>
      <c r="AB595" s="3" t="str" cm="1">
        <f t="array" ref="AB595">IFERROR( IF(LEN(B595)=2,"", _xlfn.IFS($S595="", "light", $S595="ㄴ", "son", $S595="ㄹ", "son", $S595="ㅁ", "son", $S595="ㅇ", "son" )),"obs")</f>
        <v>son</v>
      </c>
      <c r="AC595" t="str" cm="1">
        <f t="array" ref="AC595" xml:space="preserve"> SUBSTITUTE( _xlfn.TEXTSPLIT(C595," "), ",","")</f>
        <v>LHH</v>
      </c>
      <c r="AE595" t="str" cm="1">
        <f t="array" ref="AE595">SUBSTITUTE(_xlfn.TEXTSPLIT(D595," "), ",","")</f>
        <v>LHH</v>
      </c>
    </row>
    <row r="596" spans="1:31" x14ac:dyDescent="0.3">
      <c r="A596" t="str">
        <v>외래어3</v>
      </c>
      <c r="B596" t="str">
        <v>받떼리</v>
      </c>
      <c r="C596" s="3" t="str">
        <v>LHL</v>
      </c>
      <c r="D596" s="3" t="str">
        <v>HHL</v>
      </c>
      <c r="E596" s="3" t="str" cm="1">
        <f t="array" ref="E596">_xlfn.IFS(MID(A596,1,1)="고", "K", MID(A596,1,1)="외", "F", MID(A596,1,1)="가", "V")</f>
        <v>F</v>
      </c>
      <c r="F596" s="3" t="str">
        <f t="shared" si="50"/>
        <v>3</v>
      </c>
      <c r="G596" s="3" t="str">
        <f t="shared" si="51"/>
        <v>F3</v>
      </c>
      <c r="H596" s="3" t="str">
        <f t="shared" si="52"/>
        <v>받</v>
      </c>
      <c r="I596" s="3" t="str">
        <f t="shared" si="53"/>
        <v>떼</v>
      </c>
      <c r="J596" s="3" t="str">
        <f t="shared" si="54"/>
        <v>리</v>
      </c>
      <c r="K596" s="3" t="str" cm="1">
        <f t="array" ref="K596">INDEX(초성,  INT( (_xlfn.UNICODE(H596)-44032)/588)+1)</f>
        <v>ㅂ</v>
      </c>
      <c r="L596" s="3" t="str" cm="1">
        <f t="array" ref="L596">INDEX( 중성, INT(MOD( ( _xlfn.UNICODE( RIGHT($H596, 1) ) - 44032), 588)/28)+1,1)</f>
        <v>ㅏ</v>
      </c>
      <c r="M596" t="str" cm="1">
        <f t="array" ref="M596">IF(MOD( (_xlfn.UNICODE( RIGHT($H596, 1) ) - 44032), 28)=0, "",
    INDEX(종성, MOD( (_xlfn.UNICODE( RIGHT($H596, 1) ) - 44032), 28),1) )</f>
        <v>ㄷ</v>
      </c>
      <c r="N596" s="3" t="str" cm="1">
        <f t="array" ref="N596">INDEX(초성,  INT( (_xlfn.UNICODE($I596)-44032)/588)+1)</f>
        <v>ㄸ</v>
      </c>
      <c r="O596" s="3" t="str" cm="1">
        <f t="array" ref="O596">INDEX( 중성, INT(MOD( ( _xlfn.UNICODE( RIGHT($I596, 1) ) - 44032), 588)/28)+1,1)</f>
        <v>ㅔ</v>
      </c>
      <c r="P596" t="str" cm="1">
        <f t="array" ref="P596">IF(MOD( (_xlfn.UNICODE( RIGHT($I596, 1) ) - 44032), 28)=0, "",
    INDEX(종성, MOD( (_xlfn.UNICODE( RIGHT($I596, 1) ) - 44032), 28),1) )</f>
        <v/>
      </c>
      <c r="Q596" s="3" t="str" cm="1">
        <f t="array" ref="Q596">IF(LEN(B596)=2, "", INDEX(초성,  INT( (_xlfn.UNICODE($J596)-44032)/588)+1) )</f>
        <v>ㄹ</v>
      </c>
      <c r="R596" s="3" t="str" cm="1">
        <f t="array" ref="R596">IF(LEN(B596)=2, "",INDEX( 중성, INT(MOD( ( _xlfn.UNICODE( RIGHT($J596, 1) ) - 44032), 588)/28)+1,1) )</f>
        <v>ㅣ</v>
      </c>
      <c r="S596" t="str" cm="1">
        <f t="array" ref="S596">IF(LEN(B596)=2, "", IF(MOD( (_xlfn.UNICODE( RIGHT($J596, 1) ) - 44032), 28)=0, "",
    INDEX(종성, MOD( (_xlfn.UNICODE( RIGHT($J596, 1) ) - 44032), 28),1) ) )</f>
        <v/>
      </c>
      <c r="T596" t="str">
        <f>IFERROR(VLOOKUP($K596, 환경설정!$B$3:$C$23, 2,0), "")</f>
        <v>lax</v>
      </c>
      <c r="V596" s="3" t="str" cm="1">
        <f t="array" ref="V596">IFERROR(_xlfn.IFS($M596="", "light", $M596="ㄴ", "son", $M596="ㄹ", "son", $M596="ㅁ", "son", $M596="ㅇ", "son" ),"obs")</f>
        <v>obs</v>
      </c>
      <c r="W596" t="str">
        <f>IFERROR(VLOOKUP($N596, 환경설정!$B$3:$C$23, 2,0), "")</f>
        <v>tsasp</v>
      </c>
      <c r="Y596" s="3" t="str" cm="1">
        <f t="array" ref="Y596">IFERROR(_xlfn.IFS($P596="", "light", $P596="ㄴ", "son", $P596="ㄹ", "son", $P596="ㅁ", "son", $P596="ㅇ", "son" ),"obs")</f>
        <v>light</v>
      </c>
      <c r="Z596" t="str">
        <f>IFERROR(VLOOKUP($Q596, 환경설정!$B$3:$C$23, 2), "")</f>
        <v>tsasp</v>
      </c>
      <c r="AB596" s="3" t="str" cm="1">
        <f t="array" ref="AB596">IFERROR( IF(LEN(B596)=2,"", _xlfn.IFS($S596="", "light", $S596="ㄴ", "son", $S596="ㄹ", "son", $S596="ㅁ", "son", $S596="ㅇ", "son" )),"obs")</f>
        <v>light</v>
      </c>
      <c r="AC596" t="str" cm="1">
        <f t="array" ref="AC596" xml:space="preserve"> SUBSTITUTE( _xlfn.TEXTSPLIT(C596," "), ",","")</f>
        <v>LHL</v>
      </c>
      <c r="AE596" t="str" cm="1">
        <f t="array" ref="AE596">SUBSTITUTE(_xlfn.TEXTSPLIT(D596," "), ",","")</f>
        <v>HHL</v>
      </c>
    </row>
    <row r="597" spans="1:31" x14ac:dyDescent="0.3">
      <c r="A597" t="str">
        <v>외래어3</v>
      </c>
      <c r="B597" t="str">
        <v>릴레이</v>
      </c>
      <c r="C597" s="3" t="str">
        <v>LHL</v>
      </c>
      <c r="D597" s="3" t="str">
        <v>LHL</v>
      </c>
      <c r="E597" s="3" t="str" cm="1">
        <f t="array" ref="E597">_xlfn.IFS(MID(A597,1,1)="고", "K", MID(A597,1,1)="외", "F", MID(A597,1,1)="가", "V")</f>
        <v>F</v>
      </c>
      <c r="F597" s="3" t="str">
        <f t="shared" si="50"/>
        <v>3</v>
      </c>
      <c r="G597" s="3" t="str">
        <f t="shared" si="51"/>
        <v>F3</v>
      </c>
      <c r="H597" s="3" t="str">
        <f t="shared" si="52"/>
        <v>릴</v>
      </c>
      <c r="I597" s="3" t="str">
        <f t="shared" si="53"/>
        <v>레</v>
      </c>
      <c r="J597" s="3" t="str">
        <f t="shared" si="54"/>
        <v>이</v>
      </c>
      <c r="K597" s="3" t="str" cm="1">
        <f t="array" ref="K597">INDEX(초성,  INT( (_xlfn.UNICODE(H597)-44032)/588)+1)</f>
        <v>ㄹ</v>
      </c>
      <c r="L597" s="3" t="str" cm="1">
        <f t="array" ref="L597">INDEX( 중성, INT(MOD( ( _xlfn.UNICODE( RIGHT($H597, 1) ) - 44032), 588)/28)+1,1)</f>
        <v>ㅣ</v>
      </c>
      <c r="M597" t="str" cm="1">
        <f t="array" ref="M597">IF(MOD( (_xlfn.UNICODE( RIGHT($H597, 1) ) - 44032), 28)=0, "",
    INDEX(종성, MOD( (_xlfn.UNICODE( RIGHT($H597, 1) ) - 44032), 28),1) )</f>
        <v>ㄹ</v>
      </c>
      <c r="N597" s="3" t="str" cm="1">
        <f t="array" ref="N597">INDEX(초성,  INT( (_xlfn.UNICODE($I597)-44032)/588)+1)</f>
        <v>ㄹ</v>
      </c>
      <c r="O597" s="3" t="str" cm="1">
        <f t="array" ref="O597">INDEX( 중성, INT(MOD( ( _xlfn.UNICODE( RIGHT($I597, 1) ) - 44032), 588)/28)+1,1)</f>
        <v>ㅔ</v>
      </c>
      <c r="P597" t="str" cm="1">
        <f t="array" ref="P597">IF(MOD( (_xlfn.UNICODE( RIGHT($I597, 1) ) - 44032), 28)=0, "",
    INDEX(종성, MOD( (_xlfn.UNICODE( RIGHT($I597, 1) ) - 44032), 28),1) )</f>
        <v/>
      </c>
      <c r="Q597" s="3" t="str" cm="1">
        <f t="array" ref="Q597">IF(LEN(B597)=2, "", INDEX(초성,  INT( (_xlfn.UNICODE($J597)-44032)/588)+1) )</f>
        <v>ㅇ</v>
      </c>
      <c r="R597" s="3" t="str" cm="1">
        <f t="array" ref="R597">IF(LEN(B597)=2, "",INDEX( 중성, INT(MOD( ( _xlfn.UNICODE( RIGHT($J597, 1) ) - 44032), 588)/28)+1,1) )</f>
        <v>ㅣ</v>
      </c>
      <c r="S597" t="str" cm="1">
        <f t="array" ref="S597">IF(LEN(B597)=2, "", IF(MOD( (_xlfn.UNICODE( RIGHT($J597, 1) ) - 44032), 28)=0, "",
    INDEX(종성, MOD( (_xlfn.UNICODE( RIGHT($J597, 1) ) - 44032), 28),1) ) )</f>
        <v/>
      </c>
      <c r="T597" t="str">
        <f>IFERROR(VLOOKUP($K597, 환경설정!$B$3:$C$23, 2,0), "")</f>
        <v>son</v>
      </c>
      <c r="V597" s="3" t="str" cm="1">
        <f t="array" ref="V597">IFERROR(_xlfn.IFS($M597="", "light", $M597="ㄴ", "son", $M597="ㄹ", "son", $M597="ㅁ", "son", $M597="ㅇ", "son" ),"obs")</f>
        <v>son</v>
      </c>
      <c r="W597" t="str">
        <f>IFERROR(VLOOKUP($N597, 환경설정!$B$3:$C$23, 2,0), "")</f>
        <v>son</v>
      </c>
      <c r="Y597" s="3" t="str" cm="1">
        <f t="array" ref="Y597">IFERROR(_xlfn.IFS($P597="", "light", $P597="ㄴ", "son", $P597="ㄹ", "son", $P597="ㅁ", "son", $P597="ㅇ", "son" ),"obs")</f>
        <v>light</v>
      </c>
      <c r="Z597" t="str">
        <f>IFERROR(VLOOKUP($Q597, 환경설정!$B$3:$C$23, 2), "")</f>
        <v>tsasp</v>
      </c>
      <c r="AB597" s="3" t="str" cm="1">
        <f t="array" ref="AB597">IFERROR( IF(LEN(B597)=2,"", _xlfn.IFS($S597="", "light", $S597="ㄴ", "son", $S597="ㄹ", "son", $S597="ㅁ", "son", $S597="ㅇ", "son" )),"obs")</f>
        <v>light</v>
      </c>
      <c r="AC597" t="str" cm="1">
        <f t="array" ref="AC597" xml:space="preserve"> SUBSTITUTE( _xlfn.TEXTSPLIT(C597," "), ",","")</f>
        <v>LHL</v>
      </c>
      <c r="AE597" t="str" cm="1">
        <f t="array" ref="AE597">SUBSTITUTE(_xlfn.TEXTSPLIT(D597," "), ",","")</f>
        <v>LHL</v>
      </c>
    </row>
    <row r="598" spans="1:31" x14ac:dyDescent="0.3">
      <c r="A598" t="str">
        <v>외래어3</v>
      </c>
      <c r="B598" t="str">
        <v>로맨스</v>
      </c>
      <c r="C598" s="3" t="str">
        <v>LHL</v>
      </c>
      <c r="D598" s="3" t="str">
        <v>LHL</v>
      </c>
      <c r="E598" s="3" t="str" cm="1">
        <f t="array" ref="E598">_xlfn.IFS(MID(A598,1,1)="고", "K", MID(A598,1,1)="외", "F", MID(A598,1,1)="가", "V")</f>
        <v>F</v>
      </c>
      <c r="F598" s="3" t="str">
        <f t="shared" si="50"/>
        <v>3</v>
      </c>
      <c r="G598" s="3" t="str">
        <f t="shared" si="51"/>
        <v>F3</v>
      </c>
      <c r="H598" s="3" t="str">
        <f t="shared" si="52"/>
        <v>로</v>
      </c>
      <c r="I598" s="3" t="str">
        <f t="shared" si="53"/>
        <v>맨</v>
      </c>
      <c r="J598" s="3" t="str">
        <f t="shared" si="54"/>
        <v>스</v>
      </c>
      <c r="K598" s="3" t="str" cm="1">
        <f t="array" ref="K598">INDEX(초성,  INT( (_xlfn.UNICODE(H598)-44032)/588)+1)</f>
        <v>ㄹ</v>
      </c>
      <c r="L598" s="3" t="str" cm="1">
        <f t="array" ref="L598">INDEX( 중성, INT(MOD( ( _xlfn.UNICODE( RIGHT($H598, 1) ) - 44032), 588)/28)+1,1)</f>
        <v>ㅗ</v>
      </c>
      <c r="M598" t="str" cm="1">
        <f t="array" ref="M598">IF(MOD( (_xlfn.UNICODE( RIGHT($H598, 1) ) - 44032), 28)=0, "",
    INDEX(종성, MOD( (_xlfn.UNICODE( RIGHT($H598, 1) ) - 44032), 28),1) )</f>
        <v/>
      </c>
      <c r="N598" s="3" t="str" cm="1">
        <f t="array" ref="N598">INDEX(초성,  INT( (_xlfn.UNICODE($I598)-44032)/588)+1)</f>
        <v>ㅁ</v>
      </c>
      <c r="O598" s="3" t="str" cm="1">
        <f t="array" ref="O598">INDEX( 중성, INT(MOD( ( _xlfn.UNICODE( RIGHT($I598, 1) ) - 44032), 588)/28)+1,1)</f>
        <v>ㅐ</v>
      </c>
      <c r="P598" t="str" cm="1">
        <f t="array" ref="P598">IF(MOD( (_xlfn.UNICODE( RIGHT($I598, 1) ) - 44032), 28)=0, "",
    INDEX(종성, MOD( (_xlfn.UNICODE( RIGHT($I598, 1) ) - 44032), 28),1) )</f>
        <v>ㄴ</v>
      </c>
      <c r="Q598" s="3" t="str" cm="1">
        <f t="array" ref="Q598">IF(LEN(B598)=2, "", INDEX(초성,  INT( (_xlfn.UNICODE($J598)-44032)/588)+1) )</f>
        <v>ㅅ</v>
      </c>
      <c r="R598" s="3" t="str" cm="1">
        <f t="array" ref="R598">IF(LEN(B598)=2, "",INDEX( 중성, INT(MOD( ( _xlfn.UNICODE( RIGHT($J598, 1) ) - 44032), 588)/28)+1,1) )</f>
        <v>ㅡ</v>
      </c>
      <c r="S598" t="str" cm="1">
        <f t="array" ref="S598">IF(LEN(B598)=2, "", IF(MOD( (_xlfn.UNICODE( RIGHT($J598, 1) ) - 44032), 28)=0, "",
    INDEX(종성, MOD( (_xlfn.UNICODE( RIGHT($J598, 1) ) - 44032), 28),1) ) )</f>
        <v/>
      </c>
      <c r="T598" t="str">
        <f>IFERROR(VLOOKUP($K598, 환경설정!$B$3:$C$23, 2,0), "")</f>
        <v>son</v>
      </c>
      <c r="V598" s="3" t="str" cm="1">
        <f t="array" ref="V598">IFERROR(_xlfn.IFS($M598="", "light", $M598="ㄴ", "son", $M598="ㄹ", "son", $M598="ㅁ", "son", $M598="ㅇ", "son" ),"obs")</f>
        <v>light</v>
      </c>
      <c r="W598" t="str">
        <f>IFERROR(VLOOKUP($N598, 환경설정!$B$3:$C$23, 2,0), "")</f>
        <v>son</v>
      </c>
      <c r="Y598" s="3" t="str" cm="1">
        <f t="array" ref="Y598">IFERROR(_xlfn.IFS($P598="", "light", $P598="ㄴ", "son", $P598="ㄹ", "son", $P598="ㅁ", "son", $P598="ㅇ", "son" ),"obs")</f>
        <v>son</v>
      </c>
      <c r="Z598" t="str">
        <f>IFERROR(VLOOKUP($Q598, 환경설정!$B$3:$C$23, 2), "")</f>
        <v>tsasp</v>
      </c>
      <c r="AB598" s="3" t="str" cm="1">
        <f t="array" ref="AB598">IFERROR( IF(LEN(B598)=2,"", _xlfn.IFS($S598="", "light", $S598="ㄴ", "son", $S598="ㄹ", "son", $S598="ㅁ", "son", $S598="ㅇ", "son" )),"obs")</f>
        <v>light</v>
      </c>
      <c r="AC598" t="str" cm="1">
        <f t="array" ref="AC598" xml:space="preserve"> SUBSTITUTE( _xlfn.TEXTSPLIT(C598," "), ",","")</f>
        <v>LHL</v>
      </c>
      <c r="AE598" t="str" cm="1">
        <f t="array" ref="AE598">SUBSTITUTE(_xlfn.TEXTSPLIT(D598," "), ",","")</f>
        <v>LHL</v>
      </c>
    </row>
    <row r="599" spans="1:31" x14ac:dyDescent="0.3">
      <c r="A599" t="str">
        <v>외래어3</v>
      </c>
      <c r="B599" t="str">
        <v>트렁크</v>
      </c>
      <c r="C599" s="3" t="str">
        <v>LHL</v>
      </c>
      <c r="D599" s="3" t="str">
        <v>LHL</v>
      </c>
      <c r="E599" s="3" t="str" cm="1">
        <f t="array" ref="E599">_xlfn.IFS(MID(A599,1,1)="고", "K", MID(A599,1,1)="외", "F", MID(A599,1,1)="가", "V")</f>
        <v>F</v>
      </c>
      <c r="F599" s="3" t="str">
        <f t="shared" si="50"/>
        <v>3</v>
      </c>
      <c r="G599" s="3" t="str">
        <f t="shared" si="51"/>
        <v>F3</v>
      </c>
      <c r="H599" s="3" t="str">
        <f t="shared" si="52"/>
        <v>트</v>
      </c>
      <c r="I599" s="3" t="str">
        <f t="shared" si="53"/>
        <v>렁</v>
      </c>
      <c r="J599" s="3" t="str">
        <f t="shared" si="54"/>
        <v>크</v>
      </c>
      <c r="K599" s="3" t="str" cm="1">
        <f t="array" ref="K599">INDEX(초성,  INT( (_xlfn.UNICODE(H599)-44032)/588)+1)</f>
        <v>ㅌ</v>
      </c>
      <c r="L599" s="3" t="str" cm="1">
        <f t="array" ref="L599">INDEX( 중성, INT(MOD( ( _xlfn.UNICODE( RIGHT($H599, 1) ) - 44032), 588)/28)+1,1)</f>
        <v>ㅡ</v>
      </c>
      <c r="M599" t="str" cm="1">
        <f t="array" ref="M599">IF(MOD( (_xlfn.UNICODE( RIGHT($H599, 1) ) - 44032), 28)=0, "",
    INDEX(종성, MOD( (_xlfn.UNICODE( RIGHT($H599, 1) ) - 44032), 28),1) )</f>
        <v/>
      </c>
      <c r="N599" s="3" t="str" cm="1">
        <f t="array" ref="N599">INDEX(초성,  INT( (_xlfn.UNICODE($I599)-44032)/588)+1)</f>
        <v>ㄹ</v>
      </c>
      <c r="O599" s="3" t="str" cm="1">
        <f t="array" ref="O599">INDEX( 중성, INT(MOD( ( _xlfn.UNICODE( RIGHT($I599, 1) ) - 44032), 588)/28)+1,1)</f>
        <v>ㅓ</v>
      </c>
      <c r="P599" t="str" cm="1">
        <f t="array" ref="P599">IF(MOD( (_xlfn.UNICODE( RIGHT($I599, 1) ) - 44032), 28)=0, "",
    INDEX(종성, MOD( (_xlfn.UNICODE( RIGHT($I599, 1) ) - 44032), 28),1) )</f>
        <v>ㅇ</v>
      </c>
      <c r="Q599" s="3" t="str" cm="1">
        <f t="array" ref="Q599">IF(LEN(B599)=2, "", INDEX(초성,  INT( (_xlfn.UNICODE($J599)-44032)/588)+1) )</f>
        <v>ㅋ</v>
      </c>
      <c r="R599" s="3" t="str" cm="1">
        <f t="array" ref="R599">IF(LEN(B599)=2, "",INDEX( 중성, INT(MOD( ( _xlfn.UNICODE( RIGHT($J599, 1) ) - 44032), 588)/28)+1,1) )</f>
        <v>ㅡ</v>
      </c>
      <c r="S599" t="str" cm="1">
        <f t="array" ref="S599">IF(LEN(B599)=2, "", IF(MOD( (_xlfn.UNICODE( RIGHT($J599, 1) ) - 44032), 28)=0, "",
    INDEX(종성, MOD( (_xlfn.UNICODE( RIGHT($J599, 1) ) - 44032), 28),1) ) )</f>
        <v/>
      </c>
      <c r="T599" t="str">
        <f>IFERROR(VLOOKUP($K599, 환경설정!$B$3:$C$23, 2,0), "")</f>
        <v>tsasp</v>
      </c>
      <c r="V599" s="3" t="str" cm="1">
        <f t="array" ref="V599">IFERROR(_xlfn.IFS($M599="", "light", $M599="ㄴ", "son", $M599="ㄹ", "son", $M599="ㅁ", "son", $M599="ㅇ", "son" ),"obs")</f>
        <v>light</v>
      </c>
      <c r="W599" t="str">
        <f>IFERROR(VLOOKUP($N599, 환경설정!$B$3:$C$23, 2,0), "")</f>
        <v>son</v>
      </c>
      <c r="Y599" s="3" t="str" cm="1">
        <f t="array" ref="Y599">IFERROR(_xlfn.IFS($P599="", "light", $P599="ㄴ", "son", $P599="ㄹ", "son", $P599="ㅁ", "son", $P599="ㅇ", "son" ),"obs")</f>
        <v>son</v>
      </c>
      <c r="Z599" t="str">
        <f>IFERROR(VLOOKUP($Q599, 환경설정!$B$3:$C$23, 2), "")</f>
        <v>tsasp</v>
      </c>
      <c r="AB599" s="3" t="str" cm="1">
        <f t="array" ref="AB599">IFERROR( IF(LEN(B599)=2,"", _xlfn.IFS($S599="", "light", $S599="ㄴ", "son", $S599="ㄹ", "son", $S599="ㅁ", "son", $S599="ㅇ", "son" )),"obs")</f>
        <v>light</v>
      </c>
      <c r="AC599" t="str" cm="1">
        <f t="array" ref="AC599" xml:space="preserve"> SUBSTITUTE( _xlfn.TEXTSPLIT(C599," "), ",","")</f>
        <v>LHL</v>
      </c>
      <c r="AE599" t="str" cm="1">
        <f t="array" ref="AE599">SUBSTITUTE(_xlfn.TEXTSPLIT(D599," "), ",","")</f>
        <v>LHL</v>
      </c>
    </row>
    <row r="600" spans="1:31" x14ac:dyDescent="0.3">
      <c r="A600" t="str">
        <v>외래어3</v>
      </c>
      <c r="B600" t="str">
        <v>미네랄</v>
      </c>
      <c r="C600" s="3" t="str">
        <v>LLH</v>
      </c>
      <c r="D600" s="3" t="str">
        <v>LLH</v>
      </c>
      <c r="E600" s="3" t="str" cm="1">
        <f t="array" ref="E600">_xlfn.IFS(MID(A600,1,1)="고", "K", MID(A600,1,1)="외", "F", MID(A600,1,1)="가", "V")</f>
        <v>F</v>
      </c>
      <c r="F600" s="3" t="str">
        <f t="shared" si="50"/>
        <v>3</v>
      </c>
      <c r="G600" s="3" t="str">
        <f t="shared" si="51"/>
        <v>F3</v>
      </c>
      <c r="H600" s="3" t="str">
        <f t="shared" si="52"/>
        <v>미</v>
      </c>
      <c r="I600" s="3" t="str">
        <f t="shared" si="53"/>
        <v>네</v>
      </c>
      <c r="J600" s="3" t="str">
        <f t="shared" si="54"/>
        <v>랄</v>
      </c>
      <c r="K600" s="3" t="str" cm="1">
        <f t="array" ref="K600">INDEX(초성,  INT( (_xlfn.UNICODE(H600)-44032)/588)+1)</f>
        <v>ㅁ</v>
      </c>
      <c r="L600" s="3" t="str" cm="1">
        <f t="array" ref="L600">INDEX( 중성, INT(MOD( ( _xlfn.UNICODE( RIGHT($H600, 1) ) - 44032), 588)/28)+1,1)</f>
        <v>ㅣ</v>
      </c>
      <c r="M600" t="str" cm="1">
        <f t="array" ref="M600">IF(MOD( (_xlfn.UNICODE( RIGHT($H600, 1) ) - 44032), 28)=0, "",
    INDEX(종성, MOD( (_xlfn.UNICODE( RIGHT($H600, 1) ) - 44032), 28),1) )</f>
        <v/>
      </c>
      <c r="N600" s="3" t="str" cm="1">
        <f t="array" ref="N600">INDEX(초성,  INT( (_xlfn.UNICODE($I600)-44032)/588)+1)</f>
        <v>ㄴ</v>
      </c>
      <c r="O600" s="3" t="str" cm="1">
        <f t="array" ref="O600">INDEX( 중성, INT(MOD( ( _xlfn.UNICODE( RIGHT($I600, 1) ) - 44032), 588)/28)+1,1)</f>
        <v>ㅔ</v>
      </c>
      <c r="P600" t="str" cm="1">
        <f t="array" ref="P600">IF(MOD( (_xlfn.UNICODE( RIGHT($I600, 1) ) - 44032), 28)=0, "",
    INDEX(종성, MOD( (_xlfn.UNICODE( RIGHT($I600, 1) ) - 44032), 28),1) )</f>
        <v/>
      </c>
      <c r="Q600" s="3" t="str" cm="1">
        <f t="array" ref="Q600">IF(LEN(B600)=2, "", INDEX(초성,  INT( (_xlfn.UNICODE($J600)-44032)/588)+1) )</f>
        <v>ㄹ</v>
      </c>
      <c r="R600" s="3" t="str" cm="1">
        <f t="array" ref="R600">IF(LEN(B600)=2, "",INDEX( 중성, INT(MOD( ( _xlfn.UNICODE( RIGHT($J600, 1) ) - 44032), 588)/28)+1,1) )</f>
        <v>ㅏ</v>
      </c>
      <c r="S600" t="str" cm="1">
        <f t="array" ref="S600">IF(LEN(B600)=2, "", IF(MOD( (_xlfn.UNICODE( RIGHT($J600, 1) ) - 44032), 28)=0, "",
    INDEX(종성, MOD( (_xlfn.UNICODE( RIGHT($J600, 1) ) - 44032), 28),1) ) )</f>
        <v>ㄹ</v>
      </c>
      <c r="T600" t="str">
        <f>IFERROR(VLOOKUP($K600, 환경설정!$B$3:$C$23, 2,0), "")</f>
        <v>son</v>
      </c>
      <c r="V600" s="3" t="str" cm="1">
        <f t="array" ref="V600">IFERROR(_xlfn.IFS($M600="", "light", $M600="ㄴ", "son", $M600="ㄹ", "son", $M600="ㅁ", "son", $M600="ㅇ", "son" ),"obs")</f>
        <v>light</v>
      </c>
      <c r="W600" t="str">
        <f>IFERROR(VLOOKUP($N600, 환경설정!$B$3:$C$23, 2,0), "")</f>
        <v>son</v>
      </c>
      <c r="Y600" s="3" t="str" cm="1">
        <f t="array" ref="Y600">IFERROR(_xlfn.IFS($P600="", "light", $P600="ㄴ", "son", $P600="ㄹ", "son", $P600="ㅁ", "son", $P600="ㅇ", "son" ),"obs")</f>
        <v>light</v>
      </c>
      <c r="Z600" t="str">
        <f>IFERROR(VLOOKUP($Q600, 환경설정!$B$3:$C$23, 2), "")</f>
        <v>tsasp</v>
      </c>
      <c r="AB600" s="3" t="str" cm="1">
        <f t="array" ref="AB600">IFERROR( IF(LEN(B600)=2,"", _xlfn.IFS($S600="", "light", $S600="ㄴ", "son", $S600="ㄹ", "son", $S600="ㅁ", "son", $S600="ㅇ", "son" )),"obs")</f>
        <v>son</v>
      </c>
      <c r="AC600" t="str" cm="1">
        <f t="array" ref="AC600" xml:space="preserve"> SUBSTITUTE( _xlfn.TEXTSPLIT(C600," "), ",","")</f>
        <v>LLH</v>
      </c>
      <c r="AE600" t="str" cm="1">
        <f t="array" ref="AE600">SUBSTITUTE(_xlfn.TEXTSPLIT(D600," "), ",","")</f>
        <v>LLH</v>
      </c>
    </row>
    <row r="601" spans="1:31" x14ac:dyDescent="0.3">
      <c r="A601" t="str">
        <v>외래어3</v>
      </c>
      <c r="B601" t="str">
        <v>바캉스</v>
      </c>
      <c r="C601" s="3" t="str">
        <v>LHL</v>
      </c>
      <c r="D601" s="3" t="str">
        <v>LHL</v>
      </c>
      <c r="E601" s="3" t="str" cm="1">
        <f t="array" ref="E601">_xlfn.IFS(MID(A601,1,1)="고", "K", MID(A601,1,1)="외", "F", MID(A601,1,1)="가", "V")</f>
        <v>F</v>
      </c>
      <c r="F601" s="3" t="str">
        <f t="shared" si="50"/>
        <v>3</v>
      </c>
      <c r="G601" s="3" t="str">
        <f t="shared" si="51"/>
        <v>F3</v>
      </c>
      <c r="H601" s="3" t="str">
        <f t="shared" si="52"/>
        <v>바</v>
      </c>
      <c r="I601" s="3" t="str">
        <f t="shared" si="53"/>
        <v>캉</v>
      </c>
      <c r="J601" s="3" t="str">
        <f t="shared" si="54"/>
        <v>스</v>
      </c>
      <c r="K601" s="3" t="str" cm="1">
        <f t="array" ref="K601">INDEX(초성,  INT( (_xlfn.UNICODE(H601)-44032)/588)+1)</f>
        <v>ㅂ</v>
      </c>
      <c r="L601" s="3" t="str" cm="1">
        <f t="array" ref="L601">INDEX( 중성, INT(MOD( ( _xlfn.UNICODE( RIGHT($H601, 1) ) - 44032), 588)/28)+1,1)</f>
        <v>ㅏ</v>
      </c>
      <c r="M601" t="str" cm="1">
        <f t="array" ref="M601">IF(MOD( (_xlfn.UNICODE( RIGHT($H601, 1) ) - 44032), 28)=0, "",
    INDEX(종성, MOD( (_xlfn.UNICODE( RIGHT($H601, 1) ) - 44032), 28),1) )</f>
        <v/>
      </c>
      <c r="N601" s="3" t="str" cm="1">
        <f t="array" ref="N601">INDEX(초성,  INT( (_xlfn.UNICODE($I601)-44032)/588)+1)</f>
        <v>ㅋ</v>
      </c>
      <c r="O601" s="3" t="str" cm="1">
        <f t="array" ref="O601">INDEX( 중성, INT(MOD( ( _xlfn.UNICODE( RIGHT($I601, 1) ) - 44032), 588)/28)+1,1)</f>
        <v>ㅏ</v>
      </c>
      <c r="P601" t="str" cm="1">
        <f t="array" ref="P601">IF(MOD( (_xlfn.UNICODE( RIGHT($I601, 1) ) - 44032), 28)=0, "",
    INDEX(종성, MOD( (_xlfn.UNICODE( RIGHT($I601, 1) ) - 44032), 28),1) )</f>
        <v>ㅇ</v>
      </c>
      <c r="Q601" s="3" t="str" cm="1">
        <f t="array" ref="Q601">IF(LEN(B601)=2, "", INDEX(초성,  INT( (_xlfn.UNICODE($J601)-44032)/588)+1) )</f>
        <v>ㅅ</v>
      </c>
      <c r="R601" s="3" t="str" cm="1">
        <f t="array" ref="R601">IF(LEN(B601)=2, "",INDEX( 중성, INT(MOD( ( _xlfn.UNICODE( RIGHT($J601, 1) ) - 44032), 588)/28)+1,1) )</f>
        <v>ㅡ</v>
      </c>
      <c r="S601" t="str" cm="1">
        <f t="array" ref="S601">IF(LEN(B601)=2, "", IF(MOD( (_xlfn.UNICODE( RIGHT($J601, 1) ) - 44032), 28)=0, "",
    INDEX(종성, MOD( (_xlfn.UNICODE( RIGHT($J601, 1) ) - 44032), 28),1) ) )</f>
        <v/>
      </c>
      <c r="T601" t="str">
        <f>IFERROR(VLOOKUP($K601, 환경설정!$B$3:$C$23, 2,0), "")</f>
        <v>lax</v>
      </c>
      <c r="V601" s="3" t="str" cm="1">
        <f t="array" ref="V601">IFERROR(_xlfn.IFS($M601="", "light", $M601="ㄴ", "son", $M601="ㄹ", "son", $M601="ㅁ", "son", $M601="ㅇ", "son" ),"obs")</f>
        <v>light</v>
      </c>
      <c r="W601" t="str">
        <f>IFERROR(VLOOKUP($N601, 환경설정!$B$3:$C$23, 2,0), "")</f>
        <v>tsasp</v>
      </c>
      <c r="Y601" s="3" t="str" cm="1">
        <f t="array" ref="Y601">IFERROR(_xlfn.IFS($P601="", "light", $P601="ㄴ", "son", $P601="ㄹ", "son", $P601="ㅁ", "son", $P601="ㅇ", "son" ),"obs")</f>
        <v>son</v>
      </c>
      <c r="Z601" t="str">
        <f>IFERROR(VLOOKUP($Q601, 환경설정!$B$3:$C$23, 2), "")</f>
        <v>tsasp</v>
      </c>
      <c r="AB601" s="3" t="str" cm="1">
        <f t="array" ref="AB601">IFERROR( IF(LEN(B601)=2,"", _xlfn.IFS($S601="", "light", $S601="ㄴ", "son", $S601="ㄹ", "son", $S601="ㅁ", "son", $S601="ㅇ", "son" )),"obs")</f>
        <v>light</v>
      </c>
      <c r="AC601" t="str" cm="1">
        <f t="array" ref="AC601" xml:space="preserve"> SUBSTITUTE( _xlfn.TEXTSPLIT(C601," "), ",","")</f>
        <v>LHL</v>
      </c>
      <c r="AE601" t="str" cm="1">
        <f t="array" ref="AE601">SUBSTITUTE(_xlfn.TEXTSPLIT(D601," "), ",","")</f>
        <v>LHL</v>
      </c>
    </row>
    <row r="602" spans="1:31" x14ac:dyDescent="0.3">
      <c r="A602" t="str">
        <v>외래어3</v>
      </c>
      <c r="B602" t="str">
        <v>비스켓</v>
      </c>
      <c r="C602" s="3" t="str">
        <v>LHH</v>
      </c>
      <c r="D602" s="3" t="str">
        <v>LHH</v>
      </c>
      <c r="E602" s="3" t="str" cm="1">
        <f t="array" ref="E602">_xlfn.IFS(MID(A602,1,1)="고", "K", MID(A602,1,1)="외", "F", MID(A602,1,1)="가", "V")</f>
        <v>F</v>
      </c>
      <c r="F602" s="3" t="str">
        <f t="shared" si="50"/>
        <v>3</v>
      </c>
      <c r="G602" s="3" t="str">
        <f t="shared" si="51"/>
        <v>F3</v>
      </c>
      <c r="H602" s="3" t="str">
        <f t="shared" si="52"/>
        <v>비</v>
      </c>
      <c r="I602" s="3" t="str">
        <f t="shared" si="53"/>
        <v>스</v>
      </c>
      <c r="J602" s="3" t="str">
        <f t="shared" si="54"/>
        <v>켓</v>
      </c>
      <c r="K602" s="3" t="str" cm="1">
        <f t="array" ref="K602">INDEX(초성,  INT( (_xlfn.UNICODE(H602)-44032)/588)+1)</f>
        <v>ㅂ</v>
      </c>
      <c r="L602" s="3" t="str" cm="1">
        <f t="array" ref="L602">INDEX( 중성, INT(MOD( ( _xlfn.UNICODE( RIGHT($H602, 1) ) - 44032), 588)/28)+1,1)</f>
        <v>ㅣ</v>
      </c>
      <c r="M602" t="str" cm="1">
        <f t="array" ref="M602">IF(MOD( (_xlfn.UNICODE( RIGHT($H602, 1) ) - 44032), 28)=0, "",
    INDEX(종성, MOD( (_xlfn.UNICODE( RIGHT($H602, 1) ) - 44032), 28),1) )</f>
        <v/>
      </c>
      <c r="N602" s="3" t="str" cm="1">
        <f t="array" ref="N602">INDEX(초성,  INT( (_xlfn.UNICODE($I602)-44032)/588)+1)</f>
        <v>ㅅ</v>
      </c>
      <c r="O602" s="3" t="str" cm="1">
        <f t="array" ref="O602">INDEX( 중성, INT(MOD( ( _xlfn.UNICODE( RIGHT($I602, 1) ) - 44032), 588)/28)+1,1)</f>
        <v>ㅡ</v>
      </c>
      <c r="P602" t="str" cm="1">
        <f t="array" ref="P602">IF(MOD( (_xlfn.UNICODE( RIGHT($I602, 1) ) - 44032), 28)=0, "",
    INDEX(종성, MOD( (_xlfn.UNICODE( RIGHT($I602, 1) ) - 44032), 28),1) )</f>
        <v/>
      </c>
      <c r="Q602" s="3" t="str" cm="1">
        <f t="array" ref="Q602">IF(LEN(B602)=2, "", INDEX(초성,  INT( (_xlfn.UNICODE($J602)-44032)/588)+1) )</f>
        <v>ㅋ</v>
      </c>
      <c r="R602" s="3" t="str" cm="1">
        <f t="array" ref="R602">IF(LEN(B602)=2, "",INDEX( 중성, INT(MOD( ( _xlfn.UNICODE( RIGHT($J602, 1) ) - 44032), 588)/28)+1,1) )</f>
        <v>ㅔ</v>
      </c>
      <c r="S602" t="str" cm="1">
        <f t="array" ref="S602">IF(LEN(B602)=2, "", IF(MOD( (_xlfn.UNICODE( RIGHT($J602, 1) ) - 44032), 28)=0, "",
    INDEX(종성, MOD( (_xlfn.UNICODE( RIGHT($J602, 1) ) - 44032), 28),1) ) )</f>
        <v>ㅅ</v>
      </c>
      <c r="T602" t="str">
        <f>IFERROR(VLOOKUP($K602, 환경설정!$B$3:$C$23, 2,0), "")</f>
        <v>lax</v>
      </c>
      <c r="V602" s="3" t="str" cm="1">
        <f t="array" ref="V602">IFERROR(_xlfn.IFS($M602="", "light", $M602="ㄴ", "son", $M602="ㄹ", "son", $M602="ㅁ", "son", $M602="ㅇ", "son" ),"obs")</f>
        <v>light</v>
      </c>
      <c r="W602" t="str">
        <f>IFERROR(VLOOKUP($N602, 환경설정!$B$3:$C$23, 2,0), "")</f>
        <v>que</v>
      </c>
      <c r="Y602" s="3" t="str" cm="1">
        <f t="array" ref="Y602">IFERROR(_xlfn.IFS($P602="", "light", $P602="ㄴ", "son", $P602="ㄹ", "son", $P602="ㅁ", "son", $P602="ㅇ", "son" ),"obs")</f>
        <v>light</v>
      </c>
      <c r="Z602" t="str">
        <f>IFERROR(VLOOKUP($Q602, 환경설정!$B$3:$C$23, 2), "")</f>
        <v>tsasp</v>
      </c>
      <c r="AB602" s="3" t="str" cm="1">
        <f t="array" ref="AB602">IFERROR( IF(LEN(B602)=2,"", _xlfn.IFS($S602="", "light", $S602="ㄴ", "son", $S602="ㄹ", "son", $S602="ㅁ", "son", $S602="ㅇ", "son" )),"obs")</f>
        <v>obs</v>
      </c>
      <c r="AC602" t="str" cm="1">
        <f t="array" ref="AC602" xml:space="preserve"> SUBSTITUTE( _xlfn.TEXTSPLIT(C602," "), ",","")</f>
        <v>LHH</v>
      </c>
      <c r="AE602" t="str" cm="1">
        <f t="array" ref="AE602">SUBSTITUTE(_xlfn.TEXTSPLIT(D602," "), ",","")</f>
        <v>LHH</v>
      </c>
    </row>
    <row r="603" spans="1:31" x14ac:dyDescent="0.3">
      <c r="A603" t="str">
        <v>외래어3</v>
      </c>
      <c r="B603" t="str">
        <v>하우스</v>
      </c>
      <c r="C603" s="3" t="str">
        <v>LHL</v>
      </c>
      <c r="D603" s="3" t="str">
        <v>LHL</v>
      </c>
      <c r="E603" s="3" t="str" cm="1">
        <f t="array" ref="E603">_xlfn.IFS(MID(A603,1,1)="고", "K", MID(A603,1,1)="외", "F", MID(A603,1,1)="가", "V")</f>
        <v>F</v>
      </c>
      <c r="F603" s="3" t="str">
        <f t="shared" si="50"/>
        <v>3</v>
      </c>
      <c r="G603" s="3" t="str">
        <f t="shared" si="51"/>
        <v>F3</v>
      </c>
      <c r="H603" s="3" t="str">
        <f t="shared" si="52"/>
        <v>하</v>
      </c>
      <c r="I603" s="3" t="str">
        <f t="shared" si="53"/>
        <v>우</v>
      </c>
      <c r="J603" s="3" t="str">
        <f t="shared" si="54"/>
        <v>스</v>
      </c>
      <c r="K603" s="3" t="str" cm="1">
        <f t="array" ref="K603">INDEX(초성,  INT( (_xlfn.UNICODE(H603)-44032)/588)+1)</f>
        <v>ㅎ</v>
      </c>
      <c r="L603" s="3" t="str" cm="1">
        <f t="array" ref="L603">INDEX( 중성, INT(MOD( ( _xlfn.UNICODE( RIGHT($H603, 1) ) - 44032), 588)/28)+1,1)</f>
        <v>ㅏ</v>
      </c>
      <c r="M603" t="str" cm="1">
        <f t="array" ref="M603">IF(MOD( (_xlfn.UNICODE( RIGHT($H603, 1) ) - 44032), 28)=0, "",
    INDEX(종성, MOD( (_xlfn.UNICODE( RIGHT($H603, 1) ) - 44032), 28),1) )</f>
        <v/>
      </c>
      <c r="N603" s="3" t="str" cm="1">
        <f t="array" ref="N603">INDEX(초성,  INT( (_xlfn.UNICODE($I603)-44032)/588)+1)</f>
        <v>ㅇ</v>
      </c>
      <c r="O603" s="3" t="str" cm="1">
        <f t="array" ref="O603">INDEX( 중성, INT(MOD( ( _xlfn.UNICODE( RIGHT($I603, 1) ) - 44032), 588)/28)+1,1)</f>
        <v>ㅜ</v>
      </c>
      <c r="P603" t="str" cm="1">
        <f t="array" ref="P603">IF(MOD( (_xlfn.UNICODE( RIGHT($I603, 1) ) - 44032), 28)=0, "",
    INDEX(종성, MOD( (_xlfn.UNICODE( RIGHT($I603, 1) ) - 44032), 28),1) )</f>
        <v/>
      </c>
      <c r="Q603" s="3" t="str" cm="1">
        <f t="array" ref="Q603">IF(LEN(B603)=2, "", INDEX(초성,  INT( (_xlfn.UNICODE($J603)-44032)/588)+1) )</f>
        <v>ㅅ</v>
      </c>
      <c r="R603" s="3" t="str" cm="1">
        <f t="array" ref="R603">IF(LEN(B603)=2, "",INDEX( 중성, INT(MOD( ( _xlfn.UNICODE( RIGHT($J603, 1) ) - 44032), 588)/28)+1,1) )</f>
        <v>ㅡ</v>
      </c>
      <c r="S603" t="str" cm="1">
        <f t="array" ref="S603">IF(LEN(B603)=2, "", IF(MOD( (_xlfn.UNICODE( RIGHT($J603, 1) ) - 44032), 28)=0, "",
    INDEX(종성, MOD( (_xlfn.UNICODE( RIGHT($J603, 1) ) - 44032), 28),1) ) )</f>
        <v/>
      </c>
      <c r="T603" t="str">
        <f>IFERROR(VLOOKUP($K603, 환경설정!$B$3:$C$23, 2,0), "")</f>
        <v>que</v>
      </c>
      <c r="V603" s="3" t="str" cm="1">
        <f t="array" ref="V603">IFERROR(_xlfn.IFS($M603="", "light", $M603="ㄴ", "son", $M603="ㄹ", "son", $M603="ㅁ", "son", $M603="ㅇ", "son" ),"obs")</f>
        <v>light</v>
      </c>
      <c r="W603" t="str">
        <f>IFERROR(VLOOKUP($N603, 환경설정!$B$3:$C$23, 2,0), "")</f>
        <v>null</v>
      </c>
      <c r="Y603" s="3" t="str" cm="1">
        <f t="array" ref="Y603">IFERROR(_xlfn.IFS($P603="", "light", $P603="ㄴ", "son", $P603="ㄹ", "son", $P603="ㅁ", "son", $P603="ㅇ", "son" ),"obs")</f>
        <v>light</v>
      </c>
      <c r="Z603" t="str">
        <f>IFERROR(VLOOKUP($Q603, 환경설정!$B$3:$C$23, 2), "")</f>
        <v>tsasp</v>
      </c>
      <c r="AB603" s="3" t="str" cm="1">
        <f t="array" ref="AB603">IFERROR( IF(LEN(B603)=2,"", _xlfn.IFS($S603="", "light", $S603="ㄴ", "son", $S603="ㄹ", "son", $S603="ㅁ", "son", $S603="ㅇ", "son" )),"obs")</f>
        <v>light</v>
      </c>
      <c r="AC603" t="str" cm="1">
        <f t="array" ref="AC603" xml:space="preserve"> SUBSTITUTE( _xlfn.TEXTSPLIT(C603," "), ",","")</f>
        <v>LHL</v>
      </c>
      <c r="AE603" t="str" cm="1">
        <f t="array" ref="AE603">SUBSTITUTE(_xlfn.TEXTSPLIT(D603," "), ",","")</f>
        <v>LHL</v>
      </c>
    </row>
    <row r="604" spans="1:31" x14ac:dyDescent="0.3">
      <c r="A604" t="str">
        <v>외래어3</v>
      </c>
      <c r="B604" t="str">
        <v>카페트</v>
      </c>
      <c r="C604" s="3" t="str">
        <v>LHL</v>
      </c>
      <c r="D604" s="3" t="str">
        <v>LHL</v>
      </c>
      <c r="E604" s="3" t="str" cm="1">
        <f t="array" ref="E604">_xlfn.IFS(MID(A604,1,1)="고", "K", MID(A604,1,1)="외", "F", MID(A604,1,1)="가", "V")</f>
        <v>F</v>
      </c>
      <c r="F604" s="3" t="str">
        <f t="shared" si="50"/>
        <v>3</v>
      </c>
      <c r="G604" s="3" t="str">
        <f t="shared" si="51"/>
        <v>F3</v>
      </c>
      <c r="H604" s="3" t="str">
        <f t="shared" si="52"/>
        <v>카</v>
      </c>
      <c r="I604" s="3" t="str">
        <f t="shared" si="53"/>
        <v>페</v>
      </c>
      <c r="J604" s="3" t="str">
        <f t="shared" si="54"/>
        <v>트</v>
      </c>
      <c r="K604" s="3" t="str" cm="1">
        <f t="array" ref="K604">INDEX(초성,  INT( (_xlfn.UNICODE(H604)-44032)/588)+1)</f>
        <v>ㅋ</v>
      </c>
      <c r="L604" s="3" t="str" cm="1">
        <f t="array" ref="L604">INDEX( 중성, INT(MOD( ( _xlfn.UNICODE( RIGHT($H604, 1) ) - 44032), 588)/28)+1,1)</f>
        <v>ㅏ</v>
      </c>
      <c r="M604" t="str" cm="1">
        <f t="array" ref="M604">IF(MOD( (_xlfn.UNICODE( RIGHT($H604, 1) ) - 44032), 28)=0, "",
    INDEX(종성, MOD( (_xlfn.UNICODE( RIGHT($H604, 1) ) - 44032), 28),1) )</f>
        <v/>
      </c>
      <c r="N604" s="3" t="str" cm="1">
        <f t="array" ref="N604">INDEX(초성,  INT( (_xlfn.UNICODE($I604)-44032)/588)+1)</f>
        <v>ㅍ</v>
      </c>
      <c r="O604" s="3" t="str" cm="1">
        <f t="array" ref="O604">INDEX( 중성, INT(MOD( ( _xlfn.UNICODE( RIGHT($I604, 1) ) - 44032), 588)/28)+1,1)</f>
        <v>ㅔ</v>
      </c>
      <c r="P604" t="str" cm="1">
        <f t="array" ref="P604">IF(MOD( (_xlfn.UNICODE( RIGHT($I604, 1) ) - 44032), 28)=0, "",
    INDEX(종성, MOD( (_xlfn.UNICODE( RIGHT($I604, 1) ) - 44032), 28),1) )</f>
        <v/>
      </c>
      <c r="Q604" s="3" t="str" cm="1">
        <f t="array" ref="Q604">IF(LEN(B604)=2, "", INDEX(초성,  INT( (_xlfn.UNICODE($J604)-44032)/588)+1) )</f>
        <v>ㅌ</v>
      </c>
      <c r="R604" s="3" t="str" cm="1">
        <f t="array" ref="R604">IF(LEN(B604)=2, "",INDEX( 중성, INT(MOD( ( _xlfn.UNICODE( RIGHT($J604, 1) ) - 44032), 588)/28)+1,1) )</f>
        <v>ㅡ</v>
      </c>
      <c r="S604" t="str" cm="1">
        <f t="array" ref="S604">IF(LEN(B604)=2, "", IF(MOD( (_xlfn.UNICODE( RIGHT($J604, 1) ) - 44032), 28)=0, "",
    INDEX(종성, MOD( (_xlfn.UNICODE( RIGHT($J604, 1) ) - 44032), 28),1) ) )</f>
        <v/>
      </c>
      <c r="T604" t="str">
        <f>IFERROR(VLOOKUP($K604, 환경설정!$B$3:$C$23, 2,0), "")</f>
        <v>tsasp</v>
      </c>
      <c r="V604" s="3" t="str" cm="1">
        <f t="array" ref="V604">IFERROR(_xlfn.IFS($M604="", "light", $M604="ㄴ", "son", $M604="ㄹ", "son", $M604="ㅁ", "son", $M604="ㅇ", "son" ),"obs")</f>
        <v>light</v>
      </c>
      <c r="W604" t="str">
        <f>IFERROR(VLOOKUP($N604, 환경설정!$B$3:$C$23, 2,0), "")</f>
        <v>tsasp</v>
      </c>
      <c r="Y604" s="3" t="str" cm="1">
        <f t="array" ref="Y604">IFERROR(_xlfn.IFS($P604="", "light", $P604="ㄴ", "son", $P604="ㄹ", "son", $P604="ㅁ", "son", $P604="ㅇ", "son" ),"obs")</f>
        <v>light</v>
      </c>
      <c r="Z604" t="str">
        <f>IFERROR(VLOOKUP($Q604, 환경설정!$B$3:$C$23, 2), "")</f>
        <v>tsasp</v>
      </c>
      <c r="AB604" s="3" t="str" cm="1">
        <f t="array" ref="AB604">IFERROR( IF(LEN(B604)=2,"", _xlfn.IFS($S604="", "light", $S604="ㄴ", "son", $S604="ㄹ", "son", $S604="ㅁ", "son", $S604="ㅇ", "son" )),"obs")</f>
        <v>light</v>
      </c>
      <c r="AC604" t="str" cm="1">
        <f t="array" ref="AC604" xml:space="preserve"> SUBSTITUTE( _xlfn.TEXTSPLIT(C604," "), ",","")</f>
        <v>LHL</v>
      </c>
      <c r="AE604" t="str" cm="1">
        <f t="array" ref="AE604">SUBSTITUTE(_xlfn.TEXTSPLIT(D604," "), ",","")</f>
        <v>LHL</v>
      </c>
    </row>
    <row r="605" spans="1:31" x14ac:dyDescent="0.3">
      <c r="A605" t="str">
        <v>외래어3</v>
      </c>
      <c r="B605" t="str">
        <v>테스트</v>
      </c>
      <c r="C605" s="3" t="str">
        <v>HLL</v>
      </c>
      <c r="D605" s="3" t="str">
        <v>HLL</v>
      </c>
      <c r="E605" s="3" t="str" cm="1">
        <f t="array" ref="E605">_xlfn.IFS(MID(A605,1,1)="고", "K", MID(A605,1,1)="외", "F", MID(A605,1,1)="가", "V")</f>
        <v>F</v>
      </c>
      <c r="F605" s="3" t="str">
        <f t="shared" si="50"/>
        <v>3</v>
      </c>
      <c r="G605" s="3" t="str">
        <f t="shared" si="51"/>
        <v>F3</v>
      </c>
      <c r="H605" s="3" t="str">
        <f t="shared" si="52"/>
        <v>테</v>
      </c>
      <c r="I605" s="3" t="str">
        <f t="shared" si="53"/>
        <v>스</v>
      </c>
      <c r="J605" s="3" t="str">
        <f t="shared" si="54"/>
        <v>트</v>
      </c>
      <c r="K605" s="3" t="str" cm="1">
        <f t="array" ref="K605">INDEX(초성,  INT( (_xlfn.UNICODE(H605)-44032)/588)+1)</f>
        <v>ㅌ</v>
      </c>
      <c r="L605" s="3" t="str" cm="1">
        <f t="array" ref="L605">INDEX( 중성, INT(MOD( ( _xlfn.UNICODE( RIGHT($H605, 1) ) - 44032), 588)/28)+1,1)</f>
        <v>ㅔ</v>
      </c>
      <c r="M605" t="str" cm="1">
        <f t="array" ref="M605">IF(MOD( (_xlfn.UNICODE( RIGHT($H605, 1) ) - 44032), 28)=0, "",
    INDEX(종성, MOD( (_xlfn.UNICODE( RIGHT($H605, 1) ) - 44032), 28),1) )</f>
        <v/>
      </c>
      <c r="N605" s="3" t="str" cm="1">
        <f t="array" ref="N605">INDEX(초성,  INT( (_xlfn.UNICODE($I605)-44032)/588)+1)</f>
        <v>ㅅ</v>
      </c>
      <c r="O605" s="3" t="str" cm="1">
        <f t="array" ref="O605">INDEX( 중성, INT(MOD( ( _xlfn.UNICODE( RIGHT($I605, 1) ) - 44032), 588)/28)+1,1)</f>
        <v>ㅡ</v>
      </c>
      <c r="P605" t="str" cm="1">
        <f t="array" ref="P605">IF(MOD( (_xlfn.UNICODE( RIGHT($I605, 1) ) - 44032), 28)=0, "",
    INDEX(종성, MOD( (_xlfn.UNICODE( RIGHT($I605, 1) ) - 44032), 28),1) )</f>
        <v/>
      </c>
      <c r="Q605" s="3" t="str" cm="1">
        <f t="array" ref="Q605">IF(LEN(B605)=2, "", INDEX(초성,  INT( (_xlfn.UNICODE($J605)-44032)/588)+1) )</f>
        <v>ㅌ</v>
      </c>
      <c r="R605" s="3" t="str" cm="1">
        <f t="array" ref="R605">IF(LEN(B605)=2, "",INDEX( 중성, INT(MOD( ( _xlfn.UNICODE( RIGHT($J605, 1) ) - 44032), 588)/28)+1,1) )</f>
        <v>ㅡ</v>
      </c>
      <c r="S605" t="str" cm="1">
        <f t="array" ref="S605">IF(LEN(B605)=2, "", IF(MOD( (_xlfn.UNICODE( RIGHT($J605, 1) ) - 44032), 28)=0, "",
    INDEX(종성, MOD( (_xlfn.UNICODE( RIGHT($J605, 1) ) - 44032), 28),1) ) )</f>
        <v/>
      </c>
      <c r="T605" t="str">
        <f>IFERROR(VLOOKUP($K605, 환경설정!$B$3:$C$23, 2,0), "")</f>
        <v>tsasp</v>
      </c>
      <c r="V605" s="3" t="str" cm="1">
        <f t="array" ref="V605">IFERROR(_xlfn.IFS($M605="", "light", $M605="ㄴ", "son", $M605="ㄹ", "son", $M605="ㅁ", "son", $M605="ㅇ", "son" ),"obs")</f>
        <v>light</v>
      </c>
      <c r="W605" t="str">
        <f>IFERROR(VLOOKUP($N605, 환경설정!$B$3:$C$23, 2,0), "")</f>
        <v>que</v>
      </c>
      <c r="Y605" s="3" t="str" cm="1">
        <f t="array" ref="Y605">IFERROR(_xlfn.IFS($P605="", "light", $P605="ㄴ", "son", $P605="ㄹ", "son", $P605="ㅁ", "son", $P605="ㅇ", "son" ),"obs")</f>
        <v>light</v>
      </c>
      <c r="Z605" t="str">
        <f>IFERROR(VLOOKUP($Q605, 환경설정!$B$3:$C$23, 2), "")</f>
        <v>tsasp</v>
      </c>
      <c r="AB605" s="3" t="str" cm="1">
        <f t="array" ref="AB605">IFERROR( IF(LEN(B605)=2,"", _xlfn.IFS($S605="", "light", $S605="ㄴ", "son", $S605="ㄹ", "son", $S605="ㅁ", "son", $S605="ㅇ", "son" )),"obs")</f>
        <v>light</v>
      </c>
      <c r="AC605" t="str" cm="1">
        <f t="array" ref="AC605" xml:space="preserve"> SUBSTITUTE( _xlfn.TEXTSPLIT(C605," "), ",","")</f>
        <v>HLL</v>
      </c>
      <c r="AE605" t="str" cm="1">
        <f t="array" ref="AE605">SUBSTITUTE(_xlfn.TEXTSPLIT(D605," "), ",","")</f>
        <v>HLL</v>
      </c>
    </row>
    <row r="606" spans="1:31" x14ac:dyDescent="0.3">
      <c r="A606" t="str">
        <v>외래어3</v>
      </c>
      <c r="B606" t="str">
        <v>우라늄</v>
      </c>
      <c r="C606" s="3" t="str">
        <v>LLH</v>
      </c>
      <c r="D606" s="3" t="str">
        <v>LHH</v>
      </c>
      <c r="E606" s="3" t="str" cm="1">
        <f t="array" ref="E606">_xlfn.IFS(MID(A606,1,1)="고", "K", MID(A606,1,1)="외", "F", MID(A606,1,1)="가", "V")</f>
        <v>F</v>
      </c>
      <c r="F606" s="3" t="str">
        <f t="shared" si="50"/>
        <v>3</v>
      </c>
      <c r="G606" s="3" t="str">
        <f t="shared" si="51"/>
        <v>F3</v>
      </c>
      <c r="H606" s="3" t="str">
        <f t="shared" si="52"/>
        <v>우</v>
      </c>
      <c r="I606" s="3" t="str">
        <f t="shared" si="53"/>
        <v>라</v>
      </c>
      <c r="J606" s="3" t="str">
        <f t="shared" si="54"/>
        <v>늄</v>
      </c>
      <c r="K606" s="3" t="str" cm="1">
        <f t="array" ref="K606">INDEX(초성,  INT( (_xlfn.UNICODE(H606)-44032)/588)+1)</f>
        <v>ㅇ</v>
      </c>
      <c r="L606" s="3" t="str" cm="1">
        <f t="array" ref="L606">INDEX( 중성, INT(MOD( ( _xlfn.UNICODE( RIGHT($H606, 1) ) - 44032), 588)/28)+1,1)</f>
        <v>ㅜ</v>
      </c>
      <c r="M606" t="str" cm="1">
        <f t="array" ref="M606">IF(MOD( (_xlfn.UNICODE( RIGHT($H606, 1) ) - 44032), 28)=0, "",
    INDEX(종성, MOD( (_xlfn.UNICODE( RIGHT($H606, 1) ) - 44032), 28),1) )</f>
        <v/>
      </c>
      <c r="N606" s="3" t="str" cm="1">
        <f t="array" ref="N606">INDEX(초성,  INT( (_xlfn.UNICODE($I606)-44032)/588)+1)</f>
        <v>ㄹ</v>
      </c>
      <c r="O606" s="3" t="str" cm="1">
        <f t="array" ref="O606">INDEX( 중성, INT(MOD( ( _xlfn.UNICODE( RIGHT($I606, 1) ) - 44032), 588)/28)+1,1)</f>
        <v>ㅏ</v>
      </c>
      <c r="P606" t="str" cm="1">
        <f t="array" ref="P606">IF(MOD( (_xlfn.UNICODE( RIGHT($I606, 1) ) - 44032), 28)=0, "",
    INDEX(종성, MOD( (_xlfn.UNICODE( RIGHT($I606, 1) ) - 44032), 28),1) )</f>
        <v/>
      </c>
      <c r="Q606" s="3" t="str" cm="1">
        <f t="array" ref="Q606">IF(LEN(B606)=2, "", INDEX(초성,  INT( (_xlfn.UNICODE($J606)-44032)/588)+1) )</f>
        <v>ㄴ</v>
      </c>
      <c r="R606" s="3" t="str" cm="1">
        <f t="array" ref="R606">IF(LEN(B606)=2, "",INDEX( 중성, INT(MOD( ( _xlfn.UNICODE( RIGHT($J606, 1) ) - 44032), 588)/28)+1,1) )</f>
        <v>ㅠ</v>
      </c>
      <c r="S606" t="str" cm="1">
        <f t="array" ref="S606">IF(LEN(B606)=2, "", IF(MOD( (_xlfn.UNICODE( RIGHT($J606, 1) ) - 44032), 28)=0, "",
    INDEX(종성, MOD( (_xlfn.UNICODE( RIGHT($J606, 1) ) - 44032), 28),1) ) )</f>
        <v>ㅁ</v>
      </c>
      <c r="T606" t="str">
        <f>IFERROR(VLOOKUP($K606, 환경설정!$B$3:$C$23, 2,0), "")</f>
        <v>null</v>
      </c>
      <c r="V606" s="3" t="str" cm="1">
        <f t="array" ref="V606">IFERROR(_xlfn.IFS($M606="", "light", $M606="ㄴ", "son", $M606="ㄹ", "son", $M606="ㅁ", "son", $M606="ㅇ", "son" ),"obs")</f>
        <v>light</v>
      </c>
      <c r="W606" t="str">
        <f>IFERROR(VLOOKUP($N606, 환경설정!$B$3:$C$23, 2,0), "")</f>
        <v>son</v>
      </c>
      <c r="Y606" s="3" t="str" cm="1">
        <f t="array" ref="Y606">IFERROR(_xlfn.IFS($P606="", "light", $P606="ㄴ", "son", $P606="ㄹ", "son", $P606="ㅁ", "son", $P606="ㅇ", "son" ),"obs")</f>
        <v>light</v>
      </c>
      <c r="Z606" t="str">
        <f>IFERROR(VLOOKUP($Q606, 환경설정!$B$3:$C$23, 2), "")</f>
        <v>tsasp</v>
      </c>
      <c r="AB606" s="3" t="str" cm="1">
        <f t="array" ref="AB606">IFERROR( IF(LEN(B606)=2,"", _xlfn.IFS($S606="", "light", $S606="ㄴ", "son", $S606="ㄹ", "son", $S606="ㅁ", "son", $S606="ㅇ", "son" )),"obs")</f>
        <v>son</v>
      </c>
      <c r="AC606" t="str" cm="1">
        <f t="array" ref="AC606" xml:space="preserve"> SUBSTITUTE( _xlfn.TEXTSPLIT(C606," "), ",","")</f>
        <v>LLH</v>
      </c>
      <c r="AE606" t="str" cm="1">
        <f t="array" ref="AE606">SUBSTITUTE(_xlfn.TEXTSPLIT(D606," "), ",","")</f>
        <v>LHH</v>
      </c>
    </row>
    <row r="607" spans="1:31" x14ac:dyDescent="0.3">
      <c r="A607" t="str">
        <v>외래어3</v>
      </c>
      <c r="B607" t="str">
        <v>엘리트</v>
      </c>
      <c r="C607" s="3" t="str">
        <v>LHL</v>
      </c>
      <c r="D607" s="3" t="str">
        <v>LHL</v>
      </c>
      <c r="E607" s="3" t="str" cm="1">
        <f t="array" ref="E607">_xlfn.IFS(MID(A607,1,1)="고", "K", MID(A607,1,1)="외", "F", MID(A607,1,1)="가", "V")</f>
        <v>F</v>
      </c>
      <c r="F607" s="3" t="str">
        <f t="shared" si="50"/>
        <v>3</v>
      </c>
      <c r="G607" s="3" t="str">
        <f t="shared" si="51"/>
        <v>F3</v>
      </c>
      <c r="H607" s="3" t="str">
        <f t="shared" si="52"/>
        <v>엘</v>
      </c>
      <c r="I607" s="3" t="str">
        <f t="shared" si="53"/>
        <v>리</v>
      </c>
      <c r="J607" s="3" t="str">
        <f t="shared" si="54"/>
        <v>트</v>
      </c>
      <c r="K607" s="3" t="str" cm="1">
        <f t="array" ref="K607">INDEX(초성,  INT( (_xlfn.UNICODE(H607)-44032)/588)+1)</f>
        <v>ㅇ</v>
      </c>
      <c r="L607" s="3" t="str" cm="1">
        <f t="array" ref="L607">INDEX( 중성, INT(MOD( ( _xlfn.UNICODE( RIGHT($H607, 1) ) - 44032), 588)/28)+1,1)</f>
        <v>ㅔ</v>
      </c>
      <c r="M607" t="str" cm="1">
        <f t="array" ref="M607">IF(MOD( (_xlfn.UNICODE( RIGHT($H607, 1) ) - 44032), 28)=0, "",
    INDEX(종성, MOD( (_xlfn.UNICODE( RIGHT($H607, 1) ) - 44032), 28),1) )</f>
        <v>ㄹ</v>
      </c>
      <c r="N607" s="3" t="str" cm="1">
        <f t="array" ref="N607">INDEX(초성,  INT( (_xlfn.UNICODE($I607)-44032)/588)+1)</f>
        <v>ㄹ</v>
      </c>
      <c r="O607" s="3" t="str" cm="1">
        <f t="array" ref="O607">INDEX( 중성, INT(MOD( ( _xlfn.UNICODE( RIGHT($I607, 1) ) - 44032), 588)/28)+1,1)</f>
        <v>ㅣ</v>
      </c>
      <c r="P607" t="str" cm="1">
        <f t="array" ref="P607">IF(MOD( (_xlfn.UNICODE( RIGHT($I607, 1) ) - 44032), 28)=0, "",
    INDEX(종성, MOD( (_xlfn.UNICODE( RIGHT($I607, 1) ) - 44032), 28),1) )</f>
        <v/>
      </c>
      <c r="Q607" s="3" t="str" cm="1">
        <f t="array" ref="Q607">IF(LEN(B607)=2, "", INDEX(초성,  INT( (_xlfn.UNICODE($J607)-44032)/588)+1) )</f>
        <v>ㅌ</v>
      </c>
      <c r="R607" s="3" t="str" cm="1">
        <f t="array" ref="R607">IF(LEN(B607)=2, "",INDEX( 중성, INT(MOD( ( _xlfn.UNICODE( RIGHT($J607, 1) ) - 44032), 588)/28)+1,1) )</f>
        <v>ㅡ</v>
      </c>
      <c r="S607" t="str" cm="1">
        <f t="array" ref="S607">IF(LEN(B607)=2, "", IF(MOD( (_xlfn.UNICODE( RIGHT($J607, 1) ) - 44032), 28)=0, "",
    INDEX(종성, MOD( (_xlfn.UNICODE( RIGHT($J607, 1) ) - 44032), 28),1) ) )</f>
        <v/>
      </c>
      <c r="T607" t="str">
        <f>IFERROR(VLOOKUP($K607, 환경설정!$B$3:$C$23, 2,0), "")</f>
        <v>null</v>
      </c>
      <c r="V607" s="3" t="str" cm="1">
        <f t="array" ref="V607">IFERROR(_xlfn.IFS($M607="", "light", $M607="ㄴ", "son", $M607="ㄹ", "son", $M607="ㅁ", "son", $M607="ㅇ", "son" ),"obs")</f>
        <v>son</v>
      </c>
      <c r="W607" t="str">
        <f>IFERROR(VLOOKUP($N607, 환경설정!$B$3:$C$23, 2,0), "")</f>
        <v>son</v>
      </c>
      <c r="Y607" s="3" t="str" cm="1">
        <f t="array" ref="Y607">IFERROR(_xlfn.IFS($P607="", "light", $P607="ㄴ", "son", $P607="ㄹ", "son", $P607="ㅁ", "son", $P607="ㅇ", "son" ),"obs")</f>
        <v>light</v>
      </c>
      <c r="Z607" t="str">
        <f>IFERROR(VLOOKUP($Q607, 환경설정!$B$3:$C$23, 2), "")</f>
        <v>tsasp</v>
      </c>
      <c r="AB607" s="3" t="str" cm="1">
        <f t="array" ref="AB607">IFERROR( IF(LEN(B607)=2,"", _xlfn.IFS($S607="", "light", $S607="ㄴ", "son", $S607="ㄹ", "son", $S607="ㅁ", "son", $S607="ㅇ", "son" )),"obs")</f>
        <v>light</v>
      </c>
      <c r="AC607" t="str" cm="1">
        <f t="array" ref="AC607" xml:space="preserve"> SUBSTITUTE( _xlfn.TEXTSPLIT(C607," "), ",","")</f>
        <v>LHL</v>
      </c>
      <c r="AE607" t="str" cm="1">
        <f t="array" ref="AE607">SUBSTITUTE(_xlfn.TEXTSPLIT(D607," "), ",","")</f>
        <v>LHL</v>
      </c>
    </row>
    <row r="608" spans="1:31" x14ac:dyDescent="0.3">
      <c r="A608" t="str">
        <v>외래어3</v>
      </c>
      <c r="B608" t="str">
        <v>리조트</v>
      </c>
      <c r="C608" s="3" t="str">
        <v>LHL</v>
      </c>
      <c r="D608" s="3" t="str">
        <v>LHL</v>
      </c>
      <c r="E608" s="3" t="str" cm="1">
        <f t="array" ref="E608">_xlfn.IFS(MID(A608,1,1)="고", "K", MID(A608,1,1)="외", "F", MID(A608,1,1)="가", "V")</f>
        <v>F</v>
      </c>
      <c r="F608" s="3" t="str">
        <f t="shared" si="50"/>
        <v>3</v>
      </c>
      <c r="G608" s="3" t="str">
        <f t="shared" si="51"/>
        <v>F3</v>
      </c>
      <c r="H608" s="3" t="str">
        <f t="shared" si="52"/>
        <v>리</v>
      </c>
      <c r="I608" s="3" t="str">
        <f t="shared" si="53"/>
        <v>조</v>
      </c>
      <c r="J608" s="3" t="str">
        <f t="shared" si="54"/>
        <v>트</v>
      </c>
      <c r="K608" s="3" t="str" cm="1">
        <f t="array" ref="K608">INDEX(초성,  INT( (_xlfn.UNICODE(H608)-44032)/588)+1)</f>
        <v>ㄹ</v>
      </c>
      <c r="L608" s="3" t="str" cm="1">
        <f t="array" ref="L608">INDEX( 중성, INT(MOD( ( _xlfn.UNICODE( RIGHT($H608, 1) ) - 44032), 588)/28)+1,1)</f>
        <v>ㅣ</v>
      </c>
      <c r="M608" t="str" cm="1">
        <f t="array" ref="M608">IF(MOD( (_xlfn.UNICODE( RIGHT($H608, 1) ) - 44032), 28)=0, "",
    INDEX(종성, MOD( (_xlfn.UNICODE( RIGHT($H608, 1) ) - 44032), 28),1) )</f>
        <v/>
      </c>
      <c r="N608" s="3" t="str" cm="1">
        <f t="array" ref="N608">INDEX(초성,  INT( (_xlfn.UNICODE($I608)-44032)/588)+1)</f>
        <v>ㅈ</v>
      </c>
      <c r="O608" s="3" t="str" cm="1">
        <f t="array" ref="O608">INDEX( 중성, INT(MOD( ( _xlfn.UNICODE( RIGHT($I608, 1) ) - 44032), 588)/28)+1,1)</f>
        <v>ㅗ</v>
      </c>
      <c r="P608" t="str" cm="1">
        <f t="array" ref="P608">IF(MOD( (_xlfn.UNICODE( RIGHT($I608, 1) ) - 44032), 28)=0, "",
    INDEX(종성, MOD( (_xlfn.UNICODE( RIGHT($I608, 1) ) - 44032), 28),1) )</f>
        <v/>
      </c>
      <c r="Q608" s="3" t="str" cm="1">
        <f t="array" ref="Q608">IF(LEN(B608)=2, "", INDEX(초성,  INT( (_xlfn.UNICODE($J608)-44032)/588)+1) )</f>
        <v>ㅌ</v>
      </c>
      <c r="R608" s="3" t="str" cm="1">
        <f t="array" ref="R608">IF(LEN(B608)=2, "",INDEX( 중성, INT(MOD( ( _xlfn.UNICODE( RIGHT($J608, 1) ) - 44032), 588)/28)+1,1) )</f>
        <v>ㅡ</v>
      </c>
      <c r="S608" t="str" cm="1">
        <f t="array" ref="S608">IF(LEN(B608)=2, "", IF(MOD( (_xlfn.UNICODE( RIGHT($J608, 1) ) - 44032), 28)=0, "",
    INDEX(종성, MOD( (_xlfn.UNICODE( RIGHT($J608, 1) ) - 44032), 28),1) ) )</f>
        <v/>
      </c>
      <c r="T608" t="str">
        <f>IFERROR(VLOOKUP($K608, 환경설정!$B$3:$C$23, 2,0), "")</f>
        <v>son</v>
      </c>
      <c r="V608" s="3" t="str" cm="1">
        <f t="array" ref="V608">IFERROR(_xlfn.IFS($M608="", "light", $M608="ㄴ", "son", $M608="ㄹ", "son", $M608="ㅁ", "son", $M608="ㅇ", "son" ),"obs")</f>
        <v>light</v>
      </c>
      <c r="W608" t="str">
        <f>IFERROR(VLOOKUP($N608, 환경설정!$B$3:$C$23, 2,0), "")</f>
        <v>lax</v>
      </c>
      <c r="Y608" s="3" t="str" cm="1">
        <f t="array" ref="Y608">IFERROR(_xlfn.IFS($P608="", "light", $P608="ㄴ", "son", $P608="ㄹ", "son", $P608="ㅁ", "son", $P608="ㅇ", "son" ),"obs")</f>
        <v>light</v>
      </c>
      <c r="Z608" t="str">
        <f>IFERROR(VLOOKUP($Q608, 환경설정!$B$3:$C$23, 2), "")</f>
        <v>tsasp</v>
      </c>
      <c r="AB608" s="3" t="str" cm="1">
        <f t="array" ref="AB608">IFERROR( IF(LEN(B608)=2,"", _xlfn.IFS($S608="", "light", $S608="ㄴ", "son", $S608="ㄹ", "son", $S608="ㅁ", "son", $S608="ㅇ", "son" )),"obs")</f>
        <v>light</v>
      </c>
      <c r="AC608" t="str" cm="1">
        <f t="array" ref="AC608" xml:space="preserve"> SUBSTITUTE( _xlfn.TEXTSPLIT(C608," "), ",","")</f>
        <v>LHL</v>
      </c>
      <c r="AE608" t="str" cm="1">
        <f t="array" ref="AE608">SUBSTITUTE(_xlfn.TEXTSPLIT(D608," "), ",","")</f>
        <v>LHL</v>
      </c>
    </row>
    <row r="609" spans="1:31" x14ac:dyDescent="0.3">
      <c r="A609" t="str">
        <v>외래어3</v>
      </c>
      <c r="B609" t="str">
        <v>비키니</v>
      </c>
      <c r="C609" s="3" t="str">
        <v>LHL</v>
      </c>
      <c r="D609" s="3" t="str">
        <v>LHL</v>
      </c>
      <c r="E609" s="3" t="str" cm="1">
        <f t="array" ref="E609">_xlfn.IFS(MID(A609,1,1)="고", "K", MID(A609,1,1)="외", "F", MID(A609,1,1)="가", "V")</f>
        <v>F</v>
      </c>
      <c r="F609" s="3" t="str">
        <f t="shared" si="50"/>
        <v>3</v>
      </c>
      <c r="G609" s="3" t="str">
        <f t="shared" si="51"/>
        <v>F3</v>
      </c>
      <c r="H609" s="3" t="str">
        <f t="shared" si="52"/>
        <v>비</v>
      </c>
      <c r="I609" s="3" t="str">
        <f t="shared" si="53"/>
        <v>키</v>
      </c>
      <c r="J609" s="3" t="str">
        <f t="shared" si="54"/>
        <v>니</v>
      </c>
      <c r="K609" s="3" t="str" cm="1">
        <f t="array" ref="K609">INDEX(초성,  INT( (_xlfn.UNICODE(H609)-44032)/588)+1)</f>
        <v>ㅂ</v>
      </c>
      <c r="L609" s="3" t="str" cm="1">
        <f t="array" ref="L609">INDEX( 중성, INT(MOD( ( _xlfn.UNICODE( RIGHT($H609, 1) ) - 44032), 588)/28)+1,1)</f>
        <v>ㅣ</v>
      </c>
      <c r="M609" t="str" cm="1">
        <f t="array" ref="M609">IF(MOD( (_xlfn.UNICODE( RIGHT($H609, 1) ) - 44032), 28)=0, "",
    INDEX(종성, MOD( (_xlfn.UNICODE( RIGHT($H609, 1) ) - 44032), 28),1) )</f>
        <v/>
      </c>
      <c r="N609" s="3" t="str" cm="1">
        <f t="array" ref="N609">INDEX(초성,  INT( (_xlfn.UNICODE($I609)-44032)/588)+1)</f>
        <v>ㅋ</v>
      </c>
      <c r="O609" s="3" t="str" cm="1">
        <f t="array" ref="O609">INDEX( 중성, INT(MOD( ( _xlfn.UNICODE( RIGHT($I609, 1) ) - 44032), 588)/28)+1,1)</f>
        <v>ㅣ</v>
      </c>
      <c r="P609" t="str" cm="1">
        <f t="array" ref="P609">IF(MOD( (_xlfn.UNICODE( RIGHT($I609, 1) ) - 44032), 28)=0, "",
    INDEX(종성, MOD( (_xlfn.UNICODE( RIGHT($I609, 1) ) - 44032), 28),1) )</f>
        <v/>
      </c>
      <c r="Q609" s="3" t="str" cm="1">
        <f t="array" ref="Q609">IF(LEN(B609)=2, "", INDEX(초성,  INT( (_xlfn.UNICODE($J609)-44032)/588)+1) )</f>
        <v>ㄴ</v>
      </c>
      <c r="R609" s="3" t="str" cm="1">
        <f t="array" ref="R609">IF(LEN(B609)=2, "",INDEX( 중성, INT(MOD( ( _xlfn.UNICODE( RIGHT($J609, 1) ) - 44032), 588)/28)+1,1) )</f>
        <v>ㅣ</v>
      </c>
      <c r="S609" t="str" cm="1">
        <f t="array" ref="S609">IF(LEN(B609)=2, "", IF(MOD( (_xlfn.UNICODE( RIGHT($J609, 1) ) - 44032), 28)=0, "",
    INDEX(종성, MOD( (_xlfn.UNICODE( RIGHT($J609, 1) ) - 44032), 28),1) ) )</f>
        <v/>
      </c>
      <c r="T609" t="str">
        <f>IFERROR(VLOOKUP($K609, 환경설정!$B$3:$C$23, 2,0), "")</f>
        <v>lax</v>
      </c>
      <c r="V609" s="3" t="str" cm="1">
        <f t="array" ref="V609">IFERROR(_xlfn.IFS($M609="", "light", $M609="ㄴ", "son", $M609="ㄹ", "son", $M609="ㅁ", "son", $M609="ㅇ", "son" ),"obs")</f>
        <v>light</v>
      </c>
      <c r="W609" t="str">
        <f>IFERROR(VLOOKUP($N609, 환경설정!$B$3:$C$23, 2,0), "")</f>
        <v>tsasp</v>
      </c>
      <c r="Y609" s="3" t="str" cm="1">
        <f t="array" ref="Y609">IFERROR(_xlfn.IFS($P609="", "light", $P609="ㄴ", "son", $P609="ㄹ", "son", $P609="ㅁ", "son", $P609="ㅇ", "son" ),"obs")</f>
        <v>light</v>
      </c>
      <c r="Z609" t="str">
        <f>IFERROR(VLOOKUP($Q609, 환경설정!$B$3:$C$23, 2), "")</f>
        <v>tsasp</v>
      </c>
      <c r="AB609" s="3" t="str" cm="1">
        <f t="array" ref="AB609">IFERROR( IF(LEN(B609)=2,"", _xlfn.IFS($S609="", "light", $S609="ㄴ", "son", $S609="ㄹ", "son", $S609="ㅁ", "son", $S609="ㅇ", "son" )),"obs")</f>
        <v>light</v>
      </c>
      <c r="AC609" t="str" cm="1">
        <f t="array" ref="AC609" xml:space="preserve"> SUBSTITUTE( _xlfn.TEXTSPLIT(C609," "), ",","")</f>
        <v>LHL</v>
      </c>
      <c r="AE609" t="str" cm="1">
        <f t="array" ref="AE609">SUBSTITUTE(_xlfn.TEXTSPLIT(D609," "), ",","")</f>
        <v>LHL</v>
      </c>
    </row>
    <row r="610" spans="1:31" x14ac:dyDescent="0.3">
      <c r="A610" t="str">
        <v>외래어3</v>
      </c>
      <c r="B610" t="str">
        <v>유니폼</v>
      </c>
      <c r="C610" s="3" t="str">
        <v>LHH</v>
      </c>
      <c r="D610" s="3" t="str">
        <v>LHH</v>
      </c>
      <c r="E610" s="3" t="str" cm="1">
        <f t="array" ref="E610">_xlfn.IFS(MID(A610,1,1)="고", "K", MID(A610,1,1)="외", "F", MID(A610,1,1)="가", "V")</f>
        <v>F</v>
      </c>
      <c r="F610" s="3" t="str">
        <f t="shared" si="50"/>
        <v>3</v>
      </c>
      <c r="G610" s="3" t="str">
        <f t="shared" si="51"/>
        <v>F3</v>
      </c>
      <c r="H610" s="3" t="str">
        <f t="shared" si="52"/>
        <v>유</v>
      </c>
      <c r="I610" s="3" t="str">
        <f t="shared" si="53"/>
        <v>니</v>
      </c>
      <c r="J610" s="3" t="str">
        <f t="shared" si="54"/>
        <v>폼</v>
      </c>
      <c r="K610" s="3" t="str" cm="1">
        <f t="array" ref="K610">INDEX(초성,  INT( (_xlfn.UNICODE(H610)-44032)/588)+1)</f>
        <v>ㅇ</v>
      </c>
      <c r="L610" s="3" t="str" cm="1">
        <f t="array" ref="L610">INDEX( 중성, INT(MOD( ( _xlfn.UNICODE( RIGHT($H610, 1) ) - 44032), 588)/28)+1,1)</f>
        <v>ㅠ</v>
      </c>
      <c r="M610" t="str" cm="1">
        <f t="array" ref="M610">IF(MOD( (_xlfn.UNICODE( RIGHT($H610, 1) ) - 44032), 28)=0, "",
    INDEX(종성, MOD( (_xlfn.UNICODE( RIGHT($H610, 1) ) - 44032), 28),1) )</f>
        <v/>
      </c>
      <c r="N610" s="3" t="str" cm="1">
        <f t="array" ref="N610">INDEX(초성,  INT( (_xlfn.UNICODE($I610)-44032)/588)+1)</f>
        <v>ㄴ</v>
      </c>
      <c r="O610" s="3" t="str" cm="1">
        <f t="array" ref="O610">INDEX( 중성, INT(MOD( ( _xlfn.UNICODE( RIGHT($I610, 1) ) - 44032), 588)/28)+1,1)</f>
        <v>ㅣ</v>
      </c>
      <c r="P610" t="str" cm="1">
        <f t="array" ref="P610">IF(MOD( (_xlfn.UNICODE( RIGHT($I610, 1) ) - 44032), 28)=0, "",
    INDEX(종성, MOD( (_xlfn.UNICODE( RIGHT($I610, 1) ) - 44032), 28),1) )</f>
        <v/>
      </c>
      <c r="Q610" s="3" t="str" cm="1">
        <f t="array" ref="Q610">IF(LEN(B610)=2, "", INDEX(초성,  INT( (_xlfn.UNICODE($J610)-44032)/588)+1) )</f>
        <v>ㅍ</v>
      </c>
      <c r="R610" s="3" t="str" cm="1">
        <f t="array" ref="R610">IF(LEN(B610)=2, "",INDEX( 중성, INT(MOD( ( _xlfn.UNICODE( RIGHT($J610, 1) ) - 44032), 588)/28)+1,1) )</f>
        <v>ㅗ</v>
      </c>
      <c r="S610" t="str" cm="1">
        <f t="array" ref="S610">IF(LEN(B610)=2, "", IF(MOD( (_xlfn.UNICODE( RIGHT($J610, 1) ) - 44032), 28)=0, "",
    INDEX(종성, MOD( (_xlfn.UNICODE( RIGHT($J610, 1) ) - 44032), 28),1) ) )</f>
        <v>ㅁ</v>
      </c>
      <c r="T610" t="str">
        <f>IFERROR(VLOOKUP($K610, 환경설정!$B$3:$C$23, 2,0), "")</f>
        <v>null</v>
      </c>
      <c r="V610" s="3" t="str" cm="1">
        <f t="array" ref="V610">IFERROR(_xlfn.IFS($M610="", "light", $M610="ㄴ", "son", $M610="ㄹ", "son", $M610="ㅁ", "son", $M610="ㅇ", "son" ),"obs")</f>
        <v>light</v>
      </c>
      <c r="W610" t="str">
        <f>IFERROR(VLOOKUP($N610, 환경설정!$B$3:$C$23, 2,0), "")</f>
        <v>son</v>
      </c>
      <c r="Y610" s="3" t="str" cm="1">
        <f t="array" ref="Y610">IFERROR(_xlfn.IFS($P610="", "light", $P610="ㄴ", "son", $P610="ㄹ", "son", $P610="ㅁ", "son", $P610="ㅇ", "son" ),"obs")</f>
        <v>light</v>
      </c>
      <c r="Z610" t="str">
        <f>IFERROR(VLOOKUP($Q610, 환경설정!$B$3:$C$23, 2), "")</f>
        <v>tsasp</v>
      </c>
      <c r="AB610" s="3" t="str" cm="1">
        <f t="array" ref="AB610">IFERROR( IF(LEN(B610)=2,"", _xlfn.IFS($S610="", "light", $S610="ㄴ", "son", $S610="ㄹ", "son", $S610="ㅁ", "son", $S610="ㅇ", "son" )),"obs")</f>
        <v>son</v>
      </c>
      <c r="AC610" t="str" cm="1">
        <f t="array" ref="AC610" xml:space="preserve"> SUBSTITUTE( _xlfn.TEXTSPLIT(C610," "), ",","")</f>
        <v>LHH</v>
      </c>
      <c r="AE610" t="str" cm="1">
        <f t="array" ref="AE610">SUBSTITUTE(_xlfn.TEXTSPLIT(D610," "), ",","")</f>
        <v>LHH</v>
      </c>
    </row>
    <row r="611" spans="1:31" x14ac:dyDescent="0.3">
      <c r="A611" t="str">
        <v>외래어3</v>
      </c>
      <c r="B611" t="str">
        <v>트로트</v>
      </c>
      <c r="C611" s="3" t="str">
        <v>LHL</v>
      </c>
      <c r="D611" s="3" t="str">
        <v>LHL</v>
      </c>
      <c r="E611" s="3" t="str" cm="1">
        <f t="array" ref="E611">_xlfn.IFS(MID(A611,1,1)="고", "K", MID(A611,1,1)="외", "F", MID(A611,1,1)="가", "V")</f>
        <v>F</v>
      </c>
      <c r="F611" s="3" t="str">
        <f t="shared" si="50"/>
        <v>3</v>
      </c>
      <c r="G611" s="3" t="str">
        <f t="shared" si="51"/>
        <v>F3</v>
      </c>
      <c r="H611" s="3" t="str">
        <f t="shared" si="52"/>
        <v>트</v>
      </c>
      <c r="I611" s="3" t="str">
        <f t="shared" si="53"/>
        <v>로</v>
      </c>
      <c r="J611" s="3" t="str">
        <f t="shared" si="54"/>
        <v>트</v>
      </c>
      <c r="K611" s="3" t="str" cm="1">
        <f t="array" ref="K611">INDEX(초성,  INT( (_xlfn.UNICODE(H611)-44032)/588)+1)</f>
        <v>ㅌ</v>
      </c>
      <c r="L611" s="3" t="str" cm="1">
        <f t="array" ref="L611">INDEX( 중성, INT(MOD( ( _xlfn.UNICODE( RIGHT($H611, 1) ) - 44032), 588)/28)+1,1)</f>
        <v>ㅡ</v>
      </c>
      <c r="M611" t="str" cm="1">
        <f t="array" ref="M611">IF(MOD( (_xlfn.UNICODE( RIGHT($H611, 1) ) - 44032), 28)=0, "",
    INDEX(종성, MOD( (_xlfn.UNICODE( RIGHT($H611, 1) ) - 44032), 28),1) )</f>
        <v/>
      </c>
      <c r="N611" s="3" t="str" cm="1">
        <f t="array" ref="N611">INDEX(초성,  INT( (_xlfn.UNICODE($I611)-44032)/588)+1)</f>
        <v>ㄹ</v>
      </c>
      <c r="O611" s="3" t="str" cm="1">
        <f t="array" ref="O611">INDEX( 중성, INT(MOD( ( _xlfn.UNICODE( RIGHT($I611, 1) ) - 44032), 588)/28)+1,1)</f>
        <v>ㅗ</v>
      </c>
      <c r="P611" t="str" cm="1">
        <f t="array" ref="P611">IF(MOD( (_xlfn.UNICODE( RIGHT($I611, 1) ) - 44032), 28)=0, "",
    INDEX(종성, MOD( (_xlfn.UNICODE( RIGHT($I611, 1) ) - 44032), 28),1) )</f>
        <v/>
      </c>
      <c r="Q611" s="3" t="str" cm="1">
        <f t="array" ref="Q611">IF(LEN(B611)=2, "", INDEX(초성,  INT( (_xlfn.UNICODE($J611)-44032)/588)+1) )</f>
        <v>ㅌ</v>
      </c>
      <c r="R611" s="3" t="str" cm="1">
        <f t="array" ref="R611">IF(LEN(B611)=2, "",INDEX( 중성, INT(MOD( ( _xlfn.UNICODE( RIGHT($J611, 1) ) - 44032), 588)/28)+1,1) )</f>
        <v>ㅡ</v>
      </c>
      <c r="S611" t="str" cm="1">
        <f t="array" ref="S611">IF(LEN(B611)=2, "", IF(MOD( (_xlfn.UNICODE( RIGHT($J611, 1) ) - 44032), 28)=0, "",
    INDEX(종성, MOD( (_xlfn.UNICODE( RIGHT($J611, 1) ) - 44032), 28),1) ) )</f>
        <v/>
      </c>
      <c r="T611" t="str">
        <f>IFERROR(VLOOKUP($K611, 환경설정!$B$3:$C$23, 2,0), "")</f>
        <v>tsasp</v>
      </c>
      <c r="V611" s="3" t="str" cm="1">
        <f t="array" ref="V611">IFERROR(_xlfn.IFS($M611="", "light", $M611="ㄴ", "son", $M611="ㄹ", "son", $M611="ㅁ", "son", $M611="ㅇ", "son" ),"obs")</f>
        <v>light</v>
      </c>
      <c r="W611" t="str">
        <f>IFERROR(VLOOKUP($N611, 환경설정!$B$3:$C$23, 2,0), "")</f>
        <v>son</v>
      </c>
      <c r="Y611" s="3" t="str" cm="1">
        <f t="array" ref="Y611">IFERROR(_xlfn.IFS($P611="", "light", $P611="ㄴ", "son", $P611="ㄹ", "son", $P611="ㅁ", "son", $P611="ㅇ", "son" ),"obs")</f>
        <v>light</v>
      </c>
      <c r="Z611" t="str">
        <f>IFERROR(VLOOKUP($Q611, 환경설정!$B$3:$C$23, 2), "")</f>
        <v>tsasp</v>
      </c>
      <c r="AB611" s="3" t="str" cm="1">
        <f t="array" ref="AB611">IFERROR( IF(LEN(B611)=2,"", _xlfn.IFS($S611="", "light", $S611="ㄴ", "son", $S611="ㄹ", "son", $S611="ㅁ", "son", $S611="ㅇ", "son" )),"obs")</f>
        <v>light</v>
      </c>
      <c r="AC611" t="str" cm="1">
        <f t="array" ref="AC611" xml:space="preserve"> SUBSTITUTE( _xlfn.TEXTSPLIT(C611," "), ",","")</f>
        <v>LHL</v>
      </c>
      <c r="AE611" t="str" cm="1">
        <f t="array" ref="AE611">SUBSTITUTE(_xlfn.TEXTSPLIT(D611," "), ",","")</f>
        <v>LHL</v>
      </c>
    </row>
    <row r="612" spans="1:31" x14ac:dyDescent="0.3">
      <c r="A612" t="str">
        <v>외래어3</v>
      </c>
      <c r="B612" t="str">
        <v>사이즈</v>
      </c>
      <c r="C612" s="3" t="str">
        <v>LHL</v>
      </c>
      <c r="D612" s="3" t="str">
        <v>LHL</v>
      </c>
      <c r="E612" s="3" t="str" cm="1">
        <f t="array" ref="E612">_xlfn.IFS(MID(A612,1,1)="고", "K", MID(A612,1,1)="외", "F", MID(A612,1,1)="가", "V")</f>
        <v>F</v>
      </c>
      <c r="F612" s="3" t="str">
        <f t="shared" si="50"/>
        <v>3</v>
      </c>
      <c r="G612" s="3" t="str">
        <f t="shared" si="51"/>
        <v>F3</v>
      </c>
      <c r="H612" s="3" t="str">
        <f t="shared" si="52"/>
        <v>사</v>
      </c>
      <c r="I612" s="3" t="str">
        <f t="shared" si="53"/>
        <v>이</v>
      </c>
      <c r="J612" s="3" t="str">
        <f t="shared" si="54"/>
        <v>즈</v>
      </c>
      <c r="K612" s="3" t="str" cm="1">
        <f t="array" ref="K612">INDEX(초성,  INT( (_xlfn.UNICODE(H612)-44032)/588)+1)</f>
        <v>ㅅ</v>
      </c>
      <c r="L612" s="3" t="str" cm="1">
        <f t="array" ref="L612">INDEX( 중성, INT(MOD( ( _xlfn.UNICODE( RIGHT($H612, 1) ) - 44032), 588)/28)+1,1)</f>
        <v>ㅏ</v>
      </c>
      <c r="M612" t="str" cm="1">
        <f t="array" ref="M612">IF(MOD( (_xlfn.UNICODE( RIGHT($H612, 1) ) - 44032), 28)=0, "",
    INDEX(종성, MOD( (_xlfn.UNICODE( RIGHT($H612, 1) ) - 44032), 28),1) )</f>
        <v/>
      </c>
      <c r="N612" s="3" t="str" cm="1">
        <f t="array" ref="N612">INDEX(초성,  INT( (_xlfn.UNICODE($I612)-44032)/588)+1)</f>
        <v>ㅇ</v>
      </c>
      <c r="O612" s="3" t="str" cm="1">
        <f t="array" ref="O612">INDEX( 중성, INT(MOD( ( _xlfn.UNICODE( RIGHT($I612, 1) ) - 44032), 588)/28)+1,1)</f>
        <v>ㅣ</v>
      </c>
      <c r="P612" t="str" cm="1">
        <f t="array" ref="P612">IF(MOD( (_xlfn.UNICODE( RIGHT($I612, 1) ) - 44032), 28)=0, "",
    INDEX(종성, MOD( (_xlfn.UNICODE( RIGHT($I612, 1) ) - 44032), 28),1) )</f>
        <v/>
      </c>
      <c r="Q612" s="3" t="str" cm="1">
        <f t="array" ref="Q612">IF(LEN(B612)=2, "", INDEX(초성,  INT( (_xlfn.UNICODE($J612)-44032)/588)+1) )</f>
        <v>ㅈ</v>
      </c>
      <c r="R612" s="3" t="str" cm="1">
        <f t="array" ref="R612">IF(LEN(B612)=2, "",INDEX( 중성, INT(MOD( ( _xlfn.UNICODE( RIGHT($J612, 1) ) - 44032), 588)/28)+1,1) )</f>
        <v>ㅡ</v>
      </c>
      <c r="S612" t="str" cm="1">
        <f t="array" ref="S612">IF(LEN(B612)=2, "", IF(MOD( (_xlfn.UNICODE( RIGHT($J612, 1) ) - 44032), 28)=0, "",
    INDEX(종성, MOD( (_xlfn.UNICODE( RIGHT($J612, 1) ) - 44032), 28),1) ) )</f>
        <v/>
      </c>
      <c r="T612" t="str">
        <f>IFERROR(VLOOKUP($K612, 환경설정!$B$3:$C$23, 2,0), "")</f>
        <v>que</v>
      </c>
      <c r="V612" s="3" t="str" cm="1">
        <f t="array" ref="V612">IFERROR(_xlfn.IFS($M612="", "light", $M612="ㄴ", "son", $M612="ㄹ", "son", $M612="ㅁ", "son", $M612="ㅇ", "son" ),"obs")</f>
        <v>light</v>
      </c>
      <c r="W612" t="str">
        <f>IFERROR(VLOOKUP($N612, 환경설정!$B$3:$C$23, 2,0), "")</f>
        <v>null</v>
      </c>
      <c r="Y612" s="3" t="str" cm="1">
        <f t="array" ref="Y612">IFERROR(_xlfn.IFS($P612="", "light", $P612="ㄴ", "son", $P612="ㄹ", "son", $P612="ㅁ", "son", $P612="ㅇ", "son" ),"obs")</f>
        <v>light</v>
      </c>
      <c r="Z612" t="str">
        <f>IFERROR(VLOOKUP($Q612, 환경설정!$B$3:$C$23, 2), "")</f>
        <v>tsasp</v>
      </c>
      <c r="AB612" s="3" t="str" cm="1">
        <f t="array" ref="AB612">IFERROR( IF(LEN(B612)=2,"", _xlfn.IFS($S612="", "light", $S612="ㄴ", "son", $S612="ㄹ", "son", $S612="ㅁ", "son", $S612="ㅇ", "son" )),"obs")</f>
        <v>light</v>
      </c>
      <c r="AC612" t="str" cm="1">
        <f t="array" ref="AC612" xml:space="preserve"> SUBSTITUTE( _xlfn.TEXTSPLIT(C612," "), ",","")</f>
        <v>LHL</v>
      </c>
      <c r="AE612" t="str" cm="1">
        <f t="array" ref="AE612">SUBSTITUTE(_xlfn.TEXTSPLIT(D612," "), ",","")</f>
        <v>LHL</v>
      </c>
    </row>
    <row r="613" spans="1:31" x14ac:dyDescent="0.3">
      <c r="A613" t="str">
        <v>외래어3</v>
      </c>
      <c r="B613" t="str">
        <v>테이프</v>
      </c>
      <c r="C613" s="3" t="str">
        <v>LHL</v>
      </c>
      <c r="D613" s="3" t="str">
        <v>LHL</v>
      </c>
      <c r="E613" s="3" t="str" cm="1">
        <f t="array" ref="E613">_xlfn.IFS(MID(A613,1,1)="고", "K", MID(A613,1,1)="외", "F", MID(A613,1,1)="가", "V")</f>
        <v>F</v>
      </c>
      <c r="F613" s="3" t="str">
        <f t="shared" si="50"/>
        <v>3</v>
      </c>
      <c r="G613" s="3" t="str">
        <f t="shared" si="51"/>
        <v>F3</v>
      </c>
      <c r="H613" s="3" t="str">
        <f t="shared" si="52"/>
        <v>테</v>
      </c>
      <c r="I613" s="3" t="str">
        <f t="shared" si="53"/>
        <v>이</v>
      </c>
      <c r="J613" s="3" t="str">
        <f t="shared" si="54"/>
        <v>프</v>
      </c>
      <c r="K613" s="3" t="str" cm="1">
        <f t="array" ref="K613">INDEX(초성,  INT( (_xlfn.UNICODE(H613)-44032)/588)+1)</f>
        <v>ㅌ</v>
      </c>
      <c r="L613" s="3" t="str" cm="1">
        <f t="array" ref="L613">INDEX( 중성, INT(MOD( ( _xlfn.UNICODE( RIGHT($H613, 1) ) - 44032), 588)/28)+1,1)</f>
        <v>ㅔ</v>
      </c>
      <c r="M613" t="str" cm="1">
        <f t="array" ref="M613">IF(MOD( (_xlfn.UNICODE( RIGHT($H613, 1) ) - 44032), 28)=0, "",
    INDEX(종성, MOD( (_xlfn.UNICODE( RIGHT($H613, 1) ) - 44032), 28),1) )</f>
        <v/>
      </c>
      <c r="N613" s="3" t="str" cm="1">
        <f t="array" ref="N613">INDEX(초성,  INT( (_xlfn.UNICODE($I613)-44032)/588)+1)</f>
        <v>ㅇ</v>
      </c>
      <c r="O613" s="3" t="str" cm="1">
        <f t="array" ref="O613">INDEX( 중성, INT(MOD( ( _xlfn.UNICODE( RIGHT($I613, 1) ) - 44032), 588)/28)+1,1)</f>
        <v>ㅣ</v>
      </c>
      <c r="P613" t="str" cm="1">
        <f t="array" ref="P613">IF(MOD( (_xlfn.UNICODE( RIGHT($I613, 1) ) - 44032), 28)=0, "",
    INDEX(종성, MOD( (_xlfn.UNICODE( RIGHT($I613, 1) ) - 44032), 28),1) )</f>
        <v/>
      </c>
      <c r="Q613" s="3" t="str" cm="1">
        <f t="array" ref="Q613">IF(LEN(B613)=2, "", INDEX(초성,  INT( (_xlfn.UNICODE($J613)-44032)/588)+1) )</f>
        <v>ㅍ</v>
      </c>
      <c r="R613" s="3" t="str" cm="1">
        <f t="array" ref="R613">IF(LEN(B613)=2, "",INDEX( 중성, INT(MOD( ( _xlfn.UNICODE( RIGHT($J613, 1) ) - 44032), 588)/28)+1,1) )</f>
        <v>ㅡ</v>
      </c>
      <c r="S613" t="str" cm="1">
        <f t="array" ref="S613">IF(LEN(B613)=2, "", IF(MOD( (_xlfn.UNICODE( RIGHT($J613, 1) ) - 44032), 28)=0, "",
    INDEX(종성, MOD( (_xlfn.UNICODE( RIGHT($J613, 1) ) - 44032), 28),1) ) )</f>
        <v/>
      </c>
      <c r="T613" t="str">
        <f>IFERROR(VLOOKUP($K613, 환경설정!$B$3:$C$23, 2,0), "")</f>
        <v>tsasp</v>
      </c>
      <c r="V613" s="3" t="str" cm="1">
        <f t="array" ref="V613">IFERROR(_xlfn.IFS($M613="", "light", $M613="ㄴ", "son", $M613="ㄹ", "son", $M613="ㅁ", "son", $M613="ㅇ", "son" ),"obs")</f>
        <v>light</v>
      </c>
      <c r="W613" t="str">
        <f>IFERROR(VLOOKUP($N613, 환경설정!$B$3:$C$23, 2,0), "")</f>
        <v>null</v>
      </c>
      <c r="Y613" s="3" t="str" cm="1">
        <f t="array" ref="Y613">IFERROR(_xlfn.IFS($P613="", "light", $P613="ㄴ", "son", $P613="ㄹ", "son", $P613="ㅁ", "son", $P613="ㅇ", "son" ),"obs")</f>
        <v>light</v>
      </c>
      <c r="Z613" t="str">
        <f>IFERROR(VLOOKUP($Q613, 환경설정!$B$3:$C$23, 2), "")</f>
        <v>tsasp</v>
      </c>
      <c r="AB613" s="3" t="str" cm="1">
        <f t="array" ref="AB613">IFERROR( IF(LEN(B613)=2,"", _xlfn.IFS($S613="", "light", $S613="ㄴ", "son", $S613="ㄹ", "son", $S613="ㅁ", "son", $S613="ㅇ", "son" )),"obs")</f>
        <v>light</v>
      </c>
      <c r="AC613" t="str" cm="1">
        <f t="array" ref="AC613" xml:space="preserve"> SUBSTITUTE( _xlfn.TEXTSPLIT(C613," "), ",","")</f>
        <v>LHL</v>
      </c>
      <c r="AE613" t="str" cm="1">
        <f t="array" ref="AE613">SUBSTITUTE(_xlfn.TEXTSPLIT(D613," "), ",","")</f>
        <v>LHL</v>
      </c>
    </row>
    <row r="614" spans="1:31" x14ac:dyDescent="0.3">
      <c r="A614" t="str">
        <v>외래어3</v>
      </c>
      <c r="B614" t="str">
        <v>이니셜</v>
      </c>
      <c r="C614" s="3" t="str">
        <v>LHH</v>
      </c>
      <c r="D614" s="3" t="str">
        <v>LHL</v>
      </c>
      <c r="E614" s="3" t="str" cm="1">
        <f t="array" ref="E614">_xlfn.IFS(MID(A614,1,1)="고", "K", MID(A614,1,1)="외", "F", MID(A614,1,1)="가", "V")</f>
        <v>F</v>
      </c>
      <c r="F614" s="3" t="str">
        <f t="shared" si="50"/>
        <v>3</v>
      </c>
      <c r="G614" s="3" t="str">
        <f t="shared" si="51"/>
        <v>F3</v>
      </c>
      <c r="H614" s="3" t="str">
        <f t="shared" si="52"/>
        <v>이</v>
      </c>
      <c r="I614" s="3" t="str">
        <f t="shared" si="53"/>
        <v>니</v>
      </c>
      <c r="J614" s="3" t="str">
        <f t="shared" si="54"/>
        <v>셜</v>
      </c>
      <c r="K614" s="3" t="str" cm="1">
        <f t="array" ref="K614">INDEX(초성,  INT( (_xlfn.UNICODE(H614)-44032)/588)+1)</f>
        <v>ㅇ</v>
      </c>
      <c r="L614" s="3" t="str" cm="1">
        <f t="array" ref="L614">INDEX( 중성, INT(MOD( ( _xlfn.UNICODE( RIGHT($H614, 1) ) - 44032), 588)/28)+1,1)</f>
        <v>ㅣ</v>
      </c>
      <c r="M614" t="str" cm="1">
        <f t="array" ref="M614">IF(MOD( (_xlfn.UNICODE( RIGHT($H614, 1) ) - 44032), 28)=0, "",
    INDEX(종성, MOD( (_xlfn.UNICODE( RIGHT($H614, 1) ) - 44032), 28),1) )</f>
        <v/>
      </c>
      <c r="N614" s="3" t="str" cm="1">
        <f t="array" ref="N614">INDEX(초성,  INT( (_xlfn.UNICODE($I614)-44032)/588)+1)</f>
        <v>ㄴ</v>
      </c>
      <c r="O614" s="3" t="str" cm="1">
        <f t="array" ref="O614">INDEX( 중성, INT(MOD( ( _xlfn.UNICODE( RIGHT($I614, 1) ) - 44032), 588)/28)+1,1)</f>
        <v>ㅣ</v>
      </c>
      <c r="P614" t="str" cm="1">
        <f t="array" ref="P614">IF(MOD( (_xlfn.UNICODE( RIGHT($I614, 1) ) - 44032), 28)=0, "",
    INDEX(종성, MOD( (_xlfn.UNICODE( RIGHT($I614, 1) ) - 44032), 28),1) )</f>
        <v/>
      </c>
      <c r="Q614" s="3" t="str" cm="1">
        <f t="array" ref="Q614">IF(LEN(B614)=2, "", INDEX(초성,  INT( (_xlfn.UNICODE($J614)-44032)/588)+1) )</f>
        <v>ㅅ</v>
      </c>
      <c r="R614" s="3" t="str" cm="1">
        <f t="array" ref="R614">IF(LEN(B614)=2, "",INDEX( 중성, INT(MOD( ( _xlfn.UNICODE( RIGHT($J614, 1) ) - 44032), 588)/28)+1,1) )</f>
        <v>ㅕ</v>
      </c>
      <c r="S614" t="str" cm="1">
        <f t="array" ref="S614">IF(LEN(B614)=2, "", IF(MOD( (_xlfn.UNICODE( RIGHT($J614, 1) ) - 44032), 28)=0, "",
    INDEX(종성, MOD( (_xlfn.UNICODE( RIGHT($J614, 1) ) - 44032), 28),1) ) )</f>
        <v>ㄹ</v>
      </c>
      <c r="T614" t="str">
        <f>IFERROR(VLOOKUP($K614, 환경설정!$B$3:$C$23, 2,0), "")</f>
        <v>null</v>
      </c>
      <c r="V614" s="3" t="str" cm="1">
        <f t="array" ref="V614">IFERROR(_xlfn.IFS($M614="", "light", $M614="ㄴ", "son", $M614="ㄹ", "son", $M614="ㅁ", "son", $M614="ㅇ", "son" ),"obs")</f>
        <v>light</v>
      </c>
      <c r="W614" t="str">
        <f>IFERROR(VLOOKUP($N614, 환경설정!$B$3:$C$23, 2,0), "")</f>
        <v>son</v>
      </c>
      <c r="Y614" s="3" t="str" cm="1">
        <f t="array" ref="Y614">IFERROR(_xlfn.IFS($P614="", "light", $P614="ㄴ", "son", $P614="ㄹ", "son", $P614="ㅁ", "son", $P614="ㅇ", "son" ),"obs")</f>
        <v>light</v>
      </c>
      <c r="Z614" t="str">
        <f>IFERROR(VLOOKUP($Q614, 환경설정!$B$3:$C$23, 2), "")</f>
        <v>tsasp</v>
      </c>
      <c r="AB614" s="3" t="str" cm="1">
        <f t="array" ref="AB614">IFERROR( IF(LEN(B614)=2,"", _xlfn.IFS($S614="", "light", $S614="ㄴ", "son", $S614="ㄹ", "son", $S614="ㅁ", "son", $S614="ㅇ", "son" )),"obs")</f>
        <v>son</v>
      </c>
      <c r="AC614" t="str" cm="1">
        <f t="array" ref="AC614" xml:space="preserve"> SUBSTITUTE( _xlfn.TEXTSPLIT(C614," "), ",","")</f>
        <v>LHH</v>
      </c>
      <c r="AE614" t="str" cm="1">
        <f t="array" ref="AE614">SUBSTITUTE(_xlfn.TEXTSPLIT(D614," "), ",","")</f>
        <v>LHL</v>
      </c>
    </row>
    <row r="615" spans="1:31" x14ac:dyDescent="0.3">
      <c r="A615" t="str">
        <v>외래어3</v>
      </c>
      <c r="B615" t="str">
        <v>캐비어</v>
      </c>
      <c r="C615" s="3" t="str">
        <v>LHL</v>
      </c>
      <c r="D615" s="3" t="str">
        <v>LHL</v>
      </c>
      <c r="E615" s="3" t="str" cm="1">
        <f t="array" ref="E615">_xlfn.IFS(MID(A615,1,1)="고", "K", MID(A615,1,1)="외", "F", MID(A615,1,1)="가", "V")</f>
        <v>F</v>
      </c>
      <c r="F615" s="3" t="str">
        <f t="shared" si="50"/>
        <v>3</v>
      </c>
      <c r="G615" s="3" t="str">
        <f t="shared" si="51"/>
        <v>F3</v>
      </c>
      <c r="H615" s="3" t="str">
        <f t="shared" si="52"/>
        <v>캐</v>
      </c>
      <c r="I615" s="3" t="str">
        <f t="shared" si="53"/>
        <v>비</v>
      </c>
      <c r="J615" s="3" t="str">
        <f t="shared" si="54"/>
        <v>어</v>
      </c>
      <c r="K615" s="3" t="str" cm="1">
        <f t="array" ref="K615">INDEX(초성,  INT( (_xlfn.UNICODE(H615)-44032)/588)+1)</f>
        <v>ㅋ</v>
      </c>
      <c r="L615" s="3" t="str" cm="1">
        <f t="array" ref="L615">INDEX( 중성, INT(MOD( ( _xlfn.UNICODE( RIGHT($H615, 1) ) - 44032), 588)/28)+1,1)</f>
        <v>ㅐ</v>
      </c>
      <c r="M615" t="str" cm="1">
        <f t="array" ref="M615">IF(MOD( (_xlfn.UNICODE( RIGHT($H615, 1) ) - 44032), 28)=0, "",
    INDEX(종성, MOD( (_xlfn.UNICODE( RIGHT($H615, 1) ) - 44032), 28),1) )</f>
        <v/>
      </c>
      <c r="N615" s="3" t="str" cm="1">
        <f t="array" ref="N615">INDEX(초성,  INT( (_xlfn.UNICODE($I615)-44032)/588)+1)</f>
        <v>ㅂ</v>
      </c>
      <c r="O615" s="3" t="str" cm="1">
        <f t="array" ref="O615">INDEX( 중성, INT(MOD( ( _xlfn.UNICODE( RIGHT($I615, 1) ) - 44032), 588)/28)+1,1)</f>
        <v>ㅣ</v>
      </c>
      <c r="P615" t="str" cm="1">
        <f t="array" ref="P615">IF(MOD( (_xlfn.UNICODE( RIGHT($I615, 1) ) - 44032), 28)=0, "",
    INDEX(종성, MOD( (_xlfn.UNICODE( RIGHT($I615, 1) ) - 44032), 28),1) )</f>
        <v/>
      </c>
      <c r="Q615" s="3" t="str" cm="1">
        <f t="array" ref="Q615">IF(LEN(B615)=2, "", INDEX(초성,  INT( (_xlfn.UNICODE($J615)-44032)/588)+1) )</f>
        <v>ㅇ</v>
      </c>
      <c r="R615" s="3" t="str" cm="1">
        <f t="array" ref="R615">IF(LEN(B615)=2, "",INDEX( 중성, INT(MOD( ( _xlfn.UNICODE( RIGHT($J615, 1) ) - 44032), 588)/28)+1,1) )</f>
        <v>ㅓ</v>
      </c>
      <c r="S615" t="str" cm="1">
        <f t="array" ref="S615">IF(LEN(B615)=2, "", IF(MOD( (_xlfn.UNICODE( RIGHT($J615, 1) ) - 44032), 28)=0, "",
    INDEX(종성, MOD( (_xlfn.UNICODE( RIGHT($J615, 1) ) - 44032), 28),1) ) )</f>
        <v/>
      </c>
      <c r="T615" t="str">
        <f>IFERROR(VLOOKUP($K615, 환경설정!$B$3:$C$23, 2,0), "")</f>
        <v>tsasp</v>
      </c>
      <c r="V615" s="3" t="str" cm="1">
        <f t="array" ref="V615">IFERROR(_xlfn.IFS($M615="", "light", $M615="ㄴ", "son", $M615="ㄹ", "son", $M615="ㅁ", "son", $M615="ㅇ", "son" ),"obs")</f>
        <v>light</v>
      </c>
      <c r="W615" t="str">
        <f>IFERROR(VLOOKUP($N615, 환경설정!$B$3:$C$23, 2,0), "")</f>
        <v>lax</v>
      </c>
      <c r="Y615" s="3" t="str" cm="1">
        <f t="array" ref="Y615">IFERROR(_xlfn.IFS($P615="", "light", $P615="ㄴ", "son", $P615="ㄹ", "son", $P615="ㅁ", "son", $P615="ㅇ", "son" ),"obs")</f>
        <v>light</v>
      </c>
      <c r="Z615" t="str">
        <f>IFERROR(VLOOKUP($Q615, 환경설정!$B$3:$C$23, 2), "")</f>
        <v>tsasp</v>
      </c>
      <c r="AB615" s="3" t="str" cm="1">
        <f t="array" ref="AB615">IFERROR( IF(LEN(B615)=2,"", _xlfn.IFS($S615="", "light", $S615="ㄴ", "son", $S615="ㄹ", "son", $S615="ㅁ", "son", $S615="ㅇ", "son" )),"obs")</f>
        <v>light</v>
      </c>
      <c r="AC615" t="str" cm="1">
        <f t="array" ref="AC615" xml:space="preserve"> SUBSTITUTE( _xlfn.TEXTSPLIT(C615," "), ",","")</f>
        <v>LHL</v>
      </c>
      <c r="AE615" t="str" cm="1">
        <f t="array" ref="AE615">SUBSTITUTE(_xlfn.TEXTSPLIT(D615," "), ",","")</f>
        <v>LHL</v>
      </c>
    </row>
    <row r="616" spans="1:31" x14ac:dyDescent="0.3">
      <c r="A616" t="str">
        <v>외래어3</v>
      </c>
      <c r="B616" t="str">
        <v>파트너</v>
      </c>
      <c r="C616" s="3" t="str">
        <v>LHL</v>
      </c>
      <c r="D616" s="3" t="str">
        <v>LHL</v>
      </c>
      <c r="E616" s="3" t="str" cm="1">
        <f t="array" ref="E616">_xlfn.IFS(MID(A616,1,1)="고", "K", MID(A616,1,1)="외", "F", MID(A616,1,1)="가", "V")</f>
        <v>F</v>
      </c>
      <c r="F616" s="3" t="str">
        <f t="shared" si="50"/>
        <v>3</v>
      </c>
      <c r="G616" s="3" t="str">
        <f t="shared" si="51"/>
        <v>F3</v>
      </c>
      <c r="H616" s="3" t="str">
        <f t="shared" si="52"/>
        <v>파</v>
      </c>
      <c r="I616" s="3" t="str">
        <f t="shared" si="53"/>
        <v>트</v>
      </c>
      <c r="J616" s="3" t="str">
        <f t="shared" si="54"/>
        <v>너</v>
      </c>
      <c r="K616" s="3" t="str" cm="1">
        <f t="array" ref="K616">INDEX(초성,  INT( (_xlfn.UNICODE(H616)-44032)/588)+1)</f>
        <v>ㅍ</v>
      </c>
      <c r="L616" s="3" t="str" cm="1">
        <f t="array" ref="L616">INDEX( 중성, INT(MOD( ( _xlfn.UNICODE( RIGHT($H616, 1) ) - 44032), 588)/28)+1,1)</f>
        <v>ㅏ</v>
      </c>
      <c r="M616" t="str" cm="1">
        <f t="array" ref="M616">IF(MOD( (_xlfn.UNICODE( RIGHT($H616, 1) ) - 44032), 28)=0, "",
    INDEX(종성, MOD( (_xlfn.UNICODE( RIGHT($H616, 1) ) - 44032), 28),1) )</f>
        <v/>
      </c>
      <c r="N616" s="3" t="str" cm="1">
        <f t="array" ref="N616">INDEX(초성,  INT( (_xlfn.UNICODE($I616)-44032)/588)+1)</f>
        <v>ㅌ</v>
      </c>
      <c r="O616" s="3" t="str" cm="1">
        <f t="array" ref="O616">INDEX( 중성, INT(MOD( ( _xlfn.UNICODE( RIGHT($I616, 1) ) - 44032), 588)/28)+1,1)</f>
        <v>ㅡ</v>
      </c>
      <c r="P616" t="str" cm="1">
        <f t="array" ref="P616">IF(MOD( (_xlfn.UNICODE( RIGHT($I616, 1) ) - 44032), 28)=0, "",
    INDEX(종성, MOD( (_xlfn.UNICODE( RIGHT($I616, 1) ) - 44032), 28),1) )</f>
        <v/>
      </c>
      <c r="Q616" s="3" t="str" cm="1">
        <f t="array" ref="Q616">IF(LEN(B616)=2, "", INDEX(초성,  INT( (_xlfn.UNICODE($J616)-44032)/588)+1) )</f>
        <v>ㄴ</v>
      </c>
      <c r="R616" s="3" t="str" cm="1">
        <f t="array" ref="R616">IF(LEN(B616)=2, "",INDEX( 중성, INT(MOD( ( _xlfn.UNICODE( RIGHT($J616, 1) ) - 44032), 588)/28)+1,1) )</f>
        <v>ㅓ</v>
      </c>
      <c r="S616" t="str" cm="1">
        <f t="array" ref="S616">IF(LEN(B616)=2, "", IF(MOD( (_xlfn.UNICODE( RIGHT($J616, 1) ) - 44032), 28)=0, "",
    INDEX(종성, MOD( (_xlfn.UNICODE( RIGHT($J616, 1) ) - 44032), 28),1) ) )</f>
        <v/>
      </c>
      <c r="T616" t="str">
        <f>IFERROR(VLOOKUP($K616, 환경설정!$B$3:$C$23, 2,0), "")</f>
        <v>tsasp</v>
      </c>
      <c r="V616" s="3" t="str" cm="1">
        <f t="array" ref="V616">IFERROR(_xlfn.IFS($M616="", "light", $M616="ㄴ", "son", $M616="ㄹ", "son", $M616="ㅁ", "son", $M616="ㅇ", "son" ),"obs")</f>
        <v>light</v>
      </c>
      <c r="W616" t="str">
        <f>IFERROR(VLOOKUP($N616, 환경설정!$B$3:$C$23, 2,0), "")</f>
        <v>tsasp</v>
      </c>
      <c r="Y616" s="3" t="str" cm="1">
        <f t="array" ref="Y616">IFERROR(_xlfn.IFS($P616="", "light", $P616="ㄴ", "son", $P616="ㄹ", "son", $P616="ㅁ", "son", $P616="ㅇ", "son" ),"obs")</f>
        <v>light</v>
      </c>
      <c r="Z616" t="str">
        <f>IFERROR(VLOOKUP($Q616, 환경설정!$B$3:$C$23, 2), "")</f>
        <v>tsasp</v>
      </c>
      <c r="AB616" s="3" t="str" cm="1">
        <f t="array" ref="AB616">IFERROR( IF(LEN(B616)=2,"", _xlfn.IFS($S616="", "light", $S616="ㄴ", "son", $S616="ㄹ", "son", $S616="ㅁ", "son", $S616="ㅇ", "son" )),"obs")</f>
        <v>light</v>
      </c>
      <c r="AC616" t="str" cm="1">
        <f t="array" ref="AC616" xml:space="preserve"> SUBSTITUTE( _xlfn.TEXTSPLIT(C616," "), ",","")</f>
        <v>LHL</v>
      </c>
      <c r="AE616" t="str" cm="1">
        <f t="array" ref="AE616">SUBSTITUTE(_xlfn.TEXTSPLIT(D616," "), ",","")</f>
        <v>LHL</v>
      </c>
    </row>
    <row r="617" spans="1:31" x14ac:dyDescent="0.3">
      <c r="A617" t="str">
        <v>외래어3</v>
      </c>
      <c r="B617" t="str">
        <v>포스터</v>
      </c>
      <c r="C617" s="3" t="str">
        <v>LHL</v>
      </c>
      <c r="D617" s="3" t="str">
        <v>HLL</v>
      </c>
      <c r="E617" s="3" t="str" cm="1">
        <f t="array" ref="E617">_xlfn.IFS(MID(A617,1,1)="고", "K", MID(A617,1,1)="외", "F", MID(A617,1,1)="가", "V")</f>
        <v>F</v>
      </c>
      <c r="F617" s="3" t="str">
        <f t="shared" si="50"/>
        <v>3</v>
      </c>
      <c r="G617" s="3" t="str">
        <f t="shared" si="51"/>
        <v>F3</v>
      </c>
      <c r="H617" s="3" t="str">
        <f t="shared" si="52"/>
        <v>포</v>
      </c>
      <c r="I617" s="3" t="str">
        <f t="shared" si="53"/>
        <v>스</v>
      </c>
      <c r="J617" s="3" t="str">
        <f t="shared" si="54"/>
        <v>터</v>
      </c>
      <c r="K617" s="3" t="str" cm="1">
        <f t="array" ref="K617">INDEX(초성,  INT( (_xlfn.UNICODE(H617)-44032)/588)+1)</f>
        <v>ㅍ</v>
      </c>
      <c r="L617" s="3" t="str" cm="1">
        <f t="array" ref="L617">INDEX( 중성, INT(MOD( ( _xlfn.UNICODE( RIGHT($H617, 1) ) - 44032), 588)/28)+1,1)</f>
        <v>ㅗ</v>
      </c>
      <c r="M617" t="str" cm="1">
        <f t="array" ref="M617">IF(MOD( (_xlfn.UNICODE( RIGHT($H617, 1) ) - 44032), 28)=0, "",
    INDEX(종성, MOD( (_xlfn.UNICODE( RIGHT($H617, 1) ) - 44032), 28),1) )</f>
        <v/>
      </c>
      <c r="N617" s="3" t="str" cm="1">
        <f t="array" ref="N617">INDEX(초성,  INT( (_xlfn.UNICODE($I617)-44032)/588)+1)</f>
        <v>ㅅ</v>
      </c>
      <c r="O617" s="3" t="str" cm="1">
        <f t="array" ref="O617">INDEX( 중성, INT(MOD( ( _xlfn.UNICODE( RIGHT($I617, 1) ) - 44032), 588)/28)+1,1)</f>
        <v>ㅡ</v>
      </c>
      <c r="P617" t="str" cm="1">
        <f t="array" ref="P617">IF(MOD( (_xlfn.UNICODE( RIGHT($I617, 1) ) - 44032), 28)=0, "",
    INDEX(종성, MOD( (_xlfn.UNICODE( RIGHT($I617, 1) ) - 44032), 28),1) )</f>
        <v/>
      </c>
      <c r="Q617" s="3" t="str" cm="1">
        <f t="array" ref="Q617">IF(LEN(B617)=2, "", INDEX(초성,  INT( (_xlfn.UNICODE($J617)-44032)/588)+1) )</f>
        <v>ㅌ</v>
      </c>
      <c r="R617" s="3" t="str" cm="1">
        <f t="array" ref="R617">IF(LEN(B617)=2, "",INDEX( 중성, INT(MOD( ( _xlfn.UNICODE( RIGHT($J617, 1) ) - 44032), 588)/28)+1,1) )</f>
        <v>ㅓ</v>
      </c>
      <c r="S617" t="str" cm="1">
        <f t="array" ref="S617">IF(LEN(B617)=2, "", IF(MOD( (_xlfn.UNICODE( RIGHT($J617, 1) ) - 44032), 28)=0, "",
    INDEX(종성, MOD( (_xlfn.UNICODE( RIGHT($J617, 1) ) - 44032), 28),1) ) )</f>
        <v/>
      </c>
      <c r="T617" t="str">
        <f>IFERROR(VLOOKUP($K617, 환경설정!$B$3:$C$23, 2,0), "")</f>
        <v>tsasp</v>
      </c>
      <c r="V617" s="3" t="str" cm="1">
        <f t="array" ref="V617">IFERROR(_xlfn.IFS($M617="", "light", $M617="ㄴ", "son", $M617="ㄹ", "son", $M617="ㅁ", "son", $M617="ㅇ", "son" ),"obs")</f>
        <v>light</v>
      </c>
      <c r="W617" t="str">
        <f>IFERROR(VLOOKUP($N617, 환경설정!$B$3:$C$23, 2,0), "")</f>
        <v>que</v>
      </c>
      <c r="Y617" s="3" t="str" cm="1">
        <f t="array" ref="Y617">IFERROR(_xlfn.IFS($P617="", "light", $P617="ㄴ", "son", $P617="ㄹ", "son", $P617="ㅁ", "son", $P617="ㅇ", "son" ),"obs")</f>
        <v>light</v>
      </c>
      <c r="Z617" t="str">
        <f>IFERROR(VLOOKUP($Q617, 환경설정!$B$3:$C$23, 2), "")</f>
        <v>tsasp</v>
      </c>
      <c r="AB617" s="3" t="str" cm="1">
        <f t="array" ref="AB617">IFERROR( IF(LEN(B617)=2,"", _xlfn.IFS($S617="", "light", $S617="ㄴ", "son", $S617="ㄹ", "son", $S617="ㅁ", "son", $S617="ㅇ", "son" )),"obs")</f>
        <v>light</v>
      </c>
      <c r="AC617" t="str" cm="1">
        <f t="array" ref="AC617" xml:space="preserve"> SUBSTITUTE( _xlfn.TEXTSPLIT(C617," "), ",","")</f>
        <v>LHL</v>
      </c>
      <c r="AE617" t="str" cm="1">
        <f t="array" ref="AE617">SUBSTITUTE(_xlfn.TEXTSPLIT(D617," "), ",","")</f>
        <v>HLL</v>
      </c>
    </row>
    <row r="618" spans="1:31" x14ac:dyDescent="0.3">
      <c r="A618" t="str">
        <v>외래어3</v>
      </c>
      <c r="B618" t="str">
        <v>도미노</v>
      </c>
      <c r="C618" s="3" t="str">
        <v>LHL</v>
      </c>
      <c r="D618" s="3" t="str">
        <v>LHL</v>
      </c>
      <c r="E618" s="3" t="str" cm="1">
        <f t="array" ref="E618">_xlfn.IFS(MID(A618,1,1)="고", "K", MID(A618,1,1)="외", "F", MID(A618,1,1)="가", "V")</f>
        <v>F</v>
      </c>
      <c r="F618" s="3" t="str">
        <f t="shared" si="50"/>
        <v>3</v>
      </c>
      <c r="G618" s="3" t="str">
        <f t="shared" si="51"/>
        <v>F3</v>
      </c>
      <c r="H618" s="3" t="str">
        <f t="shared" si="52"/>
        <v>도</v>
      </c>
      <c r="I618" s="3" t="str">
        <f t="shared" si="53"/>
        <v>미</v>
      </c>
      <c r="J618" s="3" t="str">
        <f t="shared" si="54"/>
        <v>노</v>
      </c>
      <c r="K618" s="3" t="str" cm="1">
        <f t="array" ref="K618">INDEX(초성,  INT( (_xlfn.UNICODE(H618)-44032)/588)+1)</f>
        <v>ㄷ</v>
      </c>
      <c r="L618" s="3" t="str" cm="1">
        <f t="array" ref="L618">INDEX( 중성, INT(MOD( ( _xlfn.UNICODE( RIGHT($H618, 1) ) - 44032), 588)/28)+1,1)</f>
        <v>ㅗ</v>
      </c>
      <c r="M618" t="str" cm="1">
        <f t="array" ref="M618">IF(MOD( (_xlfn.UNICODE( RIGHT($H618, 1) ) - 44032), 28)=0, "",
    INDEX(종성, MOD( (_xlfn.UNICODE( RIGHT($H618, 1) ) - 44032), 28),1) )</f>
        <v/>
      </c>
      <c r="N618" s="3" t="str" cm="1">
        <f t="array" ref="N618">INDEX(초성,  INT( (_xlfn.UNICODE($I618)-44032)/588)+1)</f>
        <v>ㅁ</v>
      </c>
      <c r="O618" s="3" t="str" cm="1">
        <f t="array" ref="O618">INDEX( 중성, INT(MOD( ( _xlfn.UNICODE( RIGHT($I618, 1) ) - 44032), 588)/28)+1,1)</f>
        <v>ㅣ</v>
      </c>
      <c r="P618" t="str" cm="1">
        <f t="array" ref="P618">IF(MOD( (_xlfn.UNICODE( RIGHT($I618, 1) ) - 44032), 28)=0, "",
    INDEX(종성, MOD( (_xlfn.UNICODE( RIGHT($I618, 1) ) - 44032), 28),1) )</f>
        <v/>
      </c>
      <c r="Q618" s="3" t="str" cm="1">
        <f t="array" ref="Q618">IF(LEN(B618)=2, "", INDEX(초성,  INT( (_xlfn.UNICODE($J618)-44032)/588)+1) )</f>
        <v>ㄴ</v>
      </c>
      <c r="R618" s="3" t="str" cm="1">
        <f t="array" ref="R618">IF(LEN(B618)=2, "",INDEX( 중성, INT(MOD( ( _xlfn.UNICODE( RIGHT($J618, 1) ) - 44032), 588)/28)+1,1) )</f>
        <v>ㅗ</v>
      </c>
      <c r="S618" t="str" cm="1">
        <f t="array" ref="S618">IF(LEN(B618)=2, "", IF(MOD( (_xlfn.UNICODE( RIGHT($J618, 1) ) - 44032), 28)=0, "",
    INDEX(종성, MOD( (_xlfn.UNICODE( RIGHT($J618, 1) ) - 44032), 28),1) ) )</f>
        <v/>
      </c>
      <c r="T618" t="str">
        <f>IFERROR(VLOOKUP($K618, 환경설정!$B$3:$C$23, 2,0), "")</f>
        <v>lax</v>
      </c>
      <c r="V618" s="3" t="str" cm="1">
        <f t="array" ref="V618">IFERROR(_xlfn.IFS($M618="", "light", $M618="ㄴ", "son", $M618="ㄹ", "son", $M618="ㅁ", "son", $M618="ㅇ", "son" ),"obs")</f>
        <v>light</v>
      </c>
      <c r="W618" t="str">
        <f>IFERROR(VLOOKUP($N618, 환경설정!$B$3:$C$23, 2,0), "")</f>
        <v>son</v>
      </c>
      <c r="Y618" s="3" t="str" cm="1">
        <f t="array" ref="Y618">IFERROR(_xlfn.IFS($P618="", "light", $P618="ㄴ", "son", $P618="ㄹ", "son", $P618="ㅁ", "son", $P618="ㅇ", "son" ),"obs")</f>
        <v>light</v>
      </c>
      <c r="Z618" t="str">
        <f>IFERROR(VLOOKUP($Q618, 환경설정!$B$3:$C$23, 2), "")</f>
        <v>tsasp</v>
      </c>
      <c r="AB618" s="3" t="str" cm="1">
        <f t="array" ref="AB618">IFERROR( IF(LEN(B618)=2,"", _xlfn.IFS($S618="", "light", $S618="ㄴ", "son", $S618="ㄹ", "son", $S618="ㅁ", "son", $S618="ㅇ", "son" )),"obs")</f>
        <v>light</v>
      </c>
      <c r="AC618" t="str" cm="1">
        <f t="array" ref="AC618" xml:space="preserve"> SUBSTITUTE( _xlfn.TEXTSPLIT(C618," "), ",","")</f>
        <v>LHL</v>
      </c>
      <c r="AE618" t="str" cm="1">
        <f t="array" ref="AE618">SUBSTITUTE(_xlfn.TEXTSPLIT(D618," "), ",","")</f>
        <v>LHL</v>
      </c>
    </row>
    <row r="619" spans="1:31" x14ac:dyDescent="0.3">
      <c r="A619" t="str">
        <v>외래어3</v>
      </c>
      <c r="B619" t="str">
        <v>오페라</v>
      </c>
      <c r="C619" s="3" t="str">
        <v>LHL</v>
      </c>
      <c r="D619" s="3" t="str">
        <v>LHL</v>
      </c>
      <c r="E619" s="3" t="str" cm="1">
        <f t="array" ref="E619">_xlfn.IFS(MID(A619,1,1)="고", "K", MID(A619,1,1)="외", "F", MID(A619,1,1)="가", "V")</f>
        <v>F</v>
      </c>
      <c r="F619" s="3" t="str">
        <f t="shared" si="50"/>
        <v>3</v>
      </c>
      <c r="G619" s="3" t="str">
        <f t="shared" si="51"/>
        <v>F3</v>
      </c>
      <c r="H619" s="3" t="str">
        <f t="shared" si="52"/>
        <v>오</v>
      </c>
      <c r="I619" s="3" t="str">
        <f t="shared" si="53"/>
        <v>페</v>
      </c>
      <c r="J619" s="3" t="str">
        <f t="shared" si="54"/>
        <v>라</v>
      </c>
      <c r="K619" s="3" t="str" cm="1">
        <f t="array" ref="K619">INDEX(초성,  INT( (_xlfn.UNICODE(H619)-44032)/588)+1)</f>
        <v>ㅇ</v>
      </c>
      <c r="L619" s="3" t="str" cm="1">
        <f t="array" ref="L619">INDEX( 중성, INT(MOD( ( _xlfn.UNICODE( RIGHT($H619, 1) ) - 44032), 588)/28)+1,1)</f>
        <v>ㅗ</v>
      </c>
      <c r="M619" t="str" cm="1">
        <f t="array" ref="M619">IF(MOD( (_xlfn.UNICODE( RIGHT($H619, 1) ) - 44032), 28)=0, "",
    INDEX(종성, MOD( (_xlfn.UNICODE( RIGHT($H619, 1) ) - 44032), 28),1) )</f>
        <v/>
      </c>
      <c r="N619" s="3" t="str" cm="1">
        <f t="array" ref="N619">INDEX(초성,  INT( (_xlfn.UNICODE($I619)-44032)/588)+1)</f>
        <v>ㅍ</v>
      </c>
      <c r="O619" s="3" t="str" cm="1">
        <f t="array" ref="O619">INDEX( 중성, INT(MOD( ( _xlfn.UNICODE( RIGHT($I619, 1) ) - 44032), 588)/28)+1,1)</f>
        <v>ㅔ</v>
      </c>
      <c r="P619" t="str" cm="1">
        <f t="array" ref="P619">IF(MOD( (_xlfn.UNICODE( RIGHT($I619, 1) ) - 44032), 28)=0, "",
    INDEX(종성, MOD( (_xlfn.UNICODE( RIGHT($I619, 1) ) - 44032), 28),1) )</f>
        <v/>
      </c>
      <c r="Q619" s="3" t="str" cm="1">
        <f t="array" ref="Q619">IF(LEN(B619)=2, "", INDEX(초성,  INT( (_xlfn.UNICODE($J619)-44032)/588)+1) )</f>
        <v>ㄹ</v>
      </c>
      <c r="R619" s="3" t="str" cm="1">
        <f t="array" ref="R619">IF(LEN(B619)=2, "",INDEX( 중성, INT(MOD( ( _xlfn.UNICODE( RIGHT($J619, 1) ) - 44032), 588)/28)+1,1) )</f>
        <v>ㅏ</v>
      </c>
      <c r="S619" t="str" cm="1">
        <f t="array" ref="S619">IF(LEN(B619)=2, "", IF(MOD( (_xlfn.UNICODE( RIGHT($J619, 1) ) - 44032), 28)=0, "",
    INDEX(종성, MOD( (_xlfn.UNICODE( RIGHT($J619, 1) ) - 44032), 28),1) ) )</f>
        <v/>
      </c>
      <c r="T619" t="str">
        <f>IFERROR(VLOOKUP($K619, 환경설정!$B$3:$C$23, 2,0), "")</f>
        <v>null</v>
      </c>
      <c r="V619" s="3" t="str" cm="1">
        <f t="array" ref="V619">IFERROR(_xlfn.IFS($M619="", "light", $M619="ㄴ", "son", $M619="ㄹ", "son", $M619="ㅁ", "son", $M619="ㅇ", "son" ),"obs")</f>
        <v>light</v>
      </c>
      <c r="W619" t="str">
        <f>IFERROR(VLOOKUP($N619, 환경설정!$B$3:$C$23, 2,0), "")</f>
        <v>tsasp</v>
      </c>
      <c r="Y619" s="3" t="str" cm="1">
        <f t="array" ref="Y619">IFERROR(_xlfn.IFS($P619="", "light", $P619="ㄴ", "son", $P619="ㄹ", "son", $P619="ㅁ", "son", $P619="ㅇ", "son" ),"obs")</f>
        <v>light</v>
      </c>
      <c r="Z619" t="str">
        <f>IFERROR(VLOOKUP($Q619, 환경설정!$B$3:$C$23, 2), "")</f>
        <v>tsasp</v>
      </c>
      <c r="AB619" s="3" t="str" cm="1">
        <f t="array" ref="AB619">IFERROR( IF(LEN(B619)=2,"", _xlfn.IFS($S619="", "light", $S619="ㄴ", "son", $S619="ㄹ", "son", $S619="ㅁ", "son", $S619="ㅇ", "son" )),"obs")</f>
        <v>light</v>
      </c>
      <c r="AC619" t="str" cm="1">
        <f t="array" ref="AC619" xml:space="preserve"> SUBSTITUTE( _xlfn.TEXTSPLIT(C619," "), ",","")</f>
        <v>LHL</v>
      </c>
      <c r="AE619" t="str" cm="1">
        <f t="array" ref="AE619">SUBSTITUTE(_xlfn.TEXTSPLIT(D619," "), ",","")</f>
        <v>LHL</v>
      </c>
    </row>
    <row r="620" spans="1:31" x14ac:dyDescent="0.3">
      <c r="A620" t="str">
        <v>외래어3</v>
      </c>
      <c r="B620" t="str">
        <v>퍼센트</v>
      </c>
      <c r="C620" s="3" t="str">
        <v>LHL</v>
      </c>
      <c r="D620" s="3" t="str">
        <v>LHL</v>
      </c>
      <c r="E620" s="3" t="str" cm="1">
        <f t="array" ref="E620">_xlfn.IFS(MID(A620,1,1)="고", "K", MID(A620,1,1)="외", "F", MID(A620,1,1)="가", "V")</f>
        <v>F</v>
      </c>
      <c r="F620" s="3" t="str">
        <f t="shared" si="50"/>
        <v>3</v>
      </c>
      <c r="G620" s="3" t="str">
        <f t="shared" si="51"/>
        <v>F3</v>
      </c>
      <c r="H620" s="3" t="str">
        <f t="shared" si="52"/>
        <v>퍼</v>
      </c>
      <c r="I620" s="3" t="str">
        <f t="shared" si="53"/>
        <v>센</v>
      </c>
      <c r="J620" s="3" t="str">
        <f t="shared" si="54"/>
        <v>트</v>
      </c>
      <c r="K620" s="3" t="str" cm="1">
        <f t="array" ref="K620">INDEX(초성,  INT( (_xlfn.UNICODE(H620)-44032)/588)+1)</f>
        <v>ㅍ</v>
      </c>
      <c r="L620" s="3" t="str" cm="1">
        <f t="array" ref="L620">INDEX( 중성, INT(MOD( ( _xlfn.UNICODE( RIGHT($H620, 1) ) - 44032), 588)/28)+1,1)</f>
        <v>ㅓ</v>
      </c>
      <c r="M620" t="str" cm="1">
        <f t="array" ref="M620">IF(MOD( (_xlfn.UNICODE( RIGHT($H620, 1) ) - 44032), 28)=0, "",
    INDEX(종성, MOD( (_xlfn.UNICODE( RIGHT($H620, 1) ) - 44032), 28),1) )</f>
        <v/>
      </c>
      <c r="N620" s="3" t="str" cm="1">
        <f t="array" ref="N620">INDEX(초성,  INT( (_xlfn.UNICODE($I620)-44032)/588)+1)</f>
        <v>ㅅ</v>
      </c>
      <c r="O620" s="3" t="str" cm="1">
        <f t="array" ref="O620">INDEX( 중성, INT(MOD( ( _xlfn.UNICODE( RIGHT($I620, 1) ) - 44032), 588)/28)+1,1)</f>
        <v>ㅔ</v>
      </c>
      <c r="P620" t="str" cm="1">
        <f t="array" ref="P620">IF(MOD( (_xlfn.UNICODE( RIGHT($I620, 1) ) - 44032), 28)=0, "",
    INDEX(종성, MOD( (_xlfn.UNICODE( RIGHT($I620, 1) ) - 44032), 28),1) )</f>
        <v>ㄴ</v>
      </c>
      <c r="Q620" s="3" t="str" cm="1">
        <f t="array" ref="Q620">IF(LEN(B620)=2, "", INDEX(초성,  INT( (_xlfn.UNICODE($J620)-44032)/588)+1) )</f>
        <v>ㅌ</v>
      </c>
      <c r="R620" s="3" t="str" cm="1">
        <f t="array" ref="R620">IF(LEN(B620)=2, "",INDEX( 중성, INT(MOD( ( _xlfn.UNICODE( RIGHT($J620, 1) ) - 44032), 588)/28)+1,1) )</f>
        <v>ㅡ</v>
      </c>
      <c r="S620" t="str" cm="1">
        <f t="array" ref="S620">IF(LEN(B620)=2, "", IF(MOD( (_xlfn.UNICODE( RIGHT($J620, 1) ) - 44032), 28)=0, "",
    INDEX(종성, MOD( (_xlfn.UNICODE( RIGHT($J620, 1) ) - 44032), 28),1) ) )</f>
        <v/>
      </c>
      <c r="T620" t="str">
        <f>IFERROR(VLOOKUP($K620, 환경설정!$B$3:$C$23, 2,0), "")</f>
        <v>tsasp</v>
      </c>
      <c r="V620" s="3" t="str" cm="1">
        <f t="array" ref="V620">IFERROR(_xlfn.IFS($M620="", "light", $M620="ㄴ", "son", $M620="ㄹ", "son", $M620="ㅁ", "son", $M620="ㅇ", "son" ),"obs")</f>
        <v>light</v>
      </c>
      <c r="W620" t="str">
        <f>IFERROR(VLOOKUP($N620, 환경설정!$B$3:$C$23, 2,0), "")</f>
        <v>que</v>
      </c>
      <c r="Y620" s="3" t="str" cm="1">
        <f t="array" ref="Y620">IFERROR(_xlfn.IFS($P620="", "light", $P620="ㄴ", "son", $P620="ㄹ", "son", $P620="ㅁ", "son", $P620="ㅇ", "son" ),"obs")</f>
        <v>son</v>
      </c>
      <c r="Z620" t="str">
        <f>IFERROR(VLOOKUP($Q620, 환경설정!$B$3:$C$23, 2), "")</f>
        <v>tsasp</v>
      </c>
      <c r="AB620" s="3" t="str" cm="1">
        <f t="array" ref="AB620">IFERROR( IF(LEN(B620)=2,"", _xlfn.IFS($S620="", "light", $S620="ㄴ", "son", $S620="ㄹ", "son", $S620="ㅁ", "son", $S620="ㅇ", "son" )),"obs")</f>
        <v>light</v>
      </c>
      <c r="AC620" t="str" cm="1">
        <f t="array" ref="AC620" xml:space="preserve"> SUBSTITUTE( _xlfn.TEXTSPLIT(C620," "), ",","")</f>
        <v>LHL</v>
      </c>
      <c r="AE620" t="str" cm="1">
        <f t="array" ref="AE620">SUBSTITUTE(_xlfn.TEXTSPLIT(D620," "), ",","")</f>
        <v>LHL</v>
      </c>
    </row>
    <row r="621" spans="1:31" x14ac:dyDescent="0.3">
      <c r="A621" t="str">
        <v>외래어3</v>
      </c>
      <c r="B621" t="str">
        <v>드라이</v>
      </c>
      <c r="C621" s="3" t="str">
        <v>LHL</v>
      </c>
      <c r="D621" s="3" t="str">
        <v>LHL</v>
      </c>
      <c r="E621" s="3" t="str" cm="1">
        <f t="array" ref="E621">_xlfn.IFS(MID(A621,1,1)="고", "K", MID(A621,1,1)="외", "F", MID(A621,1,1)="가", "V")</f>
        <v>F</v>
      </c>
      <c r="F621" s="3" t="str">
        <f t="shared" si="50"/>
        <v>3</v>
      </c>
      <c r="G621" s="3" t="str">
        <f t="shared" si="51"/>
        <v>F3</v>
      </c>
      <c r="H621" s="3" t="str">
        <f t="shared" si="52"/>
        <v>드</v>
      </c>
      <c r="I621" s="3" t="str">
        <f t="shared" si="53"/>
        <v>라</v>
      </c>
      <c r="J621" s="3" t="str">
        <f t="shared" si="54"/>
        <v>이</v>
      </c>
      <c r="K621" s="3" t="str" cm="1">
        <f t="array" ref="K621">INDEX(초성,  INT( (_xlfn.UNICODE(H621)-44032)/588)+1)</f>
        <v>ㄷ</v>
      </c>
      <c r="L621" s="3" t="str" cm="1">
        <f t="array" ref="L621">INDEX( 중성, INT(MOD( ( _xlfn.UNICODE( RIGHT($H621, 1) ) - 44032), 588)/28)+1,1)</f>
        <v>ㅡ</v>
      </c>
      <c r="M621" t="str" cm="1">
        <f t="array" ref="M621">IF(MOD( (_xlfn.UNICODE( RIGHT($H621, 1) ) - 44032), 28)=0, "",
    INDEX(종성, MOD( (_xlfn.UNICODE( RIGHT($H621, 1) ) - 44032), 28),1) )</f>
        <v/>
      </c>
      <c r="N621" s="3" t="str" cm="1">
        <f t="array" ref="N621">INDEX(초성,  INT( (_xlfn.UNICODE($I621)-44032)/588)+1)</f>
        <v>ㄹ</v>
      </c>
      <c r="O621" s="3" t="str" cm="1">
        <f t="array" ref="O621">INDEX( 중성, INT(MOD( ( _xlfn.UNICODE( RIGHT($I621, 1) ) - 44032), 588)/28)+1,1)</f>
        <v>ㅏ</v>
      </c>
      <c r="P621" t="str" cm="1">
        <f t="array" ref="P621">IF(MOD( (_xlfn.UNICODE( RIGHT($I621, 1) ) - 44032), 28)=0, "",
    INDEX(종성, MOD( (_xlfn.UNICODE( RIGHT($I621, 1) ) - 44032), 28),1) )</f>
        <v/>
      </c>
      <c r="Q621" s="3" t="str" cm="1">
        <f t="array" ref="Q621">IF(LEN(B621)=2, "", INDEX(초성,  INT( (_xlfn.UNICODE($J621)-44032)/588)+1) )</f>
        <v>ㅇ</v>
      </c>
      <c r="R621" s="3" t="str" cm="1">
        <f t="array" ref="R621">IF(LEN(B621)=2, "",INDEX( 중성, INT(MOD( ( _xlfn.UNICODE( RIGHT($J621, 1) ) - 44032), 588)/28)+1,1) )</f>
        <v>ㅣ</v>
      </c>
      <c r="S621" t="str" cm="1">
        <f t="array" ref="S621">IF(LEN(B621)=2, "", IF(MOD( (_xlfn.UNICODE( RIGHT($J621, 1) ) - 44032), 28)=0, "",
    INDEX(종성, MOD( (_xlfn.UNICODE( RIGHT($J621, 1) ) - 44032), 28),1) ) )</f>
        <v/>
      </c>
      <c r="T621" t="str">
        <f>IFERROR(VLOOKUP($K621, 환경설정!$B$3:$C$23, 2,0), "")</f>
        <v>lax</v>
      </c>
      <c r="V621" s="3" t="str" cm="1">
        <f t="array" ref="V621">IFERROR(_xlfn.IFS($M621="", "light", $M621="ㄴ", "son", $M621="ㄹ", "son", $M621="ㅁ", "son", $M621="ㅇ", "son" ),"obs")</f>
        <v>light</v>
      </c>
      <c r="W621" t="str">
        <f>IFERROR(VLOOKUP($N621, 환경설정!$B$3:$C$23, 2,0), "")</f>
        <v>son</v>
      </c>
      <c r="Y621" s="3" t="str" cm="1">
        <f t="array" ref="Y621">IFERROR(_xlfn.IFS($P621="", "light", $P621="ㄴ", "son", $P621="ㄹ", "son", $P621="ㅁ", "son", $P621="ㅇ", "son" ),"obs")</f>
        <v>light</v>
      </c>
      <c r="Z621" t="str">
        <f>IFERROR(VLOOKUP($Q621, 환경설정!$B$3:$C$23, 2), "")</f>
        <v>tsasp</v>
      </c>
      <c r="AB621" s="3" t="str" cm="1">
        <f t="array" ref="AB621">IFERROR( IF(LEN(B621)=2,"", _xlfn.IFS($S621="", "light", $S621="ㄴ", "son", $S621="ㄹ", "son", $S621="ㅁ", "son", $S621="ㅇ", "son" )),"obs")</f>
        <v>light</v>
      </c>
      <c r="AC621" t="str" cm="1">
        <f t="array" ref="AC621" xml:space="preserve"> SUBSTITUTE( _xlfn.TEXTSPLIT(C621," "), ",","")</f>
        <v>LHL</v>
      </c>
      <c r="AE621" t="str" cm="1">
        <f t="array" ref="AE621">SUBSTITUTE(_xlfn.TEXTSPLIT(D621," "), ",","")</f>
        <v>LHL</v>
      </c>
    </row>
    <row r="622" spans="1:31" x14ac:dyDescent="0.3">
      <c r="A622" t="str">
        <v>외래어3</v>
      </c>
      <c r="B622" t="str">
        <v>라이터</v>
      </c>
      <c r="C622" s="3" t="str">
        <v>LHL</v>
      </c>
      <c r="D622" s="3" t="str">
        <v>LHL</v>
      </c>
      <c r="E622" s="3" t="str" cm="1">
        <f t="array" ref="E622">_xlfn.IFS(MID(A622,1,1)="고", "K", MID(A622,1,1)="외", "F", MID(A622,1,1)="가", "V")</f>
        <v>F</v>
      </c>
      <c r="F622" s="3" t="str">
        <f t="shared" si="50"/>
        <v>3</v>
      </c>
      <c r="G622" s="3" t="str">
        <f t="shared" si="51"/>
        <v>F3</v>
      </c>
      <c r="H622" s="3" t="str">
        <f t="shared" si="52"/>
        <v>라</v>
      </c>
      <c r="I622" s="3" t="str">
        <f t="shared" si="53"/>
        <v>이</v>
      </c>
      <c r="J622" s="3" t="str">
        <f t="shared" si="54"/>
        <v>터</v>
      </c>
      <c r="K622" s="3" t="str" cm="1">
        <f t="array" ref="K622">INDEX(초성,  INT( (_xlfn.UNICODE(H622)-44032)/588)+1)</f>
        <v>ㄹ</v>
      </c>
      <c r="L622" s="3" t="str" cm="1">
        <f t="array" ref="L622">INDEX( 중성, INT(MOD( ( _xlfn.UNICODE( RIGHT($H622, 1) ) - 44032), 588)/28)+1,1)</f>
        <v>ㅏ</v>
      </c>
      <c r="M622" t="str" cm="1">
        <f t="array" ref="M622">IF(MOD( (_xlfn.UNICODE( RIGHT($H622, 1) ) - 44032), 28)=0, "",
    INDEX(종성, MOD( (_xlfn.UNICODE( RIGHT($H622, 1) ) - 44032), 28),1) )</f>
        <v/>
      </c>
      <c r="N622" s="3" t="str" cm="1">
        <f t="array" ref="N622">INDEX(초성,  INT( (_xlfn.UNICODE($I622)-44032)/588)+1)</f>
        <v>ㅇ</v>
      </c>
      <c r="O622" s="3" t="str" cm="1">
        <f t="array" ref="O622">INDEX( 중성, INT(MOD( ( _xlfn.UNICODE( RIGHT($I622, 1) ) - 44032), 588)/28)+1,1)</f>
        <v>ㅣ</v>
      </c>
      <c r="P622" t="str" cm="1">
        <f t="array" ref="P622">IF(MOD( (_xlfn.UNICODE( RIGHT($I622, 1) ) - 44032), 28)=0, "",
    INDEX(종성, MOD( (_xlfn.UNICODE( RIGHT($I622, 1) ) - 44032), 28),1) )</f>
        <v/>
      </c>
      <c r="Q622" s="3" t="str" cm="1">
        <f t="array" ref="Q622">IF(LEN(B622)=2, "", INDEX(초성,  INT( (_xlfn.UNICODE($J622)-44032)/588)+1) )</f>
        <v>ㅌ</v>
      </c>
      <c r="R622" s="3" t="str" cm="1">
        <f t="array" ref="R622">IF(LEN(B622)=2, "",INDEX( 중성, INT(MOD( ( _xlfn.UNICODE( RIGHT($J622, 1) ) - 44032), 588)/28)+1,1) )</f>
        <v>ㅓ</v>
      </c>
      <c r="S622" t="str" cm="1">
        <f t="array" ref="S622">IF(LEN(B622)=2, "", IF(MOD( (_xlfn.UNICODE( RIGHT($J622, 1) ) - 44032), 28)=0, "",
    INDEX(종성, MOD( (_xlfn.UNICODE( RIGHT($J622, 1) ) - 44032), 28),1) ) )</f>
        <v/>
      </c>
      <c r="T622" t="str">
        <f>IFERROR(VLOOKUP($K622, 환경설정!$B$3:$C$23, 2,0), "")</f>
        <v>son</v>
      </c>
      <c r="V622" s="3" t="str" cm="1">
        <f t="array" ref="V622">IFERROR(_xlfn.IFS($M622="", "light", $M622="ㄴ", "son", $M622="ㄹ", "son", $M622="ㅁ", "son", $M622="ㅇ", "son" ),"obs")</f>
        <v>light</v>
      </c>
      <c r="W622" t="str">
        <f>IFERROR(VLOOKUP($N622, 환경설정!$B$3:$C$23, 2,0), "")</f>
        <v>null</v>
      </c>
      <c r="Y622" s="3" t="str" cm="1">
        <f t="array" ref="Y622">IFERROR(_xlfn.IFS($P622="", "light", $P622="ㄴ", "son", $P622="ㄹ", "son", $P622="ㅁ", "son", $P622="ㅇ", "son" ),"obs")</f>
        <v>light</v>
      </c>
      <c r="Z622" t="str">
        <f>IFERROR(VLOOKUP($Q622, 환경설정!$B$3:$C$23, 2), "")</f>
        <v>tsasp</v>
      </c>
      <c r="AB622" s="3" t="str" cm="1">
        <f t="array" ref="AB622">IFERROR( IF(LEN(B622)=2,"", _xlfn.IFS($S622="", "light", $S622="ㄴ", "son", $S622="ㄹ", "son", $S622="ㅁ", "son", $S622="ㅇ", "son" )),"obs")</f>
        <v>light</v>
      </c>
      <c r="AC622" t="str" cm="1">
        <f t="array" ref="AC622" xml:space="preserve"> SUBSTITUTE( _xlfn.TEXTSPLIT(C622," "), ",","")</f>
        <v>LHL</v>
      </c>
      <c r="AE622" t="str" cm="1">
        <f t="array" ref="AE622">SUBSTITUTE(_xlfn.TEXTSPLIT(D622," "), ",","")</f>
        <v>LHL</v>
      </c>
    </row>
    <row r="623" spans="1:31" x14ac:dyDescent="0.3">
      <c r="A623" t="str">
        <v>외래어3</v>
      </c>
      <c r="B623" t="str">
        <v>레슬링</v>
      </c>
      <c r="C623" s="3" t="str">
        <v>LHH</v>
      </c>
      <c r="D623" s="3" t="str">
        <v>LHH</v>
      </c>
      <c r="E623" s="3" t="str" cm="1">
        <f t="array" ref="E623">_xlfn.IFS(MID(A623,1,1)="고", "K", MID(A623,1,1)="외", "F", MID(A623,1,1)="가", "V")</f>
        <v>F</v>
      </c>
      <c r="F623" s="3" t="str">
        <f t="shared" si="50"/>
        <v>3</v>
      </c>
      <c r="G623" s="3" t="str">
        <f t="shared" si="51"/>
        <v>F3</v>
      </c>
      <c r="H623" s="3" t="str">
        <f t="shared" si="52"/>
        <v>레</v>
      </c>
      <c r="I623" s="3" t="str">
        <f t="shared" si="53"/>
        <v>슬</v>
      </c>
      <c r="J623" s="3" t="str">
        <f t="shared" si="54"/>
        <v>링</v>
      </c>
      <c r="K623" s="3" t="str" cm="1">
        <f t="array" ref="K623">INDEX(초성,  INT( (_xlfn.UNICODE(H623)-44032)/588)+1)</f>
        <v>ㄹ</v>
      </c>
      <c r="L623" s="3" t="str" cm="1">
        <f t="array" ref="L623">INDEX( 중성, INT(MOD( ( _xlfn.UNICODE( RIGHT($H623, 1) ) - 44032), 588)/28)+1,1)</f>
        <v>ㅔ</v>
      </c>
      <c r="M623" t="str" cm="1">
        <f t="array" ref="M623">IF(MOD( (_xlfn.UNICODE( RIGHT($H623, 1) ) - 44032), 28)=0, "",
    INDEX(종성, MOD( (_xlfn.UNICODE( RIGHT($H623, 1) ) - 44032), 28),1) )</f>
        <v/>
      </c>
      <c r="N623" s="3" t="str" cm="1">
        <f t="array" ref="N623">INDEX(초성,  INT( (_xlfn.UNICODE($I623)-44032)/588)+1)</f>
        <v>ㅅ</v>
      </c>
      <c r="O623" s="3" t="str" cm="1">
        <f t="array" ref="O623">INDEX( 중성, INT(MOD( ( _xlfn.UNICODE( RIGHT($I623, 1) ) - 44032), 588)/28)+1,1)</f>
        <v>ㅡ</v>
      </c>
      <c r="P623" t="str" cm="1">
        <f t="array" ref="P623">IF(MOD( (_xlfn.UNICODE( RIGHT($I623, 1) ) - 44032), 28)=0, "",
    INDEX(종성, MOD( (_xlfn.UNICODE( RIGHT($I623, 1) ) - 44032), 28),1) )</f>
        <v>ㄹ</v>
      </c>
      <c r="Q623" s="3" t="str" cm="1">
        <f t="array" ref="Q623">IF(LEN(B623)=2, "", INDEX(초성,  INT( (_xlfn.UNICODE($J623)-44032)/588)+1) )</f>
        <v>ㄹ</v>
      </c>
      <c r="R623" s="3" t="str" cm="1">
        <f t="array" ref="R623">IF(LEN(B623)=2, "",INDEX( 중성, INT(MOD( ( _xlfn.UNICODE( RIGHT($J623, 1) ) - 44032), 588)/28)+1,1) )</f>
        <v>ㅣ</v>
      </c>
      <c r="S623" t="str" cm="1">
        <f t="array" ref="S623">IF(LEN(B623)=2, "", IF(MOD( (_xlfn.UNICODE( RIGHT($J623, 1) ) - 44032), 28)=0, "",
    INDEX(종성, MOD( (_xlfn.UNICODE( RIGHT($J623, 1) ) - 44032), 28),1) ) )</f>
        <v>ㅇ</v>
      </c>
      <c r="T623" t="str">
        <f>IFERROR(VLOOKUP($K623, 환경설정!$B$3:$C$23, 2,0), "")</f>
        <v>son</v>
      </c>
      <c r="V623" s="3" t="str" cm="1">
        <f t="array" ref="V623">IFERROR(_xlfn.IFS($M623="", "light", $M623="ㄴ", "son", $M623="ㄹ", "son", $M623="ㅁ", "son", $M623="ㅇ", "son" ),"obs")</f>
        <v>light</v>
      </c>
      <c r="W623" t="str">
        <f>IFERROR(VLOOKUP($N623, 환경설정!$B$3:$C$23, 2,0), "")</f>
        <v>que</v>
      </c>
      <c r="Y623" s="3" t="str" cm="1">
        <f t="array" ref="Y623">IFERROR(_xlfn.IFS($P623="", "light", $P623="ㄴ", "son", $P623="ㄹ", "son", $P623="ㅁ", "son", $P623="ㅇ", "son" ),"obs")</f>
        <v>son</v>
      </c>
      <c r="Z623" t="str">
        <f>IFERROR(VLOOKUP($Q623, 환경설정!$B$3:$C$23, 2), "")</f>
        <v>tsasp</v>
      </c>
      <c r="AB623" s="3" t="str" cm="1">
        <f t="array" ref="AB623">IFERROR( IF(LEN(B623)=2,"", _xlfn.IFS($S623="", "light", $S623="ㄴ", "son", $S623="ㄹ", "son", $S623="ㅁ", "son", $S623="ㅇ", "son" )),"obs")</f>
        <v>son</v>
      </c>
      <c r="AC623" t="str" cm="1">
        <f t="array" ref="AC623" xml:space="preserve"> SUBSTITUTE( _xlfn.TEXTSPLIT(C623," "), ",","")</f>
        <v>LHH</v>
      </c>
      <c r="AE623" t="str" cm="1">
        <f t="array" ref="AE623">SUBSTITUTE(_xlfn.TEXTSPLIT(D623," "), ",","")</f>
        <v>LHH</v>
      </c>
    </row>
    <row r="624" spans="1:31" x14ac:dyDescent="0.3">
      <c r="A624" t="str">
        <v>외래어3</v>
      </c>
      <c r="B624" t="str">
        <v>침팬치</v>
      </c>
      <c r="C624" s="3" t="str">
        <v>HHL</v>
      </c>
      <c r="D624" s="3" t="str">
        <v>HHL</v>
      </c>
      <c r="E624" s="3" t="str" cm="1">
        <f t="array" ref="E624">_xlfn.IFS(MID(A624,1,1)="고", "K", MID(A624,1,1)="외", "F", MID(A624,1,1)="가", "V")</f>
        <v>F</v>
      </c>
      <c r="F624" s="3" t="str">
        <f t="shared" si="50"/>
        <v>3</v>
      </c>
      <c r="G624" s="3" t="str">
        <f t="shared" si="51"/>
        <v>F3</v>
      </c>
      <c r="H624" s="3" t="str">
        <f t="shared" si="52"/>
        <v>침</v>
      </c>
      <c r="I624" s="3" t="str">
        <f t="shared" si="53"/>
        <v>팬</v>
      </c>
      <c r="J624" s="3" t="str">
        <f t="shared" si="54"/>
        <v>치</v>
      </c>
      <c r="K624" s="3" t="str" cm="1">
        <f t="array" ref="K624">INDEX(초성,  INT( (_xlfn.UNICODE(H624)-44032)/588)+1)</f>
        <v>ㅊ</v>
      </c>
      <c r="L624" s="3" t="str" cm="1">
        <f t="array" ref="L624">INDEX( 중성, INT(MOD( ( _xlfn.UNICODE( RIGHT($H624, 1) ) - 44032), 588)/28)+1,1)</f>
        <v>ㅣ</v>
      </c>
      <c r="M624" t="str" cm="1">
        <f t="array" ref="M624">IF(MOD( (_xlfn.UNICODE( RIGHT($H624, 1) ) - 44032), 28)=0, "",
    INDEX(종성, MOD( (_xlfn.UNICODE( RIGHT($H624, 1) ) - 44032), 28),1) )</f>
        <v>ㅁ</v>
      </c>
      <c r="N624" s="3" t="str" cm="1">
        <f t="array" ref="N624">INDEX(초성,  INT( (_xlfn.UNICODE($I624)-44032)/588)+1)</f>
        <v>ㅍ</v>
      </c>
      <c r="O624" s="3" t="str" cm="1">
        <f t="array" ref="O624">INDEX( 중성, INT(MOD( ( _xlfn.UNICODE( RIGHT($I624, 1) ) - 44032), 588)/28)+1,1)</f>
        <v>ㅐ</v>
      </c>
      <c r="P624" t="str" cm="1">
        <f t="array" ref="P624">IF(MOD( (_xlfn.UNICODE( RIGHT($I624, 1) ) - 44032), 28)=0, "",
    INDEX(종성, MOD( (_xlfn.UNICODE( RIGHT($I624, 1) ) - 44032), 28),1) )</f>
        <v>ㄴ</v>
      </c>
      <c r="Q624" s="3" t="str" cm="1">
        <f t="array" ref="Q624">IF(LEN(B624)=2, "", INDEX(초성,  INT( (_xlfn.UNICODE($J624)-44032)/588)+1) )</f>
        <v>ㅊ</v>
      </c>
      <c r="R624" s="3" t="str" cm="1">
        <f t="array" ref="R624">IF(LEN(B624)=2, "",INDEX( 중성, INT(MOD( ( _xlfn.UNICODE( RIGHT($J624, 1) ) - 44032), 588)/28)+1,1) )</f>
        <v>ㅣ</v>
      </c>
      <c r="S624" t="str" cm="1">
        <f t="array" ref="S624">IF(LEN(B624)=2, "", IF(MOD( (_xlfn.UNICODE( RIGHT($J624, 1) ) - 44032), 28)=0, "",
    INDEX(종성, MOD( (_xlfn.UNICODE( RIGHT($J624, 1) ) - 44032), 28),1) ) )</f>
        <v/>
      </c>
      <c r="T624" t="str">
        <f>IFERROR(VLOOKUP($K624, 환경설정!$B$3:$C$23, 2,0), "")</f>
        <v>tsasp</v>
      </c>
      <c r="V624" s="3" t="str" cm="1">
        <f t="array" ref="V624">IFERROR(_xlfn.IFS($M624="", "light", $M624="ㄴ", "son", $M624="ㄹ", "son", $M624="ㅁ", "son", $M624="ㅇ", "son" ),"obs")</f>
        <v>son</v>
      </c>
      <c r="W624" t="str">
        <f>IFERROR(VLOOKUP($N624, 환경설정!$B$3:$C$23, 2,0), "")</f>
        <v>tsasp</v>
      </c>
      <c r="Y624" s="3" t="str" cm="1">
        <f t="array" ref="Y624">IFERROR(_xlfn.IFS($P624="", "light", $P624="ㄴ", "son", $P624="ㄹ", "son", $P624="ㅁ", "son", $P624="ㅇ", "son" ),"obs")</f>
        <v>son</v>
      </c>
      <c r="Z624" t="str">
        <f>IFERROR(VLOOKUP($Q624, 환경설정!$B$3:$C$23, 2), "")</f>
        <v>tsasp</v>
      </c>
      <c r="AB624" s="3" t="str" cm="1">
        <f t="array" ref="AB624">IFERROR( IF(LEN(B624)=2,"", _xlfn.IFS($S624="", "light", $S624="ㄴ", "son", $S624="ㄹ", "son", $S624="ㅁ", "son", $S624="ㅇ", "son" )),"obs")</f>
        <v>light</v>
      </c>
      <c r="AC624" t="str" cm="1">
        <f t="array" ref="AC624" xml:space="preserve"> SUBSTITUTE( _xlfn.TEXTSPLIT(C624," "), ",","")</f>
        <v>HHL</v>
      </c>
      <c r="AE624" t="str" cm="1">
        <f t="array" ref="AE624">SUBSTITUTE(_xlfn.TEXTSPLIT(D624," "), ",","")</f>
        <v>HHL</v>
      </c>
    </row>
    <row r="625" spans="1:32" x14ac:dyDescent="0.3">
      <c r="A625" t="str">
        <v>외래어3</v>
      </c>
      <c r="B625" t="str">
        <v>캐주얼</v>
      </c>
      <c r="C625" s="3" t="str">
        <v>LHH</v>
      </c>
      <c r="D625" s="3" t="str">
        <v>LHL</v>
      </c>
      <c r="E625" s="3" t="str" cm="1">
        <f t="array" ref="E625">_xlfn.IFS(MID(A625,1,1)="고", "K", MID(A625,1,1)="외", "F", MID(A625,1,1)="가", "V")</f>
        <v>F</v>
      </c>
      <c r="F625" s="3" t="str">
        <f t="shared" si="50"/>
        <v>3</v>
      </c>
      <c r="G625" s="3" t="str">
        <f t="shared" si="51"/>
        <v>F3</v>
      </c>
      <c r="H625" s="3" t="str">
        <f t="shared" si="52"/>
        <v>캐</v>
      </c>
      <c r="I625" s="3" t="str">
        <f t="shared" si="53"/>
        <v>주</v>
      </c>
      <c r="J625" s="3" t="str">
        <f t="shared" si="54"/>
        <v>얼</v>
      </c>
      <c r="K625" s="3" t="str" cm="1">
        <f t="array" ref="K625">INDEX(초성,  INT( (_xlfn.UNICODE(H625)-44032)/588)+1)</f>
        <v>ㅋ</v>
      </c>
      <c r="L625" s="3" t="str" cm="1">
        <f t="array" ref="L625">INDEX( 중성, INT(MOD( ( _xlfn.UNICODE( RIGHT($H625, 1) ) - 44032), 588)/28)+1,1)</f>
        <v>ㅐ</v>
      </c>
      <c r="M625" t="str" cm="1">
        <f t="array" ref="M625">IF(MOD( (_xlfn.UNICODE( RIGHT($H625, 1) ) - 44032), 28)=0, "",
    INDEX(종성, MOD( (_xlfn.UNICODE( RIGHT($H625, 1) ) - 44032), 28),1) )</f>
        <v/>
      </c>
      <c r="N625" s="3" t="str" cm="1">
        <f t="array" ref="N625">INDEX(초성,  INT( (_xlfn.UNICODE($I625)-44032)/588)+1)</f>
        <v>ㅈ</v>
      </c>
      <c r="O625" s="3" t="str" cm="1">
        <f t="array" ref="O625">INDEX( 중성, INT(MOD( ( _xlfn.UNICODE( RIGHT($I625, 1) ) - 44032), 588)/28)+1,1)</f>
        <v>ㅜ</v>
      </c>
      <c r="P625" t="str" cm="1">
        <f t="array" ref="P625">IF(MOD( (_xlfn.UNICODE( RIGHT($I625, 1) ) - 44032), 28)=0, "",
    INDEX(종성, MOD( (_xlfn.UNICODE( RIGHT($I625, 1) ) - 44032), 28),1) )</f>
        <v/>
      </c>
      <c r="Q625" s="3" t="str" cm="1">
        <f t="array" ref="Q625">IF(LEN(B625)=2, "", INDEX(초성,  INT( (_xlfn.UNICODE($J625)-44032)/588)+1) )</f>
        <v>ㅇ</v>
      </c>
      <c r="R625" s="3" t="str" cm="1">
        <f t="array" ref="R625">IF(LEN(B625)=2, "",INDEX( 중성, INT(MOD( ( _xlfn.UNICODE( RIGHT($J625, 1) ) - 44032), 588)/28)+1,1) )</f>
        <v>ㅓ</v>
      </c>
      <c r="S625" t="str" cm="1">
        <f t="array" ref="S625">IF(LEN(B625)=2, "", IF(MOD( (_xlfn.UNICODE( RIGHT($J625, 1) ) - 44032), 28)=0, "",
    INDEX(종성, MOD( (_xlfn.UNICODE( RIGHT($J625, 1) ) - 44032), 28),1) ) )</f>
        <v>ㄹ</v>
      </c>
      <c r="T625" t="str">
        <f>IFERROR(VLOOKUP($K625, 환경설정!$B$3:$C$23, 2,0), "")</f>
        <v>tsasp</v>
      </c>
      <c r="V625" s="3" t="str" cm="1">
        <f t="array" ref="V625">IFERROR(_xlfn.IFS($M625="", "light", $M625="ㄴ", "son", $M625="ㄹ", "son", $M625="ㅁ", "son", $M625="ㅇ", "son" ),"obs")</f>
        <v>light</v>
      </c>
      <c r="W625" t="str">
        <f>IFERROR(VLOOKUP($N625, 환경설정!$B$3:$C$23, 2,0), "")</f>
        <v>lax</v>
      </c>
      <c r="Y625" s="3" t="str" cm="1">
        <f t="array" ref="Y625">IFERROR(_xlfn.IFS($P625="", "light", $P625="ㄴ", "son", $P625="ㄹ", "son", $P625="ㅁ", "son", $P625="ㅇ", "son" ),"obs")</f>
        <v>light</v>
      </c>
      <c r="Z625" t="str">
        <f>IFERROR(VLOOKUP($Q625, 환경설정!$B$3:$C$23, 2), "")</f>
        <v>tsasp</v>
      </c>
      <c r="AB625" s="3" t="str" cm="1">
        <f t="array" ref="AB625">IFERROR( IF(LEN(B625)=2,"", _xlfn.IFS($S625="", "light", $S625="ㄴ", "son", $S625="ㄹ", "son", $S625="ㅁ", "son", $S625="ㅇ", "son" )),"obs")</f>
        <v>son</v>
      </c>
      <c r="AC625" t="str" cm="1">
        <f t="array" ref="AC625" xml:space="preserve"> SUBSTITUTE( _xlfn.TEXTSPLIT(C625," "), ",","")</f>
        <v>LHH</v>
      </c>
      <c r="AE625" t="str" cm="1">
        <f t="array" ref="AE625">SUBSTITUTE(_xlfn.TEXTSPLIT(D625," "), ",","")</f>
        <v>LHL</v>
      </c>
    </row>
    <row r="626" spans="1:32" x14ac:dyDescent="0.3">
      <c r="A626" t="str">
        <v>외래어3</v>
      </c>
      <c r="B626" t="str">
        <v>고릴라</v>
      </c>
      <c r="C626" s="3" t="str">
        <v>LHL</v>
      </c>
      <c r="D626" s="3" t="str">
        <v>LHL</v>
      </c>
      <c r="E626" s="3" t="str" cm="1">
        <f t="array" ref="E626">_xlfn.IFS(MID(A626,1,1)="고", "K", MID(A626,1,1)="외", "F", MID(A626,1,1)="가", "V")</f>
        <v>F</v>
      </c>
      <c r="F626" s="3" t="str">
        <f t="shared" si="50"/>
        <v>3</v>
      </c>
      <c r="G626" s="3" t="str">
        <f t="shared" si="51"/>
        <v>F3</v>
      </c>
      <c r="H626" s="3" t="str">
        <f t="shared" si="52"/>
        <v>고</v>
      </c>
      <c r="I626" s="3" t="str">
        <f t="shared" si="53"/>
        <v>릴</v>
      </c>
      <c r="J626" s="3" t="str">
        <f t="shared" si="54"/>
        <v>라</v>
      </c>
      <c r="K626" s="3" t="str" cm="1">
        <f t="array" ref="K626">INDEX(초성,  INT( (_xlfn.UNICODE(H626)-44032)/588)+1)</f>
        <v>ㄱ</v>
      </c>
      <c r="L626" s="3" t="str" cm="1">
        <f t="array" ref="L626">INDEX( 중성, INT(MOD( ( _xlfn.UNICODE( RIGHT($H626, 1) ) - 44032), 588)/28)+1,1)</f>
        <v>ㅗ</v>
      </c>
      <c r="M626" t="str" cm="1">
        <f t="array" ref="M626">IF(MOD( (_xlfn.UNICODE( RIGHT($H626, 1) ) - 44032), 28)=0, "",
    INDEX(종성, MOD( (_xlfn.UNICODE( RIGHT($H626, 1) ) - 44032), 28),1) )</f>
        <v/>
      </c>
      <c r="N626" s="3" t="str" cm="1">
        <f t="array" ref="N626">INDEX(초성,  INT( (_xlfn.UNICODE($I626)-44032)/588)+1)</f>
        <v>ㄹ</v>
      </c>
      <c r="O626" s="3" t="str" cm="1">
        <f t="array" ref="O626">INDEX( 중성, INT(MOD( ( _xlfn.UNICODE( RIGHT($I626, 1) ) - 44032), 588)/28)+1,1)</f>
        <v>ㅣ</v>
      </c>
      <c r="P626" t="str" cm="1">
        <f t="array" ref="P626">IF(MOD( (_xlfn.UNICODE( RIGHT($I626, 1) ) - 44032), 28)=0, "",
    INDEX(종성, MOD( (_xlfn.UNICODE( RIGHT($I626, 1) ) - 44032), 28),1) )</f>
        <v>ㄹ</v>
      </c>
      <c r="Q626" s="3" t="str" cm="1">
        <f t="array" ref="Q626">IF(LEN(B626)=2, "", INDEX(초성,  INT( (_xlfn.UNICODE($J626)-44032)/588)+1) )</f>
        <v>ㄹ</v>
      </c>
      <c r="R626" s="3" t="str" cm="1">
        <f t="array" ref="R626">IF(LEN(B626)=2, "",INDEX( 중성, INT(MOD( ( _xlfn.UNICODE( RIGHT($J626, 1) ) - 44032), 588)/28)+1,1) )</f>
        <v>ㅏ</v>
      </c>
      <c r="S626" t="str" cm="1">
        <f t="array" ref="S626">IF(LEN(B626)=2, "", IF(MOD( (_xlfn.UNICODE( RIGHT($J626, 1) ) - 44032), 28)=0, "",
    INDEX(종성, MOD( (_xlfn.UNICODE( RIGHT($J626, 1) ) - 44032), 28),1) ) )</f>
        <v/>
      </c>
      <c r="T626" t="str">
        <f>IFERROR(VLOOKUP($K626, 환경설정!$B$3:$C$23, 2,0), "")</f>
        <v>lax</v>
      </c>
      <c r="V626" s="3" t="str" cm="1">
        <f t="array" ref="V626">IFERROR(_xlfn.IFS($M626="", "light", $M626="ㄴ", "son", $M626="ㄹ", "son", $M626="ㅁ", "son", $M626="ㅇ", "son" ),"obs")</f>
        <v>light</v>
      </c>
      <c r="W626" t="str">
        <f>IFERROR(VLOOKUP($N626, 환경설정!$B$3:$C$23, 2,0), "")</f>
        <v>son</v>
      </c>
      <c r="Y626" s="3" t="str" cm="1">
        <f t="array" ref="Y626">IFERROR(_xlfn.IFS($P626="", "light", $P626="ㄴ", "son", $P626="ㄹ", "son", $P626="ㅁ", "son", $P626="ㅇ", "son" ),"obs")</f>
        <v>son</v>
      </c>
      <c r="Z626" t="str">
        <f>IFERROR(VLOOKUP($Q626, 환경설정!$B$3:$C$23, 2), "")</f>
        <v>tsasp</v>
      </c>
      <c r="AB626" s="3" t="str" cm="1">
        <f t="array" ref="AB626">IFERROR( IF(LEN(B626)=2,"", _xlfn.IFS($S626="", "light", $S626="ㄴ", "son", $S626="ㄹ", "son", $S626="ㅁ", "son", $S626="ㅇ", "son" )),"obs")</f>
        <v>light</v>
      </c>
      <c r="AC626" t="str" cm="1">
        <f t="array" ref="AC626" xml:space="preserve"> SUBSTITUTE( _xlfn.TEXTSPLIT(C626," "), ",","")</f>
        <v>LHL</v>
      </c>
      <c r="AE626" t="str" cm="1">
        <f t="array" ref="AE626">SUBSTITUTE(_xlfn.TEXTSPLIT(D626," "), ",","")</f>
        <v>LHL</v>
      </c>
    </row>
    <row r="627" spans="1:32" x14ac:dyDescent="0.3">
      <c r="A627" t="str">
        <v>외래어3</v>
      </c>
      <c r="B627" t="str">
        <v>파우더</v>
      </c>
      <c r="C627" s="3" t="str">
        <v>LHL</v>
      </c>
      <c r="D627" s="3" t="str">
        <v>LHL</v>
      </c>
      <c r="E627" s="3" t="str" cm="1">
        <f t="array" ref="E627">_xlfn.IFS(MID(A627,1,1)="고", "K", MID(A627,1,1)="외", "F", MID(A627,1,1)="가", "V")</f>
        <v>F</v>
      </c>
      <c r="F627" s="3" t="str">
        <f t="shared" si="50"/>
        <v>3</v>
      </c>
      <c r="G627" s="3" t="str">
        <f t="shared" si="51"/>
        <v>F3</v>
      </c>
      <c r="H627" s="3" t="str">
        <f t="shared" si="52"/>
        <v>파</v>
      </c>
      <c r="I627" s="3" t="str">
        <f t="shared" si="53"/>
        <v>우</v>
      </c>
      <c r="J627" s="3" t="str">
        <f t="shared" si="54"/>
        <v>더</v>
      </c>
      <c r="K627" s="3" t="str" cm="1">
        <f t="array" ref="K627">INDEX(초성,  INT( (_xlfn.UNICODE(H627)-44032)/588)+1)</f>
        <v>ㅍ</v>
      </c>
      <c r="L627" s="3" t="str" cm="1">
        <f t="array" ref="L627">INDEX( 중성, INT(MOD( ( _xlfn.UNICODE( RIGHT($H627, 1) ) - 44032), 588)/28)+1,1)</f>
        <v>ㅏ</v>
      </c>
      <c r="M627" t="str" cm="1">
        <f t="array" ref="M627">IF(MOD( (_xlfn.UNICODE( RIGHT($H627, 1) ) - 44032), 28)=0, "",
    INDEX(종성, MOD( (_xlfn.UNICODE( RIGHT($H627, 1) ) - 44032), 28),1) )</f>
        <v/>
      </c>
      <c r="N627" s="3" t="str" cm="1">
        <f t="array" ref="N627">INDEX(초성,  INT( (_xlfn.UNICODE($I627)-44032)/588)+1)</f>
        <v>ㅇ</v>
      </c>
      <c r="O627" s="3" t="str" cm="1">
        <f t="array" ref="O627">INDEX( 중성, INT(MOD( ( _xlfn.UNICODE( RIGHT($I627, 1) ) - 44032), 588)/28)+1,1)</f>
        <v>ㅜ</v>
      </c>
      <c r="P627" t="str" cm="1">
        <f t="array" ref="P627">IF(MOD( (_xlfn.UNICODE( RIGHT($I627, 1) ) - 44032), 28)=0, "",
    INDEX(종성, MOD( (_xlfn.UNICODE( RIGHT($I627, 1) ) - 44032), 28),1) )</f>
        <v/>
      </c>
      <c r="Q627" s="3" t="str" cm="1">
        <f t="array" ref="Q627">IF(LEN(B627)=2, "", INDEX(초성,  INT( (_xlfn.UNICODE($J627)-44032)/588)+1) )</f>
        <v>ㄷ</v>
      </c>
      <c r="R627" s="3" t="str" cm="1">
        <f t="array" ref="R627">IF(LEN(B627)=2, "",INDEX( 중성, INT(MOD( ( _xlfn.UNICODE( RIGHT($J627, 1) ) - 44032), 588)/28)+1,1) )</f>
        <v>ㅓ</v>
      </c>
      <c r="S627" t="str" cm="1">
        <f t="array" ref="S627">IF(LEN(B627)=2, "", IF(MOD( (_xlfn.UNICODE( RIGHT($J627, 1) ) - 44032), 28)=0, "",
    INDEX(종성, MOD( (_xlfn.UNICODE( RIGHT($J627, 1) ) - 44032), 28),1) ) )</f>
        <v/>
      </c>
      <c r="T627" t="str">
        <f>IFERROR(VLOOKUP($K627, 환경설정!$B$3:$C$23, 2,0), "")</f>
        <v>tsasp</v>
      </c>
      <c r="V627" s="3" t="str" cm="1">
        <f t="array" ref="V627">IFERROR(_xlfn.IFS($M627="", "light", $M627="ㄴ", "son", $M627="ㄹ", "son", $M627="ㅁ", "son", $M627="ㅇ", "son" ),"obs")</f>
        <v>light</v>
      </c>
      <c r="W627" t="str">
        <f>IFERROR(VLOOKUP($N627, 환경설정!$B$3:$C$23, 2,0), "")</f>
        <v>null</v>
      </c>
      <c r="Y627" s="3" t="str" cm="1">
        <f t="array" ref="Y627">IFERROR(_xlfn.IFS($P627="", "light", $P627="ㄴ", "son", $P627="ㄹ", "son", $P627="ㅁ", "son", $P627="ㅇ", "son" ),"obs")</f>
        <v>light</v>
      </c>
      <c r="Z627" t="str">
        <f>IFERROR(VLOOKUP($Q627, 환경설정!$B$3:$C$23, 2), "")</f>
        <v>tsasp</v>
      </c>
      <c r="AB627" s="3" t="str" cm="1">
        <f t="array" ref="AB627">IFERROR( IF(LEN(B627)=2,"", _xlfn.IFS($S627="", "light", $S627="ㄴ", "son", $S627="ㄹ", "son", $S627="ㅁ", "son", $S627="ㅇ", "son" )),"obs")</f>
        <v>light</v>
      </c>
      <c r="AC627" t="str" cm="1">
        <f t="array" ref="AC627" xml:space="preserve"> SUBSTITUTE( _xlfn.TEXTSPLIT(C627," "), ",","")</f>
        <v>LHL</v>
      </c>
      <c r="AE627" t="str" cm="1">
        <f t="array" ref="AE627">SUBSTITUTE(_xlfn.TEXTSPLIT(D627," "), ",","")</f>
        <v>LHL</v>
      </c>
    </row>
    <row r="628" spans="1:32" x14ac:dyDescent="0.3">
      <c r="A628" t="str">
        <v>외래어3</v>
      </c>
      <c r="B628" t="str">
        <v>색소폰</v>
      </c>
      <c r="C628" s="3" t="str">
        <v>LHH</v>
      </c>
      <c r="D628" s="3" t="str">
        <v>LHH 색스폰</v>
      </c>
      <c r="E628" s="3" t="str" cm="1">
        <f t="array" ref="E628">_xlfn.IFS(MID(A628,1,1)="고", "K", MID(A628,1,1)="외", "F", MID(A628,1,1)="가", "V")</f>
        <v>F</v>
      </c>
      <c r="F628" s="3" t="str">
        <f t="shared" si="50"/>
        <v>3</v>
      </c>
      <c r="G628" s="3" t="str">
        <f t="shared" si="51"/>
        <v>F3</v>
      </c>
      <c r="H628" s="3" t="str">
        <f t="shared" si="52"/>
        <v>색</v>
      </c>
      <c r="I628" s="3" t="str">
        <f t="shared" si="53"/>
        <v>소</v>
      </c>
      <c r="J628" s="3" t="str">
        <f t="shared" si="54"/>
        <v>폰</v>
      </c>
      <c r="K628" s="3" t="str" cm="1">
        <f t="array" ref="K628">INDEX(초성,  INT( (_xlfn.UNICODE(H628)-44032)/588)+1)</f>
        <v>ㅅ</v>
      </c>
      <c r="L628" s="3" t="str" cm="1">
        <f t="array" ref="L628">INDEX( 중성, INT(MOD( ( _xlfn.UNICODE( RIGHT($H628, 1) ) - 44032), 588)/28)+1,1)</f>
        <v>ㅐ</v>
      </c>
      <c r="M628" t="str" cm="1">
        <f t="array" ref="M628">IF(MOD( (_xlfn.UNICODE( RIGHT($H628, 1) ) - 44032), 28)=0, "",
    INDEX(종성, MOD( (_xlfn.UNICODE( RIGHT($H628, 1) ) - 44032), 28),1) )</f>
        <v>ㄱ</v>
      </c>
      <c r="N628" s="3" t="str" cm="1">
        <f t="array" ref="N628">INDEX(초성,  INT( (_xlfn.UNICODE($I628)-44032)/588)+1)</f>
        <v>ㅅ</v>
      </c>
      <c r="O628" s="3" t="str" cm="1">
        <f t="array" ref="O628">INDEX( 중성, INT(MOD( ( _xlfn.UNICODE( RIGHT($I628, 1) ) - 44032), 588)/28)+1,1)</f>
        <v>ㅗ</v>
      </c>
      <c r="P628" t="str" cm="1">
        <f t="array" ref="P628">IF(MOD( (_xlfn.UNICODE( RIGHT($I628, 1) ) - 44032), 28)=0, "",
    INDEX(종성, MOD( (_xlfn.UNICODE( RIGHT($I628, 1) ) - 44032), 28),1) )</f>
        <v/>
      </c>
      <c r="Q628" s="3" t="str" cm="1">
        <f t="array" ref="Q628">IF(LEN(B628)=2, "", INDEX(초성,  INT( (_xlfn.UNICODE($J628)-44032)/588)+1) )</f>
        <v>ㅍ</v>
      </c>
      <c r="R628" s="3" t="str" cm="1">
        <f t="array" ref="R628">IF(LEN(B628)=2, "",INDEX( 중성, INT(MOD( ( _xlfn.UNICODE( RIGHT($J628, 1) ) - 44032), 588)/28)+1,1) )</f>
        <v>ㅗ</v>
      </c>
      <c r="S628" t="str" cm="1">
        <f t="array" ref="S628">IF(LEN(B628)=2, "", IF(MOD( (_xlfn.UNICODE( RIGHT($J628, 1) ) - 44032), 28)=0, "",
    INDEX(종성, MOD( (_xlfn.UNICODE( RIGHT($J628, 1) ) - 44032), 28),1) ) )</f>
        <v>ㄴ</v>
      </c>
      <c r="T628" t="str">
        <f>IFERROR(VLOOKUP($K628, 환경설정!$B$3:$C$23, 2,0), "")</f>
        <v>que</v>
      </c>
      <c r="V628" s="3" t="str" cm="1">
        <f t="array" ref="V628">IFERROR(_xlfn.IFS($M628="", "light", $M628="ㄴ", "son", $M628="ㄹ", "son", $M628="ㅁ", "son", $M628="ㅇ", "son" ),"obs")</f>
        <v>obs</v>
      </c>
      <c r="W628" t="str">
        <f>IFERROR(VLOOKUP($N628, 환경설정!$B$3:$C$23, 2,0), "")</f>
        <v>que</v>
      </c>
      <c r="Y628" s="3" t="str" cm="1">
        <f t="array" ref="Y628">IFERROR(_xlfn.IFS($P628="", "light", $P628="ㄴ", "son", $P628="ㄹ", "son", $P628="ㅁ", "son", $P628="ㅇ", "son" ),"obs")</f>
        <v>light</v>
      </c>
      <c r="Z628" t="str">
        <f>IFERROR(VLOOKUP($Q628, 환경설정!$B$3:$C$23, 2), "")</f>
        <v>tsasp</v>
      </c>
      <c r="AB628" s="3" t="str" cm="1">
        <f t="array" ref="AB628">IFERROR( IF(LEN(B628)=2,"", _xlfn.IFS($S628="", "light", $S628="ㄴ", "son", $S628="ㄹ", "son", $S628="ㅁ", "son", $S628="ㅇ", "son" )),"obs")</f>
        <v>son</v>
      </c>
      <c r="AC628" t="str" cm="1">
        <f t="array" ref="AC628" xml:space="preserve"> SUBSTITUTE( _xlfn.TEXTSPLIT(C628," "), ",","")</f>
        <v>LHH</v>
      </c>
      <c r="AE628" t="str" cm="1">
        <f t="array" ref="AE628:AF628">SUBSTITUTE(_xlfn.TEXTSPLIT(D628," "), ",","")</f>
        <v>LHH</v>
      </c>
      <c r="AF628" t="str">
        <v>색스폰</v>
      </c>
    </row>
    <row r="629" spans="1:32" x14ac:dyDescent="0.3">
      <c r="A629" t="str">
        <v>외래어3</v>
      </c>
      <c r="B629" t="str">
        <v>베이컨</v>
      </c>
      <c r="C629" s="3" t="str">
        <v>LHH</v>
      </c>
      <c r="D629" s="3" t="str">
        <v>LHH</v>
      </c>
      <c r="E629" s="3" t="str" cm="1">
        <f t="array" ref="E629">_xlfn.IFS(MID(A629,1,1)="고", "K", MID(A629,1,1)="외", "F", MID(A629,1,1)="가", "V")</f>
        <v>F</v>
      </c>
      <c r="F629" s="3" t="str">
        <f t="shared" si="50"/>
        <v>3</v>
      </c>
      <c r="G629" s="3" t="str">
        <f t="shared" si="51"/>
        <v>F3</v>
      </c>
      <c r="H629" s="3" t="str">
        <f t="shared" si="52"/>
        <v>베</v>
      </c>
      <c r="I629" s="3" t="str">
        <f t="shared" si="53"/>
        <v>이</v>
      </c>
      <c r="J629" s="3" t="str">
        <f t="shared" si="54"/>
        <v>컨</v>
      </c>
      <c r="K629" s="3" t="str" cm="1">
        <f t="array" ref="K629">INDEX(초성,  INT( (_xlfn.UNICODE(H629)-44032)/588)+1)</f>
        <v>ㅂ</v>
      </c>
      <c r="L629" s="3" t="str" cm="1">
        <f t="array" ref="L629">INDEX( 중성, INT(MOD( ( _xlfn.UNICODE( RIGHT($H629, 1) ) - 44032), 588)/28)+1,1)</f>
        <v>ㅔ</v>
      </c>
      <c r="M629" t="str" cm="1">
        <f t="array" ref="M629">IF(MOD( (_xlfn.UNICODE( RIGHT($H629, 1) ) - 44032), 28)=0, "",
    INDEX(종성, MOD( (_xlfn.UNICODE( RIGHT($H629, 1) ) - 44032), 28),1) )</f>
        <v/>
      </c>
      <c r="N629" s="3" t="str" cm="1">
        <f t="array" ref="N629">INDEX(초성,  INT( (_xlfn.UNICODE($I629)-44032)/588)+1)</f>
        <v>ㅇ</v>
      </c>
      <c r="O629" s="3" t="str" cm="1">
        <f t="array" ref="O629">INDEX( 중성, INT(MOD( ( _xlfn.UNICODE( RIGHT($I629, 1) ) - 44032), 588)/28)+1,1)</f>
        <v>ㅣ</v>
      </c>
      <c r="P629" t="str" cm="1">
        <f t="array" ref="P629">IF(MOD( (_xlfn.UNICODE( RIGHT($I629, 1) ) - 44032), 28)=0, "",
    INDEX(종성, MOD( (_xlfn.UNICODE( RIGHT($I629, 1) ) - 44032), 28),1) )</f>
        <v/>
      </c>
      <c r="Q629" s="3" t="str" cm="1">
        <f t="array" ref="Q629">IF(LEN(B629)=2, "", INDEX(초성,  INT( (_xlfn.UNICODE($J629)-44032)/588)+1) )</f>
        <v>ㅋ</v>
      </c>
      <c r="R629" s="3" t="str" cm="1">
        <f t="array" ref="R629">IF(LEN(B629)=2, "",INDEX( 중성, INT(MOD( ( _xlfn.UNICODE( RIGHT($J629, 1) ) - 44032), 588)/28)+1,1) )</f>
        <v>ㅓ</v>
      </c>
      <c r="S629" t="str" cm="1">
        <f t="array" ref="S629">IF(LEN(B629)=2, "", IF(MOD( (_xlfn.UNICODE( RIGHT($J629, 1) ) - 44032), 28)=0, "",
    INDEX(종성, MOD( (_xlfn.UNICODE( RIGHT($J629, 1) ) - 44032), 28),1) ) )</f>
        <v>ㄴ</v>
      </c>
      <c r="T629" t="str">
        <f>IFERROR(VLOOKUP($K629, 환경설정!$B$3:$C$23, 2,0), "")</f>
        <v>lax</v>
      </c>
      <c r="V629" s="3" t="str" cm="1">
        <f t="array" ref="V629">IFERROR(_xlfn.IFS($M629="", "light", $M629="ㄴ", "son", $M629="ㄹ", "son", $M629="ㅁ", "son", $M629="ㅇ", "son" ),"obs")</f>
        <v>light</v>
      </c>
      <c r="W629" t="str">
        <f>IFERROR(VLOOKUP($N629, 환경설정!$B$3:$C$23, 2,0), "")</f>
        <v>null</v>
      </c>
      <c r="Y629" s="3" t="str" cm="1">
        <f t="array" ref="Y629">IFERROR(_xlfn.IFS($P629="", "light", $P629="ㄴ", "son", $P629="ㄹ", "son", $P629="ㅁ", "son", $P629="ㅇ", "son" ),"obs")</f>
        <v>light</v>
      </c>
      <c r="Z629" t="str">
        <f>IFERROR(VLOOKUP($Q629, 환경설정!$B$3:$C$23, 2), "")</f>
        <v>tsasp</v>
      </c>
      <c r="AB629" s="3" t="str" cm="1">
        <f t="array" ref="AB629">IFERROR( IF(LEN(B629)=2,"", _xlfn.IFS($S629="", "light", $S629="ㄴ", "son", $S629="ㄹ", "son", $S629="ㅁ", "son", $S629="ㅇ", "son" )),"obs")</f>
        <v>son</v>
      </c>
      <c r="AC629" t="str" cm="1">
        <f t="array" ref="AC629" xml:space="preserve"> SUBSTITUTE( _xlfn.TEXTSPLIT(C629," "), ",","")</f>
        <v>LHH</v>
      </c>
      <c r="AE629" t="str" cm="1">
        <f t="array" ref="AE629">SUBSTITUTE(_xlfn.TEXTSPLIT(D629," "), ",","")</f>
        <v>LHH</v>
      </c>
    </row>
    <row r="630" spans="1:32" x14ac:dyDescent="0.3">
      <c r="A630" t="str">
        <v>외래어3</v>
      </c>
      <c r="B630" t="str">
        <v>마그마</v>
      </c>
      <c r="C630" s="3" t="str">
        <v>LHL</v>
      </c>
      <c r="D630" s="3" t="str">
        <v>LHL</v>
      </c>
      <c r="E630" s="3" t="str" cm="1">
        <f t="array" ref="E630">_xlfn.IFS(MID(A630,1,1)="고", "K", MID(A630,1,1)="외", "F", MID(A630,1,1)="가", "V")</f>
        <v>F</v>
      </c>
      <c r="F630" s="3" t="str">
        <f t="shared" si="50"/>
        <v>3</v>
      </c>
      <c r="G630" s="3" t="str">
        <f t="shared" si="51"/>
        <v>F3</v>
      </c>
      <c r="H630" s="3" t="str">
        <f t="shared" si="52"/>
        <v>마</v>
      </c>
      <c r="I630" s="3" t="str">
        <f t="shared" si="53"/>
        <v>그</v>
      </c>
      <c r="J630" s="3" t="str">
        <f t="shared" si="54"/>
        <v>마</v>
      </c>
      <c r="K630" s="3" t="str" cm="1">
        <f t="array" ref="K630">INDEX(초성,  INT( (_xlfn.UNICODE(H630)-44032)/588)+1)</f>
        <v>ㅁ</v>
      </c>
      <c r="L630" s="3" t="str" cm="1">
        <f t="array" ref="L630">INDEX( 중성, INT(MOD( ( _xlfn.UNICODE( RIGHT($H630, 1) ) - 44032), 588)/28)+1,1)</f>
        <v>ㅏ</v>
      </c>
      <c r="M630" t="str" cm="1">
        <f t="array" ref="M630">IF(MOD( (_xlfn.UNICODE( RIGHT($H630, 1) ) - 44032), 28)=0, "",
    INDEX(종성, MOD( (_xlfn.UNICODE( RIGHT($H630, 1) ) - 44032), 28),1) )</f>
        <v/>
      </c>
      <c r="N630" s="3" t="str" cm="1">
        <f t="array" ref="N630">INDEX(초성,  INT( (_xlfn.UNICODE($I630)-44032)/588)+1)</f>
        <v>ㄱ</v>
      </c>
      <c r="O630" s="3" t="str" cm="1">
        <f t="array" ref="O630">INDEX( 중성, INT(MOD( ( _xlfn.UNICODE( RIGHT($I630, 1) ) - 44032), 588)/28)+1,1)</f>
        <v>ㅡ</v>
      </c>
      <c r="P630" t="str" cm="1">
        <f t="array" ref="P630">IF(MOD( (_xlfn.UNICODE( RIGHT($I630, 1) ) - 44032), 28)=0, "",
    INDEX(종성, MOD( (_xlfn.UNICODE( RIGHT($I630, 1) ) - 44032), 28),1) )</f>
        <v/>
      </c>
      <c r="Q630" s="3" t="str" cm="1">
        <f t="array" ref="Q630">IF(LEN(B630)=2, "", INDEX(초성,  INT( (_xlfn.UNICODE($J630)-44032)/588)+1) )</f>
        <v>ㅁ</v>
      </c>
      <c r="R630" s="3" t="str" cm="1">
        <f t="array" ref="R630">IF(LEN(B630)=2, "",INDEX( 중성, INT(MOD( ( _xlfn.UNICODE( RIGHT($J630, 1) ) - 44032), 588)/28)+1,1) )</f>
        <v>ㅏ</v>
      </c>
      <c r="S630" t="str" cm="1">
        <f t="array" ref="S630">IF(LEN(B630)=2, "", IF(MOD( (_xlfn.UNICODE( RIGHT($J630, 1) ) - 44032), 28)=0, "",
    INDEX(종성, MOD( (_xlfn.UNICODE( RIGHT($J630, 1) ) - 44032), 28),1) ) )</f>
        <v/>
      </c>
      <c r="T630" t="str">
        <f>IFERROR(VLOOKUP($K630, 환경설정!$B$3:$C$23, 2,0), "")</f>
        <v>son</v>
      </c>
      <c r="V630" s="3" t="str" cm="1">
        <f t="array" ref="V630">IFERROR(_xlfn.IFS($M630="", "light", $M630="ㄴ", "son", $M630="ㄹ", "son", $M630="ㅁ", "son", $M630="ㅇ", "son" ),"obs")</f>
        <v>light</v>
      </c>
      <c r="W630" t="str">
        <f>IFERROR(VLOOKUP($N630, 환경설정!$B$3:$C$23, 2,0), "")</f>
        <v>lax</v>
      </c>
      <c r="Y630" s="3" t="str" cm="1">
        <f t="array" ref="Y630">IFERROR(_xlfn.IFS($P630="", "light", $P630="ㄴ", "son", $P630="ㄹ", "son", $P630="ㅁ", "son", $P630="ㅇ", "son" ),"obs")</f>
        <v>light</v>
      </c>
      <c r="Z630" t="str">
        <f>IFERROR(VLOOKUP($Q630, 환경설정!$B$3:$C$23, 2), "")</f>
        <v>tsasp</v>
      </c>
      <c r="AB630" s="3" t="str" cm="1">
        <f t="array" ref="AB630">IFERROR( IF(LEN(B630)=2,"", _xlfn.IFS($S630="", "light", $S630="ㄴ", "son", $S630="ㄹ", "son", $S630="ㅁ", "son", $S630="ㅇ", "son" )),"obs")</f>
        <v>light</v>
      </c>
      <c r="AC630" t="str" cm="1">
        <f t="array" ref="AC630" xml:space="preserve"> SUBSTITUTE( _xlfn.TEXTSPLIT(C630," "), ",","")</f>
        <v>LHL</v>
      </c>
      <c r="AE630" t="str" cm="1">
        <f t="array" ref="AE630">SUBSTITUTE(_xlfn.TEXTSPLIT(D630," "), ",","")</f>
        <v>LHL</v>
      </c>
    </row>
    <row r="631" spans="1:32" x14ac:dyDescent="0.3">
      <c r="A631" t="str">
        <v>외래어3</v>
      </c>
      <c r="B631" t="str">
        <v>코러스</v>
      </c>
      <c r="C631" s="3" t="str">
        <v>LHL</v>
      </c>
      <c r="D631" s="3" t="str">
        <v>LHL</v>
      </c>
      <c r="E631" s="3" t="str" cm="1">
        <f t="array" ref="E631">_xlfn.IFS(MID(A631,1,1)="고", "K", MID(A631,1,1)="외", "F", MID(A631,1,1)="가", "V")</f>
        <v>F</v>
      </c>
      <c r="F631" s="3" t="str">
        <f t="shared" si="50"/>
        <v>3</v>
      </c>
      <c r="G631" s="3" t="str">
        <f t="shared" si="51"/>
        <v>F3</v>
      </c>
      <c r="H631" s="3" t="str">
        <f t="shared" si="52"/>
        <v>코</v>
      </c>
      <c r="I631" s="3" t="str">
        <f t="shared" si="53"/>
        <v>러</v>
      </c>
      <c r="J631" s="3" t="str">
        <f t="shared" si="54"/>
        <v>스</v>
      </c>
      <c r="K631" s="3" t="str" cm="1">
        <f t="array" ref="K631">INDEX(초성,  INT( (_xlfn.UNICODE(H631)-44032)/588)+1)</f>
        <v>ㅋ</v>
      </c>
      <c r="L631" s="3" t="str" cm="1">
        <f t="array" ref="L631">INDEX( 중성, INT(MOD( ( _xlfn.UNICODE( RIGHT($H631, 1) ) - 44032), 588)/28)+1,1)</f>
        <v>ㅗ</v>
      </c>
      <c r="M631" t="str" cm="1">
        <f t="array" ref="M631">IF(MOD( (_xlfn.UNICODE( RIGHT($H631, 1) ) - 44032), 28)=0, "",
    INDEX(종성, MOD( (_xlfn.UNICODE( RIGHT($H631, 1) ) - 44032), 28),1) )</f>
        <v/>
      </c>
      <c r="N631" s="3" t="str" cm="1">
        <f t="array" ref="N631">INDEX(초성,  INT( (_xlfn.UNICODE($I631)-44032)/588)+1)</f>
        <v>ㄹ</v>
      </c>
      <c r="O631" s="3" t="str" cm="1">
        <f t="array" ref="O631">INDEX( 중성, INT(MOD( ( _xlfn.UNICODE( RIGHT($I631, 1) ) - 44032), 588)/28)+1,1)</f>
        <v>ㅓ</v>
      </c>
      <c r="P631" t="str" cm="1">
        <f t="array" ref="P631">IF(MOD( (_xlfn.UNICODE( RIGHT($I631, 1) ) - 44032), 28)=0, "",
    INDEX(종성, MOD( (_xlfn.UNICODE( RIGHT($I631, 1) ) - 44032), 28),1) )</f>
        <v/>
      </c>
      <c r="Q631" s="3" t="str" cm="1">
        <f t="array" ref="Q631">IF(LEN(B631)=2, "", INDEX(초성,  INT( (_xlfn.UNICODE($J631)-44032)/588)+1) )</f>
        <v>ㅅ</v>
      </c>
      <c r="R631" s="3" t="str" cm="1">
        <f t="array" ref="R631">IF(LEN(B631)=2, "",INDEX( 중성, INT(MOD( ( _xlfn.UNICODE( RIGHT($J631, 1) ) - 44032), 588)/28)+1,1) )</f>
        <v>ㅡ</v>
      </c>
      <c r="S631" t="str" cm="1">
        <f t="array" ref="S631">IF(LEN(B631)=2, "", IF(MOD( (_xlfn.UNICODE( RIGHT($J631, 1) ) - 44032), 28)=0, "",
    INDEX(종성, MOD( (_xlfn.UNICODE( RIGHT($J631, 1) ) - 44032), 28),1) ) )</f>
        <v/>
      </c>
      <c r="T631" t="str">
        <f>IFERROR(VLOOKUP($K631, 환경설정!$B$3:$C$23, 2,0), "")</f>
        <v>tsasp</v>
      </c>
      <c r="V631" s="3" t="str" cm="1">
        <f t="array" ref="V631">IFERROR(_xlfn.IFS($M631="", "light", $M631="ㄴ", "son", $M631="ㄹ", "son", $M631="ㅁ", "son", $M631="ㅇ", "son" ),"obs")</f>
        <v>light</v>
      </c>
      <c r="W631" t="str">
        <f>IFERROR(VLOOKUP($N631, 환경설정!$B$3:$C$23, 2,0), "")</f>
        <v>son</v>
      </c>
      <c r="Y631" s="3" t="str" cm="1">
        <f t="array" ref="Y631">IFERROR(_xlfn.IFS($P631="", "light", $P631="ㄴ", "son", $P631="ㄹ", "son", $P631="ㅁ", "son", $P631="ㅇ", "son" ),"obs")</f>
        <v>light</v>
      </c>
      <c r="Z631" t="str">
        <f>IFERROR(VLOOKUP($Q631, 환경설정!$B$3:$C$23, 2), "")</f>
        <v>tsasp</v>
      </c>
      <c r="AB631" s="3" t="str" cm="1">
        <f t="array" ref="AB631">IFERROR( IF(LEN(B631)=2,"", _xlfn.IFS($S631="", "light", $S631="ㄴ", "son", $S631="ㄹ", "son", $S631="ㅁ", "son", $S631="ㅇ", "son" )),"obs")</f>
        <v>light</v>
      </c>
      <c r="AC631" t="str" cm="1">
        <f t="array" ref="AC631" xml:space="preserve"> SUBSTITUTE( _xlfn.TEXTSPLIT(C631," "), ",","")</f>
        <v>LHL</v>
      </c>
      <c r="AE631" t="str" cm="1">
        <f t="array" ref="AE631">SUBSTITUTE(_xlfn.TEXTSPLIT(D631," "), ",","")</f>
        <v>LHL</v>
      </c>
    </row>
    <row r="632" spans="1:32" x14ac:dyDescent="0.3">
      <c r="A632" t="str">
        <v>외래어3</v>
      </c>
      <c r="B632" t="str">
        <v>나일론</v>
      </c>
      <c r="C632" s="3" t="str">
        <v>LLH</v>
      </c>
      <c r="D632" s="3" t="str">
        <v>LHH</v>
      </c>
      <c r="E632" s="3" t="str" cm="1">
        <f t="array" ref="E632">_xlfn.IFS(MID(A632,1,1)="고", "K", MID(A632,1,1)="외", "F", MID(A632,1,1)="가", "V")</f>
        <v>F</v>
      </c>
      <c r="F632" s="3" t="str">
        <f t="shared" si="50"/>
        <v>3</v>
      </c>
      <c r="G632" s="3" t="str">
        <f t="shared" si="51"/>
        <v>F3</v>
      </c>
      <c r="H632" s="3" t="str">
        <f t="shared" si="52"/>
        <v>나</v>
      </c>
      <c r="I632" s="3" t="str">
        <f t="shared" si="53"/>
        <v>일</v>
      </c>
      <c r="J632" s="3" t="str">
        <f t="shared" si="54"/>
        <v>론</v>
      </c>
      <c r="K632" s="3" t="str" cm="1">
        <f t="array" ref="K632">INDEX(초성,  INT( (_xlfn.UNICODE(H632)-44032)/588)+1)</f>
        <v>ㄴ</v>
      </c>
      <c r="L632" s="3" t="str" cm="1">
        <f t="array" ref="L632">INDEX( 중성, INT(MOD( ( _xlfn.UNICODE( RIGHT($H632, 1) ) - 44032), 588)/28)+1,1)</f>
        <v>ㅏ</v>
      </c>
      <c r="M632" t="str" cm="1">
        <f t="array" ref="M632">IF(MOD( (_xlfn.UNICODE( RIGHT($H632, 1) ) - 44032), 28)=0, "",
    INDEX(종성, MOD( (_xlfn.UNICODE( RIGHT($H632, 1) ) - 44032), 28),1) )</f>
        <v/>
      </c>
      <c r="N632" s="3" t="str" cm="1">
        <f t="array" ref="N632">INDEX(초성,  INT( (_xlfn.UNICODE($I632)-44032)/588)+1)</f>
        <v>ㅇ</v>
      </c>
      <c r="O632" s="3" t="str" cm="1">
        <f t="array" ref="O632">INDEX( 중성, INT(MOD( ( _xlfn.UNICODE( RIGHT($I632, 1) ) - 44032), 588)/28)+1,1)</f>
        <v>ㅣ</v>
      </c>
      <c r="P632" t="str" cm="1">
        <f t="array" ref="P632">IF(MOD( (_xlfn.UNICODE( RIGHT($I632, 1) ) - 44032), 28)=0, "",
    INDEX(종성, MOD( (_xlfn.UNICODE( RIGHT($I632, 1) ) - 44032), 28),1) )</f>
        <v>ㄹ</v>
      </c>
      <c r="Q632" s="3" t="str" cm="1">
        <f t="array" ref="Q632">IF(LEN(B632)=2, "", INDEX(초성,  INT( (_xlfn.UNICODE($J632)-44032)/588)+1) )</f>
        <v>ㄹ</v>
      </c>
      <c r="R632" s="3" t="str" cm="1">
        <f t="array" ref="R632">IF(LEN(B632)=2, "",INDEX( 중성, INT(MOD( ( _xlfn.UNICODE( RIGHT($J632, 1) ) - 44032), 588)/28)+1,1) )</f>
        <v>ㅗ</v>
      </c>
      <c r="S632" t="str" cm="1">
        <f t="array" ref="S632">IF(LEN(B632)=2, "", IF(MOD( (_xlfn.UNICODE( RIGHT($J632, 1) ) - 44032), 28)=0, "",
    INDEX(종성, MOD( (_xlfn.UNICODE( RIGHT($J632, 1) ) - 44032), 28),1) ) )</f>
        <v>ㄴ</v>
      </c>
      <c r="T632" t="str">
        <f>IFERROR(VLOOKUP($K632, 환경설정!$B$3:$C$23, 2,0), "")</f>
        <v>son</v>
      </c>
      <c r="V632" s="3" t="str" cm="1">
        <f t="array" ref="V632">IFERROR(_xlfn.IFS($M632="", "light", $M632="ㄴ", "son", $M632="ㄹ", "son", $M632="ㅁ", "son", $M632="ㅇ", "son" ),"obs")</f>
        <v>light</v>
      </c>
      <c r="W632" t="str">
        <f>IFERROR(VLOOKUP($N632, 환경설정!$B$3:$C$23, 2,0), "")</f>
        <v>null</v>
      </c>
      <c r="Y632" s="3" t="str" cm="1">
        <f t="array" ref="Y632">IFERROR(_xlfn.IFS($P632="", "light", $P632="ㄴ", "son", $P632="ㄹ", "son", $P632="ㅁ", "son", $P632="ㅇ", "son" ),"obs")</f>
        <v>son</v>
      </c>
      <c r="Z632" t="str">
        <f>IFERROR(VLOOKUP($Q632, 환경설정!$B$3:$C$23, 2), "")</f>
        <v>tsasp</v>
      </c>
      <c r="AB632" s="3" t="str" cm="1">
        <f t="array" ref="AB632">IFERROR( IF(LEN(B632)=2,"", _xlfn.IFS($S632="", "light", $S632="ㄴ", "son", $S632="ㄹ", "son", $S632="ㅁ", "son", $S632="ㅇ", "son" )),"obs")</f>
        <v>son</v>
      </c>
      <c r="AC632" t="str" cm="1">
        <f t="array" ref="AC632" xml:space="preserve"> SUBSTITUTE( _xlfn.TEXTSPLIT(C632," "), ",","")</f>
        <v>LLH</v>
      </c>
      <c r="AE632" t="str" cm="1">
        <f t="array" ref="AE632">SUBSTITUTE(_xlfn.TEXTSPLIT(D632," "), ",","")</f>
        <v>LHH</v>
      </c>
    </row>
    <row r="633" spans="1:32" x14ac:dyDescent="0.3">
      <c r="A633" t="str">
        <v>외래어3</v>
      </c>
      <c r="B633" t="str">
        <v>슬리퍼</v>
      </c>
      <c r="C633" s="3" t="str">
        <v>LHL</v>
      </c>
      <c r="D633" s="3" t="str">
        <v>LHL</v>
      </c>
      <c r="E633" s="3" t="str" cm="1">
        <f t="array" ref="E633">_xlfn.IFS(MID(A633,1,1)="고", "K", MID(A633,1,1)="외", "F", MID(A633,1,1)="가", "V")</f>
        <v>F</v>
      </c>
      <c r="F633" s="3" t="str">
        <f t="shared" si="50"/>
        <v>3</v>
      </c>
      <c r="G633" s="3" t="str">
        <f t="shared" si="51"/>
        <v>F3</v>
      </c>
      <c r="H633" s="3" t="str">
        <f t="shared" si="52"/>
        <v>슬</v>
      </c>
      <c r="I633" s="3" t="str">
        <f t="shared" si="53"/>
        <v>리</v>
      </c>
      <c r="J633" s="3" t="str">
        <f t="shared" si="54"/>
        <v>퍼</v>
      </c>
      <c r="K633" s="3" t="str" cm="1">
        <f t="array" ref="K633">INDEX(초성,  INT( (_xlfn.UNICODE(H633)-44032)/588)+1)</f>
        <v>ㅅ</v>
      </c>
      <c r="L633" s="3" t="str" cm="1">
        <f t="array" ref="L633">INDEX( 중성, INT(MOD( ( _xlfn.UNICODE( RIGHT($H633, 1) ) - 44032), 588)/28)+1,1)</f>
        <v>ㅡ</v>
      </c>
      <c r="M633" t="str" cm="1">
        <f t="array" ref="M633">IF(MOD( (_xlfn.UNICODE( RIGHT($H633, 1) ) - 44032), 28)=0, "",
    INDEX(종성, MOD( (_xlfn.UNICODE( RIGHT($H633, 1) ) - 44032), 28),1) )</f>
        <v>ㄹ</v>
      </c>
      <c r="N633" s="3" t="str" cm="1">
        <f t="array" ref="N633">INDEX(초성,  INT( (_xlfn.UNICODE($I633)-44032)/588)+1)</f>
        <v>ㄹ</v>
      </c>
      <c r="O633" s="3" t="str" cm="1">
        <f t="array" ref="O633">INDEX( 중성, INT(MOD( ( _xlfn.UNICODE( RIGHT($I633, 1) ) - 44032), 588)/28)+1,1)</f>
        <v>ㅣ</v>
      </c>
      <c r="P633" t="str" cm="1">
        <f t="array" ref="P633">IF(MOD( (_xlfn.UNICODE( RIGHT($I633, 1) ) - 44032), 28)=0, "",
    INDEX(종성, MOD( (_xlfn.UNICODE( RIGHT($I633, 1) ) - 44032), 28),1) )</f>
        <v/>
      </c>
      <c r="Q633" s="3" t="str" cm="1">
        <f t="array" ref="Q633">IF(LEN(B633)=2, "", INDEX(초성,  INT( (_xlfn.UNICODE($J633)-44032)/588)+1) )</f>
        <v>ㅍ</v>
      </c>
      <c r="R633" s="3" t="str" cm="1">
        <f t="array" ref="R633">IF(LEN(B633)=2, "",INDEX( 중성, INT(MOD( ( _xlfn.UNICODE( RIGHT($J633, 1) ) - 44032), 588)/28)+1,1) )</f>
        <v>ㅓ</v>
      </c>
      <c r="S633" t="str" cm="1">
        <f t="array" ref="S633">IF(LEN(B633)=2, "", IF(MOD( (_xlfn.UNICODE( RIGHT($J633, 1) ) - 44032), 28)=0, "",
    INDEX(종성, MOD( (_xlfn.UNICODE( RIGHT($J633, 1) ) - 44032), 28),1) ) )</f>
        <v/>
      </c>
      <c r="T633" t="str">
        <f>IFERROR(VLOOKUP($K633, 환경설정!$B$3:$C$23, 2,0), "")</f>
        <v>que</v>
      </c>
      <c r="V633" s="3" t="str" cm="1">
        <f t="array" ref="V633">IFERROR(_xlfn.IFS($M633="", "light", $M633="ㄴ", "son", $M633="ㄹ", "son", $M633="ㅁ", "son", $M633="ㅇ", "son" ),"obs")</f>
        <v>son</v>
      </c>
      <c r="W633" t="str">
        <f>IFERROR(VLOOKUP($N633, 환경설정!$B$3:$C$23, 2,0), "")</f>
        <v>son</v>
      </c>
      <c r="Y633" s="3" t="str" cm="1">
        <f t="array" ref="Y633">IFERROR(_xlfn.IFS($P633="", "light", $P633="ㄴ", "son", $P633="ㄹ", "son", $P633="ㅁ", "son", $P633="ㅇ", "son" ),"obs")</f>
        <v>light</v>
      </c>
      <c r="Z633" t="str">
        <f>IFERROR(VLOOKUP($Q633, 환경설정!$B$3:$C$23, 2), "")</f>
        <v>tsasp</v>
      </c>
      <c r="AB633" s="3" t="str" cm="1">
        <f t="array" ref="AB633">IFERROR( IF(LEN(B633)=2,"", _xlfn.IFS($S633="", "light", $S633="ㄴ", "son", $S633="ㄹ", "son", $S633="ㅁ", "son", $S633="ㅇ", "son" )),"obs")</f>
        <v>light</v>
      </c>
      <c r="AC633" t="str" cm="1">
        <f t="array" ref="AC633" xml:space="preserve"> SUBSTITUTE( _xlfn.TEXTSPLIT(C633," "), ",","")</f>
        <v>LHL</v>
      </c>
      <c r="AE633" t="str" cm="1">
        <f t="array" ref="AE633">SUBSTITUTE(_xlfn.TEXTSPLIT(D633," "), ",","")</f>
        <v>LHL</v>
      </c>
    </row>
    <row r="634" spans="1:32" x14ac:dyDescent="0.3">
      <c r="A634" t="str">
        <v>외래어3</v>
      </c>
      <c r="B634" t="str">
        <v>시리즈</v>
      </c>
      <c r="C634" s="3" t="str">
        <v>LHL</v>
      </c>
      <c r="D634" s="3" t="str">
        <v>LHL</v>
      </c>
      <c r="E634" s="3" t="str" cm="1">
        <f t="array" ref="E634">_xlfn.IFS(MID(A634,1,1)="고", "K", MID(A634,1,1)="외", "F", MID(A634,1,1)="가", "V")</f>
        <v>F</v>
      </c>
      <c r="F634" s="3" t="str">
        <f t="shared" si="50"/>
        <v>3</v>
      </c>
      <c r="G634" s="3" t="str">
        <f t="shared" si="51"/>
        <v>F3</v>
      </c>
      <c r="H634" s="3" t="str">
        <f t="shared" si="52"/>
        <v>시</v>
      </c>
      <c r="I634" s="3" t="str">
        <f t="shared" si="53"/>
        <v>리</v>
      </c>
      <c r="J634" s="3" t="str">
        <f t="shared" si="54"/>
        <v>즈</v>
      </c>
      <c r="K634" s="3" t="str" cm="1">
        <f t="array" ref="K634">INDEX(초성,  INT( (_xlfn.UNICODE(H634)-44032)/588)+1)</f>
        <v>ㅅ</v>
      </c>
      <c r="L634" s="3" t="str" cm="1">
        <f t="array" ref="L634">INDEX( 중성, INT(MOD( ( _xlfn.UNICODE( RIGHT($H634, 1) ) - 44032), 588)/28)+1,1)</f>
        <v>ㅣ</v>
      </c>
      <c r="M634" t="str" cm="1">
        <f t="array" ref="M634">IF(MOD( (_xlfn.UNICODE( RIGHT($H634, 1) ) - 44032), 28)=0, "",
    INDEX(종성, MOD( (_xlfn.UNICODE( RIGHT($H634, 1) ) - 44032), 28),1) )</f>
        <v/>
      </c>
      <c r="N634" s="3" t="str" cm="1">
        <f t="array" ref="N634">INDEX(초성,  INT( (_xlfn.UNICODE($I634)-44032)/588)+1)</f>
        <v>ㄹ</v>
      </c>
      <c r="O634" s="3" t="str" cm="1">
        <f t="array" ref="O634">INDEX( 중성, INT(MOD( ( _xlfn.UNICODE( RIGHT($I634, 1) ) - 44032), 588)/28)+1,1)</f>
        <v>ㅣ</v>
      </c>
      <c r="P634" t="str" cm="1">
        <f t="array" ref="P634">IF(MOD( (_xlfn.UNICODE( RIGHT($I634, 1) ) - 44032), 28)=0, "",
    INDEX(종성, MOD( (_xlfn.UNICODE( RIGHT($I634, 1) ) - 44032), 28),1) )</f>
        <v/>
      </c>
      <c r="Q634" s="3" t="str" cm="1">
        <f t="array" ref="Q634">IF(LEN(B634)=2, "", INDEX(초성,  INT( (_xlfn.UNICODE($J634)-44032)/588)+1) )</f>
        <v>ㅈ</v>
      </c>
      <c r="R634" s="3" t="str" cm="1">
        <f t="array" ref="R634">IF(LEN(B634)=2, "",INDEX( 중성, INT(MOD( ( _xlfn.UNICODE( RIGHT($J634, 1) ) - 44032), 588)/28)+1,1) )</f>
        <v>ㅡ</v>
      </c>
      <c r="S634" t="str" cm="1">
        <f t="array" ref="S634">IF(LEN(B634)=2, "", IF(MOD( (_xlfn.UNICODE( RIGHT($J634, 1) ) - 44032), 28)=0, "",
    INDEX(종성, MOD( (_xlfn.UNICODE( RIGHT($J634, 1) ) - 44032), 28),1) ) )</f>
        <v/>
      </c>
      <c r="T634" t="str">
        <f>IFERROR(VLOOKUP($K634, 환경설정!$B$3:$C$23, 2,0), "")</f>
        <v>que</v>
      </c>
      <c r="V634" s="3" t="str" cm="1">
        <f t="array" ref="V634">IFERROR(_xlfn.IFS($M634="", "light", $M634="ㄴ", "son", $M634="ㄹ", "son", $M634="ㅁ", "son", $M634="ㅇ", "son" ),"obs")</f>
        <v>light</v>
      </c>
      <c r="W634" t="str">
        <f>IFERROR(VLOOKUP($N634, 환경설정!$B$3:$C$23, 2,0), "")</f>
        <v>son</v>
      </c>
      <c r="Y634" s="3" t="str" cm="1">
        <f t="array" ref="Y634">IFERROR(_xlfn.IFS($P634="", "light", $P634="ㄴ", "son", $P634="ㄹ", "son", $P634="ㅁ", "son", $P634="ㅇ", "son" ),"obs")</f>
        <v>light</v>
      </c>
      <c r="Z634" t="str">
        <f>IFERROR(VLOOKUP($Q634, 환경설정!$B$3:$C$23, 2), "")</f>
        <v>tsasp</v>
      </c>
      <c r="AB634" s="3" t="str" cm="1">
        <f t="array" ref="AB634">IFERROR( IF(LEN(B634)=2,"", _xlfn.IFS($S634="", "light", $S634="ㄴ", "son", $S634="ㄹ", "son", $S634="ㅁ", "son", $S634="ㅇ", "son" )),"obs")</f>
        <v>light</v>
      </c>
      <c r="AC634" t="str" cm="1">
        <f t="array" ref="AC634" xml:space="preserve"> SUBSTITUTE( _xlfn.TEXTSPLIT(C634," "), ",","")</f>
        <v>LHL</v>
      </c>
      <c r="AE634" t="str" cm="1">
        <f t="array" ref="AE634">SUBSTITUTE(_xlfn.TEXTSPLIT(D634," "), ",","")</f>
        <v>LHL</v>
      </c>
    </row>
    <row r="635" spans="1:32" x14ac:dyDescent="0.3">
      <c r="A635" t="str">
        <v>외래어3</v>
      </c>
      <c r="B635" t="str">
        <v>스타킹</v>
      </c>
      <c r="C635" s="3" t="str">
        <v>LHH</v>
      </c>
      <c r="D635" s="3" t="str">
        <v>LHH</v>
      </c>
      <c r="E635" s="3" t="str" cm="1">
        <f t="array" ref="E635">_xlfn.IFS(MID(A635,1,1)="고", "K", MID(A635,1,1)="외", "F", MID(A635,1,1)="가", "V")</f>
        <v>F</v>
      </c>
      <c r="F635" s="3" t="str">
        <f t="shared" si="50"/>
        <v>3</v>
      </c>
      <c r="G635" s="3" t="str">
        <f t="shared" si="51"/>
        <v>F3</v>
      </c>
      <c r="H635" s="3" t="str">
        <f t="shared" si="52"/>
        <v>스</v>
      </c>
      <c r="I635" s="3" t="str">
        <f t="shared" si="53"/>
        <v>타</v>
      </c>
      <c r="J635" s="3" t="str">
        <f t="shared" si="54"/>
        <v>킹</v>
      </c>
      <c r="K635" s="3" t="str" cm="1">
        <f t="array" ref="K635">INDEX(초성,  INT( (_xlfn.UNICODE(H635)-44032)/588)+1)</f>
        <v>ㅅ</v>
      </c>
      <c r="L635" s="3" t="str" cm="1">
        <f t="array" ref="L635">INDEX( 중성, INT(MOD( ( _xlfn.UNICODE( RIGHT($H635, 1) ) - 44032), 588)/28)+1,1)</f>
        <v>ㅡ</v>
      </c>
      <c r="M635" t="str" cm="1">
        <f t="array" ref="M635">IF(MOD( (_xlfn.UNICODE( RIGHT($H635, 1) ) - 44032), 28)=0, "",
    INDEX(종성, MOD( (_xlfn.UNICODE( RIGHT($H635, 1) ) - 44032), 28),1) )</f>
        <v/>
      </c>
      <c r="N635" s="3" t="str" cm="1">
        <f t="array" ref="N635">INDEX(초성,  INT( (_xlfn.UNICODE($I635)-44032)/588)+1)</f>
        <v>ㅌ</v>
      </c>
      <c r="O635" s="3" t="str" cm="1">
        <f t="array" ref="O635">INDEX( 중성, INT(MOD( ( _xlfn.UNICODE( RIGHT($I635, 1) ) - 44032), 588)/28)+1,1)</f>
        <v>ㅏ</v>
      </c>
      <c r="P635" t="str" cm="1">
        <f t="array" ref="P635">IF(MOD( (_xlfn.UNICODE( RIGHT($I635, 1) ) - 44032), 28)=0, "",
    INDEX(종성, MOD( (_xlfn.UNICODE( RIGHT($I635, 1) ) - 44032), 28),1) )</f>
        <v/>
      </c>
      <c r="Q635" s="3" t="str" cm="1">
        <f t="array" ref="Q635">IF(LEN(B635)=2, "", INDEX(초성,  INT( (_xlfn.UNICODE($J635)-44032)/588)+1) )</f>
        <v>ㅋ</v>
      </c>
      <c r="R635" s="3" t="str" cm="1">
        <f t="array" ref="R635">IF(LEN(B635)=2, "",INDEX( 중성, INT(MOD( ( _xlfn.UNICODE( RIGHT($J635, 1) ) - 44032), 588)/28)+1,1) )</f>
        <v>ㅣ</v>
      </c>
      <c r="S635" t="str" cm="1">
        <f t="array" ref="S635">IF(LEN(B635)=2, "", IF(MOD( (_xlfn.UNICODE( RIGHT($J635, 1) ) - 44032), 28)=0, "",
    INDEX(종성, MOD( (_xlfn.UNICODE( RIGHT($J635, 1) ) - 44032), 28),1) ) )</f>
        <v>ㅇ</v>
      </c>
      <c r="T635" t="str">
        <f>IFERROR(VLOOKUP($K635, 환경설정!$B$3:$C$23, 2,0), "")</f>
        <v>que</v>
      </c>
      <c r="V635" s="3" t="str" cm="1">
        <f t="array" ref="V635">IFERROR(_xlfn.IFS($M635="", "light", $M635="ㄴ", "son", $M635="ㄹ", "son", $M635="ㅁ", "son", $M635="ㅇ", "son" ),"obs")</f>
        <v>light</v>
      </c>
      <c r="W635" t="str">
        <f>IFERROR(VLOOKUP($N635, 환경설정!$B$3:$C$23, 2,0), "")</f>
        <v>tsasp</v>
      </c>
      <c r="Y635" s="3" t="str" cm="1">
        <f t="array" ref="Y635">IFERROR(_xlfn.IFS($P635="", "light", $P635="ㄴ", "son", $P635="ㄹ", "son", $P635="ㅁ", "son", $P635="ㅇ", "son" ),"obs")</f>
        <v>light</v>
      </c>
      <c r="Z635" t="str">
        <f>IFERROR(VLOOKUP($Q635, 환경설정!$B$3:$C$23, 2), "")</f>
        <v>tsasp</v>
      </c>
      <c r="AB635" s="3" t="str" cm="1">
        <f t="array" ref="AB635">IFERROR( IF(LEN(B635)=2,"", _xlfn.IFS($S635="", "light", $S635="ㄴ", "son", $S635="ㄹ", "son", $S635="ㅁ", "son", $S635="ㅇ", "son" )),"obs")</f>
        <v>son</v>
      </c>
      <c r="AC635" t="str" cm="1">
        <f t="array" ref="AC635" xml:space="preserve"> SUBSTITUTE( _xlfn.TEXTSPLIT(C635," "), ",","")</f>
        <v>LHH</v>
      </c>
      <c r="AE635" t="str" cm="1">
        <f t="array" ref="AE635">SUBSTITUTE(_xlfn.TEXTSPLIT(D635," "), ",","")</f>
        <v>LHH</v>
      </c>
    </row>
    <row r="636" spans="1:32" x14ac:dyDescent="0.3">
      <c r="A636" t="str">
        <v>외래어3</v>
      </c>
      <c r="B636" t="str">
        <v>오르간</v>
      </c>
      <c r="C636" s="3" t="str">
        <v>LHH, LLH</v>
      </c>
      <c r="D636" s="3" t="str">
        <v>LHH</v>
      </c>
      <c r="E636" s="3" t="str" cm="1">
        <f t="array" ref="E636">_xlfn.IFS(MID(A636,1,1)="고", "K", MID(A636,1,1)="외", "F", MID(A636,1,1)="가", "V")</f>
        <v>F</v>
      </c>
      <c r="F636" s="3" t="str">
        <f t="shared" si="50"/>
        <v>3</v>
      </c>
      <c r="G636" s="3" t="str">
        <f t="shared" si="51"/>
        <v>F3</v>
      </c>
      <c r="H636" s="3" t="str">
        <f t="shared" si="52"/>
        <v>오</v>
      </c>
      <c r="I636" s="3" t="str">
        <f t="shared" si="53"/>
        <v>르</v>
      </c>
      <c r="J636" s="3" t="str">
        <f t="shared" si="54"/>
        <v>간</v>
      </c>
      <c r="K636" s="3" t="str" cm="1">
        <f t="array" ref="K636">INDEX(초성,  INT( (_xlfn.UNICODE(H636)-44032)/588)+1)</f>
        <v>ㅇ</v>
      </c>
      <c r="L636" s="3" t="str" cm="1">
        <f t="array" ref="L636">INDEX( 중성, INT(MOD( ( _xlfn.UNICODE( RIGHT($H636, 1) ) - 44032), 588)/28)+1,1)</f>
        <v>ㅗ</v>
      </c>
      <c r="M636" t="str" cm="1">
        <f t="array" ref="M636">IF(MOD( (_xlfn.UNICODE( RIGHT($H636, 1) ) - 44032), 28)=0, "",
    INDEX(종성, MOD( (_xlfn.UNICODE( RIGHT($H636, 1) ) - 44032), 28),1) )</f>
        <v/>
      </c>
      <c r="N636" s="3" t="str" cm="1">
        <f t="array" ref="N636">INDEX(초성,  INT( (_xlfn.UNICODE($I636)-44032)/588)+1)</f>
        <v>ㄹ</v>
      </c>
      <c r="O636" s="3" t="str" cm="1">
        <f t="array" ref="O636">INDEX( 중성, INT(MOD( ( _xlfn.UNICODE( RIGHT($I636, 1) ) - 44032), 588)/28)+1,1)</f>
        <v>ㅡ</v>
      </c>
      <c r="P636" t="str" cm="1">
        <f t="array" ref="P636">IF(MOD( (_xlfn.UNICODE( RIGHT($I636, 1) ) - 44032), 28)=0, "",
    INDEX(종성, MOD( (_xlfn.UNICODE( RIGHT($I636, 1) ) - 44032), 28),1) )</f>
        <v/>
      </c>
      <c r="Q636" s="3" t="str" cm="1">
        <f t="array" ref="Q636">IF(LEN(B636)=2, "", INDEX(초성,  INT( (_xlfn.UNICODE($J636)-44032)/588)+1) )</f>
        <v>ㄱ</v>
      </c>
      <c r="R636" s="3" t="str" cm="1">
        <f t="array" ref="R636">IF(LEN(B636)=2, "",INDEX( 중성, INT(MOD( ( _xlfn.UNICODE( RIGHT($J636, 1) ) - 44032), 588)/28)+1,1) )</f>
        <v>ㅏ</v>
      </c>
      <c r="S636" t="str" cm="1">
        <f t="array" ref="S636">IF(LEN(B636)=2, "", IF(MOD( (_xlfn.UNICODE( RIGHT($J636, 1) ) - 44032), 28)=0, "",
    INDEX(종성, MOD( (_xlfn.UNICODE( RIGHT($J636, 1) ) - 44032), 28),1) ) )</f>
        <v>ㄴ</v>
      </c>
      <c r="T636" t="str">
        <f>IFERROR(VLOOKUP($K636, 환경설정!$B$3:$C$23, 2,0), "")</f>
        <v>null</v>
      </c>
      <c r="V636" s="3" t="str" cm="1">
        <f t="array" ref="V636">IFERROR(_xlfn.IFS($M636="", "light", $M636="ㄴ", "son", $M636="ㄹ", "son", $M636="ㅁ", "son", $M636="ㅇ", "son" ),"obs")</f>
        <v>light</v>
      </c>
      <c r="W636" t="str">
        <f>IFERROR(VLOOKUP($N636, 환경설정!$B$3:$C$23, 2,0), "")</f>
        <v>son</v>
      </c>
      <c r="Y636" s="3" t="str" cm="1">
        <f t="array" ref="Y636">IFERROR(_xlfn.IFS($P636="", "light", $P636="ㄴ", "son", $P636="ㄹ", "son", $P636="ㅁ", "son", $P636="ㅇ", "son" ),"obs")</f>
        <v>light</v>
      </c>
      <c r="Z636" t="str">
        <f>IFERROR(VLOOKUP($Q636, 환경설정!$B$3:$C$23, 2), "")</f>
        <v>lax</v>
      </c>
      <c r="AB636" s="3" t="str" cm="1">
        <f t="array" ref="AB636">IFERROR( IF(LEN(B636)=2,"", _xlfn.IFS($S636="", "light", $S636="ㄴ", "son", $S636="ㄹ", "son", $S636="ㅁ", "son", $S636="ㅇ", "son" )),"obs")</f>
        <v>son</v>
      </c>
      <c r="AC636" t="str" cm="1">
        <f t="array" ref="AC636:AD636" xml:space="preserve"> SUBSTITUTE( _xlfn.TEXTSPLIT(C636," "), ",","")</f>
        <v>LHH</v>
      </c>
      <c r="AD636" t="str">
        <v>LLH</v>
      </c>
      <c r="AE636" t="str" cm="1">
        <f t="array" ref="AE636">SUBSTITUTE(_xlfn.TEXTSPLIT(D636," "), ",","")</f>
        <v>LHH</v>
      </c>
    </row>
    <row r="637" spans="1:32" x14ac:dyDescent="0.3">
      <c r="A637" t="str">
        <v>외래어3</v>
      </c>
      <c r="B637" t="str">
        <v>앙고라</v>
      </c>
      <c r="C637" s="3">
        <v>0</v>
      </c>
      <c r="D637" s="3">
        <v>0</v>
      </c>
      <c r="E637" s="3" t="str" cm="1">
        <f t="array" ref="E637">_xlfn.IFS(MID(A637,1,1)="고", "K", MID(A637,1,1)="외", "F", MID(A637,1,1)="가", "V")</f>
        <v>F</v>
      </c>
      <c r="F637" s="3" t="str">
        <f t="shared" si="50"/>
        <v>3</v>
      </c>
      <c r="G637" s="3" t="str">
        <f t="shared" si="51"/>
        <v>F3</v>
      </c>
      <c r="H637" s="3" t="str">
        <f t="shared" si="52"/>
        <v>앙</v>
      </c>
      <c r="I637" s="3" t="str">
        <f t="shared" si="53"/>
        <v>고</v>
      </c>
      <c r="J637" s="3" t="str">
        <f t="shared" si="54"/>
        <v>라</v>
      </c>
      <c r="K637" s="3" t="str" cm="1">
        <f t="array" ref="K637">INDEX(초성,  INT( (_xlfn.UNICODE(H637)-44032)/588)+1)</f>
        <v>ㅇ</v>
      </c>
      <c r="L637" s="3" t="str" cm="1">
        <f t="array" ref="L637">INDEX( 중성, INT(MOD( ( _xlfn.UNICODE( RIGHT($H637, 1) ) - 44032), 588)/28)+1,1)</f>
        <v>ㅏ</v>
      </c>
      <c r="M637" t="str" cm="1">
        <f t="array" ref="M637">IF(MOD( (_xlfn.UNICODE( RIGHT($H637, 1) ) - 44032), 28)=0, "",
    INDEX(종성, MOD( (_xlfn.UNICODE( RIGHT($H637, 1) ) - 44032), 28),1) )</f>
        <v>ㅇ</v>
      </c>
      <c r="N637" s="3" t="str" cm="1">
        <f t="array" ref="N637">INDEX(초성,  INT( (_xlfn.UNICODE($I637)-44032)/588)+1)</f>
        <v>ㄱ</v>
      </c>
      <c r="O637" s="3" t="str" cm="1">
        <f t="array" ref="O637">INDEX( 중성, INT(MOD( ( _xlfn.UNICODE( RIGHT($I637, 1) ) - 44032), 588)/28)+1,1)</f>
        <v>ㅗ</v>
      </c>
      <c r="P637" t="str" cm="1">
        <f t="array" ref="P637">IF(MOD( (_xlfn.UNICODE( RIGHT($I637, 1) ) - 44032), 28)=0, "",
    INDEX(종성, MOD( (_xlfn.UNICODE( RIGHT($I637, 1) ) - 44032), 28),1) )</f>
        <v/>
      </c>
      <c r="Q637" s="3" t="str" cm="1">
        <f t="array" ref="Q637">IF(LEN(B637)=2, "", INDEX(초성,  INT( (_xlfn.UNICODE($J637)-44032)/588)+1) )</f>
        <v>ㄹ</v>
      </c>
      <c r="R637" s="3" t="str" cm="1">
        <f t="array" ref="R637">IF(LEN(B637)=2, "",INDEX( 중성, INT(MOD( ( _xlfn.UNICODE( RIGHT($J637, 1) ) - 44032), 588)/28)+1,1) )</f>
        <v>ㅏ</v>
      </c>
      <c r="S637" t="str" cm="1">
        <f t="array" ref="S637">IF(LEN(B637)=2, "", IF(MOD( (_xlfn.UNICODE( RIGHT($J637, 1) ) - 44032), 28)=0, "",
    INDEX(종성, MOD( (_xlfn.UNICODE( RIGHT($J637, 1) ) - 44032), 28),1) ) )</f>
        <v/>
      </c>
      <c r="T637" t="str">
        <f>IFERROR(VLOOKUP($K637, 환경설정!$B$3:$C$23, 2,0), "")</f>
        <v>null</v>
      </c>
      <c r="V637" s="3" t="str" cm="1">
        <f t="array" ref="V637">IFERROR(_xlfn.IFS($M637="", "light", $M637="ㄴ", "son", $M637="ㄹ", "son", $M637="ㅁ", "son", $M637="ㅇ", "son" ),"obs")</f>
        <v>son</v>
      </c>
      <c r="W637" t="str">
        <f>IFERROR(VLOOKUP($N637, 환경설정!$B$3:$C$23, 2,0), "")</f>
        <v>lax</v>
      </c>
      <c r="Y637" s="3" t="str" cm="1">
        <f t="array" ref="Y637">IFERROR(_xlfn.IFS($P637="", "light", $P637="ㄴ", "son", $P637="ㄹ", "son", $P637="ㅁ", "son", $P637="ㅇ", "son" ),"obs")</f>
        <v>light</v>
      </c>
      <c r="Z637" t="str">
        <f>IFERROR(VLOOKUP($Q637, 환경설정!$B$3:$C$23, 2), "")</f>
        <v>tsasp</v>
      </c>
      <c r="AB637" s="3" t="str" cm="1">
        <f t="array" ref="AB637">IFERROR( IF(LEN(B637)=2,"", _xlfn.IFS($S637="", "light", $S637="ㄴ", "son", $S637="ㄹ", "son", $S637="ㅁ", "son", $S637="ㅇ", "son" )),"obs")</f>
        <v>light</v>
      </c>
      <c r="AC637" t="str" cm="1">
        <f t="array" ref="AC637" xml:space="preserve"> SUBSTITUTE( _xlfn.TEXTSPLIT(C637," "), ",","")</f>
        <v>0</v>
      </c>
      <c r="AE637" t="str" cm="1">
        <f t="array" ref="AE637">SUBSTITUTE(_xlfn.TEXTSPLIT(D637," "), ",","")</f>
        <v>0</v>
      </c>
    </row>
    <row r="638" spans="1:32" x14ac:dyDescent="0.3">
      <c r="A638" t="str">
        <v>외래어3</v>
      </c>
      <c r="B638" t="str">
        <v>비타민</v>
      </c>
      <c r="C638" s="3" t="str">
        <v>LHH</v>
      </c>
      <c r="D638" s="3" t="str">
        <v>LHH</v>
      </c>
      <c r="E638" s="3" t="str" cm="1">
        <f t="array" ref="E638">_xlfn.IFS(MID(A638,1,1)="고", "K", MID(A638,1,1)="외", "F", MID(A638,1,1)="가", "V")</f>
        <v>F</v>
      </c>
      <c r="F638" s="3" t="str">
        <f t="shared" si="50"/>
        <v>3</v>
      </c>
      <c r="G638" s="3" t="str">
        <f t="shared" si="51"/>
        <v>F3</v>
      </c>
      <c r="H638" s="3" t="str">
        <f t="shared" si="52"/>
        <v>비</v>
      </c>
      <c r="I638" s="3" t="str">
        <f t="shared" si="53"/>
        <v>타</v>
      </c>
      <c r="J638" s="3" t="str">
        <f t="shared" si="54"/>
        <v>민</v>
      </c>
      <c r="K638" s="3" t="str" cm="1">
        <f t="array" ref="K638">INDEX(초성,  INT( (_xlfn.UNICODE(H638)-44032)/588)+1)</f>
        <v>ㅂ</v>
      </c>
      <c r="L638" s="3" t="str" cm="1">
        <f t="array" ref="L638">INDEX( 중성, INT(MOD( ( _xlfn.UNICODE( RIGHT($H638, 1) ) - 44032), 588)/28)+1,1)</f>
        <v>ㅣ</v>
      </c>
      <c r="M638" t="str" cm="1">
        <f t="array" ref="M638">IF(MOD( (_xlfn.UNICODE( RIGHT($H638, 1) ) - 44032), 28)=0, "",
    INDEX(종성, MOD( (_xlfn.UNICODE( RIGHT($H638, 1) ) - 44032), 28),1) )</f>
        <v/>
      </c>
      <c r="N638" s="3" t="str" cm="1">
        <f t="array" ref="N638">INDEX(초성,  INT( (_xlfn.UNICODE($I638)-44032)/588)+1)</f>
        <v>ㅌ</v>
      </c>
      <c r="O638" s="3" t="str" cm="1">
        <f t="array" ref="O638">INDEX( 중성, INT(MOD( ( _xlfn.UNICODE( RIGHT($I638, 1) ) - 44032), 588)/28)+1,1)</f>
        <v>ㅏ</v>
      </c>
      <c r="P638" t="str" cm="1">
        <f t="array" ref="P638">IF(MOD( (_xlfn.UNICODE( RIGHT($I638, 1) ) - 44032), 28)=0, "",
    INDEX(종성, MOD( (_xlfn.UNICODE( RIGHT($I638, 1) ) - 44032), 28),1) )</f>
        <v/>
      </c>
      <c r="Q638" s="3" t="str" cm="1">
        <f t="array" ref="Q638">IF(LEN(B638)=2, "", INDEX(초성,  INT( (_xlfn.UNICODE($J638)-44032)/588)+1) )</f>
        <v>ㅁ</v>
      </c>
      <c r="R638" s="3" t="str" cm="1">
        <f t="array" ref="R638">IF(LEN(B638)=2, "",INDEX( 중성, INT(MOD( ( _xlfn.UNICODE( RIGHT($J638, 1) ) - 44032), 588)/28)+1,1) )</f>
        <v>ㅣ</v>
      </c>
      <c r="S638" t="str" cm="1">
        <f t="array" ref="S638">IF(LEN(B638)=2, "", IF(MOD( (_xlfn.UNICODE( RIGHT($J638, 1) ) - 44032), 28)=0, "",
    INDEX(종성, MOD( (_xlfn.UNICODE( RIGHT($J638, 1) ) - 44032), 28),1) ) )</f>
        <v>ㄴ</v>
      </c>
      <c r="T638" t="str">
        <f>IFERROR(VLOOKUP($K638, 환경설정!$B$3:$C$23, 2,0), "")</f>
        <v>lax</v>
      </c>
      <c r="V638" s="3" t="str" cm="1">
        <f t="array" ref="V638">IFERROR(_xlfn.IFS($M638="", "light", $M638="ㄴ", "son", $M638="ㄹ", "son", $M638="ㅁ", "son", $M638="ㅇ", "son" ),"obs")</f>
        <v>light</v>
      </c>
      <c r="W638" t="str">
        <f>IFERROR(VLOOKUP($N638, 환경설정!$B$3:$C$23, 2,0), "")</f>
        <v>tsasp</v>
      </c>
      <c r="Y638" s="3" t="str" cm="1">
        <f t="array" ref="Y638">IFERROR(_xlfn.IFS($P638="", "light", $P638="ㄴ", "son", $P638="ㄹ", "son", $P638="ㅁ", "son", $P638="ㅇ", "son" ),"obs")</f>
        <v>light</v>
      </c>
      <c r="Z638" t="str">
        <f>IFERROR(VLOOKUP($Q638, 환경설정!$B$3:$C$23, 2), "")</f>
        <v>tsasp</v>
      </c>
      <c r="AB638" s="3" t="str" cm="1">
        <f t="array" ref="AB638">IFERROR( IF(LEN(B638)=2,"", _xlfn.IFS($S638="", "light", $S638="ㄴ", "son", $S638="ㄹ", "son", $S638="ㅁ", "son", $S638="ㅇ", "son" )),"obs")</f>
        <v>son</v>
      </c>
      <c r="AC638" t="str" cm="1">
        <f t="array" ref="AC638" xml:space="preserve"> SUBSTITUTE( _xlfn.TEXTSPLIT(C638," "), ",","")</f>
        <v>LHH</v>
      </c>
      <c r="AE638" t="str" cm="1">
        <f t="array" ref="AE638">SUBSTITUTE(_xlfn.TEXTSPLIT(D638," "), ",","")</f>
        <v>LHH</v>
      </c>
    </row>
    <row r="639" spans="1:32" x14ac:dyDescent="0.3">
      <c r="A639" t="str">
        <v>외래어3</v>
      </c>
      <c r="B639" t="str">
        <v>스캔들</v>
      </c>
      <c r="C639" s="3" t="str">
        <v>LHL</v>
      </c>
      <c r="D639" s="3" t="str">
        <v>LHL</v>
      </c>
      <c r="E639" s="3" t="str" cm="1">
        <f t="array" ref="E639">_xlfn.IFS(MID(A639,1,1)="고", "K", MID(A639,1,1)="외", "F", MID(A639,1,1)="가", "V")</f>
        <v>F</v>
      </c>
      <c r="F639" s="3" t="str">
        <f t="shared" si="50"/>
        <v>3</v>
      </c>
      <c r="G639" s="3" t="str">
        <f t="shared" si="51"/>
        <v>F3</v>
      </c>
      <c r="H639" s="3" t="str">
        <f t="shared" si="52"/>
        <v>스</v>
      </c>
      <c r="I639" s="3" t="str">
        <f t="shared" si="53"/>
        <v>캔</v>
      </c>
      <c r="J639" s="3" t="str">
        <f t="shared" si="54"/>
        <v>들</v>
      </c>
      <c r="K639" s="3" t="str" cm="1">
        <f t="array" ref="K639">INDEX(초성,  INT( (_xlfn.UNICODE(H639)-44032)/588)+1)</f>
        <v>ㅅ</v>
      </c>
      <c r="L639" s="3" t="str" cm="1">
        <f t="array" ref="L639">INDEX( 중성, INT(MOD( ( _xlfn.UNICODE( RIGHT($H639, 1) ) - 44032), 588)/28)+1,1)</f>
        <v>ㅡ</v>
      </c>
      <c r="M639" t="str" cm="1">
        <f t="array" ref="M639">IF(MOD( (_xlfn.UNICODE( RIGHT($H639, 1) ) - 44032), 28)=0, "",
    INDEX(종성, MOD( (_xlfn.UNICODE( RIGHT($H639, 1) ) - 44032), 28),1) )</f>
        <v/>
      </c>
      <c r="N639" s="3" t="str" cm="1">
        <f t="array" ref="N639">INDEX(초성,  INT( (_xlfn.UNICODE($I639)-44032)/588)+1)</f>
        <v>ㅋ</v>
      </c>
      <c r="O639" s="3" t="str" cm="1">
        <f t="array" ref="O639">INDEX( 중성, INT(MOD( ( _xlfn.UNICODE( RIGHT($I639, 1) ) - 44032), 588)/28)+1,1)</f>
        <v>ㅐ</v>
      </c>
      <c r="P639" t="str" cm="1">
        <f t="array" ref="P639">IF(MOD( (_xlfn.UNICODE( RIGHT($I639, 1) ) - 44032), 28)=0, "",
    INDEX(종성, MOD( (_xlfn.UNICODE( RIGHT($I639, 1) ) - 44032), 28),1) )</f>
        <v>ㄴ</v>
      </c>
      <c r="Q639" s="3" t="str" cm="1">
        <f t="array" ref="Q639">IF(LEN(B639)=2, "", INDEX(초성,  INT( (_xlfn.UNICODE($J639)-44032)/588)+1) )</f>
        <v>ㄷ</v>
      </c>
      <c r="R639" s="3" t="str" cm="1">
        <f t="array" ref="R639">IF(LEN(B639)=2, "",INDEX( 중성, INT(MOD( ( _xlfn.UNICODE( RIGHT($J639, 1) ) - 44032), 588)/28)+1,1) )</f>
        <v>ㅡ</v>
      </c>
      <c r="S639" t="str" cm="1">
        <f t="array" ref="S639">IF(LEN(B639)=2, "", IF(MOD( (_xlfn.UNICODE( RIGHT($J639, 1) ) - 44032), 28)=0, "",
    INDEX(종성, MOD( (_xlfn.UNICODE( RIGHT($J639, 1) ) - 44032), 28),1) ) )</f>
        <v>ㄹ</v>
      </c>
      <c r="T639" t="str">
        <f>IFERROR(VLOOKUP($K639, 환경설정!$B$3:$C$23, 2,0), "")</f>
        <v>que</v>
      </c>
      <c r="V639" s="3" t="str" cm="1">
        <f t="array" ref="V639">IFERROR(_xlfn.IFS($M639="", "light", $M639="ㄴ", "son", $M639="ㄹ", "son", $M639="ㅁ", "son", $M639="ㅇ", "son" ),"obs")</f>
        <v>light</v>
      </c>
      <c r="W639" t="str">
        <f>IFERROR(VLOOKUP($N639, 환경설정!$B$3:$C$23, 2,0), "")</f>
        <v>tsasp</v>
      </c>
      <c r="Y639" s="3" t="str" cm="1">
        <f t="array" ref="Y639">IFERROR(_xlfn.IFS($P639="", "light", $P639="ㄴ", "son", $P639="ㄹ", "son", $P639="ㅁ", "son", $P639="ㅇ", "son" ),"obs")</f>
        <v>son</v>
      </c>
      <c r="Z639" t="str">
        <f>IFERROR(VLOOKUP($Q639, 환경설정!$B$3:$C$23, 2), "")</f>
        <v>tsasp</v>
      </c>
      <c r="AB639" s="3" t="str" cm="1">
        <f t="array" ref="AB639">IFERROR( IF(LEN(B639)=2,"", _xlfn.IFS($S639="", "light", $S639="ㄴ", "son", $S639="ㄹ", "son", $S639="ㅁ", "son", $S639="ㅇ", "son" )),"obs")</f>
        <v>son</v>
      </c>
      <c r="AC639" t="str" cm="1">
        <f t="array" ref="AC639" xml:space="preserve"> SUBSTITUTE( _xlfn.TEXTSPLIT(C639," "), ",","")</f>
        <v>LHL</v>
      </c>
      <c r="AE639" t="str" cm="1">
        <f t="array" ref="AE639">SUBSTITUTE(_xlfn.TEXTSPLIT(D639," "), ",","")</f>
        <v>LHL</v>
      </c>
    </row>
    <row r="640" spans="1:32" x14ac:dyDescent="0.3">
      <c r="A640" t="str">
        <v>외래어3</v>
      </c>
      <c r="B640" t="str">
        <v>데이트</v>
      </c>
      <c r="C640" s="3" t="str">
        <v>LHL</v>
      </c>
      <c r="D640" s="3" t="str">
        <v>LHL</v>
      </c>
      <c r="E640" s="3" t="str" cm="1">
        <f t="array" ref="E640">_xlfn.IFS(MID(A640,1,1)="고", "K", MID(A640,1,1)="외", "F", MID(A640,1,1)="가", "V")</f>
        <v>F</v>
      </c>
      <c r="F640" s="3" t="str">
        <f t="shared" si="50"/>
        <v>3</v>
      </c>
      <c r="G640" s="3" t="str">
        <f t="shared" si="51"/>
        <v>F3</v>
      </c>
      <c r="H640" s="3" t="str">
        <f t="shared" si="52"/>
        <v>데</v>
      </c>
      <c r="I640" s="3" t="str">
        <f t="shared" si="53"/>
        <v>이</v>
      </c>
      <c r="J640" s="3" t="str">
        <f t="shared" si="54"/>
        <v>트</v>
      </c>
      <c r="K640" s="3" t="str" cm="1">
        <f t="array" ref="K640">INDEX(초성,  INT( (_xlfn.UNICODE(H640)-44032)/588)+1)</f>
        <v>ㄷ</v>
      </c>
      <c r="L640" s="3" t="str" cm="1">
        <f t="array" ref="L640">INDEX( 중성, INT(MOD( ( _xlfn.UNICODE( RIGHT($H640, 1) ) - 44032), 588)/28)+1,1)</f>
        <v>ㅔ</v>
      </c>
      <c r="M640" t="str" cm="1">
        <f t="array" ref="M640">IF(MOD( (_xlfn.UNICODE( RIGHT($H640, 1) ) - 44032), 28)=0, "",
    INDEX(종성, MOD( (_xlfn.UNICODE( RIGHT($H640, 1) ) - 44032), 28),1) )</f>
        <v/>
      </c>
      <c r="N640" s="3" t="str" cm="1">
        <f t="array" ref="N640">INDEX(초성,  INT( (_xlfn.UNICODE($I640)-44032)/588)+1)</f>
        <v>ㅇ</v>
      </c>
      <c r="O640" s="3" t="str" cm="1">
        <f t="array" ref="O640">INDEX( 중성, INT(MOD( ( _xlfn.UNICODE( RIGHT($I640, 1) ) - 44032), 588)/28)+1,1)</f>
        <v>ㅣ</v>
      </c>
      <c r="P640" t="str" cm="1">
        <f t="array" ref="P640">IF(MOD( (_xlfn.UNICODE( RIGHT($I640, 1) ) - 44032), 28)=0, "",
    INDEX(종성, MOD( (_xlfn.UNICODE( RIGHT($I640, 1) ) - 44032), 28),1) )</f>
        <v/>
      </c>
      <c r="Q640" s="3" t="str" cm="1">
        <f t="array" ref="Q640">IF(LEN(B640)=2, "", INDEX(초성,  INT( (_xlfn.UNICODE($J640)-44032)/588)+1) )</f>
        <v>ㅌ</v>
      </c>
      <c r="R640" s="3" t="str" cm="1">
        <f t="array" ref="R640">IF(LEN(B640)=2, "",INDEX( 중성, INT(MOD( ( _xlfn.UNICODE( RIGHT($J640, 1) ) - 44032), 588)/28)+1,1) )</f>
        <v>ㅡ</v>
      </c>
      <c r="S640" t="str" cm="1">
        <f t="array" ref="S640">IF(LEN(B640)=2, "", IF(MOD( (_xlfn.UNICODE( RIGHT($J640, 1) ) - 44032), 28)=0, "",
    INDEX(종성, MOD( (_xlfn.UNICODE( RIGHT($J640, 1) ) - 44032), 28),1) ) )</f>
        <v/>
      </c>
      <c r="T640" t="str">
        <f>IFERROR(VLOOKUP($K640, 환경설정!$B$3:$C$23, 2,0), "")</f>
        <v>lax</v>
      </c>
      <c r="V640" s="3" t="str" cm="1">
        <f t="array" ref="V640">IFERROR(_xlfn.IFS($M640="", "light", $M640="ㄴ", "son", $M640="ㄹ", "son", $M640="ㅁ", "son", $M640="ㅇ", "son" ),"obs")</f>
        <v>light</v>
      </c>
      <c r="W640" t="str">
        <f>IFERROR(VLOOKUP($N640, 환경설정!$B$3:$C$23, 2,0), "")</f>
        <v>null</v>
      </c>
      <c r="Y640" s="3" t="str" cm="1">
        <f t="array" ref="Y640">IFERROR(_xlfn.IFS($P640="", "light", $P640="ㄴ", "son", $P640="ㄹ", "son", $P640="ㅁ", "son", $P640="ㅇ", "son" ),"obs")</f>
        <v>light</v>
      </c>
      <c r="Z640" t="str">
        <f>IFERROR(VLOOKUP($Q640, 환경설정!$B$3:$C$23, 2), "")</f>
        <v>tsasp</v>
      </c>
      <c r="AB640" s="3" t="str" cm="1">
        <f t="array" ref="AB640">IFERROR( IF(LEN(B640)=2,"", _xlfn.IFS($S640="", "light", $S640="ㄴ", "son", $S640="ㄹ", "son", $S640="ㅁ", "son", $S640="ㅇ", "son" )),"obs")</f>
        <v>light</v>
      </c>
      <c r="AC640" t="str" cm="1">
        <f t="array" ref="AC640" xml:space="preserve"> SUBSTITUTE( _xlfn.TEXTSPLIT(C640," "), ",","")</f>
        <v>LHL</v>
      </c>
      <c r="AE640" t="str" cm="1">
        <f t="array" ref="AE640">SUBSTITUTE(_xlfn.TEXTSPLIT(D640," "), ",","")</f>
        <v>LHL</v>
      </c>
    </row>
    <row r="641" spans="1:31" x14ac:dyDescent="0.3">
      <c r="A641" t="str">
        <v>외래어3</v>
      </c>
      <c r="B641" t="str">
        <v>마라톤</v>
      </c>
      <c r="C641" s="3" t="str">
        <v>LHH</v>
      </c>
      <c r="D641" s="3" t="str">
        <v>LHH</v>
      </c>
      <c r="E641" s="3" t="str" cm="1">
        <f t="array" ref="E641">_xlfn.IFS(MID(A641,1,1)="고", "K", MID(A641,1,1)="외", "F", MID(A641,1,1)="가", "V")</f>
        <v>F</v>
      </c>
      <c r="F641" s="3" t="str">
        <f t="shared" si="50"/>
        <v>3</v>
      </c>
      <c r="G641" s="3" t="str">
        <f t="shared" si="51"/>
        <v>F3</v>
      </c>
      <c r="H641" s="3" t="str">
        <f t="shared" si="52"/>
        <v>마</v>
      </c>
      <c r="I641" s="3" t="str">
        <f t="shared" si="53"/>
        <v>라</v>
      </c>
      <c r="J641" s="3" t="str">
        <f t="shared" si="54"/>
        <v>톤</v>
      </c>
      <c r="K641" s="3" t="str" cm="1">
        <f t="array" ref="K641">INDEX(초성,  INT( (_xlfn.UNICODE(H641)-44032)/588)+1)</f>
        <v>ㅁ</v>
      </c>
      <c r="L641" s="3" t="str" cm="1">
        <f t="array" ref="L641">INDEX( 중성, INT(MOD( ( _xlfn.UNICODE( RIGHT($H641, 1) ) - 44032), 588)/28)+1,1)</f>
        <v>ㅏ</v>
      </c>
      <c r="M641" t="str" cm="1">
        <f t="array" ref="M641">IF(MOD( (_xlfn.UNICODE( RIGHT($H641, 1) ) - 44032), 28)=0, "",
    INDEX(종성, MOD( (_xlfn.UNICODE( RIGHT($H641, 1) ) - 44032), 28),1) )</f>
        <v/>
      </c>
      <c r="N641" s="3" t="str" cm="1">
        <f t="array" ref="N641">INDEX(초성,  INT( (_xlfn.UNICODE($I641)-44032)/588)+1)</f>
        <v>ㄹ</v>
      </c>
      <c r="O641" s="3" t="str" cm="1">
        <f t="array" ref="O641">INDEX( 중성, INT(MOD( ( _xlfn.UNICODE( RIGHT($I641, 1) ) - 44032), 588)/28)+1,1)</f>
        <v>ㅏ</v>
      </c>
      <c r="P641" t="str" cm="1">
        <f t="array" ref="P641">IF(MOD( (_xlfn.UNICODE( RIGHT($I641, 1) ) - 44032), 28)=0, "",
    INDEX(종성, MOD( (_xlfn.UNICODE( RIGHT($I641, 1) ) - 44032), 28),1) )</f>
        <v/>
      </c>
      <c r="Q641" s="3" t="str" cm="1">
        <f t="array" ref="Q641">IF(LEN(B641)=2, "", INDEX(초성,  INT( (_xlfn.UNICODE($J641)-44032)/588)+1) )</f>
        <v>ㅌ</v>
      </c>
      <c r="R641" s="3" t="str" cm="1">
        <f t="array" ref="R641">IF(LEN(B641)=2, "",INDEX( 중성, INT(MOD( ( _xlfn.UNICODE( RIGHT($J641, 1) ) - 44032), 588)/28)+1,1) )</f>
        <v>ㅗ</v>
      </c>
      <c r="S641" t="str" cm="1">
        <f t="array" ref="S641">IF(LEN(B641)=2, "", IF(MOD( (_xlfn.UNICODE( RIGHT($J641, 1) ) - 44032), 28)=0, "",
    INDEX(종성, MOD( (_xlfn.UNICODE( RIGHT($J641, 1) ) - 44032), 28),1) ) )</f>
        <v>ㄴ</v>
      </c>
      <c r="T641" t="str">
        <f>IFERROR(VLOOKUP($K641, 환경설정!$B$3:$C$23, 2,0), "")</f>
        <v>son</v>
      </c>
      <c r="V641" s="3" t="str" cm="1">
        <f t="array" ref="V641">IFERROR(_xlfn.IFS($M641="", "light", $M641="ㄴ", "son", $M641="ㄹ", "son", $M641="ㅁ", "son", $M641="ㅇ", "son" ),"obs")</f>
        <v>light</v>
      </c>
      <c r="W641" t="str">
        <f>IFERROR(VLOOKUP($N641, 환경설정!$B$3:$C$23, 2,0), "")</f>
        <v>son</v>
      </c>
      <c r="Y641" s="3" t="str" cm="1">
        <f t="array" ref="Y641">IFERROR(_xlfn.IFS($P641="", "light", $P641="ㄴ", "son", $P641="ㄹ", "son", $P641="ㅁ", "son", $P641="ㅇ", "son" ),"obs")</f>
        <v>light</v>
      </c>
      <c r="Z641" t="str">
        <f>IFERROR(VLOOKUP($Q641, 환경설정!$B$3:$C$23, 2), "")</f>
        <v>tsasp</v>
      </c>
      <c r="AB641" s="3" t="str" cm="1">
        <f t="array" ref="AB641">IFERROR( IF(LEN(B641)=2,"", _xlfn.IFS($S641="", "light", $S641="ㄴ", "son", $S641="ㄹ", "son", $S641="ㅁ", "son", $S641="ㅇ", "son" )),"obs")</f>
        <v>son</v>
      </c>
      <c r="AC641" t="str" cm="1">
        <f t="array" ref="AC641" xml:space="preserve"> SUBSTITUTE( _xlfn.TEXTSPLIT(C641," "), ",","")</f>
        <v>LHH</v>
      </c>
      <c r="AE641" t="str" cm="1">
        <f t="array" ref="AE641">SUBSTITUTE(_xlfn.TEXTSPLIT(D641," "), ",","")</f>
        <v>LHH</v>
      </c>
    </row>
    <row r="642" spans="1:31" x14ac:dyDescent="0.3">
      <c r="A642" t="str">
        <v>외래어3</v>
      </c>
      <c r="B642" t="str">
        <v>파자마</v>
      </c>
      <c r="C642" s="3" t="str">
        <v>LHL</v>
      </c>
      <c r="D642" s="3" t="str">
        <v>LHL</v>
      </c>
      <c r="E642" s="3" t="str" cm="1">
        <f t="array" ref="E642">_xlfn.IFS(MID(A642,1,1)="고", "K", MID(A642,1,1)="외", "F", MID(A642,1,1)="가", "V")</f>
        <v>F</v>
      </c>
      <c r="F642" s="3" t="str">
        <f t="shared" si="50"/>
        <v>3</v>
      </c>
      <c r="G642" s="3" t="str">
        <f t="shared" si="51"/>
        <v>F3</v>
      </c>
      <c r="H642" s="3" t="str">
        <f t="shared" si="52"/>
        <v>파</v>
      </c>
      <c r="I642" s="3" t="str">
        <f t="shared" si="53"/>
        <v>자</v>
      </c>
      <c r="J642" s="3" t="str">
        <f t="shared" si="54"/>
        <v>마</v>
      </c>
      <c r="K642" s="3" t="str" cm="1">
        <f t="array" ref="K642">INDEX(초성,  INT( (_xlfn.UNICODE(H642)-44032)/588)+1)</f>
        <v>ㅍ</v>
      </c>
      <c r="L642" s="3" t="str" cm="1">
        <f t="array" ref="L642">INDEX( 중성, INT(MOD( ( _xlfn.UNICODE( RIGHT($H642, 1) ) - 44032), 588)/28)+1,1)</f>
        <v>ㅏ</v>
      </c>
      <c r="M642" t="str" cm="1">
        <f t="array" ref="M642">IF(MOD( (_xlfn.UNICODE( RIGHT($H642, 1) ) - 44032), 28)=0, "",
    INDEX(종성, MOD( (_xlfn.UNICODE( RIGHT($H642, 1) ) - 44032), 28),1) )</f>
        <v/>
      </c>
      <c r="N642" s="3" t="str" cm="1">
        <f t="array" ref="N642">INDEX(초성,  INT( (_xlfn.UNICODE($I642)-44032)/588)+1)</f>
        <v>ㅈ</v>
      </c>
      <c r="O642" s="3" t="str" cm="1">
        <f t="array" ref="O642">INDEX( 중성, INT(MOD( ( _xlfn.UNICODE( RIGHT($I642, 1) ) - 44032), 588)/28)+1,1)</f>
        <v>ㅏ</v>
      </c>
      <c r="P642" t="str" cm="1">
        <f t="array" ref="P642">IF(MOD( (_xlfn.UNICODE( RIGHT($I642, 1) ) - 44032), 28)=0, "",
    INDEX(종성, MOD( (_xlfn.UNICODE( RIGHT($I642, 1) ) - 44032), 28),1) )</f>
        <v/>
      </c>
      <c r="Q642" s="3" t="str" cm="1">
        <f t="array" ref="Q642">IF(LEN(B642)=2, "", INDEX(초성,  INT( (_xlfn.UNICODE($J642)-44032)/588)+1) )</f>
        <v>ㅁ</v>
      </c>
      <c r="R642" s="3" t="str" cm="1">
        <f t="array" ref="R642">IF(LEN(B642)=2, "",INDEX( 중성, INT(MOD( ( _xlfn.UNICODE( RIGHT($J642, 1) ) - 44032), 588)/28)+1,1) )</f>
        <v>ㅏ</v>
      </c>
      <c r="S642" t="str" cm="1">
        <f t="array" ref="S642">IF(LEN(B642)=2, "", IF(MOD( (_xlfn.UNICODE( RIGHT($J642, 1) ) - 44032), 28)=0, "",
    INDEX(종성, MOD( (_xlfn.UNICODE( RIGHT($J642, 1) ) - 44032), 28),1) ) )</f>
        <v/>
      </c>
      <c r="T642" t="str">
        <f>IFERROR(VLOOKUP($K642, 환경설정!$B$3:$C$23, 2,0), "")</f>
        <v>tsasp</v>
      </c>
      <c r="V642" s="3" t="str" cm="1">
        <f t="array" ref="V642">IFERROR(_xlfn.IFS($M642="", "light", $M642="ㄴ", "son", $M642="ㄹ", "son", $M642="ㅁ", "son", $M642="ㅇ", "son" ),"obs")</f>
        <v>light</v>
      </c>
      <c r="W642" t="str">
        <f>IFERROR(VLOOKUP($N642, 환경설정!$B$3:$C$23, 2,0), "")</f>
        <v>lax</v>
      </c>
      <c r="Y642" s="3" t="str" cm="1">
        <f t="array" ref="Y642">IFERROR(_xlfn.IFS($P642="", "light", $P642="ㄴ", "son", $P642="ㄹ", "son", $P642="ㅁ", "son", $P642="ㅇ", "son" ),"obs")</f>
        <v>light</v>
      </c>
      <c r="Z642" t="str">
        <f>IFERROR(VLOOKUP($Q642, 환경설정!$B$3:$C$23, 2), "")</f>
        <v>tsasp</v>
      </c>
      <c r="AB642" s="3" t="str" cm="1">
        <f t="array" ref="AB642">IFERROR( IF(LEN(B642)=2,"", _xlfn.IFS($S642="", "light", $S642="ㄴ", "son", $S642="ㄹ", "son", $S642="ㅁ", "son", $S642="ㅇ", "son" )),"obs")</f>
        <v>light</v>
      </c>
      <c r="AC642" t="str" cm="1">
        <f t="array" ref="AC642" xml:space="preserve"> SUBSTITUTE( _xlfn.TEXTSPLIT(C642," "), ",","")</f>
        <v>LHL</v>
      </c>
      <c r="AE642" t="str" cm="1">
        <f t="array" ref="AE642">SUBSTITUTE(_xlfn.TEXTSPLIT(D642," "), ",","")</f>
        <v>LHL</v>
      </c>
    </row>
    <row r="643" spans="1:31" x14ac:dyDescent="0.3">
      <c r="A643" t="str">
        <v>외래어3</v>
      </c>
      <c r="B643" t="str">
        <v>바게트</v>
      </c>
      <c r="C643" s="3" t="str">
        <v>LHL</v>
      </c>
      <c r="D643" s="3" t="str">
        <v>LHL</v>
      </c>
      <c r="E643" s="3" t="str" cm="1">
        <f t="array" ref="E643">_xlfn.IFS(MID(A643,1,1)="고", "K", MID(A643,1,1)="외", "F", MID(A643,1,1)="가", "V")</f>
        <v>F</v>
      </c>
      <c r="F643" s="3" t="str">
        <f t="shared" si="50"/>
        <v>3</v>
      </c>
      <c r="G643" s="3" t="str">
        <f t="shared" si="51"/>
        <v>F3</v>
      </c>
      <c r="H643" s="3" t="str">
        <f t="shared" si="52"/>
        <v>바</v>
      </c>
      <c r="I643" s="3" t="str">
        <f t="shared" si="53"/>
        <v>게</v>
      </c>
      <c r="J643" s="3" t="str">
        <f t="shared" si="54"/>
        <v>트</v>
      </c>
      <c r="K643" s="3" t="str" cm="1">
        <f t="array" ref="K643">INDEX(초성,  INT( (_xlfn.UNICODE(H643)-44032)/588)+1)</f>
        <v>ㅂ</v>
      </c>
      <c r="L643" s="3" t="str" cm="1">
        <f t="array" ref="L643">INDEX( 중성, INT(MOD( ( _xlfn.UNICODE( RIGHT($H643, 1) ) - 44032), 588)/28)+1,1)</f>
        <v>ㅏ</v>
      </c>
      <c r="M643" t="str" cm="1">
        <f t="array" ref="M643">IF(MOD( (_xlfn.UNICODE( RIGHT($H643, 1) ) - 44032), 28)=0, "",
    INDEX(종성, MOD( (_xlfn.UNICODE( RIGHT($H643, 1) ) - 44032), 28),1) )</f>
        <v/>
      </c>
      <c r="N643" s="3" t="str" cm="1">
        <f t="array" ref="N643">INDEX(초성,  INT( (_xlfn.UNICODE($I643)-44032)/588)+1)</f>
        <v>ㄱ</v>
      </c>
      <c r="O643" s="3" t="str" cm="1">
        <f t="array" ref="O643">INDEX( 중성, INT(MOD( ( _xlfn.UNICODE( RIGHT($I643, 1) ) - 44032), 588)/28)+1,1)</f>
        <v>ㅔ</v>
      </c>
      <c r="P643" t="str" cm="1">
        <f t="array" ref="P643">IF(MOD( (_xlfn.UNICODE( RIGHT($I643, 1) ) - 44032), 28)=0, "",
    INDEX(종성, MOD( (_xlfn.UNICODE( RIGHT($I643, 1) ) - 44032), 28),1) )</f>
        <v/>
      </c>
      <c r="Q643" s="3" t="str" cm="1">
        <f t="array" ref="Q643">IF(LEN(B643)=2, "", INDEX(초성,  INT( (_xlfn.UNICODE($J643)-44032)/588)+1) )</f>
        <v>ㅌ</v>
      </c>
      <c r="R643" s="3" t="str" cm="1">
        <f t="array" ref="R643">IF(LEN(B643)=2, "",INDEX( 중성, INT(MOD( ( _xlfn.UNICODE( RIGHT($J643, 1) ) - 44032), 588)/28)+1,1) )</f>
        <v>ㅡ</v>
      </c>
      <c r="S643" t="str" cm="1">
        <f t="array" ref="S643">IF(LEN(B643)=2, "", IF(MOD( (_xlfn.UNICODE( RIGHT($J643, 1) ) - 44032), 28)=0, "",
    INDEX(종성, MOD( (_xlfn.UNICODE( RIGHT($J643, 1) ) - 44032), 28),1) ) )</f>
        <v/>
      </c>
      <c r="T643" t="str">
        <f>IFERROR(VLOOKUP($K643, 환경설정!$B$3:$C$23, 2,0), "")</f>
        <v>lax</v>
      </c>
      <c r="V643" s="3" t="str" cm="1">
        <f t="array" ref="V643">IFERROR(_xlfn.IFS($M643="", "light", $M643="ㄴ", "son", $M643="ㄹ", "son", $M643="ㅁ", "son", $M643="ㅇ", "son" ),"obs")</f>
        <v>light</v>
      </c>
      <c r="W643" t="str">
        <f>IFERROR(VLOOKUP($N643, 환경설정!$B$3:$C$23, 2,0), "")</f>
        <v>lax</v>
      </c>
      <c r="Y643" s="3" t="str" cm="1">
        <f t="array" ref="Y643">IFERROR(_xlfn.IFS($P643="", "light", $P643="ㄴ", "son", $P643="ㄹ", "son", $P643="ㅁ", "son", $P643="ㅇ", "son" ),"obs")</f>
        <v>light</v>
      </c>
      <c r="Z643" t="str">
        <f>IFERROR(VLOOKUP($Q643, 환경설정!$B$3:$C$23, 2), "")</f>
        <v>tsasp</v>
      </c>
      <c r="AB643" s="3" t="str" cm="1">
        <f t="array" ref="AB643">IFERROR( IF(LEN(B643)=2,"", _xlfn.IFS($S643="", "light", $S643="ㄴ", "son", $S643="ㄹ", "son", $S643="ㅁ", "son", $S643="ㅇ", "son" )),"obs")</f>
        <v>light</v>
      </c>
      <c r="AC643" t="str" cm="1">
        <f t="array" ref="AC643" xml:space="preserve"> SUBSTITUTE( _xlfn.TEXTSPLIT(C643," "), ",","")</f>
        <v>LHL</v>
      </c>
      <c r="AE643" t="str" cm="1">
        <f t="array" ref="AE643">SUBSTITUTE(_xlfn.TEXTSPLIT(D643," "), ",","")</f>
        <v>LHL</v>
      </c>
    </row>
    <row r="644" spans="1:31" x14ac:dyDescent="0.3">
      <c r="A644" t="str">
        <v>외래어3</v>
      </c>
      <c r="B644" t="str">
        <v>호르몬</v>
      </c>
      <c r="C644" s="3" t="str">
        <v>LHH</v>
      </c>
      <c r="D644" s="3" t="str">
        <v>LHH</v>
      </c>
      <c r="E644" s="3" t="str" cm="1">
        <f t="array" ref="E644">_xlfn.IFS(MID(A644,1,1)="고", "K", MID(A644,1,1)="외", "F", MID(A644,1,1)="가", "V")</f>
        <v>F</v>
      </c>
      <c r="F644" s="3" t="str">
        <f t="shared" si="50"/>
        <v>3</v>
      </c>
      <c r="G644" s="3" t="str">
        <f t="shared" si="51"/>
        <v>F3</v>
      </c>
      <c r="H644" s="3" t="str">
        <f t="shared" si="52"/>
        <v>호</v>
      </c>
      <c r="I644" s="3" t="str">
        <f t="shared" si="53"/>
        <v>르</v>
      </c>
      <c r="J644" s="3" t="str">
        <f t="shared" si="54"/>
        <v>몬</v>
      </c>
      <c r="K644" s="3" t="str" cm="1">
        <f t="array" ref="K644">INDEX(초성,  INT( (_xlfn.UNICODE(H644)-44032)/588)+1)</f>
        <v>ㅎ</v>
      </c>
      <c r="L644" s="3" t="str" cm="1">
        <f t="array" ref="L644">INDEX( 중성, INT(MOD( ( _xlfn.UNICODE( RIGHT($H644, 1) ) - 44032), 588)/28)+1,1)</f>
        <v>ㅗ</v>
      </c>
      <c r="M644" t="str" cm="1">
        <f t="array" ref="M644">IF(MOD( (_xlfn.UNICODE( RIGHT($H644, 1) ) - 44032), 28)=0, "",
    INDEX(종성, MOD( (_xlfn.UNICODE( RIGHT($H644, 1) ) - 44032), 28),1) )</f>
        <v/>
      </c>
      <c r="N644" s="3" t="str" cm="1">
        <f t="array" ref="N644">INDEX(초성,  INT( (_xlfn.UNICODE($I644)-44032)/588)+1)</f>
        <v>ㄹ</v>
      </c>
      <c r="O644" s="3" t="str" cm="1">
        <f t="array" ref="O644">INDEX( 중성, INT(MOD( ( _xlfn.UNICODE( RIGHT($I644, 1) ) - 44032), 588)/28)+1,1)</f>
        <v>ㅡ</v>
      </c>
      <c r="P644" t="str" cm="1">
        <f t="array" ref="P644">IF(MOD( (_xlfn.UNICODE( RIGHT($I644, 1) ) - 44032), 28)=0, "",
    INDEX(종성, MOD( (_xlfn.UNICODE( RIGHT($I644, 1) ) - 44032), 28),1) )</f>
        <v/>
      </c>
      <c r="Q644" s="3" t="str" cm="1">
        <f t="array" ref="Q644">IF(LEN(B644)=2, "", INDEX(초성,  INT( (_xlfn.UNICODE($J644)-44032)/588)+1) )</f>
        <v>ㅁ</v>
      </c>
      <c r="R644" s="3" t="str" cm="1">
        <f t="array" ref="R644">IF(LEN(B644)=2, "",INDEX( 중성, INT(MOD( ( _xlfn.UNICODE( RIGHT($J644, 1) ) - 44032), 588)/28)+1,1) )</f>
        <v>ㅗ</v>
      </c>
      <c r="S644" t="str" cm="1">
        <f t="array" ref="S644">IF(LEN(B644)=2, "", IF(MOD( (_xlfn.UNICODE( RIGHT($J644, 1) ) - 44032), 28)=0, "",
    INDEX(종성, MOD( (_xlfn.UNICODE( RIGHT($J644, 1) ) - 44032), 28),1) ) )</f>
        <v>ㄴ</v>
      </c>
      <c r="T644" t="str">
        <f>IFERROR(VLOOKUP($K644, 환경설정!$B$3:$C$23, 2,0), "")</f>
        <v>que</v>
      </c>
      <c r="V644" s="3" t="str" cm="1">
        <f t="array" ref="V644">IFERROR(_xlfn.IFS($M644="", "light", $M644="ㄴ", "son", $M644="ㄹ", "son", $M644="ㅁ", "son", $M644="ㅇ", "son" ),"obs")</f>
        <v>light</v>
      </c>
      <c r="W644" t="str">
        <f>IFERROR(VLOOKUP($N644, 환경설정!$B$3:$C$23, 2,0), "")</f>
        <v>son</v>
      </c>
      <c r="Y644" s="3" t="str" cm="1">
        <f t="array" ref="Y644">IFERROR(_xlfn.IFS($P644="", "light", $P644="ㄴ", "son", $P644="ㄹ", "son", $P644="ㅁ", "son", $P644="ㅇ", "son" ),"obs")</f>
        <v>light</v>
      </c>
      <c r="Z644" t="str">
        <f>IFERROR(VLOOKUP($Q644, 환경설정!$B$3:$C$23, 2), "")</f>
        <v>tsasp</v>
      </c>
      <c r="AB644" s="3" t="str" cm="1">
        <f t="array" ref="AB644">IFERROR( IF(LEN(B644)=2,"", _xlfn.IFS($S644="", "light", $S644="ㄴ", "son", $S644="ㄹ", "son", $S644="ㅁ", "son", $S644="ㅇ", "son" )),"obs")</f>
        <v>son</v>
      </c>
      <c r="AC644" t="str" cm="1">
        <f t="array" ref="AC644" xml:space="preserve"> SUBSTITUTE( _xlfn.TEXTSPLIT(C644," "), ",","")</f>
        <v>LHH</v>
      </c>
      <c r="AE644" t="str" cm="1">
        <f t="array" ref="AE644">SUBSTITUTE(_xlfn.TEXTSPLIT(D644," "), ",","")</f>
        <v>LHH</v>
      </c>
    </row>
    <row r="645" spans="1:31" x14ac:dyDescent="0.3">
      <c r="A645" t="str">
        <v>외래어3</v>
      </c>
      <c r="B645" t="str">
        <v>올림픽</v>
      </c>
      <c r="C645" s="3" t="str">
        <v>LHL</v>
      </c>
      <c r="D645" s="3" t="str">
        <v>LHL</v>
      </c>
      <c r="E645" s="3" t="str" cm="1">
        <f t="array" ref="E645">_xlfn.IFS(MID(A645,1,1)="고", "K", MID(A645,1,1)="외", "F", MID(A645,1,1)="가", "V")</f>
        <v>F</v>
      </c>
      <c r="F645" s="3" t="str">
        <f t="shared" si="50"/>
        <v>3</v>
      </c>
      <c r="G645" s="3" t="str">
        <f t="shared" si="51"/>
        <v>F3</v>
      </c>
      <c r="H645" s="3" t="str">
        <f t="shared" si="52"/>
        <v>올</v>
      </c>
      <c r="I645" s="3" t="str">
        <f t="shared" si="53"/>
        <v>림</v>
      </c>
      <c r="J645" s="3" t="str">
        <f t="shared" si="54"/>
        <v>픽</v>
      </c>
      <c r="K645" s="3" t="str" cm="1">
        <f t="array" ref="K645">INDEX(초성,  INT( (_xlfn.UNICODE(H645)-44032)/588)+1)</f>
        <v>ㅇ</v>
      </c>
      <c r="L645" s="3" t="str" cm="1">
        <f t="array" ref="L645">INDEX( 중성, INT(MOD( ( _xlfn.UNICODE( RIGHT($H645, 1) ) - 44032), 588)/28)+1,1)</f>
        <v>ㅗ</v>
      </c>
      <c r="M645" t="str" cm="1">
        <f t="array" ref="M645">IF(MOD( (_xlfn.UNICODE( RIGHT($H645, 1) ) - 44032), 28)=0, "",
    INDEX(종성, MOD( (_xlfn.UNICODE( RIGHT($H645, 1) ) - 44032), 28),1) )</f>
        <v>ㄹ</v>
      </c>
      <c r="N645" s="3" t="str" cm="1">
        <f t="array" ref="N645">INDEX(초성,  INT( (_xlfn.UNICODE($I645)-44032)/588)+1)</f>
        <v>ㄹ</v>
      </c>
      <c r="O645" s="3" t="str" cm="1">
        <f t="array" ref="O645">INDEX( 중성, INT(MOD( ( _xlfn.UNICODE( RIGHT($I645, 1) ) - 44032), 588)/28)+1,1)</f>
        <v>ㅣ</v>
      </c>
      <c r="P645" t="str" cm="1">
        <f t="array" ref="P645">IF(MOD( (_xlfn.UNICODE( RIGHT($I645, 1) ) - 44032), 28)=0, "",
    INDEX(종성, MOD( (_xlfn.UNICODE( RIGHT($I645, 1) ) - 44032), 28),1) )</f>
        <v>ㅁ</v>
      </c>
      <c r="Q645" s="3" t="str" cm="1">
        <f t="array" ref="Q645">IF(LEN(B645)=2, "", INDEX(초성,  INT( (_xlfn.UNICODE($J645)-44032)/588)+1) )</f>
        <v>ㅍ</v>
      </c>
      <c r="R645" s="3" t="str" cm="1">
        <f t="array" ref="R645">IF(LEN(B645)=2, "",INDEX( 중성, INT(MOD( ( _xlfn.UNICODE( RIGHT($J645, 1) ) - 44032), 588)/28)+1,1) )</f>
        <v>ㅣ</v>
      </c>
      <c r="S645" t="str" cm="1">
        <f t="array" ref="S645">IF(LEN(B645)=2, "", IF(MOD( (_xlfn.UNICODE( RIGHT($J645, 1) ) - 44032), 28)=0, "",
    INDEX(종성, MOD( (_xlfn.UNICODE( RIGHT($J645, 1) ) - 44032), 28),1) ) )</f>
        <v>ㄱ</v>
      </c>
      <c r="T645" t="str">
        <f>IFERROR(VLOOKUP($K645, 환경설정!$B$3:$C$23, 2,0), "")</f>
        <v>null</v>
      </c>
      <c r="V645" s="3" t="str" cm="1">
        <f t="array" ref="V645">IFERROR(_xlfn.IFS($M645="", "light", $M645="ㄴ", "son", $M645="ㄹ", "son", $M645="ㅁ", "son", $M645="ㅇ", "son" ),"obs")</f>
        <v>son</v>
      </c>
      <c r="W645" t="str">
        <f>IFERROR(VLOOKUP($N645, 환경설정!$B$3:$C$23, 2,0), "")</f>
        <v>son</v>
      </c>
      <c r="Y645" s="3" t="str" cm="1">
        <f t="array" ref="Y645">IFERROR(_xlfn.IFS($P645="", "light", $P645="ㄴ", "son", $P645="ㄹ", "son", $P645="ㅁ", "son", $P645="ㅇ", "son" ),"obs")</f>
        <v>son</v>
      </c>
      <c r="Z645" t="str">
        <f>IFERROR(VLOOKUP($Q645, 환경설정!$B$3:$C$23, 2), "")</f>
        <v>tsasp</v>
      </c>
      <c r="AB645" s="3" t="str" cm="1">
        <f t="array" ref="AB645">IFERROR( IF(LEN(B645)=2,"", _xlfn.IFS($S645="", "light", $S645="ㄴ", "son", $S645="ㄹ", "son", $S645="ㅁ", "son", $S645="ㅇ", "son" )),"obs")</f>
        <v>obs</v>
      </c>
      <c r="AC645" t="str" cm="1">
        <f t="array" ref="AC645" xml:space="preserve"> SUBSTITUTE( _xlfn.TEXTSPLIT(C645," "), ",","")</f>
        <v>LHL</v>
      </c>
      <c r="AE645" t="str" cm="1">
        <f t="array" ref="AE645">SUBSTITUTE(_xlfn.TEXTSPLIT(D645," "), ",","")</f>
        <v>LHL</v>
      </c>
    </row>
    <row r="646" spans="1:31" x14ac:dyDescent="0.3">
      <c r="A646" t="str">
        <v>외래어3</v>
      </c>
      <c r="B646" t="str">
        <v>스폰지</v>
      </c>
      <c r="C646" s="3" t="str">
        <v>LHL</v>
      </c>
      <c r="D646" s="3" t="str">
        <v>LHL</v>
      </c>
      <c r="E646" s="3" t="str" cm="1">
        <f t="array" ref="E646">_xlfn.IFS(MID(A646,1,1)="고", "K", MID(A646,1,1)="외", "F", MID(A646,1,1)="가", "V")</f>
        <v>F</v>
      </c>
      <c r="F646" s="3" t="str">
        <f t="shared" si="50"/>
        <v>3</v>
      </c>
      <c r="G646" s="3" t="str">
        <f t="shared" si="51"/>
        <v>F3</v>
      </c>
      <c r="H646" s="3" t="str">
        <f t="shared" si="52"/>
        <v>스</v>
      </c>
      <c r="I646" s="3" t="str">
        <f t="shared" si="53"/>
        <v>폰</v>
      </c>
      <c r="J646" s="3" t="str">
        <f t="shared" si="54"/>
        <v>지</v>
      </c>
      <c r="K646" s="3" t="str" cm="1">
        <f t="array" ref="K646">INDEX(초성,  INT( (_xlfn.UNICODE(H646)-44032)/588)+1)</f>
        <v>ㅅ</v>
      </c>
      <c r="L646" s="3" t="str" cm="1">
        <f t="array" ref="L646">INDEX( 중성, INT(MOD( ( _xlfn.UNICODE( RIGHT($H646, 1) ) - 44032), 588)/28)+1,1)</f>
        <v>ㅡ</v>
      </c>
      <c r="M646" t="str" cm="1">
        <f t="array" ref="M646">IF(MOD( (_xlfn.UNICODE( RIGHT($H646, 1) ) - 44032), 28)=0, "",
    INDEX(종성, MOD( (_xlfn.UNICODE( RIGHT($H646, 1) ) - 44032), 28),1) )</f>
        <v/>
      </c>
      <c r="N646" s="3" t="str" cm="1">
        <f t="array" ref="N646">INDEX(초성,  INT( (_xlfn.UNICODE($I646)-44032)/588)+1)</f>
        <v>ㅍ</v>
      </c>
      <c r="O646" s="3" t="str" cm="1">
        <f t="array" ref="O646">INDEX( 중성, INT(MOD( ( _xlfn.UNICODE( RIGHT($I646, 1) ) - 44032), 588)/28)+1,1)</f>
        <v>ㅗ</v>
      </c>
      <c r="P646" t="str" cm="1">
        <f t="array" ref="P646">IF(MOD( (_xlfn.UNICODE( RIGHT($I646, 1) ) - 44032), 28)=0, "",
    INDEX(종성, MOD( (_xlfn.UNICODE( RIGHT($I646, 1) ) - 44032), 28),1) )</f>
        <v>ㄴ</v>
      </c>
      <c r="Q646" s="3" t="str" cm="1">
        <f t="array" ref="Q646">IF(LEN(B646)=2, "", INDEX(초성,  INT( (_xlfn.UNICODE($J646)-44032)/588)+1) )</f>
        <v>ㅈ</v>
      </c>
      <c r="R646" s="3" t="str" cm="1">
        <f t="array" ref="R646">IF(LEN(B646)=2, "",INDEX( 중성, INT(MOD( ( _xlfn.UNICODE( RIGHT($J646, 1) ) - 44032), 588)/28)+1,1) )</f>
        <v>ㅣ</v>
      </c>
      <c r="S646" t="str" cm="1">
        <f t="array" ref="S646">IF(LEN(B646)=2, "", IF(MOD( (_xlfn.UNICODE( RIGHT($J646, 1) ) - 44032), 28)=0, "",
    INDEX(종성, MOD( (_xlfn.UNICODE( RIGHT($J646, 1) ) - 44032), 28),1) ) )</f>
        <v/>
      </c>
      <c r="T646" t="str">
        <f>IFERROR(VLOOKUP($K646, 환경설정!$B$3:$C$23, 2,0), "")</f>
        <v>que</v>
      </c>
      <c r="V646" s="3" t="str" cm="1">
        <f t="array" ref="V646">IFERROR(_xlfn.IFS($M646="", "light", $M646="ㄴ", "son", $M646="ㄹ", "son", $M646="ㅁ", "son", $M646="ㅇ", "son" ),"obs")</f>
        <v>light</v>
      </c>
      <c r="W646" t="str">
        <f>IFERROR(VLOOKUP($N646, 환경설정!$B$3:$C$23, 2,0), "")</f>
        <v>tsasp</v>
      </c>
      <c r="Y646" s="3" t="str" cm="1">
        <f t="array" ref="Y646">IFERROR(_xlfn.IFS($P646="", "light", $P646="ㄴ", "son", $P646="ㄹ", "son", $P646="ㅁ", "son", $P646="ㅇ", "son" ),"obs")</f>
        <v>son</v>
      </c>
      <c r="Z646" t="str">
        <f>IFERROR(VLOOKUP($Q646, 환경설정!$B$3:$C$23, 2), "")</f>
        <v>tsasp</v>
      </c>
      <c r="AB646" s="3" t="str" cm="1">
        <f t="array" ref="AB646">IFERROR( IF(LEN(B646)=2,"", _xlfn.IFS($S646="", "light", $S646="ㄴ", "son", $S646="ㄹ", "son", $S646="ㅁ", "son", $S646="ㅇ", "son" )),"obs")</f>
        <v>light</v>
      </c>
      <c r="AC646" t="str" cm="1">
        <f t="array" ref="AC646" xml:space="preserve"> SUBSTITUTE( _xlfn.TEXTSPLIT(C646," "), ",","")</f>
        <v>LHL</v>
      </c>
      <c r="AE646" t="str" cm="1">
        <f t="array" ref="AE646">SUBSTITUTE(_xlfn.TEXTSPLIT(D646," "), ",","")</f>
        <v>LHL</v>
      </c>
    </row>
    <row r="647" spans="1:31" x14ac:dyDescent="0.3">
      <c r="A647" t="str">
        <v>외래어3</v>
      </c>
      <c r="B647" t="str">
        <v>발라드</v>
      </c>
      <c r="C647" s="3" t="str">
        <v>LHL</v>
      </c>
      <c r="D647" s="3" t="str">
        <v>LHL</v>
      </c>
      <c r="E647" s="3" t="str" cm="1">
        <f t="array" ref="E647">_xlfn.IFS(MID(A647,1,1)="고", "K", MID(A647,1,1)="외", "F", MID(A647,1,1)="가", "V")</f>
        <v>F</v>
      </c>
      <c r="F647" s="3" t="str">
        <f t="shared" si="50"/>
        <v>3</v>
      </c>
      <c r="G647" s="3" t="str">
        <f t="shared" si="51"/>
        <v>F3</v>
      </c>
      <c r="H647" s="3" t="str">
        <f t="shared" si="52"/>
        <v>발</v>
      </c>
      <c r="I647" s="3" t="str">
        <f t="shared" si="53"/>
        <v>라</v>
      </c>
      <c r="J647" s="3" t="str">
        <f t="shared" si="54"/>
        <v>드</v>
      </c>
      <c r="K647" s="3" t="str" cm="1">
        <f t="array" ref="K647">INDEX(초성,  INT( (_xlfn.UNICODE(H647)-44032)/588)+1)</f>
        <v>ㅂ</v>
      </c>
      <c r="L647" s="3" t="str" cm="1">
        <f t="array" ref="L647">INDEX( 중성, INT(MOD( ( _xlfn.UNICODE( RIGHT($H647, 1) ) - 44032), 588)/28)+1,1)</f>
        <v>ㅏ</v>
      </c>
      <c r="M647" t="str" cm="1">
        <f t="array" ref="M647">IF(MOD( (_xlfn.UNICODE( RIGHT($H647, 1) ) - 44032), 28)=0, "",
    INDEX(종성, MOD( (_xlfn.UNICODE( RIGHT($H647, 1) ) - 44032), 28),1) )</f>
        <v>ㄹ</v>
      </c>
      <c r="N647" s="3" t="str" cm="1">
        <f t="array" ref="N647">INDEX(초성,  INT( (_xlfn.UNICODE($I647)-44032)/588)+1)</f>
        <v>ㄹ</v>
      </c>
      <c r="O647" s="3" t="str" cm="1">
        <f t="array" ref="O647">INDEX( 중성, INT(MOD( ( _xlfn.UNICODE( RIGHT($I647, 1) ) - 44032), 588)/28)+1,1)</f>
        <v>ㅏ</v>
      </c>
      <c r="P647" t="str" cm="1">
        <f t="array" ref="P647">IF(MOD( (_xlfn.UNICODE( RIGHT($I647, 1) ) - 44032), 28)=0, "",
    INDEX(종성, MOD( (_xlfn.UNICODE( RIGHT($I647, 1) ) - 44032), 28),1) )</f>
        <v/>
      </c>
      <c r="Q647" s="3" t="str" cm="1">
        <f t="array" ref="Q647">IF(LEN(B647)=2, "", INDEX(초성,  INT( (_xlfn.UNICODE($J647)-44032)/588)+1) )</f>
        <v>ㄷ</v>
      </c>
      <c r="R647" s="3" t="str" cm="1">
        <f t="array" ref="R647">IF(LEN(B647)=2, "",INDEX( 중성, INT(MOD( ( _xlfn.UNICODE( RIGHT($J647, 1) ) - 44032), 588)/28)+1,1) )</f>
        <v>ㅡ</v>
      </c>
      <c r="S647" t="str" cm="1">
        <f t="array" ref="S647">IF(LEN(B647)=2, "", IF(MOD( (_xlfn.UNICODE( RIGHT($J647, 1) ) - 44032), 28)=0, "",
    INDEX(종성, MOD( (_xlfn.UNICODE( RIGHT($J647, 1) ) - 44032), 28),1) ) )</f>
        <v/>
      </c>
      <c r="T647" t="str">
        <f>IFERROR(VLOOKUP($K647, 환경설정!$B$3:$C$23, 2,0), "")</f>
        <v>lax</v>
      </c>
      <c r="V647" s="3" t="str" cm="1">
        <f t="array" ref="V647">IFERROR(_xlfn.IFS($M647="", "light", $M647="ㄴ", "son", $M647="ㄹ", "son", $M647="ㅁ", "son", $M647="ㅇ", "son" ),"obs")</f>
        <v>son</v>
      </c>
      <c r="W647" t="str">
        <f>IFERROR(VLOOKUP($N647, 환경설정!$B$3:$C$23, 2,0), "")</f>
        <v>son</v>
      </c>
      <c r="Y647" s="3" t="str" cm="1">
        <f t="array" ref="Y647">IFERROR(_xlfn.IFS($P647="", "light", $P647="ㄴ", "son", $P647="ㄹ", "son", $P647="ㅁ", "son", $P647="ㅇ", "son" ),"obs")</f>
        <v>light</v>
      </c>
      <c r="Z647" t="str">
        <f>IFERROR(VLOOKUP($Q647, 환경설정!$B$3:$C$23, 2), "")</f>
        <v>tsasp</v>
      </c>
      <c r="AB647" s="3" t="str" cm="1">
        <f t="array" ref="AB647">IFERROR( IF(LEN(B647)=2,"", _xlfn.IFS($S647="", "light", $S647="ㄴ", "son", $S647="ㄹ", "son", $S647="ㅁ", "son", $S647="ㅇ", "son" )),"obs")</f>
        <v>light</v>
      </c>
      <c r="AC647" t="str" cm="1">
        <f t="array" ref="AC647" xml:space="preserve"> SUBSTITUTE( _xlfn.TEXTSPLIT(C647," "), ",","")</f>
        <v>LHL</v>
      </c>
      <c r="AE647" t="str" cm="1">
        <f t="array" ref="AE647">SUBSTITUTE(_xlfn.TEXTSPLIT(D647," "), ",","")</f>
        <v>LHL</v>
      </c>
    </row>
    <row r="648" spans="1:31" x14ac:dyDescent="0.3">
      <c r="A648" t="str">
        <v>외래어3</v>
      </c>
      <c r="B648" t="str">
        <v>플러그</v>
      </c>
      <c r="C648" s="3" t="str">
        <v>LHL</v>
      </c>
      <c r="D648" s="3" t="str">
        <v>LHL</v>
      </c>
      <c r="E648" s="3" t="str" cm="1">
        <f t="array" ref="E648">_xlfn.IFS(MID(A648,1,1)="고", "K", MID(A648,1,1)="외", "F", MID(A648,1,1)="가", "V")</f>
        <v>F</v>
      </c>
      <c r="F648" s="3" t="str">
        <f t="shared" si="50"/>
        <v>3</v>
      </c>
      <c r="G648" s="3" t="str">
        <f t="shared" si="51"/>
        <v>F3</v>
      </c>
      <c r="H648" s="3" t="str">
        <f t="shared" si="52"/>
        <v>플</v>
      </c>
      <c r="I648" s="3" t="str">
        <f t="shared" si="53"/>
        <v>러</v>
      </c>
      <c r="J648" s="3" t="str">
        <f t="shared" si="54"/>
        <v>그</v>
      </c>
      <c r="K648" s="3" t="str" cm="1">
        <f t="array" ref="K648">INDEX(초성,  INT( (_xlfn.UNICODE(H648)-44032)/588)+1)</f>
        <v>ㅍ</v>
      </c>
      <c r="L648" s="3" t="str" cm="1">
        <f t="array" ref="L648">INDEX( 중성, INT(MOD( ( _xlfn.UNICODE( RIGHT($H648, 1) ) - 44032), 588)/28)+1,1)</f>
        <v>ㅡ</v>
      </c>
      <c r="M648" t="str" cm="1">
        <f t="array" ref="M648">IF(MOD( (_xlfn.UNICODE( RIGHT($H648, 1) ) - 44032), 28)=0, "",
    INDEX(종성, MOD( (_xlfn.UNICODE( RIGHT($H648, 1) ) - 44032), 28),1) )</f>
        <v>ㄹ</v>
      </c>
      <c r="N648" s="3" t="str" cm="1">
        <f t="array" ref="N648">INDEX(초성,  INT( (_xlfn.UNICODE($I648)-44032)/588)+1)</f>
        <v>ㄹ</v>
      </c>
      <c r="O648" s="3" t="str" cm="1">
        <f t="array" ref="O648">INDEX( 중성, INT(MOD( ( _xlfn.UNICODE( RIGHT($I648, 1) ) - 44032), 588)/28)+1,1)</f>
        <v>ㅓ</v>
      </c>
      <c r="P648" t="str" cm="1">
        <f t="array" ref="P648">IF(MOD( (_xlfn.UNICODE( RIGHT($I648, 1) ) - 44032), 28)=0, "",
    INDEX(종성, MOD( (_xlfn.UNICODE( RIGHT($I648, 1) ) - 44032), 28),1) )</f>
        <v/>
      </c>
      <c r="Q648" s="3" t="str" cm="1">
        <f t="array" ref="Q648">IF(LEN(B648)=2, "", INDEX(초성,  INT( (_xlfn.UNICODE($J648)-44032)/588)+1) )</f>
        <v>ㄱ</v>
      </c>
      <c r="R648" s="3" t="str" cm="1">
        <f t="array" ref="R648">IF(LEN(B648)=2, "",INDEX( 중성, INT(MOD( ( _xlfn.UNICODE( RIGHT($J648, 1) ) - 44032), 588)/28)+1,1) )</f>
        <v>ㅡ</v>
      </c>
      <c r="S648" t="str" cm="1">
        <f t="array" ref="S648">IF(LEN(B648)=2, "", IF(MOD( (_xlfn.UNICODE( RIGHT($J648, 1) ) - 44032), 28)=0, "",
    INDEX(종성, MOD( (_xlfn.UNICODE( RIGHT($J648, 1) ) - 44032), 28),1) ) )</f>
        <v/>
      </c>
      <c r="T648" t="str">
        <f>IFERROR(VLOOKUP($K648, 환경설정!$B$3:$C$23, 2,0), "")</f>
        <v>tsasp</v>
      </c>
      <c r="V648" s="3" t="str" cm="1">
        <f t="array" ref="V648">IFERROR(_xlfn.IFS($M648="", "light", $M648="ㄴ", "son", $M648="ㄹ", "son", $M648="ㅁ", "son", $M648="ㅇ", "son" ),"obs")</f>
        <v>son</v>
      </c>
      <c r="W648" t="str">
        <f>IFERROR(VLOOKUP($N648, 환경설정!$B$3:$C$23, 2,0), "")</f>
        <v>son</v>
      </c>
      <c r="Y648" s="3" t="str" cm="1">
        <f t="array" ref="Y648">IFERROR(_xlfn.IFS($P648="", "light", $P648="ㄴ", "son", $P648="ㄹ", "son", $P648="ㅁ", "son", $P648="ㅇ", "son" ),"obs")</f>
        <v>light</v>
      </c>
      <c r="Z648" t="str">
        <f>IFERROR(VLOOKUP($Q648, 환경설정!$B$3:$C$23, 2), "")</f>
        <v>lax</v>
      </c>
      <c r="AB648" s="3" t="str" cm="1">
        <f t="array" ref="AB648">IFERROR( IF(LEN(B648)=2,"", _xlfn.IFS($S648="", "light", $S648="ㄴ", "son", $S648="ㄹ", "son", $S648="ㅁ", "son", $S648="ㅇ", "son" )),"obs")</f>
        <v>light</v>
      </c>
      <c r="AC648" t="str" cm="1">
        <f t="array" ref="AC648" xml:space="preserve"> SUBSTITUTE( _xlfn.TEXTSPLIT(C648," "), ",","")</f>
        <v>LHL</v>
      </c>
      <c r="AE648" t="str" cm="1">
        <f t="array" ref="AE648">SUBSTITUTE(_xlfn.TEXTSPLIT(D648," "), ",","")</f>
        <v>LHL</v>
      </c>
    </row>
    <row r="649" spans="1:31" x14ac:dyDescent="0.3">
      <c r="A649" t="str">
        <v>외래어3</v>
      </c>
      <c r="B649" t="str">
        <v>탬버린</v>
      </c>
      <c r="C649" s="3" t="str">
        <v>HHL</v>
      </c>
      <c r="D649" s="3" t="str">
        <v>HHL</v>
      </c>
      <c r="E649" s="3" t="str" cm="1">
        <f t="array" ref="E649">_xlfn.IFS(MID(A649,1,1)="고", "K", MID(A649,1,1)="외", "F", MID(A649,1,1)="가", "V")</f>
        <v>F</v>
      </c>
      <c r="F649" s="3" t="str">
        <f t="shared" si="50"/>
        <v>3</v>
      </c>
      <c r="G649" s="3" t="str">
        <f t="shared" si="51"/>
        <v>F3</v>
      </c>
      <c r="H649" s="3" t="str">
        <f t="shared" si="52"/>
        <v>탬</v>
      </c>
      <c r="I649" s="3" t="str">
        <f t="shared" si="53"/>
        <v>버</v>
      </c>
      <c r="J649" s="3" t="str">
        <f t="shared" si="54"/>
        <v>린</v>
      </c>
      <c r="K649" s="3" t="str" cm="1">
        <f t="array" ref="K649">INDEX(초성,  INT( (_xlfn.UNICODE(H649)-44032)/588)+1)</f>
        <v>ㅌ</v>
      </c>
      <c r="L649" s="3" t="str" cm="1">
        <f t="array" ref="L649">INDEX( 중성, INT(MOD( ( _xlfn.UNICODE( RIGHT($H649, 1) ) - 44032), 588)/28)+1,1)</f>
        <v>ㅐ</v>
      </c>
      <c r="M649" t="str" cm="1">
        <f t="array" ref="M649">IF(MOD( (_xlfn.UNICODE( RIGHT($H649, 1) ) - 44032), 28)=0, "",
    INDEX(종성, MOD( (_xlfn.UNICODE( RIGHT($H649, 1) ) - 44032), 28),1) )</f>
        <v>ㅁ</v>
      </c>
      <c r="N649" s="3" t="str" cm="1">
        <f t="array" ref="N649">INDEX(초성,  INT( (_xlfn.UNICODE($I649)-44032)/588)+1)</f>
        <v>ㅂ</v>
      </c>
      <c r="O649" s="3" t="str" cm="1">
        <f t="array" ref="O649">INDEX( 중성, INT(MOD( ( _xlfn.UNICODE( RIGHT($I649, 1) ) - 44032), 588)/28)+1,1)</f>
        <v>ㅓ</v>
      </c>
      <c r="P649" t="str" cm="1">
        <f t="array" ref="P649">IF(MOD( (_xlfn.UNICODE( RIGHT($I649, 1) ) - 44032), 28)=0, "",
    INDEX(종성, MOD( (_xlfn.UNICODE( RIGHT($I649, 1) ) - 44032), 28),1) )</f>
        <v/>
      </c>
      <c r="Q649" s="3" t="str" cm="1">
        <f t="array" ref="Q649">IF(LEN(B649)=2, "", INDEX(초성,  INT( (_xlfn.UNICODE($J649)-44032)/588)+1) )</f>
        <v>ㄹ</v>
      </c>
      <c r="R649" s="3" t="str" cm="1">
        <f t="array" ref="R649">IF(LEN(B649)=2, "",INDEX( 중성, INT(MOD( ( _xlfn.UNICODE( RIGHT($J649, 1) ) - 44032), 588)/28)+1,1) )</f>
        <v>ㅣ</v>
      </c>
      <c r="S649" t="str" cm="1">
        <f t="array" ref="S649">IF(LEN(B649)=2, "", IF(MOD( (_xlfn.UNICODE( RIGHT($J649, 1) ) - 44032), 28)=0, "",
    INDEX(종성, MOD( (_xlfn.UNICODE( RIGHT($J649, 1) ) - 44032), 28),1) ) )</f>
        <v>ㄴ</v>
      </c>
      <c r="T649" t="str">
        <f>IFERROR(VLOOKUP($K649, 환경설정!$B$3:$C$23, 2,0), "")</f>
        <v>tsasp</v>
      </c>
      <c r="V649" s="3" t="str" cm="1">
        <f t="array" ref="V649">IFERROR(_xlfn.IFS($M649="", "light", $M649="ㄴ", "son", $M649="ㄹ", "son", $M649="ㅁ", "son", $M649="ㅇ", "son" ),"obs")</f>
        <v>son</v>
      </c>
      <c r="W649" t="str">
        <f>IFERROR(VLOOKUP($N649, 환경설정!$B$3:$C$23, 2,0), "")</f>
        <v>lax</v>
      </c>
      <c r="Y649" s="3" t="str" cm="1">
        <f t="array" ref="Y649">IFERROR(_xlfn.IFS($P649="", "light", $P649="ㄴ", "son", $P649="ㄹ", "son", $P649="ㅁ", "son", $P649="ㅇ", "son" ),"obs")</f>
        <v>light</v>
      </c>
      <c r="Z649" t="str">
        <f>IFERROR(VLOOKUP($Q649, 환경설정!$B$3:$C$23, 2), "")</f>
        <v>tsasp</v>
      </c>
      <c r="AB649" s="3" t="str" cm="1">
        <f t="array" ref="AB649">IFERROR( IF(LEN(B649)=2,"", _xlfn.IFS($S649="", "light", $S649="ㄴ", "son", $S649="ㄹ", "son", $S649="ㅁ", "son", $S649="ㅇ", "son" )),"obs")</f>
        <v>son</v>
      </c>
      <c r="AC649" t="str" cm="1">
        <f t="array" ref="AC649" xml:space="preserve"> SUBSTITUTE( _xlfn.TEXTSPLIT(C649," "), ",","")</f>
        <v>HHL</v>
      </c>
      <c r="AE649" t="str" cm="1">
        <f t="array" ref="AE649">SUBSTITUTE(_xlfn.TEXTSPLIT(D649," "), ",","")</f>
        <v>HHL</v>
      </c>
    </row>
    <row r="650" spans="1:31" x14ac:dyDescent="0.3">
      <c r="A650" t="str">
        <v>외래어3</v>
      </c>
      <c r="B650" t="str">
        <v>아토피</v>
      </c>
      <c r="C650" s="3" t="str">
        <v>LHH</v>
      </c>
      <c r="D650" s="3" t="str">
        <v>LHL</v>
      </c>
      <c r="E650" s="3" t="str" cm="1">
        <f t="array" ref="E650">_xlfn.IFS(MID(A650,1,1)="고", "K", MID(A650,1,1)="외", "F", MID(A650,1,1)="가", "V")</f>
        <v>F</v>
      </c>
      <c r="F650" s="3" t="str">
        <f t="shared" si="50"/>
        <v>3</v>
      </c>
      <c r="G650" s="3" t="str">
        <f t="shared" si="51"/>
        <v>F3</v>
      </c>
      <c r="H650" s="3" t="str">
        <f t="shared" si="52"/>
        <v>아</v>
      </c>
      <c r="I650" s="3" t="str">
        <f t="shared" si="53"/>
        <v>토</v>
      </c>
      <c r="J650" s="3" t="str">
        <f t="shared" si="54"/>
        <v>피</v>
      </c>
      <c r="K650" s="3" t="str" cm="1">
        <f t="array" ref="K650">INDEX(초성,  INT( (_xlfn.UNICODE(H650)-44032)/588)+1)</f>
        <v>ㅇ</v>
      </c>
      <c r="L650" s="3" t="str" cm="1">
        <f t="array" ref="L650">INDEX( 중성, INT(MOD( ( _xlfn.UNICODE( RIGHT($H650, 1) ) - 44032), 588)/28)+1,1)</f>
        <v>ㅏ</v>
      </c>
      <c r="M650" t="str" cm="1">
        <f t="array" ref="M650">IF(MOD( (_xlfn.UNICODE( RIGHT($H650, 1) ) - 44032), 28)=0, "",
    INDEX(종성, MOD( (_xlfn.UNICODE( RIGHT($H650, 1) ) - 44032), 28),1) )</f>
        <v/>
      </c>
      <c r="N650" s="3" t="str" cm="1">
        <f t="array" ref="N650">INDEX(초성,  INT( (_xlfn.UNICODE($I650)-44032)/588)+1)</f>
        <v>ㅌ</v>
      </c>
      <c r="O650" s="3" t="str" cm="1">
        <f t="array" ref="O650">INDEX( 중성, INT(MOD( ( _xlfn.UNICODE( RIGHT($I650, 1) ) - 44032), 588)/28)+1,1)</f>
        <v>ㅗ</v>
      </c>
      <c r="P650" t="str" cm="1">
        <f t="array" ref="P650">IF(MOD( (_xlfn.UNICODE( RIGHT($I650, 1) ) - 44032), 28)=0, "",
    INDEX(종성, MOD( (_xlfn.UNICODE( RIGHT($I650, 1) ) - 44032), 28),1) )</f>
        <v/>
      </c>
      <c r="Q650" s="3" t="str" cm="1">
        <f t="array" ref="Q650">IF(LEN(B650)=2, "", INDEX(초성,  INT( (_xlfn.UNICODE($J650)-44032)/588)+1) )</f>
        <v>ㅍ</v>
      </c>
      <c r="R650" s="3" t="str" cm="1">
        <f t="array" ref="R650">IF(LEN(B650)=2, "",INDEX( 중성, INT(MOD( ( _xlfn.UNICODE( RIGHT($J650, 1) ) - 44032), 588)/28)+1,1) )</f>
        <v>ㅣ</v>
      </c>
      <c r="S650" t="str" cm="1">
        <f t="array" ref="S650">IF(LEN(B650)=2, "", IF(MOD( (_xlfn.UNICODE( RIGHT($J650, 1) ) - 44032), 28)=0, "",
    INDEX(종성, MOD( (_xlfn.UNICODE( RIGHT($J650, 1) ) - 44032), 28),1) ) )</f>
        <v/>
      </c>
      <c r="T650" t="str">
        <f>IFERROR(VLOOKUP($K650, 환경설정!$B$3:$C$23, 2,0), "")</f>
        <v>null</v>
      </c>
      <c r="V650" s="3" t="str" cm="1">
        <f t="array" ref="V650">IFERROR(_xlfn.IFS($M650="", "light", $M650="ㄴ", "son", $M650="ㄹ", "son", $M650="ㅁ", "son", $M650="ㅇ", "son" ),"obs")</f>
        <v>light</v>
      </c>
      <c r="W650" t="str">
        <f>IFERROR(VLOOKUP($N650, 환경설정!$B$3:$C$23, 2,0), "")</f>
        <v>tsasp</v>
      </c>
      <c r="Y650" s="3" t="str" cm="1">
        <f t="array" ref="Y650">IFERROR(_xlfn.IFS($P650="", "light", $P650="ㄴ", "son", $P650="ㄹ", "son", $P650="ㅁ", "son", $P650="ㅇ", "son" ),"obs")</f>
        <v>light</v>
      </c>
      <c r="Z650" t="str">
        <f>IFERROR(VLOOKUP($Q650, 환경설정!$B$3:$C$23, 2), "")</f>
        <v>tsasp</v>
      </c>
      <c r="AB650" s="3" t="str" cm="1">
        <f t="array" ref="AB650">IFERROR( IF(LEN(B650)=2,"", _xlfn.IFS($S650="", "light", $S650="ㄴ", "son", $S650="ㄹ", "son", $S650="ㅁ", "son", $S650="ㅇ", "son" )),"obs")</f>
        <v>light</v>
      </c>
      <c r="AC650" t="str" cm="1">
        <f t="array" ref="AC650" xml:space="preserve"> SUBSTITUTE( _xlfn.TEXTSPLIT(C650," "), ",","")</f>
        <v>LHH</v>
      </c>
      <c r="AE650" t="str" cm="1">
        <f t="array" ref="AE650">SUBSTITUTE(_xlfn.TEXTSPLIT(D650," "), ",","")</f>
        <v>LHL</v>
      </c>
    </row>
    <row r="651" spans="1:31" x14ac:dyDescent="0.3">
      <c r="A651" t="str">
        <v>외래어3</v>
      </c>
      <c r="B651" t="str">
        <v>옥타브</v>
      </c>
      <c r="C651" s="3" t="str">
        <v>LHL</v>
      </c>
      <c r="D651" s="3" t="str">
        <v>LHL</v>
      </c>
      <c r="E651" s="3" t="str" cm="1">
        <f t="array" ref="E651">_xlfn.IFS(MID(A651,1,1)="고", "K", MID(A651,1,1)="외", "F", MID(A651,1,1)="가", "V")</f>
        <v>F</v>
      </c>
      <c r="F651" s="3" t="str">
        <f t="shared" si="50"/>
        <v>3</v>
      </c>
      <c r="G651" s="3" t="str">
        <f t="shared" si="51"/>
        <v>F3</v>
      </c>
      <c r="H651" s="3" t="str">
        <f t="shared" si="52"/>
        <v>옥</v>
      </c>
      <c r="I651" s="3" t="str">
        <f t="shared" si="53"/>
        <v>타</v>
      </c>
      <c r="J651" s="3" t="str">
        <f t="shared" si="54"/>
        <v>브</v>
      </c>
      <c r="K651" s="3" t="str" cm="1">
        <f t="array" ref="K651">INDEX(초성,  INT( (_xlfn.UNICODE(H651)-44032)/588)+1)</f>
        <v>ㅇ</v>
      </c>
      <c r="L651" s="3" t="str" cm="1">
        <f t="array" ref="L651">INDEX( 중성, INT(MOD( ( _xlfn.UNICODE( RIGHT($H651, 1) ) - 44032), 588)/28)+1,1)</f>
        <v>ㅗ</v>
      </c>
      <c r="M651" t="str" cm="1">
        <f t="array" ref="M651">IF(MOD( (_xlfn.UNICODE( RIGHT($H651, 1) ) - 44032), 28)=0, "",
    INDEX(종성, MOD( (_xlfn.UNICODE( RIGHT($H651, 1) ) - 44032), 28),1) )</f>
        <v>ㄱ</v>
      </c>
      <c r="N651" s="3" t="str" cm="1">
        <f t="array" ref="N651">INDEX(초성,  INT( (_xlfn.UNICODE($I651)-44032)/588)+1)</f>
        <v>ㅌ</v>
      </c>
      <c r="O651" s="3" t="str" cm="1">
        <f t="array" ref="O651">INDEX( 중성, INT(MOD( ( _xlfn.UNICODE( RIGHT($I651, 1) ) - 44032), 588)/28)+1,1)</f>
        <v>ㅏ</v>
      </c>
      <c r="P651" t="str" cm="1">
        <f t="array" ref="P651">IF(MOD( (_xlfn.UNICODE( RIGHT($I651, 1) ) - 44032), 28)=0, "",
    INDEX(종성, MOD( (_xlfn.UNICODE( RIGHT($I651, 1) ) - 44032), 28),1) )</f>
        <v/>
      </c>
      <c r="Q651" s="3" t="str" cm="1">
        <f t="array" ref="Q651">IF(LEN(B651)=2, "", INDEX(초성,  INT( (_xlfn.UNICODE($J651)-44032)/588)+1) )</f>
        <v>ㅂ</v>
      </c>
      <c r="R651" s="3" t="str" cm="1">
        <f t="array" ref="R651">IF(LEN(B651)=2, "",INDEX( 중성, INT(MOD( ( _xlfn.UNICODE( RIGHT($J651, 1) ) - 44032), 588)/28)+1,1) )</f>
        <v>ㅡ</v>
      </c>
      <c r="S651" t="str" cm="1">
        <f t="array" ref="S651">IF(LEN(B651)=2, "", IF(MOD( (_xlfn.UNICODE( RIGHT($J651, 1) ) - 44032), 28)=0, "",
    INDEX(종성, MOD( (_xlfn.UNICODE( RIGHT($J651, 1) ) - 44032), 28),1) ) )</f>
        <v/>
      </c>
      <c r="T651" t="str">
        <f>IFERROR(VLOOKUP($K651, 환경설정!$B$3:$C$23, 2,0), "")</f>
        <v>null</v>
      </c>
      <c r="V651" s="3" t="str" cm="1">
        <f t="array" ref="V651">IFERROR(_xlfn.IFS($M651="", "light", $M651="ㄴ", "son", $M651="ㄹ", "son", $M651="ㅁ", "son", $M651="ㅇ", "son" ),"obs")</f>
        <v>obs</v>
      </c>
      <c r="W651" t="str">
        <f>IFERROR(VLOOKUP($N651, 환경설정!$B$3:$C$23, 2,0), "")</f>
        <v>tsasp</v>
      </c>
      <c r="Y651" s="3" t="str" cm="1">
        <f t="array" ref="Y651">IFERROR(_xlfn.IFS($P651="", "light", $P651="ㄴ", "son", $P651="ㄹ", "son", $P651="ㅁ", "son", $P651="ㅇ", "son" ),"obs")</f>
        <v>light</v>
      </c>
      <c r="Z651" t="str">
        <f>IFERROR(VLOOKUP($Q651, 환경설정!$B$3:$C$23, 2), "")</f>
        <v>tsasp</v>
      </c>
      <c r="AB651" s="3" t="str" cm="1">
        <f t="array" ref="AB651">IFERROR( IF(LEN(B651)=2,"", _xlfn.IFS($S651="", "light", $S651="ㄴ", "son", $S651="ㄹ", "son", $S651="ㅁ", "son", $S651="ㅇ", "son" )),"obs")</f>
        <v>light</v>
      </c>
      <c r="AC651" t="str" cm="1">
        <f t="array" ref="AC651" xml:space="preserve"> SUBSTITUTE( _xlfn.TEXTSPLIT(C651," "), ",","")</f>
        <v>LHL</v>
      </c>
      <c r="AE651" t="str" cm="1">
        <f t="array" ref="AE651">SUBSTITUTE(_xlfn.TEXTSPLIT(D651," "), ",","")</f>
        <v>LHL</v>
      </c>
    </row>
    <row r="652" spans="1:31" x14ac:dyDescent="0.3">
      <c r="A652" t="str">
        <v>외래어3</v>
      </c>
      <c r="B652" t="str">
        <v>스타일</v>
      </c>
      <c r="C652" s="3" t="str">
        <v>LHL</v>
      </c>
      <c r="D652" s="3" t="str">
        <v>LHL</v>
      </c>
      <c r="E652" s="3" t="str" cm="1">
        <f t="array" ref="E652">_xlfn.IFS(MID(A652,1,1)="고", "K", MID(A652,1,1)="외", "F", MID(A652,1,1)="가", "V")</f>
        <v>F</v>
      </c>
      <c r="F652" s="3" t="str">
        <f t="shared" si="50"/>
        <v>3</v>
      </c>
      <c r="G652" s="3" t="str">
        <f t="shared" si="51"/>
        <v>F3</v>
      </c>
      <c r="H652" s="3" t="str">
        <f t="shared" si="52"/>
        <v>스</v>
      </c>
      <c r="I652" s="3" t="str">
        <f t="shared" si="53"/>
        <v>타</v>
      </c>
      <c r="J652" s="3" t="str">
        <f t="shared" si="54"/>
        <v>일</v>
      </c>
      <c r="K652" s="3" t="str" cm="1">
        <f t="array" ref="K652">INDEX(초성,  INT( (_xlfn.UNICODE(H652)-44032)/588)+1)</f>
        <v>ㅅ</v>
      </c>
      <c r="L652" s="3" t="str" cm="1">
        <f t="array" ref="L652">INDEX( 중성, INT(MOD( ( _xlfn.UNICODE( RIGHT($H652, 1) ) - 44032), 588)/28)+1,1)</f>
        <v>ㅡ</v>
      </c>
      <c r="M652" t="str" cm="1">
        <f t="array" ref="M652">IF(MOD( (_xlfn.UNICODE( RIGHT($H652, 1) ) - 44032), 28)=0, "",
    INDEX(종성, MOD( (_xlfn.UNICODE( RIGHT($H652, 1) ) - 44032), 28),1) )</f>
        <v/>
      </c>
      <c r="N652" s="3" t="str" cm="1">
        <f t="array" ref="N652">INDEX(초성,  INT( (_xlfn.UNICODE($I652)-44032)/588)+1)</f>
        <v>ㅌ</v>
      </c>
      <c r="O652" s="3" t="str" cm="1">
        <f t="array" ref="O652">INDEX( 중성, INT(MOD( ( _xlfn.UNICODE( RIGHT($I652, 1) ) - 44032), 588)/28)+1,1)</f>
        <v>ㅏ</v>
      </c>
      <c r="P652" t="str" cm="1">
        <f t="array" ref="P652">IF(MOD( (_xlfn.UNICODE( RIGHT($I652, 1) ) - 44032), 28)=0, "",
    INDEX(종성, MOD( (_xlfn.UNICODE( RIGHT($I652, 1) ) - 44032), 28),1) )</f>
        <v/>
      </c>
      <c r="Q652" s="3" t="str" cm="1">
        <f t="array" ref="Q652">IF(LEN(B652)=2, "", INDEX(초성,  INT( (_xlfn.UNICODE($J652)-44032)/588)+1) )</f>
        <v>ㅇ</v>
      </c>
      <c r="R652" s="3" t="str" cm="1">
        <f t="array" ref="R652">IF(LEN(B652)=2, "",INDEX( 중성, INT(MOD( ( _xlfn.UNICODE( RIGHT($J652, 1) ) - 44032), 588)/28)+1,1) )</f>
        <v>ㅣ</v>
      </c>
      <c r="S652" t="str" cm="1">
        <f t="array" ref="S652">IF(LEN(B652)=2, "", IF(MOD( (_xlfn.UNICODE( RIGHT($J652, 1) ) - 44032), 28)=0, "",
    INDEX(종성, MOD( (_xlfn.UNICODE( RIGHT($J652, 1) ) - 44032), 28),1) ) )</f>
        <v>ㄹ</v>
      </c>
      <c r="T652" t="str">
        <f>IFERROR(VLOOKUP($K652, 환경설정!$B$3:$C$23, 2,0), "")</f>
        <v>que</v>
      </c>
      <c r="V652" s="3" t="str" cm="1">
        <f t="array" ref="V652">IFERROR(_xlfn.IFS($M652="", "light", $M652="ㄴ", "son", $M652="ㄹ", "son", $M652="ㅁ", "son", $M652="ㅇ", "son" ),"obs")</f>
        <v>light</v>
      </c>
      <c r="W652" t="str">
        <f>IFERROR(VLOOKUP($N652, 환경설정!$B$3:$C$23, 2,0), "")</f>
        <v>tsasp</v>
      </c>
      <c r="Y652" s="3" t="str" cm="1">
        <f t="array" ref="Y652">IFERROR(_xlfn.IFS($P652="", "light", $P652="ㄴ", "son", $P652="ㄹ", "son", $P652="ㅁ", "son", $P652="ㅇ", "son" ),"obs")</f>
        <v>light</v>
      </c>
      <c r="Z652" t="str">
        <f>IFERROR(VLOOKUP($Q652, 환경설정!$B$3:$C$23, 2), "")</f>
        <v>tsasp</v>
      </c>
      <c r="AB652" s="3" t="str" cm="1">
        <f t="array" ref="AB652">IFERROR( IF(LEN(B652)=2,"", _xlfn.IFS($S652="", "light", $S652="ㄴ", "son", $S652="ㄹ", "son", $S652="ㅁ", "son", $S652="ㅇ", "son" )),"obs")</f>
        <v>son</v>
      </c>
      <c r="AC652" t="str" cm="1">
        <f t="array" ref="AC652" xml:space="preserve"> SUBSTITUTE( _xlfn.TEXTSPLIT(C652," "), ",","")</f>
        <v>LHL</v>
      </c>
      <c r="AE652" t="str" cm="1">
        <f t="array" ref="AE652">SUBSTITUTE(_xlfn.TEXTSPLIT(D652," "), ",","")</f>
        <v>LHL</v>
      </c>
    </row>
    <row r="653" spans="1:31" x14ac:dyDescent="0.3">
      <c r="A653" t="str">
        <v>외래어3</v>
      </c>
      <c r="B653" t="str">
        <v>코브라</v>
      </c>
      <c r="C653" s="3" t="str">
        <v>LHL</v>
      </c>
      <c r="D653" s="3" t="str">
        <v>LHL</v>
      </c>
      <c r="E653" s="3" t="str" cm="1">
        <f t="array" ref="E653">_xlfn.IFS(MID(A653,1,1)="고", "K", MID(A653,1,1)="외", "F", MID(A653,1,1)="가", "V")</f>
        <v>F</v>
      </c>
      <c r="F653" s="3" t="str">
        <f t="shared" si="50"/>
        <v>3</v>
      </c>
      <c r="G653" s="3" t="str">
        <f t="shared" si="51"/>
        <v>F3</v>
      </c>
      <c r="H653" s="3" t="str">
        <f t="shared" si="52"/>
        <v>코</v>
      </c>
      <c r="I653" s="3" t="str">
        <f t="shared" si="53"/>
        <v>브</v>
      </c>
      <c r="J653" s="3" t="str">
        <f t="shared" si="54"/>
        <v>라</v>
      </c>
      <c r="K653" s="3" t="str" cm="1">
        <f t="array" ref="K653">INDEX(초성,  INT( (_xlfn.UNICODE(H653)-44032)/588)+1)</f>
        <v>ㅋ</v>
      </c>
      <c r="L653" s="3" t="str" cm="1">
        <f t="array" ref="L653">INDEX( 중성, INT(MOD( ( _xlfn.UNICODE( RIGHT($H653, 1) ) - 44032), 588)/28)+1,1)</f>
        <v>ㅗ</v>
      </c>
      <c r="M653" t="str" cm="1">
        <f t="array" ref="M653">IF(MOD( (_xlfn.UNICODE( RIGHT($H653, 1) ) - 44032), 28)=0, "",
    INDEX(종성, MOD( (_xlfn.UNICODE( RIGHT($H653, 1) ) - 44032), 28),1) )</f>
        <v/>
      </c>
      <c r="N653" s="3" t="str" cm="1">
        <f t="array" ref="N653">INDEX(초성,  INT( (_xlfn.UNICODE($I653)-44032)/588)+1)</f>
        <v>ㅂ</v>
      </c>
      <c r="O653" s="3" t="str" cm="1">
        <f t="array" ref="O653">INDEX( 중성, INT(MOD( ( _xlfn.UNICODE( RIGHT($I653, 1) ) - 44032), 588)/28)+1,1)</f>
        <v>ㅡ</v>
      </c>
      <c r="P653" t="str" cm="1">
        <f t="array" ref="P653">IF(MOD( (_xlfn.UNICODE( RIGHT($I653, 1) ) - 44032), 28)=0, "",
    INDEX(종성, MOD( (_xlfn.UNICODE( RIGHT($I653, 1) ) - 44032), 28),1) )</f>
        <v/>
      </c>
      <c r="Q653" s="3" t="str" cm="1">
        <f t="array" ref="Q653">IF(LEN(B653)=2, "", INDEX(초성,  INT( (_xlfn.UNICODE($J653)-44032)/588)+1) )</f>
        <v>ㄹ</v>
      </c>
      <c r="R653" s="3" t="str" cm="1">
        <f t="array" ref="R653">IF(LEN(B653)=2, "",INDEX( 중성, INT(MOD( ( _xlfn.UNICODE( RIGHT($J653, 1) ) - 44032), 588)/28)+1,1) )</f>
        <v>ㅏ</v>
      </c>
      <c r="S653" t="str" cm="1">
        <f t="array" ref="S653">IF(LEN(B653)=2, "", IF(MOD( (_xlfn.UNICODE( RIGHT($J653, 1) ) - 44032), 28)=0, "",
    INDEX(종성, MOD( (_xlfn.UNICODE( RIGHT($J653, 1) ) - 44032), 28),1) ) )</f>
        <v/>
      </c>
      <c r="T653" t="str">
        <f>IFERROR(VLOOKUP($K653, 환경설정!$B$3:$C$23, 2,0), "")</f>
        <v>tsasp</v>
      </c>
      <c r="V653" s="3" t="str" cm="1">
        <f t="array" ref="V653">IFERROR(_xlfn.IFS($M653="", "light", $M653="ㄴ", "son", $M653="ㄹ", "son", $M653="ㅁ", "son", $M653="ㅇ", "son" ),"obs")</f>
        <v>light</v>
      </c>
      <c r="W653" t="str">
        <f>IFERROR(VLOOKUP($N653, 환경설정!$B$3:$C$23, 2,0), "")</f>
        <v>lax</v>
      </c>
      <c r="Y653" s="3" t="str" cm="1">
        <f t="array" ref="Y653">IFERROR(_xlfn.IFS($P653="", "light", $P653="ㄴ", "son", $P653="ㄹ", "son", $P653="ㅁ", "son", $P653="ㅇ", "son" ),"obs")</f>
        <v>light</v>
      </c>
      <c r="Z653" t="str">
        <f>IFERROR(VLOOKUP($Q653, 환경설정!$B$3:$C$23, 2), "")</f>
        <v>tsasp</v>
      </c>
      <c r="AB653" s="3" t="str" cm="1">
        <f t="array" ref="AB653">IFERROR( IF(LEN(B653)=2,"", _xlfn.IFS($S653="", "light", $S653="ㄴ", "son", $S653="ㄹ", "son", $S653="ㅁ", "son", $S653="ㅇ", "son" )),"obs")</f>
        <v>light</v>
      </c>
      <c r="AC653" t="str" cm="1">
        <f t="array" ref="AC653" xml:space="preserve"> SUBSTITUTE( _xlfn.TEXTSPLIT(C653," "), ",","")</f>
        <v>LHL</v>
      </c>
      <c r="AE653" t="str" cm="1">
        <f t="array" ref="AE653">SUBSTITUTE(_xlfn.TEXTSPLIT(D653," "), ",","")</f>
        <v>LHL</v>
      </c>
    </row>
    <row r="654" spans="1:31" x14ac:dyDescent="0.3">
      <c r="A654" t="str">
        <v>외래어3</v>
      </c>
      <c r="B654" t="str">
        <v>멕시코</v>
      </c>
      <c r="C654" s="3" t="str">
        <v>LHL</v>
      </c>
      <c r="D654" s="3" t="str">
        <v>LHL</v>
      </c>
      <c r="E654" s="3" t="str" cm="1">
        <f t="array" ref="E654">_xlfn.IFS(MID(A654,1,1)="고", "K", MID(A654,1,1)="외", "F", MID(A654,1,1)="가", "V")</f>
        <v>F</v>
      </c>
      <c r="F654" s="3" t="str">
        <f t="shared" si="50"/>
        <v>3</v>
      </c>
      <c r="G654" s="3" t="str">
        <f t="shared" si="51"/>
        <v>F3</v>
      </c>
      <c r="H654" s="3" t="str">
        <f t="shared" si="52"/>
        <v>멕</v>
      </c>
      <c r="I654" s="3" t="str">
        <f t="shared" si="53"/>
        <v>시</v>
      </c>
      <c r="J654" s="3" t="str">
        <f t="shared" si="54"/>
        <v>코</v>
      </c>
      <c r="K654" s="3" t="str" cm="1">
        <f t="array" ref="K654">INDEX(초성,  INT( (_xlfn.UNICODE(H654)-44032)/588)+1)</f>
        <v>ㅁ</v>
      </c>
      <c r="L654" s="3" t="str" cm="1">
        <f t="array" ref="L654">INDEX( 중성, INT(MOD( ( _xlfn.UNICODE( RIGHT($H654, 1) ) - 44032), 588)/28)+1,1)</f>
        <v>ㅔ</v>
      </c>
      <c r="M654" t="str" cm="1">
        <f t="array" ref="M654">IF(MOD( (_xlfn.UNICODE( RIGHT($H654, 1) ) - 44032), 28)=0, "",
    INDEX(종성, MOD( (_xlfn.UNICODE( RIGHT($H654, 1) ) - 44032), 28),1) )</f>
        <v>ㄱ</v>
      </c>
      <c r="N654" s="3" t="str" cm="1">
        <f t="array" ref="N654">INDEX(초성,  INT( (_xlfn.UNICODE($I654)-44032)/588)+1)</f>
        <v>ㅅ</v>
      </c>
      <c r="O654" s="3" t="str" cm="1">
        <f t="array" ref="O654">INDEX( 중성, INT(MOD( ( _xlfn.UNICODE( RIGHT($I654, 1) ) - 44032), 588)/28)+1,1)</f>
        <v>ㅣ</v>
      </c>
      <c r="P654" t="str" cm="1">
        <f t="array" ref="P654">IF(MOD( (_xlfn.UNICODE( RIGHT($I654, 1) ) - 44032), 28)=0, "",
    INDEX(종성, MOD( (_xlfn.UNICODE( RIGHT($I654, 1) ) - 44032), 28),1) )</f>
        <v/>
      </c>
      <c r="Q654" s="3" t="str" cm="1">
        <f t="array" ref="Q654">IF(LEN(B654)=2, "", INDEX(초성,  INT( (_xlfn.UNICODE($J654)-44032)/588)+1) )</f>
        <v>ㅋ</v>
      </c>
      <c r="R654" s="3" t="str" cm="1">
        <f t="array" ref="R654">IF(LEN(B654)=2, "",INDEX( 중성, INT(MOD( ( _xlfn.UNICODE( RIGHT($J654, 1) ) - 44032), 588)/28)+1,1) )</f>
        <v>ㅗ</v>
      </c>
      <c r="S654" t="str" cm="1">
        <f t="array" ref="S654">IF(LEN(B654)=2, "", IF(MOD( (_xlfn.UNICODE( RIGHT($J654, 1) ) - 44032), 28)=0, "",
    INDEX(종성, MOD( (_xlfn.UNICODE( RIGHT($J654, 1) ) - 44032), 28),1) ) )</f>
        <v/>
      </c>
      <c r="T654" t="str">
        <f>IFERROR(VLOOKUP($K654, 환경설정!$B$3:$C$23, 2,0), "")</f>
        <v>son</v>
      </c>
      <c r="V654" s="3" t="str" cm="1">
        <f t="array" ref="V654">IFERROR(_xlfn.IFS($M654="", "light", $M654="ㄴ", "son", $M654="ㄹ", "son", $M654="ㅁ", "son", $M654="ㅇ", "son" ),"obs")</f>
        <v>obs</v>
      </c>
      <c r="W654" t="str">
        <f>IFERROR(VLOOKUP($N654, 환경설정!$B$3:$C$23, 2,0), "")</f>
        <v>que</v>
      </c>
      <c r="Y654" s="3" t="str" cm="1">
        <f t="array" ref="Y654">IFERROR(_xlfn.IFS($P654="", "light", $P654="ㄴ", "son", $P654="ㄹ", "son", $P654="ㅁ", "son", $P654="ㅇ", "son" ),"obs")</f>
        <v>light</v>
      </c>
      <c r="Z654" t="str">
        <f>IFERROR(VLOOKUP($Q654, 환경설정!$B$3:$C$23, 2), "")</f>
        <v>tsasp</v>
      </c>
      <c r="AB654" s="3" t="str" cm="1">
        <f t="array" ref="AB654">IFERROR( IF(LEN(B654)=2,"", _xlfn.IFS($S654="", "light", $S654="ㄴ", "son", $S654="ㄹ", "son", $S654="ㅁ", "son", $S654="ㅇ", "son" )),"obs")</f>
        <v>light</v>
      </c>
      <c r="AC654" t="str" cm="1">
        <f t="array" ref="AC654" xml:space="preserve"> SUBSTITUTE( _xlfn.TEXTSPLIT(C654," "), ",","")</f>
        <v>LHL</v>
      </c>
      <c r="AE654" t="str" cm="1">
        <f t="array" ref="AE654">SUBSTITUTE(_xlfn.TEXTSPLIT(D654," "), ",","")</f>
        <v>LHL</v>
      </c>
    </row>
    <row r="655" spans="1:31" x14ac:dyDescent="0.3">
      <c r="A655" t="str">
        <v>외래어3</v>
      </c>
      <c r="B655" t="str">
        <v>슬럼프</v>
      </c>
      <c r="C655" s="3" t="str">
        <v>LHL</v>
      </c>
      <c r="D655" s="3" t="str">
        <v>LHL</v>
      </c>
      <c r="E655" s="3" t="str" cm="1">
        <f t="array" ref="E655">_xlfn.IFS(MID(A655,1,1)="고", "K", MID(A655,1,1)="외", "F", MID(A655,1,1)="가", "V")</f>
        <v>F</v>
      </c>
      <c r="F655" s="3" t="str">
        <f t="shared" si="50"/>
        <v>3</v>
      </c>
      <c r="G655" s="3" t="str">
        <f t="shared" si="51"/>
        <v>F3</v>
      </c>
      <c r="H655" s="3" t="str">
        <f t="shared" si="52"/>
        <v>슬</v>
      </c>
      <c r="I655" s="3" t="str">
        <f t="shared" si="53"/>
        <v>럼</v>
      </c>
      <c r="J655" s="3" t="str">
        <f t="shared" si="54"/>
        <v>프</v>
      </c>
      <c r="K655" s="3" t="str" cm="1">
        <f t="array" ref="K655">INDEX(초성,  INT( (_xlfn.UNICODE(H655)-44032)/588)+1)</f>
        <v>ㅅ</v>
      </c>
      <c r="L655" s="3" t="str" cm="1">
        <f t="array" ref="L655">INDEX( 중성, INT(MOD( ( _xlfn.UNICODE( RIGHT($H655, 1) ) - 44032), 588)/28)+1,1)</f>
        <v>ㅡ</v>
      </c>
      <c r="M655" t="str" cm="1">
        <f t="array" ref="M655">IF(MOD( (_xlfn.UNICODE( RIGHT($H655, 1) ) - 44032), 28)=0, "",
    INDEX(종성, MOD( (_xlfn.UNICODE( RIGHT($H655, 1) ) - 44032), 28),1) )</f>
        <v>ㄹ</v>
      </c>
      <c r="N655" s="3" t="str" cm="1">
        <f t="array" ref="N655">INDEX(초성,  INT( (_xlfn.UNICODE($I655)-44032)/588)+1)</f>
        <v>ㄹ</v>
      </c>
      <c r="O655" s="3" t="str" cm="1">
        <f t="array" ref="O655">INDEX( 중성, INT(MOD( ( _xlfn.UNICODE( RIGHT($I655, 1) ) - 44032), 588)/28)+1,1)</f>
        <v>ㅓ</v>
      </c>
      <c r="P655" t="str" cm="1">
        <f t="array" ref="P655">IF(MOD( (_xlfn.UNICODE( RIGHT($I655, 1) ) - 44032), 28)=0, "",
    INDEX(종성, MOD( (_xlfn.UNICODE( RIGHT($I655, 1) ) - 44032), 28),1) )</f>
        <v>ㅁ</v>
      </c>
      <c r="Q655" s="3" t="str" cm="1">
        <f t="array" ref="Q655">IF(LEN(B655)=2, "", INDEX(초성,  INT( (_xlfn.UNICODE($J655)-44032)/588)+1) )</f>
        <v>ㅍ</v>
      </c>
      <c r="R655" s="3" t="str" cm="1">
        <f t="array" ref="R655">IF(LEN(B655)=2, "",INDEX( 중성, INT(MOD( ( _xlfn.UNICODE( RIGHT($J655, 1) ) - 44032), 588)/28)+1,1) )</f>
        <v>ㅡ</v>
      </c>
      <c r="S655" t="str" cm="1">
        <f t="array" ref="S655">IF(LEN(B655)=2, "", IF(MOD( (_xlfn.UNICODE( RIGHT($J655, 1) ) - 44032), 28)=0, "",
    INDEX(종성, MOD( (_xlfn.UNICODE( RIGHT($J655, 1) ) - 44032), 28),1) ) )</f>
        <v/>
      </c>
      <c r="T655" t="str">
        <f>IFERROR(VLOOKUP($K655, 환경설정!$B$3:$C$23, 2,0), "")</f>
        <v>que</v>
      </c>
      <c r="V655" s="3" t="str" cm="1">
        <f t="array" ref="V655">IFERROR(_xlfn.IFS($M655="", "light", $M655="ㄴ", "son", $M655="ㄹ", "son", $M655="ㅁ", "son", $M655="ㅇ", "son" ),"obs")</f>
        <v>son</v>
      </c>
      <c r="W655" t="str">
        <f>IFERROR(VLOOKUP($N655, 환경설정!$B$3:$C$23, 2,0), "")</f>
        <v>son</v>
      </c>
      <c r="Y655" s="3" t="str" cm="1">
        <f t="array" ref="Y655">IFERROR(_xlfn.IFS($P655="", "light", $P655="ㄴ", "son", $P655="ㄹ", "son", $P655="ㅁ", "son", $P655="ㅇ", "son" ),"obs")</f>
        <v>son</v>
      </c>
      <c r="Z655" t="str">
        <f>IFERROR(VLOOKUP($Q655, 환경설정!$B$3:$C$23, 2), "")</f>
        <v>tsasp</v>
      </c>
      <c r="AB655" s="3" t="str" cm="1">
        <f t="array" ref="AB655">IFERROR( IF(LEN(B655)=2,"", _xlfn.IFS($S655="", "light", $S655="ㄴ", "son", $S655="ㄹ", "son", $S655="ㅁ", "son", $S655="ㅇ", "son" )),"obs")</f>
        <v>light</v>
      </c>
      <c r="AC655" t="str" cm="1">
        <f t="array" ref="AC655" xml:space="preserve"> SUBSTITUTE( _xlfn.TEXTSPLIT(C655," "), ",","")</f>
        <v>LHL</v>
      </c>
      <c r="AE655" t="str" cm="1">
        <f t="array" ref="AE655">SUBSTITUTE(_xlfn.TEXTSPLIT(D655," "), ",","")</f>
        <v>LHL</v>
      </c>
    </row>
    <row r="656" spans="1:31" x14ac:dyDescent="0.3">
      <c r="A656" t="str">
        <v>외래어3</v>
      </c>
      <c r="B656" t="str">
        <v>가이드</v>
      </c>
      <c r="C656" s="3" t="str">
        <v>LHL</v>
      </c>
      <c r="D656" s="3" t="str">
        <v>LHL</v>
      </c>
      <c r="E656" s="3" t="str" cm="1">
        <f t="array" ref="E656">_xlfn.IFS(MID(A656,1,1)="고", "K", MID(A656,1,1)="외", "F", MID(A656,1,1)="가", "V")</f>
        <v>F</v>
      </c>
      <c r="F656" s="3" t="str">
        <f t="shared" ref="F656:F719" si="55">RIGHT(A656,1)</f>
        <v>3</v>
      </c>
      <c r="G656" s="3" t="str">
        <f t="shared" si="51"/>
        <v>F3</v>
      </c>
      <c r="H656" s="3" t="str">
        <f t="shared" si="52"/>
        <v>가</v>
      </c>
      <c r="I656" s="3" t="str">
        <f t="shared" si="53"/>
        <v>이</v>
      </c>
      <c r="J656" s="3" t="str">
        <f t="shared" si="54"/>
        <v>드</v>
      </c>
      <c r="K656" s="3" t="str" cm="1">
        <f t="array" ref="K656">INDEX(초성,  INT( (_xlfn.UNICODE(H656)-44032)/588)+1)</f>
        <v>ㄱ</v>
      </c>
      <c r="L656" s="3" t="str" cm="1">
        <f t="array" ref="L656">INDEX( 중성, INT(MOD( ( _xlfn.UNICODE( RIGHT($H656, 1) ) - 44032), 588)/28)+1,1)</f>
        <v>ㅏ</v>
      </c>
      <c r="M656" t="str" cm="1">
        <f t="array" ref="M656">IF(MOD( (_xlfn.UNICODE( RIGHT($H656, 1) ) - 44032), 28)=0, "",
    INDEX(종성, MOD( (_xlfn.UNICODE( RIGHT($H656, 1) ) - 44032), 28),1) )</f>
        <v/>
      </c>
      <c r="N656" s="3" t="str" cm="1">
        <f t="array" ref="N656">INDEX(초성,  INT( (_xlfn.UNICODE($I656)-44032)/588)+1)</f>
        <v>ㅇ</v>
      </c>
      <c r="O656" s="3" t="str" cm="1">
        <f t="array" ref="O656">INDEX( 중성, INT(MOD( ( _xlfn.UNICODE( RIGHT($I656, 1) ) - 44032), 588)/28)+1,1)</f>
        <v>ㅣ</v>
      </c>
      <c r="P656" t="str" cm="1">
        <f t="array" ref="P656">IF(MOD( (_xlfn.UNICODE( RIGHT($I656, 1) ) - 44032), 28)=0, "",
    INDEX(종성, MOD( (_xlfn.UNICODE( RIGHT($I656, 1) ) - 44032), 28),1) )</f>
        <v/>
      </c>
      <c r="Q656" s="3" t="str" cm="1">
        <f t="array" ref="Q656">IF(LEN(B656)=2, "", INDEX(초성,  INT( (_xlfn.UNICODE($J656)-44032)/588)+1) )</f>
        <v>ㄷ</v>
      </c>
      <c r="R656" s="3" t="str" cm="1">
        <f t="array" ref="R656">IF(LEN(B656)=2, "",INDEX( 중성, INT(MOD( ( _xlfn.UNICODE( RIGHT($J656, 1) ) - 44032), 588)/28)+1,1) )</f>
        <v>ㅡ</v>
      </c>
      <c r="S656" t="str" cm="1">
        <f t="array" ref="S656">IF(LEN(B656)=2, "", IF(MOD( (_xlfn.UNICODE( RIGHT($J656, 1) ) - 44032), 28)=0, "",
    INDEX(종성, MOD( (_xlfn.UNICODE( RIGHT($J656, 1) ) - 44032), 28),1) ) )</f>
        <v/>
      </c>
      <c r="T656" t="str">
        <f>IFERROR(VLOOKUP($K656, 환경설정!$B$3:$C$23, 2,0), "")</f>
        <v>lax</v>
      </c>
      <c r="V656" s="3" t="str" cm="1">
        <f t="array" ref="V656">IFERROR(_xlfn.IFS($M656="", "light", $M656="ㄴ", "son", $M656="ㄹ", "son", $M656="ㅁ", "son", $M656="ㅇ", "son" ),"obs")</f>
        <v>light</v>
      </c>
      <c r="W656" t="str">
        <f>IFERROR(VLOOKUP($N656, 환경설정!$B$3:$C$23, 2,0), "")</f>
        <v>null</v>
      </c>
      <c r="Y656" s="3" t="str" cm="1">
        <f t="array" ref="Y656">IFERROR(_xlfn.IFS($P656="", "light", $P656="ㄴ", "son", $P656="ㄹ", "son", $P656="ㅁ", "son", $P656="ㅇ", "son" ),"obs")</f>
        <v>light</v>
      </c>
      <c r="Z656" t="str">
        <f>IFERROR(VLOOKUP($Q656, 환경설정!$B$3:$C$23, 2), "")</f>
        <v>tsasp</v>
      </c>
      <c r="AB656" s="3" t="str" cm="1">
        <f t="array" ref="AB656">IFERROR( IF(LEN(B656)=2,"", _xlfn.IFS($S656="", "light", $S656="ㄴ", "son", $S656="ㄹ", "son", $S656="ㅁ", "son", $S656="ㅇ", "son" )),"obs")</f>
        <v>light</v>
      </c>
      <c r="AC656" t="str" cm="1">
        <f t="array" ref="AC656" xml:space="preserve"> SUBSTITUTE( _xlfn.TEXTSPLIT(C656," "), ",","")</f>
        <v>LHL</v>
      </c>
      <c r="AE656" t="str" cm="1">
        <f t="array" ref="AE656">SUBSTITUTE(_xlfn.TEXTSPLIT(D656," "), ",","")</f>
        <v>LHL</v>
      </c>
    </row>
    <row r="657" spans="1:32" x14ac:dyDescent="0.3">
      <c r="A657" t="str">
        <v>외래어3</v>
      </c>
      <c r="B657" t="str">
        <v>바텐더</v>
      </c>
      <c r="C657" s="3" t="str">
        <v>LHL 빠텐더</v>
      </c>
      <c r="D657" s="3" t="str">
        <v>LHL 빠텐더</v>
      </c>
      <c r="E657" s="3" t="str" cm="1">
        <f t="array" ref="E657">_xlfn.IFS(MID(A657,1,1)="고", "K", MID(A657,1,1)="외", "F", MID(A657,1,1)="가", "V")</f>
        <v>F</v>
      </c>
      <c r="F657" s="3" t="str">
        <f t="shared" si="55"/>
        <v>3</v>
      </c>
      <c r="G657" s="3" t="str">
        <f t="shared" ref="G657:G720" si="56">E657&amp;F657</f>
        <v>F3</v>
      </c>
      <c r="H657" s="3" t="str">
        <f t="shared" ref="H657:H720" si="57">LEFT(B657)</f>
        <v>바</v>
      </c>
      <c r="I657" s="3" t="str">
        <f t="shared" ref="I657:I720" si="58" xml:space="preserve"> MID(B657,2,1)</f>
        <v>텐</v>
      </c>
      <c r="J657" s="3" t="str">
        <f t="shared" ref="J657:J720" si="59">IF(LEN(B657)= 3,   RIGHT(B657,1),"")</f>
        <v>더</v>
      </c>
      <c r="K657" s="3" t="str" cm="1">
        <f t="array" ref="K657">INDEX(초성,  INT( (_xlfn.UNICODE(H657)-44032)/588)+1)</f>
        <v>ㅂ</v>
      </c>
      <c r="L657" s="3" t="str" cm="1">
        <f t="array" ref="L657">INDEX( 중성, INT(MOD( ( _xlfn.UNICODE( RIGHT($H657, 1) ) - 44032), 588)/28)+1,1)</f>
        <v>ㅏ</v>
      </c>
      <c r="M657" t="str" cm="1">
        <f t="array" ref="M657">IF(MOD( (_xlfn.UNICODE( RIGHT($H657, 1) ) - 44032), 28)=0, "",
    INDEX(종성, MOD( (_xlfn.UNICODE( RIGHT($H657, 1) ) - 44032), 28),1) )</f>
        <v/>
      </c>
      <c r="N657" s="3" t="str" cm="1">
        <f t="array" ref="N657">INDEX(초성,  INT( (_xlfn.UNICODE($I657)-44032)/588)+1)</f>
        <v>ㅌ</v>
      </c>
      <c r="O657" s="3" t="str" cm="1">
        <f t="array" ref="O657">INDEX( 중성, INT(MOD( ( _xlfn.UNICODE( RIGHT($I657, 1) ) - 44032), 588)/28)+1,1)</f>
        <v>ㅔ</v>
      </c>
      <c r="P657" t="str" cm="1">
        <f t="array" ref="P657">IF(MOD( (_xlfn.UNICODE( RIGHT($I657, 1) ) - 44032), 28)=0, "",
    INDEX(종성, MOD( (_xlfn.UNICODE( RIGHT($I657, 1) ) - 44032), 28),1) )</f>
        <v>ㄴ</v>
      </c>
      <c r="Q657" s="3" t="str" cm="1">
        <f t="array" ref="Q657">IF(LEN(B657)=2, "", INDEX(초성,  INT( (_xlfn.UNICODE($J657)-44032)/588)+1) )</f>
        <v>ㄷ</v>
      </c>
      <c r="R657" s="3" t="str" cm="1">
        <f t="array" ref="R657">IF(LEN(B657)=2, "",INDEX( 중성, INT(MOD( ( _xlfn.UNICODE( RIGHT($J657, 1) ) - 44032), 588)/28)+1,1) )</f>
        <v>ㅓ</v>
      </c>
      <c r="S657" t="str" cm="1">
        <f t="array" ref="S657">IF(LEN(B657)=2, "", IF(MOD( (_xlfn.UNICODE( RIGHT($J657, 1) ) - 44032), 28)=0, "",
    INDEX(종성, MOD( (_xlfn.UNICODE( RIGHT($J657, 1) ) - 44032), 28),1) ) )</f>
        <v/>
      </c>
      <c r="T657" t="str">
        <f>IFERROR(VLOOKUP($K657, 환경설정!$B$3:$C$23, 2,0), "")</f>
        <v>lax</v>
      </c>
      <c r="V657" s="3" t="str" cm="1">
        <f t="array" ref="V657">IFERROR(_xlfn.IFS($M657="", "light", $M657="ㄴ", "son", $M657="ㄹ", "son", $M657="ㅁ", "son", $M657="ㅇ", "son" ),"obs")</f>
        <v>light</v>
      </c>
      <c r="W657" t="str">
        <f>IFERROR(VLOOKUP($N657, 환경설정!$B$3:$C$23, 2,0), "")</f>
        <v>tsasp</v>
      </c>
      <c r="Y657" s="3" t="str" cm="1">
        <f t="array" ref="Y657">IFERROR(_xlfn.IFS($P657="", "light", $P657="ㄴ", "son", $P657="ㄹ", "son", $P657="ㅁ", "son", $P657="ㅇ", "son" ),"obs")</f>
        <v>son</v>
      </c>
      <c r="Z657" t="str">
        <f>IFERROR(VLOOKUP($Q657, 환경설정!$B$3:$C$23, 2), "")</f>
        <v>tsasp</v>
      </c>
      <c r="AB657" s="3" t="str" cm="1">
        <f t="array" ref="AB657">IFERROR( IF(LEN(B657)=2,"", _xlfn.IFS($S657="", "light", $S657="ㄴ", "son", $S657="ㄹ", "son", $S657="ㅁ", "son", $S657="ㅇ", "son" )),"obs")</f>
        <v>light</v>
      </c>
      <c r="AC657" t="str" cm="1">
        <f t="array" ref="AC657:AD657" xml:space="preserve"> SUBSTITUTE( _xlfn.TEXTSPLIT(C657," "), ",","")</f>
        <v>LHL</v>
      </c>
      <c r="AD657" t="str">
        <v>빠텐더</v>
      </c>
      <c r="AE657" t="str" cm="1">
        <f t="array" ref="AE657:AF657">SUBSTITUTE(_xlfn.TEXTSPLIT(D657," "), ",","")</f>
        <v>LHL</v>
      </c>
      <c r="AF657" t="str">
        <v>빠텐더</v>
      </c>
    </row>
    <row r="658" spans="1:32" x14ac:dyDescent="0.3">
      <c r="A658" t="str">
        <v>외래어3</v>
      </c>
      <c r="B658" t="str">
        <v>니코틴</v>
      </c>
      <c r="C658" s="3" t="str">
        <v>LHH, LLH</v>
      </c>
      <c r="D658" s="3" t="str">
        <v>LHH</v>
      </c>
      <c r="E658" s="3" t="str" cm="1">
        <f t="array" ref="E658">_xlfn.IFS(MID(A658,1,1)="고", "K", MID(A658,1,1)="외", "F", MID(A658,1,1)="가", "V")</f>
        <v>F</v>
      </c>
      <c r="F658" s="3" t="str">
        <f t="shared" si="55"/>
        <v>3</v>
      </c>
      <c r="G658" s="3" t="str">
        <f t="shared" si="56"/>
        <v>F3</v>
      </c>
      <c r="H658" s="3" t="str">
        <f t="shared" si="57"/>
        <v>니</v>
      </c>
      <c r="I658" s="3" t="str">
        <f t="shared" si="58"/>
        <v>코</v>
      </c>
      <c r="J658" s="3" t="str">
        <f t="shared" si="59"/>
        <v>틴</v>
      </c>
      <c r="K658" s="3" t="str" cm="1">
        <f t="array" ref="K658">INDEX(초성,  INT( (_xlfn.UNICODE(H658)-44032)/588)+1)</f>
        <v>ㄴ</v>
      </c>
      <c r="L658" s="3" t="str" cm="1">
        <f t="array" ref="L658">INDEX( 중성, INT(MOD( ( _xlfn.UNICODE( RIGHT($H658, 1) ) - 44032), 588)/28)+1,1)</f>
        <v>ㅣ</v>
      </c>
      <c r="M658" t="str" cm="1">
        <f t="array" ref="M658">IF(MOD( (_xlfn.UNICODE( RIGHT($H658, 1) ) - 44032), 28)=0, "",
    INDEX(종성, MOD( (_xlfn.UNICODE( RIGHT($H658, 1) ) - 44032), 28),1) )</f>
        <v/>
      </c>
      <c r="N658" s="3" t="str" cm="1">
        <f t="array" ref="N658">INDEX(초성,  INT( (_xlfn.UNICODE($I658)-44032)/588)+1)</f>
        <v>ㅋ</v>
      </c>
      <c r="O658" s="3" t="str" cm="1">
        <f t="array" ref="O658">INDEX( 중성, INT(MOD( ( _xlfn.UNICODE( RIGHT($I658, 1) ) - 44032), 588)/28)+1,1)</f>
        <v>ㅗ</v>
      </c>
      <c r="P658" t="str" cm="1">
        <f t="array" ref="P658">IF(MOD( (_xlfn.UNICODE( RIGHT($I658, 1) ) - 44032), 28)=0, "",
    INDEX(종성, MOD( (_xlfn.UNICODE( RIGHT($I658, 1) ) - 44032), 28),1) )</f>
        <v/>
      </c>
      <c r="Q658" s="3" t="str" cm="1">
        <f t="array" ref="Q658">IF(LEN(B658)=2, "", INDEX(초성,  INT( (_xlfn.UNICODE($J658)-44032)/588)+1) )</f>
        <v>ㅌ</v>
      </c>
      <c r="R658" s="3" t="str" cm="1">
        <f t="array" ref="R658">IF(LEN(B658)=2, "",INDEX( 중성, INT(MOD( ( _xlfn.UNICODE( RIGHT($J658, 1) ) - 44032), 588)/28)+1,1) )</f>
        <v>ㅣ</v>
      </c>
      <c r="S658" t="str" cm="1">
        <f t="array" ref="S658">IF(LEN(B658)=2, "", IF(MOD( (_xlfn.UNICODE( RIGHT($J658, 1) ) - 44032), 28)=0, "",
    INDEX(종성, MOD( (_xlfn.UNICODE( RIGHT($J658, 1) ) - 44032), 28),1) ) )</f>
        <v>ㄴ</v>
      </c>
      <c r="T658" t="str">
        <f>IFERROR(VLOOKUP($K658, 환경설정!$B$3:$C$23, 2,0), "")</f>
        <v>son</v>
      </c>
      <c r="V658" s="3" t="str" cm="1">
        <f t="array" ref="V658">IFERROR(_xlfn.IFS($M658="", "light", $M658="ㄴ", "son", $M658="ㄹ", "son", $M658="ㅁ", "son", $M658="ㅇ", "son" ),"obs")</f>
        <v>light</v>
      </c>
      <c r="W658" t="str">
        <f>IFERROR(VLOOKUP($N658, 환경설정!$B$3:$C$23, 2,0), "")</f>
        <v>tsasp</v>
      </c>
      <c r="Y658" s="3" t="str" cm="1">
        <f t="array" ref="Y658">IFERROR(_xlfn.IFS($P658="", "light", $P658="ㄴ", "son", $P658="ㄹ", "son", $P658="ㅁ", "son", $P658="ㅇ", "son" ),"obs")</f>
        <v>light</v>
      </c>
      <c r="Z658" t="str">
        <f>IFERROR(VLOOKUP($Q658, 환경설정!$B$3:$C$23, 2), "")</f>
        <v>tsasp</v>
      </c>
      <c r="AB658" s="3" t="str" cm="1">
        <f t="array" ref="AB658">IFERROR( IF(LEN(B658)=2,"", _xlfn.IFS($S658="", "light", $S658="ㄴ", "son", $S658="ㄹ", "son", $S658="ㅁ", "son", $S658="ㅇ", "son" )),"obs")</f>
        <v>son</v>
      </c>
      <c r="AC658" t="str" cm="1">
        <f t="array" ref="AC658:AD658" xml:space="preserve"> SUBSTITUTE( _xlfn.TEXTSPLIT(C658," "), ",","")</f>
        <v>LHH</v>
      </c>
      <c r="AD658" t="str">
        <v>LLH</v>
      </c>
      <c r="AE658" t="str" cm="1">
        <f t="array" ref="AE658">SUBSTITUTE(_xlfn.TEXTSPLIT(D658," "), ",","")</f>
        <v>LHH</v>
      </c>
    </row>
    <row r="659" spans="1:32" x14ac:dyDescent="0.3">
      <c r="A659" t="str">
        <v>외래어3</v>
      </c>
      <c r="B659" t="str">
        <v>브러시</v>
      </c>
      <c r="C659" s="3" t="str">
        <v>LHL</v>
      </c>
      <c r="D659" s="3" t="str">
        <v>LHL</v>
      </c>
      <c r="E659" s="3" t="str" cm="1">
        <f t="array" ref="E659">_xlfn.IFS(MID(A659,1,1)="고", "K", MID(A659,1,1)="외", "F", MID(A659,1,1)="가", "V")</f>
        <v>F</v>
      </c>
      <c r="F659" s="3" t="str">
        <f t="shared" si="55"/>
        <v>3</v>
      </c>
      <c r="G659" s="3" t="str">
        <f t="shared" si="56"/>
        <v>F3</v>
      </c>
      <c r="H659" s="3" t="str">
        <f t="shared" si="57"/>
        <v>브</v>
      </c>
      <c r="I659" s="3" t="str">
        <f t="shared" si="58"/>
        <v>러</v>
      </c>
      <c r="J659" s="3" t="str">
        <f t="shared" si="59"/>
        <v>시</v>
      </c>
      <c r="K659" s="3" t="str" cm="1">
        <f t="array" ref="K659">INDEX(초성,  INT( (_xlfn.UNICODE(H659)-44032)/588)+1)</f>
        <v>ㅂ</v>
      </c>
      <c r="L659" s="3" t="str" cm="1">
        <f t="array" ref="L659">INDEX( 중성, INT(MOD( ( _xlfn.UNICODE( RIGHT($H659, 1) ) - 44032), 588)/28)+1,1)</f>
        <v>ㅡ</v>
      </c>
      <c r="M659" t="str" cm="1">
        <f t="array" ref="M659">IF(MOD( (_xlfn.UNICODE( RIGHT($H659, 1) ) - 44032), 28)=0, "",
    INDEX(종성, MOD( (_xlfn.UNICODE( RIGHT($H659, 1) ) - 44032), 28),1) )</f>
        <v/>
      </c>
      <c r="N659" s="3" t="str" cm="1">
        <f t="array" ref="N659">INDEX(초성,  INT( (_xlfn.UNICODE($I659)-44032)/588)+1)</f>
        <v>ㄹ</v>
      </c>
      <c r="O659" s="3" t="str" cm="1">
        <f t="array" ref="O659">INDEX( 중성, INT(MOD( ( _xlfn.UNICODE( RIGHT($I659, 1) ) - 44032), 588)/28)+1,1)</f>
        <v>ㅓ</v>
      </c>
      <c r="P659" t="str" cm="1">
        <f t="array" ref="P659">IF(MOD( (_xlfn.UNICODE( RIGHT($I659, 1) ) - 44032), 28)=0, "",
    INDEX(종성, MOD( (_xlfn.UNICODE( RIGHT($I659, 1) ) - 44032), 28),1) )</f>
        <v/>
      </c>
      <c r="Q659" s="3" t="str" cm="1">
        <f t="array" ref="Q659">IF(LEN(B659)=2, "", INDEX(초성,  INT( (_xlfn.UNICODE($J659)-44032)/588)+1) )</f>
        <v>ㅅ</v>
      </c>
      <c r="R659" s="3" t="str" cm="1">
        <f t="array" ref="R659">IF(LEN(B659)=2, "",INDEX( 중성, INT(MOD( ( _xlfn.UNICODE( RIGHT($J659, 1) ) - 44032), 588)/28)+1,1) )</f>
        <v>ㅣ</v>
      </c>
      <c r="S659" t="str" cm="1">
        <f t="array" ref="S659">IF(LEN(B659)=2, "", IF(MOD( (_xlfn.UNICODE( RIGHT($J659, 1) ) - 44032), 28)=0, "",
    INDEX(종성, MOD( (_xlfn.UNICODE( RIGHT($J659, 1) ) - 44032), 28),1) ) )</f>
        <v/>
      </c>
      <c r="T659" t="str">
        <f>IFERROR(VLOOKUP($K659, 환경설정!$B$3:$C$23, 2,0), "")</f>
        <v>lax</v>
      </c>
      <c r="V659" s="3" t="str" cm="1">
        <f t="array" ref="V659">IFERROR(_xlfn.IFS($M659="", "light", $M659="ㄴ", "son", $M659="ㄹ", "son", $M659="ㅁ", "son", $M659="ㅇ", "son" ),"obs")</f>
        <v>light</v>
      </c>
      <c r="W659" t="str">
        <f>IFERROR(VLOOKUP($N659, 환경설정!$B$3:$C$23, 2,0), "")</f>
        <v>son</v>
      </c>
      <c r="Y659" s="3" t="str" cm="1">
        <f t="array" ref="Y659">IFERROR(_xlfn.IFS($P659="", "light", $P659="ㄴ", "son", $P659="ㄹ", "son", $P659="ㅁ", "son", $P659="ㅇ", "son" ),"obs")</f>
        <v>light</v>
      </c>
      <c r="Z659" t="str">
        <f>IFERROR(VLOOKUP($Q659, 환경설정!$B$3:$C$23, 2), "")</f>
        <v>tsasp</v>
      </c>
      <c r="AB659" s="3" t="str" cm="1">
        <f t="array" ref="AB659">IFERROR( IF(LEN(B659)=2,"", _xlfn.IFS($S659="", "light", $S659="ㄴ", "son", $S659="ㄹ", "son", $S659="ㅁ", "son", $S659="ㅇ", "son" )),"obs")</f>
        <v>light</v>
      </c>
      <c r="AC659" t="str" cm="1">
        <f t="array" ref="AC659" xml:space="preserve"> SUBSTITUTE( _xlfn.TEXTSPLIT(C659," "), ",","")</f>
        <v>LHL</v>
      </c>
      <c r="AE659" t="str" cm="1">
        <f t="array" ref="AE659">SUBSTITUTE(_xlfn.TEXTSPLIT(D659," "), ",","")</f>
        <v>LHL</v>
      </c>
    </row>
    <row r="660" spans="1:32" x14ac:dyDescent="0.3">
      <c r="A660" t="str">
        <v>외래어3</v>
      </c>
      <c r="B660" t="str">
        <v>플랫폼</v>
      </c>
      <c r="C660" s="3" t="str">
        <v>LHH</v>
      </c>
      <c r="D660" s="3" t="str">
        <v>LHH</v>
      </c>
      <c r="E660" s="3" t="str" cm="1">
        <f t="array" ref="E660">_xlfn.IFS(MID(A660,1,1)="고", "K", MID(A660,1,1)="외", "F", MID(A660,1,1)="가", "V")</f>
        <v>F</v>
      </c>
      <c r="F660" s="3" t="str">
        <f t="shared" si="55"/>
        <v>3</v>
      </c>
      <c r="G660" s="3" t="str">
        <f t="shared" si="56"/>
        <v>F3</v>
      </c>
      <c r="H660" s="3" t="str">
        <f t="shared" si="57"/>
        <v>플</v>
      </c>
      <c r="I660" s="3" t="str">
        <f t="shared" si="58"/>
        <v>랫</v>
      </c>
      <c r="J660" s="3" t="str">
        <f t="shared" si="59"/>
        <v>폼</v>
      </c>
      <c r="K660" s="3" t="str" cm="1">
        <f t="array" ref="K660">INDEX(초성,  INT( (_xlfn.UNICODE(H660)-44032)/588)+1)</f>
        <v>ㅍ</v>
      </c>
      <c r="L660" s="3" t="str" cm="1">
        <f t="array" ref="L660">INDEX( 중성, INT(MOD( ( _xlfn.UNICODE( RIGHT($H660, 1) ) - 44032), 588)/28)+1,1)</f>
        <v>ㅡ</v>
      </c>
      <c r="M660" t="str" cm="1">
        <f t="array" ref="M660">IF(MOD( (_xlfn.UNICODE( RIGHT($H660, 1) ) - 44032), 28)=0, "",
    INDEX(종성, MOD( (_xlfn.UNICODE( RIGHT($H660, 1) ) - 44032), 28),1) )</f>
        <v>ㄹ</v>
      </c>
      <c r="N660" s="3" t="str" cm="1">
        <f t="array" ref="N660">INDEX(초성,  INT( (_xlfn.UNICODE($I660)-44032)/588)+1)</f>
        <v>ㄹ</v>
      </c>
      <c r="O660" s="3" t="str" cm="1">
        <f t="array" ref="O660">INDEX( 중성, INT(MOD( ( _xlfn.UNICODE( RIGHT($I660, 1) ) - 44032), 588)/28)+1,1)</f>
        <v>ㅐ</v>
      </c>
      <c r="P660" t="str" cm="1">
        <f t="array" ref="P660">IF(MOD( (_xlfn.UNICODE( RIGHT($I660, 1) ) - 44032), 28)=0, "",
    INDEX(종성, MOD( (_xlfn.UNICODE( RIGHT($I660, 1) ) - 44032), 28),1) )</f>
        <v>ㅅ</v>
      </c>
      <c r="Q660" s="3" t="str" cm="1">
        <f t="array" ref="Q660">IF(LEN(B660)=2, "", INDEX(초성,  INT( (_xlfn.UNICODE($J660)-44032)/588)+1) )</f>
        <v>ㅍ</v>
      </c>
      <c r="R660" s="3" t="str" cm="1">
        <f t="array" ref="R660">IF(LEN(B660)=2, "",INDEX( 중성, INT(MOD( ( _xlfn.UNICODE( RIGHT($J660, 1) ) - 44032), 588)/28)+1,1) )</f>
        <v>ㅗ</v>
      </c>
      <c r="S660" t="str" cm="1">
        <f t="array" ref="S660">IF(LEN(B660)=2, "", IF(MOD( (_xlfn.UNICODE( RIGHT($J660, 1) ) - 44032), 28)=0, "",
    INDEX(종성, MOD( (_xlfn.UNICODE( RIGHT($J660, 1) ) - 44032), 28),1) ) )</f>
        <v>ㅁ</v>
      </c>
      <c r="T660" t="str">
        <f>IFERROR(VLOOKUP($K660, 환경설정!$B$3:$C$23, 2,0), "")</f>
        <v>tsasp</v>
      </c>
      <c r="V660" s="3" t="str" cm="1">
        <f t="array" ref="V660">IFERROR(_xlfn.IFS($M660="", "light", $M660="ㄴ", "son", $M660="ㄹ", "son", $M660="ㅁ", "son", $M660="ㅇ", "son" ),"obs")</f>
        <v>son</v>
      </c>
      <c r="W660" t="str">
        <f>IFERROR(VLOOKUP($N660, 환경설정!$B$3:$C$23, 2,0), "")</f>
        <v>son</v>
      </c>
      <c r="Y660" s="3" t="str" cm="1">
        <f t="array" ref="Y660">IFERROR(_xlfn.IFS($P660="", "light", $P660="ㄴ", "son", $P660="ㄹ", "son", $P660="ㅁ", "son", $P660="ㅇ", "son" ),"obs")</f>
        <v>obs</v>
      </c>
      <c r="Z660" t="str">
        <f>IFERROR(VLOOKUP($Q660, 환경설정!$B$3:$C$23, 2), "")</f>
        <v>tsasp</v>
      </c>
      <c r="AB660" s="3" t="str" cm="1">
        <f t="array" ref="AB660">IFERROR( IF(LEN(B660)=2,"", _xlfn.IFS($S660="", "light", $S660="ㄴ", "son", $S660="ㄹ", "son", $S660="ㅁ", "son", $S660="ㅇ", "son" )),"obs")</f>
        <v>son</v>
      </c>
      <c r="AC660" t="str" cm="1">
        <f t="array" ref="AC660" xml:space="preserve"> SUBSTITUTE( _xlfn.TEXTSPLIT(C660," "), ",","")</f>
        <v>LHH</v>
      </c>
      <c r="AE660" t="str" cm="1">
        <f t="array" ref="AE660">SUBSTITUTE(_xlfn.TEXTSPLIT(D660," "), ",","")</f>
        <v>LHH</v>
      </c>
    </row>
    <row r="661" spans="1:32" x14ac:dyDescent="0.3">
      <c r="A661" t="str">
        <v>외래어3</v>
      </c>
      <c r="B661" t="str">
        <v>스프링</v>
      </c>
      <c r="C661" s="3" t="str">
        <v>LHH</v>
      </c>
      <c r="D661" s="3" t="str">
        <v>LHH</v>
      </c>
      <c r="E661" s="3" t="str" cm="1">
        <f t="array" ref="E661">_xlfn.IFS(MID(A661,1,1)="고", "K", MID(A661,1,1)="외", "F", MID(A661,1,1)="가", "V")</f>
        <v>F</v>
      </c>
      <c r="F661" s="3" t="str">
        <f t="shared" si="55"/>
        <v>3</v>
      </c>
      <c r="G661" s="3" t="str">
        <f t="shared" si="56"/>
        <v>F3</v>
      </c>
      <c r="H661" s="3" t="str">
        <f t="shared" si="57"/>
        <v>스</v>
      </c>
      <c r="I661" s="3" t="str">
        <f t="shared" si="58"/>
        <v>프</v>
      </c>
      <c r="J661" s="3" t="str">
        <f t="shared" si="59"/>
        <v>링</v>
      </c>
      <c r="K661" s="3" t="str" cm="1">
        <f t="array" ref="K661">INDEX(초성,  INT( (_xlfn.UNICODE(H661)-44032)/588)+1)</f>
        <v>ㅅ</v>
      </c>
      <c r="L661" s="3" t="str" cm="1">
        <f t="array" ref="L661">INDEX( 중성, INT(MOD( ( _xlfn.UNICODE( RIGHT($H661, 1) ) - 44032), 588)/28)+1,1)</f>
        <v>ㅡ</v>
      </c>
      <c r="M661" t="str" cm="1">
        <f t="array" ref="M661">IF(MOD( (_xlfn.UNICODE( RIGHT($H661, 1) ) - 44032), 28)=0, "",
    INDEX(종성, MOD( (_xlfn.UNICODE( RIGHT($H661, 1) ) - 44032), 28),1) )</f>
        <v/>
      </c>
      <c r="N661" s="3" t="str" cm="1">
        <f t="array" ref="N661">INDEX(초성,  INT( (_xlfn.UNICODE($I661)-44032)/588)+1)</f>
        <v>ㅍ</v>
      </c>
      <c r="O661" s="3" t="str" cm="1">
        <f t="array" ref="O661">INDEX( 중성, INT(MOD( ( _xlfn.UNICODE( RIGHT($I661, 1) ) - 44032), 588)/28)+1,1)</f>
        <v>ㅡ</v>
      </c>
      <c r="P661" t="str" cm="1">
        <f t="array" ref="P661">IF(MOD( (_xlfn.UNICODE( RIGHT($I661, 1) ) - 44032), 28)=0, "",
    INDEX(종성, MOD( (_xlfn.UNICODE( RIGHT($I661, 1) ) - 44032), 28),1) )</f>
        <v/>
      </c>
      <c r="Q661" s="3" t="str" cm="1">
        <f t="array" ref="Q661">IF(LEN(B661)=2, "", INDEX(초성,  INT( (_xlfn.UNICODE($J661)-44032)/588)+1) )</f>
        <v>ㄹ</v>
      </c>
      <c r="R661" s="3" t="str" cm="1">
        <f t="array" ref="R661">IF(LEN(B661)=2, "",INDEX( 중성, INT(MOD( ( _xlfn.UNICODE( RIGHT($J661, 1) ) - 44032), 588)/28)+1,1) )</f>
        <v>ㅣ</v>
      </c>
      <c r="S661" t="str" cm="1">
        <f t="array" ref="S661">IF(LEN(B661)=2, "", IF(MOD( (_xlfn.UNICODE( RIGHT($J661, 1) ) - 44032), 28)=0, "",
    INDEX(종성, MOD( (_xlfn.UNICODE( RIGHT($J661, 1) ) - 44032), 28),1) ) )</f>
        <v>ㅇ</v>
      </c>
      <c r="T661" t="str">
        <f>IFERROR(VLOOKUP($K661, 환경설정!$B$3:$C$23, 2,0), "")</f>
        <v>que</v>
      </c>
      <c r="V661" s="3" t="str" cm="1">
        <f t="array" ref="V661">IFERROR(_xlfn.IFS($M661="", "light", $M661="ㄴ", "son", $M661="ㄹ", "son", $M661="ㅁ", "son", $M661="ㅇ", "son" ),"obs")</f>
        <v>light</v>
      </c>
      <c r="W661" t="str">
        <f>IFERROR(VLOOKUP($N661, 환경설정!$B$3:$C$23, 2,0), "")</f>
        <v>tsasp</v>
      </c>
      <c r="Y661" s="3" t="str" cm="1">
        <f t="array" ref="Y661">IFERROR(_xlfn.IFS($P661="", "light", $P661="ㄴ", "son", $P661="ㄹ", "son", $P661="ㅁ", "son", $P661="ㅇ", "son" ),"obs")</f>
        <v>light</v>
      </c>
      <c r="Z661" t="str">
        <f>IFERROR(VLOOKUP($Q661, 환경설정!$B$3:$C$23, 2), "")</f>
        <v>tsasp</v>
      </c>
      <c r="AB661" s="3" t="str" cm="1">
        <f t="array" ref="AB661">IFERROR( IF(LEN(B661)=2,"", _xlfn.IFS($S661="", "light", $S661="ㄴ", "son", $S661="ㄹ", "son", $S661="ㅁ", "son", $S661="ㅇ", "son" )),"obs")</f>
        <v>son</v>
      </c>
      <c r="AC661" t="str" cm="1">
        <f t="array" ref="AC661" xml:space="preserve"> SUBSTITUTE( _xlfn.TEXTSPLIT(C661," "), ",","")</f>
        <v>LHH</v>
      </c>
      <c r="AE661" t="str" cm="1">
        <f t="array" ref="AE661">SUBSTITUTE(_xlfn.TEXTSPLIT(D661," "), ",","")</f>
        <v>LHH</v>
      </c>
    </row>
    <row r="662" spans="1:32" x14ac:dyDescent="0.3">
      <c r="A662" t="str">
        <v>외래어3</v>
      </c>
      <c r="B662" t="str">
        <v>뮤지컬</v>
      </c>
      <c r="C662" s="3" t="str">
        <v>LHH</v>
      </c>
      <c r="D662" s="3" t="str">
        <v>LHH</v>
      </c>
      <c r="E662" s="3" t="str" cm="1">
        <f t="array" ref="E662">_xlfn.IFS(MID(A662,1,1)="고", "K", MID(A662,1,1)="외", "F", MID(A662,1,1)="가", "V")</f>
        <v>F</v>
      </c>
      <c r="F662" s="3" t="str">
        <f t="shared" si="55"/>
        <v>3</v>
      </c>
      <c r="G662" s="3" t="str">
        <f t="shared" si="56"/>
        <v>F3</v>
      </c>
      <c r="H662" s="3" t="str">
        <f t="shared" si="57"/>
        <v>뮤</v>
      </c>
      <c r="I662" s="3" t="str">
        <f t="shared" si="58"/>
        <v>지</v>
      </c>
      <c r="J662" s="3" t="str">
        <f t="shared" si="59"/>
        <v>컬</v>
      </c>
      <c r="K662" s="3" t="str" cm="1">
        <f t="array" ref="K662">INDEX(초성,  INT( (_xlfn.UNICODE(H662)-44032)/588)+1)</f>
        <v>ㅁ</v>
      </c>
      <c r="L662" s="3" t="str" cm="1">
        <f t="array" ref="L662">INDEX( 중성, INT(MOD( ( _xlfn.UNICODE( RIGHT($H662, 1) ) - 44032), 588)/28)+1,1)</f>
        <v>ㅠ</v>
      </c>
      <c r="M662" t="str" cm="1">
        <f t="array" ref="M662">IF(MOD( (_xlfn.UNICODE( RIGHT($H662, 1) ) - 44032), 28)=0, "",
    INDEX(종성, MOD( (_xlfn.UNICODE( RIGHT($H662, 1) ) - 44032), 28),1) )</f>
        <v/>
      </c>
      <c r="N662" s="3" t="str" cm="1">
        <f t="array" ref="N662">INDEX(초성,  INT( (_xlfn.UNICODE($I662)-44032)/588)+1)</f>
        <v>ㅈ</v>
      </c>
      <c r="O662" s="3" t="str" cm="1">
        <f t="array" ref="O662">INDEX( 중성, INT(MOD( ( _xlfn.UNICODE( RIGHT($I662, 1) ) - 44032), 588)/28)+1,1)</f>
        <v>ㅣ</v>
      </c>
      <c r="P662" t="str" cm="1">
        <f t="array" ref="P662">IF(MOD( (_xlfn.UNICODE( RIGHT($I662, 1) ) - 44032), 28)=0, "",
    INDEX(종성, MOD( (_xlfn.UNICODE( RIGHT($I662, 1) ) - 44032), 28),1) )</f>
        <v/>
      </c>
      <c r="Q662" s="3" t="str" cm="1">
        <f t="array" ref="Q662">IF(LEN(B662)=2, "", INDEX(초성,  INT( (_xlfn.UNICODE($J662)-44032)/588)+1) )</f>
        <v>ㅋ</v>
      </c>
      <c r="R662" s="3" t="str" cm="1">
        <f t="array" ref="R662">IF(LEN(B662)=2, "",INDEX( 중성, INT(MOD( ( _xlfn.UNICODE( RIGHT($J662, 1) ) - 44032), 588)/28)+1,1) )</f>
        <v>ㅓ</v>
      </c>
      <c r="S662" t="str" cm="1">
        <f t="array" ref="S662">IF(LEN(B662)=2, "", IF(MOD( (_xlfn.UNICODE( RIGHT($J662, 1) ) - 44032), 28)=0, "",
    INDEX(종성, MOD( (_xlfn.UNICODE( RIGHT($J662, 1) ) - 44032), 28),1) ) )</f>
        <v>ㄹ</v>
      </c>
      <c r="T662" t="str">
        <f>IFERROR(VLOOKUP($K662, 환경설정!$B$3:$C$23, 2,0), "")</f>
        <v>son</v>
      </c>
      <c r="V662" s="3" t="str" cm="1">
        <f t="array" ref="V662">IFERROR(_xlfn.IFS($M662="", "light", $M662="ㄴ", "son", $M662="ㄹ", "son", $M662="ㅁ", "son", $M662="ㅇ", "son" ),"obs")</f>
        <v>light</v>
      </c>
      <c r="W662" t="str">
        <f>IFERROR(VLOOKUP($N662, 환경설정!$B$3:$C$23, 2,0), "")</f>
        <v>lax</v>
      </c>
      <c r="Y662" s="3" t="str" cm="1">
        <f t="array" ref="Y662">IFERROR(_xlfn.IFS($P662="", "light", $P662="ㄴ", "son", $P662="ㄹ", "son", $P662="ㅁ", "son", $P662="ㅇ", "son" ),"obs")</f>
        <v>light</v>
      </c>
      <c r="Z662" t="str">
        <f>IFERROR(VLOOKUP($Q662, 환경설정!$B$3:$C$23, 2), "")</f>
        <v>tsasp</v>
      </c>
      <c r="AB662" s="3" t="str" cm="1">
        <f t="array" ref="AB662">IFERROR( IF(LEN(B662)=2,"", _xlfn.IFS($S662="", "light", $S662="ㄴ", "son", $S662="ㄹ", "son", $S662="ㅁ", "son", $S662="ㅇ", "son" )),"obs")</f>
        <v>son</v>
      </c>
      <c r="AC662" t="str" cm="1">
        <f t="array" ref="AC662" xml:space="preserve"> SUBSTITUTE( _xlfn.TEXTSPLIT(C662," "), ",","")</f>
        <v>LHH</v>
      </c>
      <c r="AE662" t="str" cm="1">
        <f t="array" ref="AE662">SUBSTITUTE(_xlfn.TEXTSPLIT(D662," "), ",","")</f>
        <v>LHH</v>
      </c>
    </row>
    <row r="663" spans="1:32" x14ac:dyDescent="0.3">
      <c r="A663" t="str">
        <v>외래어3</v>
      </c>
      <c r="B663" t="str">
        <v>드라마</v>
      </c>
      <c r="C663" s="3" t="str">
        <v>LHL</v>
      </c>
      <c r="D663" s="3" t="str">
        <v>LHL</v>
      </c>
      <c r="E663" s="3" t="str" cm="1">
        <f t="array" ref="E663">_xlfn.IFS(MID(A663,1,1)="고", "K", MID(A663,1,1)="외", "F", MID(A663,1,1)="가", "V")</f>
        <v>F</v>
      </c>
      <c r="F663" s="3" t="str">
        <f t="shared" si="55"/>
        <v>3</v>
      </c>
      <c r="G663" s="3" t="str">
        <f t="shared" si="56"/>
        <v>F3</v>
      </c>
      <c r="H663" s="3" t="str">
        <f t="shared" si="57"/>
        <v>드</v>
      </c>
      <c r="I663" s="3" t="str">
        <f t="shared" si="58"/>
        <v>라</v>
      </c>
      <c r="J663" s="3" t="str">
        <f t="shared" si="59"/>
        <v>마</v>
      </c>
      <c r="K663" s="3" t="str" cm="1">
        <f t="array" ref="K663">INDEX(초성,  INT( (_xlfn.UNICODE(H663)-44032)/588)+1)</f>
        <v>ㄷ</v>
      </c>
      <c r="L663" s="3" t="str" cm="1">
        <f t="array" ref="L663">INDEX( 중성, INT(MOD( ( _xlfn.UNICODE( RIGHT($H663, 1) ) - 44032), 588)/28)+1,1)</f>
        <v>ㅡ</v>
      </c>
      <c r="M663" t="str" cm="1">
        <f t="array" ref="M663">IF(MOD( (_xlfn.UNICODE( RIGHT($H663, 1) ) - 44032), 28)=0, "",
    INDEX(종성, MOD( (_xlfn.UNICODE( RIGHT($H663, 1) ) - 44032), 28),1) )</f>
        <v/>
      </c>
      <c r="N663" s="3" t="str" cm="1">
        <f t="array" ref="N663">INDEX(초성,  INT( (_xlfn.UNICODE($I663)-44032)/588)+1)</f>
        <v>ㄹ</v>
      </c>
      <c r="O663" s="3" t="str" cm="1">
        <f t="array" ref="O663">INDEX( 중성, INT(MOD( ( _xlfn.UNICODE( RIGHT($I663, 1) ) - 44032), 588)/28)+1,1)</f>
        <v>ㅏ</v>
      </c>
      <c r="P663" t="str" cm="1">
        <f t="array" ref="P663">IF(MOD( (_xlfn.UNICODE( RIGHT($I663, 1) ) - 44032), 28)=0, "",
    INDEX(종성, MOD( (_xlfn.UNICODE( RIGHT($I663, 1) ) - 44032), 28),1) )</f>
        <v/>
      </c>
      <c r="Q663" s="3" t="str" cm="1">
        <f t="array" ref="Q663">IF(LEN(B663)=2, "", INDEX(초성,  INT( (_xlfn.UNICODE($J663)-44032)/588)+1) )</f>
        <v>ㅁ</v>
      </c>
      <c r="R663" s="3" t="str" cm="1">
        <f t="array" ref="R663">IF(LEN(B663)=2, "",INDEX( 중성, INT(MOD( ( _xlfn.UNICODE( RIGHT($J663, 1) ) - 44032), 588)/28)+1,1) )</f>
        <v>ㅏ</v>
      </c>
      <c r="S663" t="str" cm="1">
        <f t="array" ref="S663">IF(LEN(B663)=2, "", IF(MOD( (_xlfn.UNICODE( RIGHT($J663, 1) ) - 44032), 28)=0, "",
    INDEX(종성, MOD( (_xlfn.UNICODE( RIGHT($J663, 1) ) - 44032), 28),1) ) )</f>
        <v/>
      </c>
      <c r="T663" t="str">
        <f>IFERROR(VLOOKUP($K663, 환경설정!$B$3:$C$23, 2,0), "")</f>
        <v>lax</v>
      </c>
      <c r="V663" s="3" t="str" cm="1">
        <f t="array" ref="V663">IFERROR(_xlfn.IFS($M663="", "light", $M663="ㄴ", "son", $M663="ㄹ", "son", $M663="ㅁ", "son", $M663="ㅇ", "son" ),"obs")</f>
        <v>light</v>
      </c>
      <c r="W663" t="str">
        <f>IFERROR(VLOOKUP($N663, 환경설정!$B$3:$C$23, 2,0), "")</f>
        <v>son</v>
      </c>
      <c r="Y663" s="3" t="str" cm="1">
        <f t="array" ref="Y663">IFERROR(_xlfn.IFS($P663="", "light", $P663="ㄴ", "son", $P663="ㄹ", "son", $P663="ㅁ", "son", $P663="ㅇ", "son" ),"obs")</f>
        <v>light</v>
      </c>
      <c r="Z663" t="str">
        <f>IFERROR(VLOOKUP($Q663, 환경설정!$B$3:$C$23, 2), "")</f>
        <v>tsasp</v>
      </c>
      <c r="AB663" s="3" t="str" cm="1">
        <f t="array" ref="AB663">IFERROR( IF(LEN(B663)=2,"", _xlfn.IFS($S663="", "light", $S663="ㄴ", "son", $S663="ㄹ", "son", $S663="ㅁ", "son", $S663="ㅇ", "son" )),"obs")</f>
        <v>light</v>
      </c>
      <c r="AC663" t="str" cm="1">
        <f t="array" ref="AC663" xml:space="preserve"> SUBSTITUTE( _xlfn.TEXTSPLIT(C663," "), ",","")</f>
        <v>LHL</v>
      </c>
      <c r="AE663" t="str" cm="1">
        <f t="array" ref="AE663">SUBSTITUTE(_xlfn.TEXTSPLIT(D663," "), ",","")</f>
        <v>LHL</v>
      </c>
    </row>
    <row r="664" spans="1:32" x14ac:dyDescent="0.3">
      <c r="A664" t="str">
        <v>외래어3</v>
      </c>
      <c r="B664" t="str">
        <v>아파트</v>
      </c>
      <c r="C664" s="3" t="str">
        <v>LHL</v>
      </c>
      <c r="D664" s="3" t="str">
        <v>LHL</v>
      </c>
      <c r="E664" s="3" t="str" cm="1">
        <f t="array" ref="E664">_xlfn.IFS(MID(A664,1,1)="고", "K", MID(A664,1,1)="외", "F", MID(A664,1,1)="가", "V")</f>
        <v>F</v>
      </c>
      <c r="F664" s="3" t="str">
        <f t="shared" si="55"/>
        <v>3</v>
      </c>
      <c r="G664" s="3" t="str">
        <f t="shared" si="56"/>
        <v>F3</v>
      </c>
      <c r="H664" s="3" t="str">
        <f t="shared" si="57"/>
        <v>아</v>
      </c>
      <c r="I664" s="3" t="str">
        <f t="shared" si="58"/>
        <v>파</v>
      </c>
      <c r="J664" s="3" t="str">
        <f t="shared" si="59"/>
        <v>트</v>
      </c>
      <c r="K664" s="3" t="str" cm="1">
        <f t="array" ref="K664">INDEX(초성,  INT( (_xlfn.UNICODE(H664)-44032)/588)+1)</f>
        <v>ㅇ</v>
      </c>
      <c r="L664" s="3" t="str" cm="1">
        <f t="array" ref="L664">INDEX( 중성, INT(MOD( ( _xlfn.UNICODE( RIGHT($H664, 1) ) - 44032), 588)/28)+1,1)</f>
        <v>ㅏ</v>
      </c>
      <c r="M664" t="str" cm="1">
        <f t="array" ref="M664">IF(MOD( (_xlfn.UNICODE( RIGHT($H664, 1) ) - 44032), 28)=0, "",
    INDEX(종성, MOD( (_xlfn.UNICODE( RIGHT($H664, 1) ) - 44032), 28),1) )</f>
        <v/>
      </c>
      <c r="N664" s="3" t="str" cm="1">
        <f t="array" ref="N664">INDEX(초성,  INT( (_xlfn.UNICODE($I664)-44032)/588)+1)</f>
        <v>ㅍ</v>
      </c>
      <c r="O664" s="3" t="str" cm="1">
        <f t="array" ref="O664">INDEX( 중성, INT(MOD( ( _xlfn.UNICODE( RIGHT($I664, 1) ) - 44032), 588)/28)+1,1)</f>
        <v>ㅏ</v>
      </c>
      <c r="P664" t="str" cm="1">
        <f t="array" ref="P664">IF(MOD( (_xlfn.UNICODE( RIGHT($I664, 1) ) - 44032), 28)=0, "",
    INDEX(종성, MOD( (_xlfn.UNICODE( RIGHT($I664, 1) ) - 44032), 28),1) )</f>
        <v/>
      </c>
      <c r="Q664" s="3" t="str" cm="1">
        <f t="array" ref="Q664">IF(LEN(B664)=2, "", INDEX(초성,  INT( (_xlfn.UNICODE($J664)-44032)/588)+1) )</f>
        <v>ㅌ</v>
      </c>
      <c r="R664" s="3" t="str" cm="1">
        <f t="array" ref="R664">IF(LEN(B664)=2, "",INDEX( 중성, INT(MOD( ( _xlfn.UNICODE( RIGHT($J664, 1) ) - 44032), 588)/28)+1,1) )</f>
        <v>ㅡ</v>
      </c>
      <c r="S664" t="str" cm="1">
        <f t="array" ref="S664">IF(LEN(B664)=2, "", IF(MOD( (_xlfn.UNICODE( RIGHT($J664, 1) ) - 44032), 28)=0, "",
    INDEX(종성, MOD( (_xlfn.UNICODE( RIGHT($J664, 1) ) - 44032), 28),1) ) )</f>
        <v/>
      </c>
      <c r="T664" t="str">
        <f>IFERROR(VLOOKUP($K664, 환경설정!$B$3:$C$23, 2,0), "")</f>
        <v>null</v>
      </c>
      <c r="V664" s="3" t="str" cm="1">
        <f t="array" ref="V664">IFERROR(_xlfn.IFS($M664="", "light", $M664="ㄴ", "son", $M664="ㄹ", "son", $M664="ㅁ", "son", $M664="ㅇ", "son" ),"obs")</f>
        <v>light</v>
      </c>
      <c r="W664" t="str">
        <f>IFERROR(VLOOKUP($N664, 환경설정!$B$3:$C$23, 2,0), "")</f>
        <v>tsasp</v>
      </c>
      <c r="Y664" s="3" t="str" cm="1">
        <f t="array" ref="Y664">IFERROR(_xlfn.IFS($P664="", "light", $P664="ㄴ", "son", $P664="ㄹ", "son", $P664="ㅁ", "son", $P664="ㅇ", "son" ),"obs")</f>
        <v>light</v>
      </c>
      <c r="Z664" t="str">
        <f>IFERROR(VLOOKUP($Q664, 환경설정!$B$3:$C$23, 2), "")</f>
        <v>tsasp</v>
      </c>
      <c r="AB664" s="3" t="str" cm="1">
        <f t="array" ref="AB664">IFERROR( IF(LEN(B664)=2,"", _xlfn.IFS($S664="", "light", $S664="ㄴ", "son", $S664="ㄹ", "son", $S664="ㅁ", "son", $S664="ㅇ", "son" )),"obs")</f>
        <v>light</v>
      </c>
      <c r="AC664" t="str" cm="1">
        <f t="array" ref="AC664" xml:space="preserve"> SUBSTITUTE( _xlfn.TEXTSPLIT(C664," "), ",","")</f>
        <v>LHL</v>
      </c>
      <c r="AE664" t="str" cm="1">
        <f t="array" ref="AE664">SUBSTITUTE(_xlfn.TEXTSPLIT(D664," "), ",","")</f>
        <v>LHL</v>
      </c>
    </row>
    <row r="665" spans="1:32" x14ac:dyDescent="0.3">
      <c r="A665" t="str">
        <v>외래어3</v>
      </c>
      <c r="B665" t="str">
        <v>알로에</v>
      </c>
      <c r="C665" s="3" t="str">
        <v>LHL</v>
      </c>
      <c r="D665" s="3" t="str">
        <v>LHL</v>
      </c>
      <c r="E665" s="3" t="str" cm="1">
        <f t="array" ref="E665">_xlfn.IFS(MID(A665,1,1)="고", "K", MID(A665,1,1)="외", "F", MID(A665,1,1)="가", "V")</f>
        <v>F</v>
      </c>
      <c r="F665" s="3" t="str">
        <f t="shared" si="55"/>
        <v>3</v>
      </c>
      <c r="G665" s="3" t="str">
        <f t="shared" si="56"/>
        <v>F3</v>
      </c>
      <c r="H665" s="3" t="str">
        <f t="shared" si="57"/>
        <v>알</v>
      </c>
      <c r="I665" s="3" t="str">
        <f t="shared" si="58"/>
        <v>로</v>
      </c>
      <c r="J665" s="3" t="str">
        <f t="shared" si="59"/>
        <v>에</v>
      </c>
      <c r="K665" s="3" t="str" cm="1">
        <f t="array" ref="K665">INDEX(초성,  INT( (_xlfn.UNICODE(H665)-44032)/588)+1)</f>
        <v>ㅇ</v>
      </c>
      <c r="L665" s="3" t="str" cm="1">
        <f t="array" ref="L665">INDEX( 중성, INT(MOD( ( _xlfn.UNICODE( RIGHT($H665, 1) ) - 44032), 588)/28)+1,1)</f>
        <v>ㅏ</v>
      </c>
      <c r="M665" t="str" cm="1">
        <f t="array" ref="M665">IF(MOD( (_xlfn.UNICODE( RIGHT($H665, 1) ) - 44032), 28)=0, "",
    INDEX(종성, MOD( (_xlfn.UNICODE( RIGHT($H665, 1) ) - 44032), 28),1) )</f>
        <v>ㄹ</v>
      </c>
      <c r="N665" s="3" t="str" cm="1">
        <f t="array" ref="N665">INDEX(초성,  INT( (_xlfn.UNICODE($I665)-44032)/588)+1)</f>
        <v>ㄹ</v>
      </c>
      <c r="O665" s="3" t="str" cm="1">
        <f t="array" ref="O665">INDEX( 중성, INT(MOD( ( _xlfn.UNICODE( RIGHT($I665, 1) ) - 44032), 588)/28)+1,1)</f>
        <v>ㅗ</v>
      </c>
      <c r="P665" t="str" cm="1">
        <f t="array" ref="P665">IF(MOD( (_xlfn.UNICODE( RIGHT($I665, 1) ) - 44032), 28)=0, "",
    INDEX(종성, MOD( (_xlfn.UNICODE( RIGHT($I665, 1) ) - 44032), 28),1) )</f>
        <v/>
      </c>
      <c r="Q665" s="3" t="str" cm="1">
        <f t="array" ref="Q665">IF(LEN(B665)=2, "", INDEX(초성,  INT( (_xlfn.UNICODE($J665)-44032)/588)+1) )</f>
        <v>ㅇ</v>
      </c>
      <c r="R665" s="3" t="str" cm="1">
        <f t="array" ref="R665">IF(LEN(B665)=2, "",INDEX( 중성, INT(MOD( ( _xlfn.UNICODE( RIGHT($J665, 1) ) - 44032), 588)/28)+1,1) )</f>
        <v>ㅔ</v>
      </c>
      <c r="S665" t="str" cm="1">
        <f t="array" ref="S665">IF(LEN(B665)=2, "", IF(MOD( (_xlfn.UNICODE( RIGHT($J665, 1) ) - 44032), 28)=0, "",
    INDEX(종성, MOD( (_xlfn.UNICODE( RIGHT($J665, 1) ) - 44032), 28),1) ) )</f>
        <v/>
      </c>
      <c r="T665" t="str">
        <f>IFERROR(VLOOKUP($K665, 환경설정!$B$3:$C$23, 2,0), "")</f>
        <v>null</v>
      </c>
      <c r="V665" s="3" t="str" cm="1">
        <f t="array" ref="V665">IFERROR(_xlfn.IFS($M665="", "light", $M665="ㄴ", "son", $M665="ㄹ", "son", $M665="ㅁ", "son", $M665="ㅇ", "son" ),"obs")</f>
        <v>son</v>
      </c>
      <c r="W665" t="str">
        <f>IFERROR(VLOOKUP($N665, 환경설정!$B$3:$C$23, 2,0), "")</f>
        <v>son</v>
      </c>
      <c r="Y665" s="3" t="str" cm="1">
        <f t="array" ref="Y665">IFERROR(_xlfn.IFS($P665="", "light", $P665="ㄴ", "son", $P665="ㄹ", "son", $P665="ㅁ", "son", $P665="ㅇ", "son" ),"obs")</f>
        <v>light</v>
      </c>
      <c r="Z665" t="str">
        <f>IFERROR(VLOOKUP($Q665, 환경설정!$B$3:$C$23, 2), "")</f>
        <v>tsasp</v>
      </c>
      <c r="AB665" s="3" t="str" cm="1">
        <f t="array" ref="AB665">IFERROR( IF(LEN(B665)=2,"", _xlfn.IFS($S665="", "light", $S665="ㄴ", "son", $S665="ㄹ", "son", $S665="ㅁ", "son", $S665="ㅇ", "son" )),"obs")</f>
        <v>light</v>
      </c>
      <c r="AC665" t="str" cm="1">
        <f t="array" ref="AC665" xml:space="preserve"> SUBSTITUTE( _xlfn.TEXTSPLIT(C665," "), ",","")</f>
        <v>LHL</v>
      </c>
      <c r="AE665" t="str" cm="1">
        <f t="array" ref="AE665">SUBSTITUTE(_xlfn.TEXTSPLIT(D665," "), ",","")</f>
        <v>LHL</v>
      </c>
    </row>
    <row r="666" spans="1:32" x14ac:dyDescent="0.3">
      <c r="A666" t="str">
        <v>외래어3</v>
      </c>
      <c r="B666" t="str">
        <v>바이어</v>
      </c>
      <c r="C666" s="3" t="str">
        <v>LHL</v>
      </c>
      <c r="D666" s="3" t="str">
        <v>LHL</v>
      </c>
      <c r="E666" s="3" t="str" cm="1">
        <f t="array" ref="E666">_xlfn.IFS(MID(A666,1,1)="고", "K", MID(A666,1,1)="외", "F", MID(A666,1,1)="가", "V")</f>
        <v>F</v>
      </c>
      <c r="F666" s="3" t="str">
        <f t="shared" si="55"/>
        <v>3</v>
      </c>
      <c r="G666" s="3" t="str">
        <f t="shared" si="56"/>
        <v>F3</v>
      </c>
      <c r="H666" s="3" t="str">
        <f t="shared" si="57"/>
        <v>바</v>
      </c>
      <c r="I666" s="3" t="str">
        <f t="shared" si="58"/>
        <v>이</v>
      </c>
      <c r="J666" s="3" t="str">
        <f t="shared" si="59"/>
        <v>어</v>
      </c>
      <c r="K666" s="3" t="str" cm="1">
        <f t="array" ref="K666">INDEX(초성,  INT( (_xlfn.UNICODE(H666)-44032)/588)+1)</f>
        <v>ㅂ</v>
      </c>
      <c r="L666" s="3" t="str" cm="1">
        <f t="array" ref="L666">INDEX( 중성, INT(MOD( ( _xlfn.UNICODE( RIGHT($H666, 1) ) - 44032), 588)/28)+1,1)</f>
        <v>ㅏ</v>
      </c>
      <c r="M666" t="str" cm="1">
        <f t="array" ref="M666">IF(MOD( (_xlfn.UNICODE( RIGHT($H666, 1) ) - 44032), 28)=0, "",
    INDEX(종성, MOD( (_xlfn.UNICODE( RIGHT($H666, 1) ) - 44032), 28),1) )</f>
        <v/>
      </c>
      <c r="N666" s="3" t="str" cm="1">
        <f t="array" ref="N666">INDEX(초성,  INT( (_xlfn.UNICODE($I666)-44032)/588)+1)</f>
        <v>ㅇ</v>
      </c>
      <c r="O666" s="3" t="str" cm="1">
        <f t="array" ref="O666">INDEX( 중성, INT(MOD( ( _xlfn.UNICODE( RIGHT($I666, 1) ) - 44032), 588)/28)+1,1)</f>
        <v>ㅣ</v>
      </c>
      <c r="P666" t="str" cm="1">
        <f t="array" ref="P666">IF(MOD( (_xlfn.UNICODE( RIGHT($I666, 1) ) - 44032), 28)=0, "",
    INDEX(종성, MOD( (_xlfn.UNICODE( RIGHT($I666, 1) ) - 44032), 28),1) )</f>
        <v/>
      </c>
      <c r="Q666" s="3" t="str" cm="1">
        <f t="array" ref="Q666">IF(LEN(B666)=2, "", INDEX(초성,  INT( (_xlfn.UNICODE($J666)-44032)/588)+1) )</f>
        <v>ㅇ</v>
      </c>
      <c r="R666" s="3" t="str" cm="1">
        <f t="array" ref="R666">IF(LEN(B666)=2, "",INDEX( 중성, INT(MOD( ( _xlfn.UNICODE( RIGHT($J666, 1) ) - 44032), 588)/28)+1,1) )</f>
        <v>ㅓ</v>
      </c>
      <c r="S666" t="str" cm="1">
        <f t="array" ref="S666">IF(LEN(B666)=2, "", IF(MOD( (_xlfn.UNICODE( RIGHT($J666, 1) ) - 44032), 28)=0, "",
    INDEX(종성, MOD( (_xlfn.UNICODE( RIGHT($J666, 1) ) - 44032), 28),1) ) )</f>
        <v/>
      </c>
      <c r="T666" t="str">
        <f>IFERROR(VLOOKUP($K666, 환경설정!$B$3:$C$23, 2,0), "")</f>
        <v>lax</v>
      </c>
      <c r="V666" s="3" t="str" cm="1">
        <f t="array" ref="V666">IFERROR(_xlfn.IFS($M666="", "light", $M666="ㄴ", "son", $M666="ㄹ", "son", $M666="ㅁ", "son", $M666="ㅇ", "son" ),"obs")</f>
        <v>light</v>
      </c>
      <c r="W666" t="str">
        <f>IFERROR(VLOOKUP($N666, 환경설정!$B$3:$C$23, 2,0), "")</f>
        <v>null</v>
      </c>
      <c r="Y666" s="3" t="str" cm="1">
        <f t="array" ref="Y666">IFERROR(_xlfn.IFS($P666="", "light", $P666="ㄴ", "son", $P666="ㄹ", "son", $P666="ㅁ", "son", $P666="ㅇ", "son" ),"obs")</f>
        <v>light</v>
      </c>
      <c r="Z666" t="str">
        <f>IFERROR(VLOOKUP($Q666, 환경설정!$B$3:$C$23, 2), "")</f>
        <v>tsasp</v>
      </c>
      <c r="AB666" s="3" t="str" cm="1">
        <f t="array" ref="AB666">IFERROR( IF(LEN(B666)=2,"", _xlfn.IFS($S666="", "light", $S666="ㄴ", "son", $S666="ㄹ", "son", $S666="ㅁ", "son", $S666="ㅇ", "son" )),"obs")</f>
        <v>light</v>
      </c>
      <c r="AC666" t="str" cm="1">
        <f t="array" ref="AC666" xml:space="preserve"> SUBSTITUTE( _xlfn.TEXTSPLIT(C666," "), ",","")</f>
        <v>LHL</v>
      </c>
      <c r="AE666" t="str" cm="1">
        <f t="array" ref="AE666">SUBSTITUTE(_xlfn.TEXTSPLIT(D666," "), ",","")</f>
        <v>LHL</v>
      </c>
    </row>
    <row r="667" spans="1:32" x14ac:dyDescent="0.3">
      <c r="A667" t="str">
        <v>외래어3</v>
      </c>
      <c r="B667" t="str">
        <v>콘서트</v>
      </c>
      <c r="C667" s="3" t="str">
        <v>HHL</v>
      </c>
      <c r="D667" s="3" t="str">
        <v>HHL</v>
      </c>
      <c r="E667" s="3" t="str" cm="1">
        <f t="array" ref="E667">_xlfn.IFS(MID(A667,1,1)="고", "K", MID(A667,1,1)="외", "F", MID(A667,1,1)="가", "V")</f>
        <v>F</v>
      </c>
      <c r="F667" s="3" t="str">
        <f t="shared" si="55"/>
        <v>3</v>
      </c>
      <c r="G667" s="3" t="str">
        <f t="shared" si="56"/>
        <v>F3</v>
      </c>
      <c r="H667" s="3" t="str">
        <f t="shared" si="57"/>
        <v>콘</v>
      </c>
      <c r="I667" s="3" t="str">
        <f t="shared" si="58"/>
        <v>서</v>
      </c>
      <c r="J667" s="3" t="str">
        <f t="shared" si="59"/>
        <v>트</v>
      </c>
      <c r="K667" s="3" t="str" cm="1">
        <f t="array" ref="K667">INDEX(초성,  INT( (_xlfn.UNICODE(H667)-44032)/588)+1)</f>
        <v>ㅋ</v>
      </c>
      <c r="L667" s="3" t="str" cm="1">
        <f t="array" ref="L667">INDEX( 중성, INT(MOD( ( _xlfn.UNICODE( RIGHT($H667, 1) ) - 44032), 588)/28)+1,1)</f>
        <v>ㅗ</v>
      </c>
      <c r="M667" t="str" cm="1">
        <f t="array" ref="M667">IF(MOD( (_xlfn.UNICODE( RIGHT($H667, 1) ) - 44032), 28)=0, "",
    INDEX(종성, MOD( (_xlfn.UNICODE( RIGHT($H667, 1) ) - 44032), 28),1) )</f>
        <v>ㄴ</v>
      </c>
      <c r="N667" s="3" t="str" cm="1">
        <f t="array" ref="N667">INDEX(초성,  INT( (_xlfn.UNICODE($I667)-44032)/588)+1)</f>
        <v>ㅅ</v>
      </c>
      <c r="O667" s="3" t="str" cm="1">
        <f t="array" ref="O667">INDEX( 중성, INT(MOD( ( _xlfn.UNICODE( RIGHT($I667, 1) ) - 44032), 588)/28)+1,1)</f>
        <v>ㅓ</v>
      </c>
      <c r="P667" t="str" cm="1">
        <f t="array" ref="P667">IF(MOD( (_xlfn.UNICODE( RIGHT($I667, 1) ) - 44032), 28)=0, "",
    INDEX(종성, MOD( (_xlfn.UNICODE( RIGHT($I667, 1) ) - 44032), 28),1) )</f>
        <v/>
      </c>
      <c r="Q667" s="3" t="str" cm="1">
        <f t="array" ref="Q667">IF(LEN(B667)=2, "", INDEX(초성,  INT( (_xlfn.UNICODE($J667)-44032)/588)+1) )</f>
        <v>ㅌ</v>
      </c>
      <c r="R667" s="3" t="str" cm="1">
        <f t="array" ref="R667">IF(LEN(B667)=2, "",INDEX( 중성, INT(MOD( ( _xlfn.UNICODE( RIGHT($J667, 1) ) - 44032), 588)/28)+1,1) )</f>
        <v>ㅡ</v>
      </c>
      <c r="S667" t="str" cm="1">
        <f t="array" ref="S667">IF(LEN(B667)=2, "", IF(MOD( (_xlfn.UNICODE( RIGHT($J667, 1) ) - 44032), 28)=0, "",
    INDEX(종성, MOD( (_xlfn.UNICODE( RIGHT($J667, 1) ) - 44032), 28),1) ) )</f>
        <v/>
      </c>
      <c r="T667" t="str">
        <f>IFERROR(VLOOKUP($K667, 환경설정!$B$3:$C$23, 2,0), "")</f>
        <v>tsasp</v>
      </c>
      <c r="V667" s="3" t="str" cm="1">
        <f t="array" ref="V667">IFERROR(_xlfn.IFS($M667="", "light", $M667="ㄴ", "son", $M667="ㄹ", "son", $M667="ㅁ", "son", $M667="ㅇ", "son" ),"obs")</f>
        <v>son</v>
      </c>
      <c r="W667" t="str">
        <f>IFERROR(VLOOKUP($N667, 환경설정!$B$3:$C$23, 2,0), "")</f>
        <v>que</v>
      </c>
      <c r="Y667" s="3" t="str" cm="1">
        <f t="array" ref="Y667">IFERROR(_xlfn.IFS($P667="", "light", $P667="ㄴ", "son", $P667="ㄹ", "son", $P667="ㅁ", "son", $P667="ㅇ", "son" ),"obs")</f>
        <v>light</v>
      </c>
      <c r="Z667" t="str">
        <f>IFERROR(VLOOKUP($Q667, 환경설정!$B$3:$C$23, 2), "")</f>
        <v>tsasp</v>
      </c>
      <c r="AB667" s="3" t="str" cm="1">
        <f t="array" ref="AB667">IFERROR( IF(LEN(B667)=2,"", _xlfn.IFS($S667="", "light", $S667="ㄴ", "son", $S667="ㄹ", "son", $S667="ㅁ", "son", $S667="ㅇ", "son" )),"obs")</f>
        <v>light</v>
      </c>
      <c r="AC667" t="str" cm="1">
        <f t="array" ref="AC667" xml:space="preserve"> SUBSTITUTE( _xlfn.TEXTSPLIT(C667," "), ",","")</f>
        <v>HHL</v>
      </c>
      <c r="AE667" t="str" cm="1">
        <f t="array" ref="AE667">SUBSTITUTE(_xlfn.TEXTSPLIT(D667," "), ",","")</f>
        <v>HHL</v>
      </c>
    </row>
    <row r="668" spans="1:32" x14ac:dyDescent="0.3">
      <c r="A668" t="str">
        <v>외래어3</v>
      </c>
      <c r="B668" t="str">
        <v>커미션</v>
      </c>
      <c r="C668" s="3">
        <v>0</v>
      </c>
      <c r="D668" s="3">
        <v>0</v>
      </c>
      <c r="E668" s="3" t="str" cm="1">
        <f t="array" ref="E668">_xlfn.IFS(MID(A668,1,1)="고", "K", MID(A668,1,1)="외", "F", MID(A668,1,1)="가", "V")</f>
        <v>F</v>
      </c>
      <c r="F668" s="3" t="str">
        <f t="shared" si="55"/>
        <v>3</v>
      </c>
      <c r="G668" s="3" t="str">
        <f t="shared" si="56"/>
        <v>F3</v>
      </c>
      <c r="H668" s="3" t="str">
        <f t="shared" si="57"/>
        <v>커</v>
      </c>
      <c r="I668" s="3" t="str">
        <f t="shared" si="58"/>
        <v>미</v>
      </c>
      <c r="J668" s="3" t="str">
        <f t="shared" si="59"/>
        <v>션</v>
      </c>
      <c r="K668" s="3" t="str" cm="1">
        <f t="array" ref="K668">INDEX(초성,  INT( (_xlfn.UNICODE(H668)-44032)/588)+1)</f>
        <v>ㅋ</v>
      </c>
      <c r="L668" s="3" t="str" cm="1">
        <f t="array" ref="L668">INDEX( 중성, INT(MOD( ( _xlfn.UNICODE( RIGHT($H668, 1) ) - 44032), 588)/28)+1,1)</f>
        <v>ㅓ</v>
      </c>
      <c r="M668" t="str" cm="1">
        <f t="array" ref="M668">IF(MOD( (_xlfn.UNICODE( RIGHT($H668, 1) ) - 44032), 28)=0, "",
    INDEX(종성, MOD( (_xlfn.UNICODE( RIGHT($H668, 1) ) - 44032), 28),1) )</f>
        <v/>
      </c>
      <c r="N668" s="3" t="str" cm="1">
        <f t="array" ref="N668">INDEX(초성,  INT( (_xlfn.UNICODE($I668)-44032)/588)+1)</f>
        <v>ㅁ</v>
      </c>
      <c r="O668" s="3" t="str" cm="1">
        <f t="array" ref="O668">INDEX( 중성, INT(MOD( ( _xlfn.UNICODE( RIGHT($I668, 1) ) - 44032), 588)/28)+1,1)</f>
        <v>ㅣ</v>
      </c>
      <c r="P668" t="str" cm="1">
        <f t="array" ref="P668">IF(MOD( (_xlfn.UNICODE( RIGHT($I668, 1) ) - 44032), 28)=0, "",
    INDEX(종성, MOD( (_xlfn.UNICODE( RIGHT($I668, 1) ) - 44032), 28),1) )</f>
        <v/>
      </c>
      <c r="Q668" s="3" t="str" cm="1">
        <f t="array" ref="Q668">IF(LEN(B668)=2, "", INDEX(초성,  INT( (_xlfn.UNICODE($J668)-44032)/588)+1) )</f>
        <v>ㅅ</v>
      </c>
      <c r="R668" s="3" t="str" cm="1">
        <f t="array" ref="R668">IF(LEN(B668)=2, "",INDEX( 중성, INT(MOD( ( _xlfn.UNICODE( RIGHT($J668, 1) ) - 44032), 588)/28)+1,1) )</f>
        <v>ㅕ</v>
      </c>
      <c r="S668" t="str" cm="1">
        <f t="array" ref="S668">IF(LEN(B668)=2, "", IF(MOD( (_xlfn.UNICODE( RIGHT($J668, 1) ) - 44032), 28)=0, "",
    INDEX(종성, MOD( (_xlfn.UNICODE( RIGHT($J668, 1) ) - 44032), 28),1) ) )</f>
        <v>ㄴ</v>
      </c>
      <c r="T668" t="str">
        <f>IFERROR(VLOOKUP($K668, 환경설정!$B$3:$C$23, 2,0), "")</f>
        <v>tsasp</v>
      </c>
      <c r="V668" s="3" t="str" cm="1">
        <f t="array" ref="V668">IFERROR(_xlfn.IFS($M668="", "light", $M668="ㄴ", "son", $M668="ㄹ", "son", $M668="ㅁ", "son", $M668="ㅇ", "son" ),"obs")</f>
        <v>light</v>
      </c>
      <c r="W668" t="str">
        <f>IFERROR(VLOOKUP($N668, 환경설정!$B$3:$C$23, 2,0), "")</f>
        <v>son</v>
      </c>
      <c r="Y668" s="3" t="str" cm="1">
        <f t="array" ref="Y668">IFERROR(_xlfn.IFS($P668="", "light", $P668="ㄴ", "son", $P668="ㄹ", "son", $P668="ㅁ", "son", $P668="ㅇ", "son" ),"obs")</f>
        <v>light</v>
      </c>
      <c r="Z668" t="str">
        <f>IFERROR(VLOOKUP($Q668, 환경설정!$B$3:$C$23, 2), "")</f>
        <v>tsasp</v>
      </c>
      <c r="AB668" s="3" t="str" cm="1">
        <f t="array" ref="AB668">IFERROR( IF(LEN(B668)=2,"", _xlfn.IFS($S668="", "light", $S668="ㄴ", "son", $S668="ㄹ", "son", $S668="ㅁ", "son", $S668="ㅇ", "son" )),"obs")</f>
        <v>son</v>
      </c>
      <c r="AC668" t="str" cm="1">
        <f t="array" ref="AC668" xml:space="preserve"> SUBSTITUTE( _xlfn.TEXTSPLIT(C668," "), ",","")</f>
        <v>0</v>
      </c>
      <c r="AE668" t="str" cm="1">
        <f t="array" ref="AE668">SUBSTITUTE(_xlfn.TEXTSPLIT(D668," "), ",","")</f>
        <v>0</v>
      </c>
    </row>
    <row r="669" spans="1:32" x14ac:dyDescent="0.3">
      <c r="A669" t="str">
        <v>외래어3</v>
      </c>
      <c r="B669" t="str">
        <v>토스트</v>
      </c>
      <c r="C669" s="3" t="str">
        <v>HLL</v>
      </c>
      <c r="D669" s="3" t="str">
        <v>HLL</v>
      </c>
      <c r="E669" s="3" t="str" cm="1">
        <f t="array" ref="E669">_xlfn.IFS(MID(A669,1,1)="고", "K", MID(A669,1,1)="외", "F", MID(A669,1,1)="가", "V")</f>
        <v>F</v>
      </c>
      <c r="F669" s="3" t="str">
        <f t="shared" si="55"/>
        <v>3</v>
      </c>
      <c r="G669" s="3" t="str">
        <f t="shared" si="56"/>
        <v>F3</v>
      </c>
      <c r="H669" s="3" t="str">
        <f t="shared" si="57"/>
        <v>토</v>
      </c>
      <c r="I669" s="3" t="str">
        <f t="shared" si="58"/>
        <v>스</v>
      </c>
      <c r="J669" s="3" t="str">
        <f t="shared" si="59"/>
        <v>트</v>
      </c>
      <c r="K669" s="3" t="str" cm="1">
        <f t="array" ref="K669">INDEX(초성,  INT( (_xlfn.UNICODE(H669)-44032)/588)+1)</f>
        <v>ㅌ</v>
      </c>
      <c r="L669" s="3" t="str" cm="1">
        <f t="array" ref="L669">INDEX( 중성, INT(MOD( ( _xlfn.UNICODE( RIGHT($H669, 1) ) - 44032), 588)/28)+1,1)</f>
        <v>ㅗ</v>
      </c>
      <c r="M669" t="str" cm="1">
        <f t="array" ref="M669">IF(MOD( (_xlfn.UNICODE( RIGHT($H669, 1) ) - 44032), 28)=0, "",
    INDEX(종성, MOD( (_xlfn.UNICODE( RIGHT($H669, 1) ) - 44032), 28),1) )</f>
        <v/>
      </c>
      <c r="N669" s="3" t="str" cm="1">
        <f t="array" ref="N669">INDEX(초성,  INT( (_xlfn.UNICODE($I669)-44032)/588)+1)</f>
        <v>ㅅ</v>
      </c>
      <c r="O669" s="3" t="str" cm="1">
        <f t="array" ref="O669">INDEX( 중성, INT(MOD( ( _xlfn.UNICODE( RIGHT($I669, 1) ) - 44032), 588)/28)+1,1)</f>
        <v>ㅡ</v>
      </c>
      <c r="P669" t="str" cm="1">
        <f t="array" ref="P669">IF(MOD( (_xlfn.UNICODE( RIGHT($I669, 1) ) - 44032), 28)=0, "",
    INDEX(종성, MOD( (_xlfn.UNICODE( RIGHT($I669, 1) ) - 44032), 28),1) )</f>
        <v/>
      </c>
      <c r="Q669" s="3" t="str" cm="1">
        <f t="array" ref="Q669">IF(LEN(B669)=2, "", INDEX(초성,  INT( (_xlfn.UNICODE($J669)-44032)/588)+1) )</f>
        <v>ㅌ</v>
      </c>
      <c r="R669" s="3" t="str" cm="1">
        <f t="array" ref="R669">IF(LEN(B669)=2, "",INDEX( 중성, INT(MOD( ( _xlfn.UNICODE( RIGHT($J669, 1) ) - 44032), 588)/28)+1,1) )</f>
        <v>ㅡ</v>
      </c>
      <c r="S669" t="str" cm="1">
        <f t="array" ref="S669">IF(LEN(B669)=2, "", IF(MOD( (_xlfn.UNICODE( RIGHT($J669, 1) ) - 44032), 28)=0, "",
    INDEX(종성, MOD( (_xlfn.UNICODE( RIGHT($J669, 1) ) - 44032), 28),1) ) )</f>
        <v/>
      </c>
      <c r="T669" t="str">
        <f>IFERROR(VLOOKUP($K669, 환경설정!$B$3:$C$23, 2,0), "")</f>
        <v>tsasp</v>
      </c>
      <c r="V669" s="3" t="str" cm="1">
        <f t="array" ref="V669">IFERROR(_xlfn.IFS($M669="", "light", $M669="ㄴ", "son", $M669="ㄹ", "son", $M669="ㅁ", "son", $M669="ㅇ", "son" ),"obs")</f>
        <v>light</v>
      </c>
      <c r="W669" t="str">
        <f>IFERROR(VLOOKUP($N669, 환경설정!$B$3:$C$23, 2,0), "")</f>
        <v>que</v>
      </c>
      <c r="Y669" s="3" t="str" cm="1">
        <f t="array" ref="Y669">IFERROR(_xlfn.IFS($P669="", "light", $P669="ㄴ", "son", $P669="ㄹ", "son", $P669="ㅁ", "son", $P669="ㅇ", "son" ),"obs")</f>
        <v>light</v>
      </c>
      <c r="Z669" t="str">
        <f>IFERROR(VLOOKUP($Q669, 환경설정!$B$3:$C$23, 2), "")</f>
        <v>tsasp</v>
      </c>
      <c r="AB669" s="3" t="str" cm="1">
        <f t="array" ref="AB669">IFERROR( IF(LEN(B669)=2,"", _xlfn.IFS($S669="", "light", $S669="ㄴ", "son", $S669="ㄹ", "son", $S669="ㅁ", "son", $S669="ㅇ", "son" )),"obs")</f>
        <v>light</v>
      </c>
      <c r="AC669" t="str" cm="1">
        <f t="array" ref="AC669" xml:space="preserve"> SUBSTITUTE( _xlfn.TEXTSPLIT(C669," "), ",","")</f>
        <v>HLL</v>
      </c>
      <c r="AE669" t="str" cm="1">
        <f t="array" ref="AE669">SUBSTITUTE(_xlfn.TEXTSPLIT(D669," "), ",","")</f>
        <v>HLL</v>
      </c>
    </row>
    <row r="670" spans="1:32" x14ac:dyDescent="0.3">
      <c r="A670" t="str">
        <v>외래어3</v>
      </c>
      <c r="B670" t="str">
        <v>햄스터</v>
      </c>
      <c r="C670" s="3" t="str">
        <v>HLL</v>
      </c>
      <c r="D670" s="3" t="str">
        <v>HLL</v>
      </c>
      <c r="E670" s="3" t="str" cm="1">
        <f t="array" ref="E670">_xlfn.IFS(MID(A670,1,1)="고", "K", MID(A670,1,1)="외", "F", MID(A670,1,1)="가", "V")</f>
        <v>F</v>
      </c>
      <c r="F670" s="3" t="str">
        <f t="shared" si="55"/>
        <v>3</v>
      </c>
      <c r="G670" s="3" t="str">
        <f t="shared" si="56"/>
        <v>F3</v>
      </c>
      <c r="H670" s="3" t="str">
        <f t="shared" si="57"/>
        <v>햄</v>
      </c>
      <c r="I670" s="3" t="str">
        <f t="shared" si="58"/>
        <v>스</v>
      </c>
      <c r="J670" s="3" t="str">
        <f t="shared" si="59"/>
        <v>터</v>
      </c>
      <c r="K670" s="3" t="str" cm="1">
        <f t="array" ref="K670">INDEX(초성,  INT( (_xlfn.UNICODE(H670)-44032)/588)+1)</f>
        <v>ㅎ</v>
      </c>
      <c r="L670" s="3" t="str" cm="1">
        <f t="array" ref="L670">INDEX( 중성, INT(MOD( ( _xlfn.UNICODE( RIGHT($H670, 1) ) - 44032), 588)/28)+1,1)</f>
        <v>ㅐ</v>
      </c>
      <c r="M670" t="str" cm="1">
        <f t="array" ref="M670">IF(MOD( (_xlfn.UNICODE( RIGHT($H670, 1) ) - 44032), 28)=0, "",
    INDEX(종성, MOD( (_xlfn.UNICODE( RIGHT($H670, 1) ) - 44032), 28),1) )</f>
        <v>ㅁ</v>
      </c>
      <c r="N670" s="3" t="str" cm="1">
        <f t="array" ref="N670">INDEX(초성,  INT( (_xlfn.UNICODE($I670)-44032)/588)+1)</f>
        <v>ㅅ</v>
      </c>
      <c r="O670" s="3" t="str" cm="1">
        <f t="array" ref="O670">INDEX( 중성, INT(MOD( ( _xlfn.UNICODE( RIGHT($I670, 1) ) - 44032), 588)/28)+1,1)</f>
        <v>ㅡ</v>
      </c>
      <c r="P670" t="str" cm="1">
        <f t="array" ref="P670">IF(MOD( (_xlfn.UNICODE( RIGHT($I670, 1) ) - 44032), 28)=0, "",
    INDEX(종성, MOD( (_xlfn.UNICODE( RIGHT($I670, 1) ) - 44032), 28),1) )</f>
        <v/>
      </c>
      <c r="Q670" s="3" t="str" cm="1">
        <f t="array" ref="Q670">IF(LEN(B670)=2, "", INDEX(초성,  INT( (_xlfn.UNICODE($J670)-44032)/588)+1) )</f>
        <v>ㅌ</v>
      </c>
      <c r="R670" s="3" t="str" cm="1">
        <f t="array" ref="R670">IF(LEN(B670)=2, "",INDEX( 중성, INT(MOD( ( _xlfn.UNICODE( RIGHT($J670, 1) ) - 44032), 588)/28)+1,1) )</f>
        <v>ㅓ</v>
      </c>
      <c r="S670" t="str" cm="1">
        <f t="array" ref="S670">IF(LEN(B670)=2, "", IF(MOD( (_xlfn.UNICODE( RIGHT($J670, 1) ) - 44032), 28)=0, "",
    INDEX(종성, MOD( (_xlfn.UNICODE( RIGHT($J670, 1) ) - 44032), 28),1) ) )</f>
        <v/>
      </c>
      <c r="T670" t="str">
        <f>IFERROR(VLOOKUP($K670, 환경설정!$B$3:$C$23, 2,0), "")</f>
        <v>que</v>
      </c>
      <c r="V670" s="3" t="str" cm="1">
        <f t="array" ref="V670">IFERROR(_xlfn.IFS($M670="", "light", $M670="ㄴ", "son", $M670="ㄹ", "son", $M670="ㅁ", "son", $M670="ㅇ", "son" ),"obs")</f>
        <v>son</v>
      </c>
      <c r="W670" t="str">
        <f>IFERROR(VLOOKUP($N670, 환경설정!$B$3:$C$23, 2,0), "")</f>
        <v>que</v>
      </c>
      <c r="Y670" s="3" t="str" cm="1">
        <f t="array" ref="Y670">IFERROR(_xlfn.IFS($P670="", "light", $P670="ㄴ", "son", $P670="ㄹ", "son", $P670="ㅁ", "son", $P670="ㅇ", "son" ),"obs")</f>
        <v>light</v>
      </c>
      <c r="Z670" t="str">
        <f>IFERROR(VLOOKUP($Q670, 환경설정!$B$3:$C$23, 2), "")</f>
        <v>tsasp</v>
      </c>
      <c r="AB670" s="3" t="str" cm="1">
        <f t="array" ref="AB670">IFERROR( IF(LEN(B670)=2,"", _xlfn.IFS($S670="", "light", $S670="ㄴ", "son", $S670="ㄹ", "son", $S670="ㅁ", "son", $S670="ㅇ", "son" )),"obs")</f>
        <v>light</v>
      </c>
      <c r="AC670" t="str" cm="1">
        <f t="array" ref="AC670" xml:space="preserve"> SUBSTITUTE( _xlfn.TEXTSPLIT(C670," "), ",","")</f>
        <v>HLL</v>
      </c>
      <c r="AE670" t="str" cm="1">
        <f t="array" ref="AE670">SUBSTITUTE(_xlfn.TEXTSPLIT(D670," "), ",","")</f>
        <v>HLL</v>
      </c>
    </row>
    <row r="671" spans="1:32" x14ac:dyDescent="0.3">
      <c r="A671" t="str">
        <v>외래어3</v>
      </c>
      <c r="B671" t="str">
        <v>컴퓨터</v>
      </c>
      <c r="C671" s="3" t="str">
        <v>HHL</v>
      </c>
      <c r="D671" s="3" t="str">
        <v>HHL</v>
      </c>
      <c r="E671" s="3" t="str" cm="1">
        <f t="array" ref="E671">_xlfn.IFS(MID(A671,1,1)="고", "K", MID(A671,1,1)="외", "F", MID(A671,1,1)="가", "V")</f>
        <v>F</v>
      </c>
      <c r="F671" s="3" t="str">
        <f t="shared" si="55"/>
        <v>3</v>
      </c>
      <c r="G671" s="3" t="str">
        <f t="shared" si="56"/>
        <v>F3</v>
      </c>
      <c r="H671" s="3" t="str">
        <f t="shared" si="57"/>
        <v>컴</v>
      </c>
      <c r="I671" s="3" t="str">
        <f t="shared" si="58"/>
        <v>퓨</v>
      </c>
      <c r="J671" s="3" t="str">
        <f t="shared" si="59"/>
        <v>터</v>
      </c>
      <c r="K671" s="3" t="str" cm="1">
        <f t="array" ref="K671">INDEX(초성,  INT( (_xlfn.UNICODE(H671)-44032)/588)+1)</f>
        <v>ㅋ</v>
      </c>
      <c r="L671" s="3" t="str" cm="1">
        <f t="array" ref="L671">INDEX( 중성, INT(MOD( ( _xlfn.UNICODE( RIGHT($H671, 1) ) - 44032), 588)/28)+1,1)</f>
        <v>ㅓ</v>
      </c>
      <c r="M671" t="str" cm="1">
        <f t="array" ref="M671">IF(MOD( (_xlfn.UNICODE( RIGHT($H671, 1) ) - 44032), 28)=0, "",
    INDEX(종성, MOD( (_xlfn.UNICODE( RIGHT($H671, 1) ) - 44032), 28),1) )</f>
        <v>ㅁ</v>
      </c>
      <c r="N671" s="3" t="str" cm="1">
        <f t="array" ref="N671">INDEX(초성,  INT( (_xlfn.UNICODE($I671)-44032)/588)+1)</f>
        <v>ㅍ</v>
      </c>
      <c r="O671" s="3" t="str" cm="1">
        <f t="array" ref="O671">INDEX( 중성, INT(MOD( ( _xlfn.UNICODE( RIGHT($I671, 1) ) - 44032), 588)/28)+1,1)</f>
        <v>ㅠ</v>
      </c>
      <c r="P671" t="str" cm="1">
        <f t="array" ref="P671">IF(MOD( (_xlfn.UNICODE( RIGHT($I671, 1) ) - 44032), 28)=0, "",
    INDEX(종성, MOD( (_xlfn.UNICODE( RIGHT($I671, 1) ) - 44032), 28),1) )</f>
        <v/>
      </c>
      <c r="Q671" s="3" t="str" cm="1">
        <f t="array" ref="Q671">IF(LEN(B671)=2, "", INDEX(초성,  INT( (_xlfn.UNICODE($J671)-44032)/588)+1) )</f>
        <v>ㅌ</v>
      </c>
      <c r="R671" s="3" t="str" cm="1">
        <f t="array" ref="R671">IF(LEN(B671)=2, "",INDEX( 중성, INT(MOD( ( _xlfn.UNICODE( RIGHT($J671, 1) ) - 44032), 588)/28)+1,1) )</f>
        <v>ㅓ</v>
      </c>
      <c r="S671" t="str" cm="1">
        <f t="array" ref="S671">IF(LEN(B671)=2, "", IF(MOD( (_xlfn.UNICODE( RIGHT($J671, 1) ) - 44032), 28)=0, "",
    INDEX(종성, MOD( (_xlfn.UNICODE( RIGHT($J671, 1) ) - 44032), 28),1) ) )</f>
        <v/>
      </c>
      <c r="T671" t="str">
        <f>IFERROR(VLOOKUP($K671, 환경설정!$B$3:$C$23, 2,0), "")</f>
        <v>tsasp</v>
      </c>
      <c r="V671" s="3" t="str" cm="1">
        <f t="array" ref="V671">IFERROR(_xlfn.IFS($M671="", "light", $M671="ㄴ", "son", $M671="ㄹ", "son", $M671="ㅁ", "son", $M671="ㅇ", "son" ),"obs")</f>
        <v>son</v>
      </c>
      <c r="W671" t="str">
        <f>IFERROR(VLOOKUP($N671, 환경설정!$B$3:$C$23, 2,0), "")</f>
        <v>tsasp</v>
      </c>
      <c r="Y671" s="3" t="str" cm="1">
        <f t="array" ref="Y671">IFERROR(_xlfn.IFS($P671="", "light", $P671="ㄴ", "son", $P671="ㄹ", "son", $P671="ㅁ", "son", $P671="ㅇ", "son" ),"obs")</f>
        <v>light</v>
      </c>
      <c r="Z671" t="str">
        <f>IFERROR(VLOOKUP($Q671, 환경설정!$B$3:$C$23, 2), "")</f>
        <v>tsasp</v>
      </c>
      <c r="AB671" s="3" t="str" cm="1">
        <f t="array" ref="AB671">IFERROR( IF(LEN(B671)=2,"", _xlfn.IFS($S671="", "light", $S671="ㄴ", "son", $S671="ㄹ", "son", $S671="ㅁ", "son", $S671="ㅇ", "son" )),"obs")</f>
        <v>light</v>
      </c>
      <c r="AC671" t="str" cm="1">
        <f t="array" ref="AC671" xml:space="preserve"> SUBSTITUTE( _xlfn.TEXTSPLIT(C671," "), ",","")</f>
        <v>HHL</v>
      </c>
      <c r="AE671" t="str" cm="1">
        <f t="array" ref="AE671">SUBSTITUTE(_xlfn.TEXTSPLIT(D671," "), ",","")</f>
        <v>HHL</v>
      </c>
    </row>
    <row r="672" spans="1:32" x14ac:dyDescent="0.3">
      <c r="A672" t="str">
        <v>외래어3</v>
      </c>
      <c r="B672" t="str">
        <v>컨트롤</v>
      </c>
      <c r="C672" s="3" t="str">
        <v>LHH</v>
      </c>
      <c r="D672" s="3" t="str">
        <v>LHH</v>
      </c>
      <c r="E672" s="3" t="str" cm="1">
        <f t="array" ref="E672">_xlfn.IFS(MID(A672,1,1)="고", "K", MID(A672,1,1)="외", "F", MID(A672,1,1)="가", "V")</f>
        <v>F</v>
      </c>
      <c r="F672" s="3" t="str">
        <f t="shared" si="55"/>
        <v>3</v>
      </c>
      <c r="G672" s="3" t="str">
        <f t="shared" si="56"/>
        <v>F3</v>
      </c>
      <c r="H672" s="3" t="str">
        <f t="shared" si="57"/>
        <v>컨</v>
      </c>
      <c r="I672" s="3" t="str">
        <f t="shared" si="58"/>
        <v>트</v>
      </c>
      <c r="J672" s="3" t="str">
        <f t="shared" si="59"/>
        <v>롤</v>
      </c>
      <c r="K672" s="3" t="str" cm="1">
        <f t="array" ref="K672">INDEX(초성,  INT( (_xlfn.UNICODE(H672)-44032)/588)+1)</f>
        <v>ㅋ</v>
      </c>
      <c r="L672" s="3" t="str" cm="1">
        <f t="array" ref="L672">INDEX( 중성, INT(MOD( ( _xlfn.UNICODE( RIGHT($H672, 1) ) - 44032), 588)/28)+1,1)</f>
        <v>ㅓ</v>
      </c>
      <c r="M672" t="str" cm="1">
        <f t="array" ref="M672">IF(MOD( (_xlfn.UNICODE( RIGHT($H672, 1) ) - 44032), 28)=0, "",
    INDEX(종성, MOD( (_xlfn.UNICODE( RIGHT($H672, 1) ) - 44032), 28),1) )</f>
        <v>ㄴ</v>
      </c>
      <c r="N672" s="3" t="str" cm="1">
        <f t="array" ref="N672">INDEX(초성,  INT( (_xlfn.UNICODE($I672)-44032)/588)+1)</f>
        <v>ㅌ</v>
      </c>
      <c r="O672" s="3" t="str" cm="1">
        <f t="array" ref="O672">INDEX( 중성, INT(MOD( ( _xlfn.UNICODE( RIGHT($I672, 1) ) - 44032), 588)/28)+1,1)</f>
        <v>ㅡ</v>
      </c>
      <c r="P672" t="str" cm="1">
        <f t="array" ref="P672">IF(MOD( (_xlfn.UNICODE( RIGHT($I672, 1) ) - 44032), 28)=0, "",
    INDEX(종성, MOD( (_xlfn.UNICODE( RIGHT($I672, 1) ) - 44032), 28),1) )</f>
        <v/>
      </c>
      <c r="Q672" s="3" t="str" cm="1">
        <f t="array" ref="Q672">IF(LEN(B672)=2, "", INDEX(초성,  INT( (_xlfn.UNICODE($J672)-44032)/588)+1) )</f>
        <v>ㄹ</v>
      </c>
      <c r="R672" s="3" t="str" cm="1">
        <f t="array" ref="R672">IF(LEN(B672)=2, "",INDEX( 중성, INT(MOD( ( _xlfn.UNICODE( RIGHT($J672, 1) ) - 44032), 588)/28)+1,1) )</f>
        <v>ㅗ</v>
      </c>
      <c r="S672" t="str" cm="1">
        <f t="array" ref="S672">IF(LEN(B672)=2, "", IF(MOD( (_xlfn.UNICODE( RIGHT($J672, 1) ) - 44032), 28)=0, "",
    INDEX(종성, MOD( (_xlfn.UNICODE( RIGHT($J672, 1) ) - 44032), 28),1) ) )</f>
        <v>ㄹ</v>
      </c>
      <c r="T672" t="str">
        <f>IFERROR(VLOOKUP($K672, 환경설정!$B$3:$C$23, 2,0), "")</f>
        <v>tsasp</v>
      </c>
      <c r="V672" s="3" t="str" cm="1">
        <f t="array" ref="V672">IFERROR(_xlfn.IFS($M672="", "light", $M672="ㄴ", "son", $M672="ㄹ", "son", $M672="ㅁ", "son", $M672="ㅇ", "son" ),"obs")</f>
        <v>son</v>
      </c>
      <c r="W672" t="str">
        <f>IFERROR(VLOOKUP($N672, 환경설정!$B$3:$C$23, 2,0), "")</f>
        <v>tsasp</v>
      </c>
      <c r="Y672" s="3" t="str" cm="1">
        <f t="array" ref="Y672">IFERROR(_xlfn.IFS($P672="", "light", $P672="ㄴ", "son", $P672="ㄹ", "son", $P672="ㅁ", "son", $P672="ㅇ", "son" ),"obs")</f>
        <v>light</v>
      </c>
      <c r="Z672" t="str">
        <f>IFERROR(VLOOKUP($Q672, 환경설정!$B$3:$C$23, 2), "")</f>
        <v>tsasp</v>
      </c>
      <c r="AB672" s="3" t="str" cm="1">
        <f t="array" ref="AB672">IFERROR( IF(LEN(B672)=2,"", _xlfn.IFS($S672="", "light", $S672="ㄴ", "son", $S672="ㄹ", "son", $S672="ㅁ", "son", $S672="ㅇ", "son" )),"obs")</f>
        <v>son</v>
      </c>
      <c r="AC672" t="str" cm="1">
        <f t="array" ref="AC672" xml:space="preserve"> SUBSTITUTE( _xlfn.TEXTSPLIT(C672," "), ",","")</f>
        <v>LHH</v>
      </c>
      <c r="AE672" t="str" cm="1">
        <f t="array" ref="AE672">SUBSTITUTE(_xlfn.TEXTSPLIT(D672," "), ",","")</f>
        <v>LHH</v>
      </c>
    </row>
    <row r="673" spans="1:31" x14ac:dyDescent="0.3">
      <c r="A673" t="str">
        <v>외래어3</v>
      </c>
      <c r="B673" t="str">
        <v>서비스</v>
      </c>
      <c r="C673" s="3" t="str">
        <v>LHL</v>
      </c>
      <c r="D673" s="3" t="str">
        <v>LHL</v>
      </c>
      <c r="E673" s="3" t="str" cm="1">
        <f t="array" ref="E673">_xlfn.IFS(MID(A673,1,1)="고", "K", MID(A673,1,1)="외", "F", MID(A673,1,1)="가", "V")</f>
        <v>F</v>
      </c>
      <c r="F673" s="3" t="str">
        <f t="shared" si="55"/>
        <v>3</v>
      </c>
      <c r="G673" s="3" t="str">
        <f t="shared" si="56"/>
        <v>F3</v>
      </c>
      <c r="H673" s="3" t="str">
        <f t="shared" si="57"/>
        <v>서</v>
      </c>
      <c r="I673" s="3" t="str">
        <f t="shared" si="58"/>
        <v>비</v>
      </c>
      <c r="J673" s="3" t="str">
        <f t="shared" si="59"/>
        <v>스</v>
      </c>
      <c r="K673" s="3" t="str" cm="1">
        <f t="array" ref="K673">INDEX(초성,  INT( (_xlfn.UNICODE(H673)-44032)/588)+1)</f>
        <v>ㅅ</v>
      </c>
      <c r="L673" s="3" t="str" cm="1">
        <f t="array" ref="L673">INDEX( 중성, INT(MOD( ( _xlfn.UNICODE( RIGHT($H673, 1) ) - 44032), 588)/28)+1,1)</f>
        <v>ㅓ</v>
      </c>
      <c r="M673" t="str" cm="1">
        <f t="array" ref="M673">IF(MOD( (_xlfn.UNICODE( RIGHT($H673, 1) ) - 44032), 28)=0, "",
    INDEX(종성, MOD( (_xlfn.UNICODE( RIGHT($H673, 1) ) - 44032), 28),1) )</f>
        <v/>
      </c>
      <c r="N673" s="3" t="str" cm="1">
        <f t="array" ref="N673">INDEX(초성,  INT( (_xlfn.UNICODE($I673)-44032)/588)+1)</f>
        <v>ㅂ</v>
      </c>
      <c r="O673" s="3" t="str" cm="1">
        <f t="array" ref="O673">INDEX( 중성, INT(MOD( ( _xlfn.UNICODE( RIGHT($I673, 1) ) - 44032), 588)/28)+1,1)</f>
        <v>ㅣ</v>
      </c>
      <c r="P673" t="str" cm="1">
        <f t="array" ref="P673">IF(MOD( (_xlfn.UNICODE( RIGHT($I673, 1) ) - 44032), 28)=0, "",
    INDEX(종성, MOD( (_xlfn.UNICODE( RIGHT($I673, 1) ) - 44032), 28),1) )</f>
        <v/>
      </c>
      <c r="Q673" s="3" t="str" cm="1">
        <f t="array" ref="Q673">IF(LEN(B673)=2, "", INDEX(초성,  INT( (_xlfn.UNICODE($J673)-44032)/588)+1) )</f>
        <v>ㅅ</v>
      </c>
      <c r="R673" s="3" t="str" cm="1">
        <f t="array" ref="R673">IF(LEN(B673)=2, "",INDEX( 중성, INT(MOD( ( _xlfn.UNICODE( RIGHT($J673, 1) ) - 44032), 588)/28)+1,1) )</f>
        <v>ㅡ</v>
      </c>
      <c r="S673" t="str" cm="1">
        <f t="array" ref="S673">IF(LEN(B673)=2, "", IF(MOD( (_xlfn.UNICODE( RIGHT($J673, 1) ) - 44032), 28)=0, "",
    INDEX(종성, MOD( (_xlfn.UNICODE( RIGHT($J673, 1) ) - 44032), 28),1) ) )</f>
        <v/>
      </c>
      <c r="T673" t="str">
        <f>IFERROR(VLOOKUP($K673, 환경설정!$B$3:$C$23, 2,0), "")</f>
        <v>que</v>
      </c>
      <c r="V673" s="3" t="str" cm="1">
        <f t="array" ref="V673">IFERROR(_xlfn.IFS($M673="", "light", $M673="ㄴ", "son", $M673="ㄹ", "son", $M673="ㅁ", "son", $M673="ㅇ", "son" ),"obs")</f>
        <v>light</v>
      </c>
      <c r="W673" t="str">
        <f>IFERROR(VLOOKUP($N673, 환경설정!$B$3:$C$23, 2,0), "")</f>
        <v>lax</v>
      </c>
      <c r="Y673" s="3" t="str" cm="1">
        <f t="array" ref="Y673">IFERROR(_xlfn.IFS($P673="", "light", $P673="ㄴ", "son", $P673="ㄹ", "son", $P673="ㅁ", "son", $P673="ㅇ", "son" ),"obs")</f>
        <v>light</v>
      </c>
      <c r="Z673" t="str">
        <f>IFERROR(VLOOKUP($Q673, 환경설정!$B$3:$C$23, 2), "")</f>
        <v>tsasp</v>
      </c>
      <c r="AB673" s="3" t="str" cm="1">
        <f t="array" ref="AB673">IFERROR( IF(LEN(B673)=2,"", _xlfn.IFS($S673="", "light", $S673="ㄴ", "son", $S673="ㄹ", "son", $S673="ㅁ", "son", $S673="ㅇ", "son" )),"obs")</f>
        <v>light</v>
      </c>
      <c r="AC673" t="str" cm="1">
        <f t="array" ref="AC673" xml:space="preserve"> SUBSTITUTE( _xlfn.TEXTSPLIT(C673," "), ",","")</f>
        <v>LHL</v>
      </c>
      <c r="AE673" t="str" cm="1">
        <f t="array" ref="AE673">SUBSTITUTE(_xlfn.TEXTSPLIT(D673," "), ",","")</f>
        <v>LHL</v>
      </c>
    </row>
    <row r="674" spans="1:31" x14ac:dyDescent="0.3">
      <c r="A674" t="str">
        <v>외래어3</v>
      </c>
      <c r="B674" t="str">
        <v>패키지</v>
      </c>
      <c r="C674" s="3" t="str">
        <v>HLL</v>
      </c>
      <c r="D674" s="3" t="str">
        <v>HHL</v>
      </c>
      <c r="E674" s="3" t="str" cm="1">
        <f t="array" ref="E674">_xlfn.IFS(MID(A674,1,1)="고", "K", MID(A674,1,1)="외", "F", MID(A674,1,1)="가", "V")</f>
        <v>F</v>
      </c>
      <c r="F674" s="3" t="str">
        <f t="shared" si="55"/>
        <v>3</v>
      </c>
      <c r="G674" s="3" t="str">
        <f t="shared" si="56"/>
        <v>F3</v>
      </c>
      <c r="H674" s="3" t="str">
        <f t="shared" si="57"/>
        <v>패</v>
      </c>
      <c r="I674" s="3" t="str">
        <f t="shared" si="58"/>
        <v>키</v>
      </c>
      <c r="J674" s="3" t="str">
        <f t="shared" si="59"/>
        <v>지</v>
      </c>
      <c r="K674" s="3" t="str" cm="1">
        <f t="array" ref="K674">INDEX(초성,  INT( (_xlfn.UNICODE(H674)-44032)/588)+1)</f>
        <v>ㅍ</v>
      </c>
      <c r="L674" s="3" t="str" cm="1">
        <f t="array" ref="L674">INDEX( 중성, INT(MOD( ( _xlfn.UNICODE( RIGHT($H674, 1) ) - 44032), 588)/28)+1,1)</f>
        <v>ㅐ</v>
      </c>
      <c r="M674" t="str" cm="1">
        <f t="array" ref="M674">IF(MOD( (_xlfn.UNICODE( RIGHT($H674, 1) ) - 44032), 28)=0, "",
    INDEX(종성, MOD( (_xlfn.UNICODE( RIGHT($H674, 1) ) - 44032), 28),1) )</f>
        <v/>
      </c>
      <c r="N674" s="3" t="str" cm="1">
        <f t="array" ref="N674">INDEX(초성,  INT( (_xlfn.UNICODE($I674)-44032)/588)+1)</f>
        <v>ㅋ</v>
      </c>
      <c r="O674" s="3" t="str" cm="1">
        <f t="array" ref="O674">INDEX( 중성, INT(MOD( ( _xlfn.UNICODE( RIGHT($I674, 1) ) - 44032), 588)/28)+1,1)</f>
        <v>ㅣ</v>
      </c>
      <c r="P674" t="str" cm="1">
        <f t="array" ref="P674">IF(MOD( (_xlfn.UNICODE( RIGHT($I674, 1) ) - 44032), 28)=0, "",
    INDEX(종성, MOD( (_xlfn.UNICODE( RIGHT($I674, 1) ) - 44032), 28),1) )</f>
        <v/>
      </c>
      <c r="Q674" s="3" t="str" cm="1">
        <f t="array" ref="Q674">IF(LEN(B674)=2, "", INDEX(초성,  INT( (_xlfn.UNICODE($J674)-44032)/588)+1) )</f>
        <v>ㅈ</v>
      </c>
      <c r="R674" s="3" t="str" cm="1">
        <f t="array" ref="R674">IF(LEN(B674)=2, "",INDEX( 중성, INT(MOD( ( _xlfn.UNICODE( RIGHT($J674, 1) ) - 44032), 588)/28)+1,1) )</f>
        <v>ㅣ</v>
      </c>
      <c r="S674" t="str" cm="1">
        <f t="array" ref="S674">IF(LEN(B674)=2, "", IF(MOD( (_xlfn.UNICODE( RIGHT($J674, 1) ) - 44032), 28)=0, "",
    INDEX(종성, MOD( (_xlfn.UNICODE( RIGHT($J674, 1) ) - 44032), 28),1) ) )</f>
        <v/>
      </c>
      <c r="T674" t="str">
        <f>IFERROR(VLOOKUP($K674, 환경설정!$B$3:$C$23, 2,0), "")</f>
        <v>tsasp</v>
      </c>
      <c r="V674" s="3" t="str" cm="1">
        <f t="array" ref="V674">IFERROR(_xlfn.IFS($M674="", "light", $M674="ㄴ", "son", $M674="ㄹ", "son", $M674="ㅁ", "son", $M674="ㅇ", "son" ),"obs")</f>
        <v>light</v>
      </c>
      <c r="W674" t="str">
        <f>IFERROR(VLOOKUP($N674, 환경설정!$B$3:$C$23, 2,0), "")</f>
        <v>tsasp</v>
      </c>
      <c r="Y674" s="3" t="str" cm="1">
        <f t="array" ref="Y674">IFERROR(_xlfn.IFS($P674="", "light", $P674="ㄴ", "son", $P674="ㄹ", "son", $P674="ㅁ", "son", $P674="ㅇ", "son" ),"obs")</f>
        <v>light</v>
      </c>
      <c r="Z674" t="str">
        <f>IFERROR(VLOOKUP($Q674, 환경설정!$B$3:$C$23, 2), "")</f>
        <v>tsasp</v>
      </c>
      <c r="AB674" s="3" t="str" cm="1">
        <f t="array" ref="AB674">IFERROR( IF(LEN(B674)=2,"", _xlfn.IFS($S674="", "light", $S674="ㄴ", "son", $S674="ㄹ", "son", $S674="ㅁ", "son", $S674="ㅇ", "son" )),"obs")</f>
        <v>light</v>
      </c>
      <c r="AC674" t="str" cm="1">
        <f t="array" ref="AC674" xml:space="preserve"> SUBSTITUTE( _xlfn.TEXTSPLIT(C674," "), ",","")</f>
        <v>HLL</v>
      </c>
      <c r="AE674" t="str" cm="1">
        <f t="array" ref="AE674">SUBSTITUTE(_xlfn.TEXTSPLIT(D674," "), ",","")</f>
        <v>HHL</v>
      </c>
    </row>
    <row r="675" spans="1:31" x14ac:dyDescent="0.3">
      <c r="A675" t="str">
        <v>외래어3</v>
      </c>
      <c r="B675" t="str">
        <v>아폴로</v>
      </c>
      <c r="C675" s="3" t="str">
        <v>LHL</v>
      </c>
      <c r="D675" s="3" t="str">
        <v>LHL</v>
      </c>
      <c r="E675" s="3" t="str" cm="1">
        <f t="array" ref="E675">_xlfn.IFS(MID(A675,1,1)="고", "K", MID(A675,1,1)="외", "F", MID(A675,1,1)="가", "V")</f>
        <v>F</v>
      </c>
      <c r="F675" s="3" t="str">
        <f t="shared" si="55"/>
        <v>3</v>
      </c>
      <c r="G675" s="3" t="str">
        <f t="shared" si="56"/>
        <v>F3</v>
      </c>
      <c r="H675" s="3" t="str">
        <f t="shared" si="57"/>
        <v>아</v>
      </c>
      <c r="I675" s="3" t="str">
        <f t="shared" si="58"/>
        <v>폴</v>
      </c>
      <c r="J675" s="3" t="str">
        <f t="shared" si="59"/>
        <v>로</v>
      </c>
      <c r="K675" s="3" t="str" cm="1">
        <f t="array" ref="K675">INDEX(초성,  INT( (_xlfn.UNICODE(H675)-44032)/588)+1)</f>
        <v>ㅇ</v>
      </c>
      <c r="L675" s="3" t="str" cm="1">
        <f t="array" ref="L675">INDEX( 중성, INT(MOD( ( _xlfn.UNICODE( RIGHT($H675, 1) ) - 44032), 588)/28)+1,1)</f>
        <v>ㅏ</v>
      </c>
      <c r="M675" t="str" cm="1">
        <f t="array" ref="M675">IF(MOD( (_xlfn.UNICODE( RIGHT($H675, 1) ) - 44032), 28)=0, "",
    INDEX(종성, MOD( (_xlfn.UNICODE( RIGHT($H675, 1) ) - 44032), 28),1) )</f>
        <v/>
      </c>
      <c r="N675" s="3" t="str" cm="1">
        <f t="array" ref="N675">INDEX(초성,  INT( (_xlfn.UNICODE($I675)-44032)/588)+1)</f>
        <v>ㅍ</v>
      </c>
      <c r="O675" s="3" t="str" cm="1">
        <f t="array" ref="O675">INDEX( 중성, INT(MOD( ( _xlfn.UNICODE( RIGHT($I675, 1) ) - 44032), 588)/28)+1,1)</f>
        <v>ㅗ</v>
      </c>
      <c r="P675" t="str" cm="1">
        <f t="array" ref="P675">IF(MOD( (_xlfn.UNICODE( RIGHT($I675, 1) ) - 44032), 28)=0, "",
    INDEX(종성, MOD( (_xlfn.UNICODE( RIGHT($I675, 1) ) - 44032), 28),1) )</f>
        <v>ㄹ</v>
      </c>
      <c r="Q675" s="3" t="str" cm="1">
        <f t="array" ref="Q675">IF(LEN(B675)=2, "", INDEX(초성,  INT( (_xlfn.UNICODE($J675)-44032)/588)+1) )</f>
        <v>ㄹ</v>
      </c>
      <c r="R675" s="3" t="str" cm="1">
        <f t="array" ref="R675">IF(LEN(B675)=2, "",INDEX( 중성, INT(MOD( ( _xlfn.UNICODE( RIGHT($J675, 1) ) - 44032), 588)/28)+1,1) )</f>
        <v>ㅗ</v>
      </c>
      <c r="S675" t="str" cm="1">
        <f t="array" ref="S675">IF(LEN(B675)=2, "", IF(MOD( (_xlfn.UNICODE( RIGHT($J675, 1) ) - 44032), 28)=0, "",
    INDEX(종성, MOD( (_xlfn.UNICODE( RIGHT($J675, 1) ) - 44032), 28),1) ) )</f>
        <v/>
      </c>
      <c r="T675" t="str">
        <f>IFERROR(VLOOKUP($K675, 환경설정!$B$3:$C$23, 2,0), "")</f>
        <v>null</v>
      </c>
      <c r="V675" s="3" t="str" cm="1">
        <f t="array" ref="V675">IFERROR(_xlfn.IFS($M675="", "light", $M675="ㄴ", "son", $M675="ㄹ", "son", $M675="ㅁ", "son", $M675="ㅇ", "son" ),"obs")</f>
        <v>light</v>
      </c>
      <c r="W675" t="str">
        <f>IFERROR(VLOOKUP($N675, 환경설정!$B$3:$C$23, 2,0), "")</f>
        <v>tsasp</v>
      </c>
      <c r="Y675" s="3" t="str" cm="1">
        <f t="array" ref="Y675">IFERROR(_xlfn.IFS($P675="", "light", $P675="ㄴ", "son", $P675="ㄹ", "son", $P675="ㅁ", "son", $P675="ㅇ", "son" ),"obs")</f>
        <v>son</v>
      </c>
      <c r="Z675" t="str">
        <f>IFERROR(VLOOKUP($Q675, 환경설정!$B$3:$C$23, 2), "")</f>
        <v>tsasp</v>
      </c>
      <c r="AB675" s="3" t="str" cm="1">
        <f t="array" ref="AB675">IFERROR( IF(LEN(B675)=2,"", _xlfn.IFS($S675="", "light", $S675="ㄴ", "son", $S675="ㄹ", "son", $S675="ㅁ", "son", $S675="ㅇ", "son" )),"obs")</f>
        <v>light</v>
      </c>
      <c r="AC675" t="str" cm="1">
        <f t="array" ref="AC675" xml:space="preserve"> SUBSTITUTE( _xlfn.TEXTSPLIT(C675," "), ",","")</f>
        <v>LHL</v>
      </c>
      <c r="AE675" t="str" cm="1">
        <f t="array" ref="AE675">SUBSTITUTE(_xlfn.TEXTSPLIT(D675," "), ",","")</f>
        <v>LHL</v>
      </c>
    </row>
    <row r="676" spans="1:31" x14ac:dyDescent="0.3">
      <c r="A676" t="str">
        <v>외래어3</v>
      </c>
      <c r="B676" t="str">
        <v>스케줄</v>
      </c>
      <c r="C676" s="3" t="str">
        <v>LHL</v>
      </c>
      <c r="D676" s="3" t="str">
        <v>LHL</v>
      </c>
      <c r="E676" s="3" t="str" cm="1">
        <f t="array" ref="E676">_xlfn.IFS(MID(A676,1,1)="고", "K", MID(A676,1,1)="외", "F", MID(A676,1,1)="가", "V")</f>
        <v>F</v>
      </c>
      <c r="F676" s="3" t="str">
        <f t="shared" si="55"/>
        <v>3</v>
      </c>
      <c r="G676" s="3" t="str">
        <f t="shared" si="56"/>
        <v>F3</v>
      </c>
      <c r="H676" s="3" t="str">
        <f t="shared" si="57"/>
        <v>스</v>
      </c>
      <c r="I676" s="3" t="str">
        <f t="shared" si="58"/>
        <v>케</v>
      </c>
      <c r="J676" s="3" t="str">
        <f t="shared" si="59"/>
        <v>줄</v>
      </c>
      <c r="K676" s="3" t="str" cm="1">
        <f t="array" ref="K676">INDEX(초성,  INT( (_xlfn.UNICODE(H676)-44032)/588)+1)</f>
        <v>ㅅ</v>
      </c>
      <c r="L676" s="3" t="str" cm="1">
        <f t="array" ref="L676">INDEX( 중성, INT(MOD( ( _xlfn.UNICODE( RIGHT($H676, 1) ) - 44032), 588)/28)+1,1)</f>
        <v>ㅡ</v>
      </c>
      <c r="M676" t="str" cm="1">
        <f t="array" ref="M676">IF(MOD( (_xlfn.UNICODE( RIGHT($H676, 1) ) - 44032), 28)=0, "",
    INDEX(종성, MOD( (_xlfn.UNICODE( RIGHT($H676, 1) ) - 44032), 28),1) )</f>
        <v/>
      </c>
      <c r="N676" s="3" t="str" cm="1">
        <f t="array" ref="N676">INDEX(초성,  INT( (_xlfn.UNICODE($I676)-44032)/588)+1)</f>
        <v>ㅋ</v>
      </c>
      <c r="O676" s="3" t="str" cm="1">
        <f t="array" ref="O676">INDEX( 중성, INT(MOD( ( _xlfn.UNICODE( RIGHT($I676, 1) ) - 44032), 588)/28)+1,1)</f>
        <v>ㅔ</v>
      </c>
      <c r="P676" t="str" cm="1">
        <f t="array" ref="P676">IF(MOD( (_xlfn.UNICODE( RIGHT($I676, 1) ) - 44032), 28)=0, "",
    INDEX(종성, MOD( (_xlfn.UNICODE( RIGHT($I676, 1) ) - 44032), 28),1) )</f>
        <v/>
      </c>
      <c r="Q676" s="3" t="str" cm="1">
        <f t="array" ref="Q676">IF(LEN(B676)=2, "", INDEX(초성,  INT( (_xlfn.UNICODE($J676)-44032)/588)+1) )</f>
        <v>ㅈ</v>
      </c>
      <c r="R676" s="3" t="str" cm="1">
        <f t="array" ref="R676">IF(LEN(B676)=2, "",INDEX( 중성, INT(MOD( ( _xlfn.UNICODE( RIGHT($J676, 1) ) - 44032), 588)/28)+1,1) )</f>
        <v>ㅜ</v>
      </c>
      <c r="S676" t="str" cm="1">
        <f t="array" ref="S676">IF(LEN(B676)=2, "", IF(MOD( (_xlfn.UNICODE( RIGHT($J676, 1) ) - 44032), 28)=0, "",
    INDEX(종성, MOD( (_xlfn.UNICODE( RIGHT($J676, 1) ) - 44032), 28),1) ) )</f>
        <v>ㄹ</v>
      </c>
      <c r="T676" t="str">
        <f>IFERROR(VLOOKUP($K676, 환경설정!$B$3:$C$23, 2,0), "")</f>
        <v>que</v>
      </c>
      <c r="V676" s="3" t="str" cm="1">
        <f t="array" ref="V676">IFERROR(_xlfn.IFS($M676="", "light", $M676="ㄴ", "son", $M676="ㄹ", "son", $M676="ㅁ", "son", $M676="ㅇ", "son" ),"obs")</f>
        <v>light</v>
      </c>
      <c r="W676" t="str">
        <f>IFERROR(VLOOKUP($N676, 환경설정!$B$3:$C$23, 2,0), "")</f>
        <v>tsasp</v>
      </c>
      <c r="Y676" s="3" t="str" cm="1">
        <f t="array" ref="Y676">IFERROR(_xlfn.IFS($P676="", "light", $P676="ㄴ", "son", $P676="ㄹ", "son", $P676="ㅁ", "son", $P676="ㅇ", "son" ),"obs")</f>
        <v>light</v>
      </c>
      <c r="Z676" t="str">
        <f>IFERROR(VLOOKUP($Q676, 환경설정!$B$3:$C$23, 2), "")</f>
        <v>tsasp</v>
      </c>
      <c r="AB676" s="3" t="str" cm="1">
        <f t="array" ref="AB676">IFERROR( IF(LEN(B676)=2,"", _xlfn.IFS($S676="", "light", $S676="ㄴ", "son", $S676="ㄹ", "son", $S676="ㅁ", "son", $S676="ㅇ", "son" )),"obs")</f>
        <v>son</v>
      </c>
      <c r="AC676" t="str" cm="1">
        <f t="array" ref="AC676" xml:space="preserve"> SUBSTITUTE( _xlfn.TEXTSPLIT(C676," "), ",","")</f>
        <v>LHL</v>
      </c>
      <c r="AE676" t="str" cm="1">
        <f t="array" ref="AE676">SUBSTITUTE(_xlfn.TEXTSPLIT(D676," "), ",","")</f>
        <v>LHL</v>
      </c>
    </row>
    <row r="677" spans="1:31" x14ac:dyDescent="0.3">
      <c r="A677" t="str">
        <v>외래어3</v>
      </c>
      <c r="B677" t="str">
        <v>알파벳</v>
      </c>
      <c r="C677" s="3" t="str">
        <v>LHH, LLH</v>
      </c>
      <c r="D677" s="3" t="str">
        <v>LHH</v>
      </c>
      <c r="E677" s="3" t="str" cm="1">
        <f t="array" ref="E677">_xlfn.IFS(MID(A677,1,1)="고", "K", MID(A677,1,1)="외", "F", MID(A677,1,1)="가", "V")</f>
        <v>F</v>
      </c>
      <c r="F677" s="3" t="str">
        <f t="shared" si="55"/>
        <v>3</v>
      </c>
      <c r="G677" s="3" t="str">
        <f t="shared" si="56"/>
        <v>F3</v>
      </c>
      <c r="H677" s="3" t="str">
        <f t="shared" si="57"/>
        <v>알</v>
      </c>
      <c r="I677" s="3" t="str">
        <f t="shared" si="58"/>
        <v>파</v>
      </c>
      <c r="J677" s="3" t="str">
        <f t="shared" si="59"/>
        <v>벳</v>
      </c>
      <c r="K677" s="3" t="str" cm="1">
        <f t="array" ref="K677">INDEX(초성,  INT( (_xlfn.UNICODE(H677)-44032)/588)+1)</f>
        <v>ㅇ</v>
      </c>
      <c r="L677" s="3" t="str" cm="1">
        <f t="array" ref="L677">INDEX( 중성, INT(MOD( ( _xlfn.UNICODE( RIGHT($H677, 1) ) - 44032), 588)/28)+1,1)</f>
        <v>ㅏ</v>
      </c>
      <c r="M677" t="str" cm="1">
        <f t="array" ref="M677">IF(MOD( (_xlfn.UNICODE( RIGHT($H677, 1) ) - 44032), 28)=0, "",
    INDEX(종성, MOD( (_xlfn.UNICODE( RIGHT($H677, 1) ) - 44032), 28),1) )</f>
        <v>ㄹ</v>
      </c>
      <c r="N677" s="3" t="str" cm="1">
        <f t="array" ref="N677">INDEX(초성,  INT( (_xlfn.UNICODE($I677)-44032)/588)+1)</f>
        <v>ㅍ</v>
      </c>
      <c r="O677" s="3" t="str" cm="1">
        <f t="array" ref="O677">INDEX( 중성, INT(MOD( ( _xlfn.UNICODE( RIGHT($I677, 1) ) - 44032), 588)/28)+1,1)</f>
        <v>ㅏ</v>
      </c>
      <c r="P677" t="str" cm="1">
        <f t="array" ref="P677">IF(MOD( (_xlfn.UNICODE( RIGHT($I677, 1) ) - 44032), 28)=0, "",
    INDEX(종성, MOD( (_xlfn.UNICODE( RIGHT($I677, 1) ) - 44032), 28),1) )</f>
        <v/>
      </c>
      <c r="Q677" s="3" t="str" cm="1">
        <f t="array" ref="Q677">IF(LEN(B677)=2, "", INDEX(초성,  INT( (_xlfn.UNICODE($J677)-44032)/588)+1) )</f>
        <v>ㅂ</v>
      </c>
      <c r="R677" s="3" t="str" cm="1">
        <f t="array" ref="R677">IF(LEN(B677)=2, "",INDEX( 중성, INT(MOD( ( _xlfn.UNICODE( RIGHT($J677, 1) ) - 44032), 588)/28)+1,1) )</f>
        <v>ㅔ</v>
      </c>
      <c r="S677" t="str" cm="1">
        <f t="array" ref="S677">IF(LEN(B677)=2, "", IF(MOD( (_xlfn.UNICODE( RIGHT($J677, 1) ) - 44032), 28)=0, "",
    INDEX(종성, MOD( (_xlfn.UNICODE( RIGHT($J677, 1) ) - 44032), 28),1) ) )</f>
        <v>ㅅ</v>
      </c>
      <c r="T677" t="str">
        <f>IFERROR(VLOOKUP($K677, 환경설정!$B$3:$C$23, 2,0), "")</f>
        <v>null</v>
      </c>
      <c r="V677" s="3" t="str" cm="1">
        <f t="array" ref="V677">IFERROR(_xlfn.IFS($M677="", "light", $M677="ㄴ", "son", $M677="ㄹ", "son", $M677="ㅁ", "son", $M677="ㅇ", "son" ),"obs")</f>
        <v>son</v>
      </c>
      <c r="W677" t="str">
        <f>IFERROR(VLOOKUP($N677, 환경설정!$B$3:$C$23, 2,0), "")</f>
        <v>tsasp</v>
      </c>
      <c r="Y677" s="3" t="str" cm="1">
        <f t="array" ref="Y677">IFERROR(_xlfn.IFS($P677="", "light", $P677="ㄴ", "son", $P677="ㄹ", "son", $P677="ㅁ", "son", $P677="ㅇ", "son" ),"obs")</f>
        <v>light</v>
      </c>
      <c r="Z677" t="str">
        <f>IFERROR(VLOOKUP($Q677, 환경설정!$B$3:$C$23, 2), "")</f>
        <v>tsasp</v>
      </c>
      <c r="AB677" s="3" t="str" cm="1">
        <f t="array" ref="AB677">IFERROR( IF(LEN(B677)=2,"", _xlfn.IFS($S677="", "light", $S677="ㄴ", "son", $S677="ㄹ", "son", $S677="ㅁ", "son", $S677="ㅇ", "son" )),"obs")</f>
        <v>obs</v>
      </c>
      <c r="AC677" t="str" cm="1">
        <f t="array" ref="AC677:AD677" xml:space="preserve"> SUBSTITUTE( _xlfn.TEXTSPLIT(C677," "), ",","")</f>
        <v>LHH</v>
      </c>
      <c r="AD677" t="str">
        <v>LLH</v>
      </c>
      <c r="AE677" t="str" cm="1">
        <f t="array" ref="AE677">SUBSTITUTE(_xlfn.TEXTSPLIT(D677," "), ",","")</f>
        <v>LHH</v>
      </c>
    </row>
    <row r="678" spans="1:31" x14ac:dyDescent="0.3">
      <c r="A678" t="str">
        <v>외래어3</v>
      </c>
      <c r="B678" t="str">
        <v>하버드</v>
      </c>
      <c r="C678" s="3" t="str">
        <v>LHL</v>
      </c>
      <c r="D678" s="3" t="str">
        <v>LHL</v>
      </c>
      <c r="E678" s="3" t="str" cm="1">
        <f t="array" ref="E678">_xlfn.IFS(MID(A678,1,1)="고", "K", MID(A678,1,1)="외", "F", MID(A678,1,1)="가", "V")</f>
        <v>F</v>
      </c>
      <c r="F678" s="3" t="str">
        <f t="shared" si="55"/>
        <v>3</v>
      </c>
      <c r="G678" s="3" t="str">
        <f t="shared" si="56"/>
        <v>F3</v>
      </c>
      <c r="H678" s="3" t="str">
        <f t="shared" si="57"/>
        <v>하</v>
      </c>
      <c r="I678" s="3" t="str">
        <f t="shared" si="58"/>
        <v>버</v>
      </c>
      <c r="J678" s="3" t="str">
        <f t="shared" si="59"/>
        <v>드</v>
      </c>
      <c r="K678" s="3" t="str" cm="1">
        <f t="array" ref="K678">INDEX(초성,  INT( (_xlfn.UNICODE(H678)-44032)/588)+1)</f>
        <v>ㅎ</v>
      </c>
      <c r="L678" s="3" t="str" cm="1">
        <f t="array" ref="L678">INDEX( 중성, INT(MOD( ( _xlfn.UNICODE( RIGHT($H678, 1) ) - 44032), 588)/28)+1,1)</f>
        <v>ㅏ</v>
      </c>
      <c r="M678" t="str" cm="1">
        <f t="array" ref="M678">IF(MOD( (_xlfn.UNICODE( RIGHT($H678, 1) ) - 44032), 28)=0, "",
    INDEX(종성, MOD( (_xlfn.UNICODE( RIGHT($H678, 1) ) - 44032), 28),1) )</f>
        <v/>
      </c>
      <c r="N678" s="3" t="str" cm="1">
        <f t="array" ref="N678">INDEX(초성,  INT( (_xlfn.UNICODE($I678)-44032)/588)+1)</f>
        <v>ㅂ</v>
      </c>
      <c r="O678" s="3" t="str" cm="1">
        <f t="array" ref="O678">INDEX( 중성, INT(MOD( ( _xlfn.UNICODE( RIGHT($I678, 1) ) - 44032), 588)/28)+1,1)</f>
        <v>ㅓ</v>
      </c>
      <c r="P678" t="str" cm="1">
        <f t="array" ref="P678">IF(MOD( (_xlfn.UNICODE( RIGHT($I678, 1) ) - 44032), 28)=0, "",
    INDEX(종성, MOD( (_xlfn.UNICODE( RIGHT($I678, 1) ) - 44032), 28),1) )</f>
        <v/>
      </c>
      <c r="Q678" s="3" t="str" cm="1">
        <f t="array" ref="Q678">IF(LEN(B678)=2, "", INDEX(초성,  INT( (_xlfn.UNICODE($J678)-44032)/588)+1) )</f>
        <v>ㄷ</v>
      </c>
      <c r="R678" s="3" t="str" cm="1">
        <f t="array" ref="R678">IF(LEN(B678)=2, "",INDEX( 중성, INT(MOD( ( _xlfn.UNICODE( RIGHT($J678, 1) ) - 44032), 588)/28)+1,1) )</f>
        <v>ㅡ</v>
      </c>
      <c r="S678" t="str" cm="1">
        <f t="array" ref="S678">IF(LEN(B678)=2, "", IF(MOD( (_xlfn.UNICODE( RIGHT($J678, 1) ) - 44032), 28)=0, "",
    INDEX(종성, MOD( (_xlfn.UNICODE( RIGHT($J678, 1) ) - 44032), 28),1) ) )</f>
        <v/>
      </c>
      <c r="T678" t="str">
        <f>IFERROR(VLOOKUP($K678, 환경설정!$B$3:$C$23, 2,0), "")</f>
        <v>que</v>
      </c>
      <c r="V678" s="3" t="str" cm="1">
        <f t="array" ref="V678">IFERROR(_xlfn.IFS($M678="", "light", $M678="ㄴ", "son", $M678="ㄹ", "son", $M678="ㅁ", "son", $M678="ㅇ", "son" ),"obs")</f>
        <v>light</v>
      </c>
      <c r="W678" t="str">
        <f>IFERROR(VLOOKUP($N678, 환경설정!$B$3:$C$23, 2,0), "")</f>
        <v>lax</v>
      </c>
      <c r="Y678" s="3" t="str" cm="1">
        <f t="array" ref="Y678">IFERROR(_xlfn.IFS($P678="", "light", $P678="ㄴ", "son", $P678="ㄹ", "son", $P678="ㅁ", "son", $P678="ㅇ", "son" ),"obs")</f>
        <v>light</v>
      </c>
      <c r="Z678" t="str">
        <f>IFERROR(VLOOKUP($Q678, 환경설정!$B$3:$C$23, 2), "")</f>
        <v>tsasp</v>
      </c>
      <c r="AB678" s="3" t="str" cm="1">
        <f t="array" ref="AB678">IFERROR( IF(LEN(B678)=2,"", _xlfn.IFS($S678="", "light", $S678="ㄴ", "son", $S678="ㄹ", "son", $S678="ㅁ", "son", $S678="ㅇ", "son" )),"obs")</f>
        <v>light</v>
      </c>
      <c r="AC678" t="str" cm="1">
        <f t="array" ref="AC678" xml:space="preserve"> SUBSTITUTE( _xlfn.TEXTSPLIT(C678," "), ",","")</f>
        <v>LHL</v>
      </c>
      <c r="AE678" t="str" cm="1">
        <f t="array" ref="AE678">SUBSTITUTE(_xlfn.TEXTSPLIT(D678," "), ",","")</f>
        <v>LHL</v>
      </c>
    </row>
    <row r="679" spans="1:31" x14ac:dyDescent="0.3">
      <c r="A679" t="str">
        <v>외래어3</v>
      </c>
      <c r="B679" t="str">
        <v>컴퍼스</v>
      </c>
      <c r="C679" s="3" t="str">
        <v>HHL</v>
      </c>
      <c r="D679" s="3" t="str">
        <v>HHL</v>
      </c>
      <c r="E679" s="3" t="str" cm="1">
        <f t="array" ref="E679">_xlfn.IFS(MID(A679,1,1)="고", "K", MID(A679,1,1)="외", "F", MID(A679,1,1)="가", "V")</f>
        <v>F</v>
      </c>
      <c r="F679" s="3" t="str">
        <f t="shared" si="55"/>
        <v>3</v>
      </c>
      <c r="G679" s="3" t="str">
        <f t="shared" si="56"/>
        <v>F3</v>
      </c>
      <c r="H679" s="3" t="str">
        <f t="shared" si="57"/>
        <v>컴</v>
      </c>
      <c r="I679" s="3" t="str">
        <f t="shared" si="58"/>
        <v>퍼</v>
      </c>
      <c r="J679" s="3" t="str">
        <f t="shared" si="59"/>
        <v>스</v>
      </c>
      <c r="K679" s="3" t="str" cm="1">
        <f t="array" ref="K679">INDEX(초성,  INT( (_xlfn.UNICODE(H679)-44032)/588)+1)</f>
        <v>ㅋ</v>
      </c>
      <c r="L679" s="3" t="str" cm="1">
        <f t="array" ref="L679">INDEX( 중성, INT(MOD( ( _xlfn.UNICODE( RIGHT($H679, 1) ) - 44032), 588)/28)+1,1)</f>
        <v>ㅓ</v>
      </c>
      <c r="M679" t="str" cm="1">
        <f t="array" ref="M679">IF(MOD( (_xlfn.UNICODE( RIGHT($H679, 1) ) - 44032), 28)=0, "",
    INDEX(종성, MOD( (_xlfn.UNICODE( RIGHT($H679, 1) ) - 44032), 28),1) )</f>
        <v>ㅁ</v>
      </c>
      <c r="N679" s="3" t="str" cm="1">
        <f t="array" ref="N679">INDEX(초성,  INT( (_xlfn.UNICODE($I679)-44032)/588)+1)</f>
        <v>ㅍ</v>
      </c>
      <c r="O679" s="3" t="str" cm="1">
        <f t="array" ref="O679">INDEX( 중성, INT(MOD( ( _xlfn.UNICODE( RIGHT($I679, 1) ) - 44032), 588)/28)+1,1)</f>
        <v>ㅓ</v>
      </c>
      <c r="P679" t="str" cm="1">
        <f t="array" ref="P679">IF(MOD( (_xlfn.UNICODE( RIGHT($I679, 1) ) - 44032), 28)=0, "",
    INDEX(종성, MOD( (_xlfn.UNICODE( RIGHT($I679, 1) ) - 44032), 28),1) )</f>
        <v/>
      </c>
      <c r="Q679" s="3" t="str" cm="1">
        <f t="array" ref="Q679">IF(LEN(B679)=2, "", INDEX(초성,  INT( (_xlfn.UNICODE($J679)-44032)/588)+1) )</f>
        <v>ㅅ</v>
      </c>
      <c r="R679" s="3" t="str" cm="1">
        <f t="array" ref="R679">IF(LEN(B679)=2, "",INDEX( 중성, INT(MOD( ( _xlfn.UNICODE( RIGHT($J679, 1) ) - 44032), 588)/28)+1,1) )</f>
        <v>ㅡ</v>
      </c>
      <c r="S679" t="str" cm="1">
        <f t="array" ref="S679">IF(LEN(B679)=2, "", IF(MOD( (_xlfn.UNICODE( RIGHT($J679, 1) ) - 44032), 28)=0, "",
    INDEX(종성, MOD( (_xlfn.UNICODE( RIGHT($J679, 1) ) - 44032), 28),1) ) )</f>
        <v/>
      </c>
      <c r="T679" t="str">
        <f>IFERROR(VLOOKUP($K679, 환경설정!$B$3:$C$23, 2,0), "")</f>
        <v>tsasp</v>
      </c>
      <c r="V679" s="3" t="str" cm="1">
        <f t="array" ref="V679">IFERROR(_xlfn.IFS($M679="", "light", $M679="ㄴ", "son", $M679="ㄹ", "son", $M679="ㅁ", "son", $M679="ㅇ", "son" ),"obs")</f>
        <v>son</v>
      </c>
      <c r="W679" t="str">
        <f>IFERROR(VLOOKUP($N679, 환경설정!$B$3:$C$23, 2,0), "")</f>
        <v>tsasp</v>
      </c>
      <c r="Y679" s="3" t="str" cm="1">
        <f t="array" ref="Y679">IFERROR(_xlfn.IFS($P679="", "light", $P679="ㄴ", "son", $P679="ㄹ", "son", $P679="ㅁ", "son", $P679="ㅇ", "son" ),"obs")</f>
        <v>light</v>
      </c>
      <c r="Z679" t="str">
        <f>IFERROR(VLOOKUP($Q679, 환경설정!$B$3:$C$23, 2), "")</f>
        <v>tsasp</v>
      </c>
      <c r="AB679" s="3" t="str" cm="1">
        <f t="array" ref="AB679">IFERROR( IF(LEN(B679)=2,"", _xlfn.IFS($S679="", "light", $S679="ㄴ", "son", $S679="ㄹ", "son", $S679="ㅁ", "son", $S679="ㅇ", "son" )),"obs")</f>
        <v>light</v>
      </c>
      <c r="AC679" t="str" cm="1">
        <f t="array" ref="AC679" xml:space="preserve"> SUBSTITUTE( _xlfn.TEXTSPLIT(C679," "), ",","")</f>
        <v>HHL</v>
      </c>
      <c r="AE679" t="str" cm="1">
        <f t="array" ref="AE679">SUBSTITUTE(_xlfn.TEXTSPLIT(D679," "), ",","")</f>
        <v>HHL</v>
      </c>
    </row>
    <row r="680" spans="1:31" x14ac:dyDescent="0.3">
      <c r="A680" t="str">
        <v>외래어3</v>
      </c>
      <c r="B680" t="str">
        <v>팜플렛</v>
      </c>
      <c r="C680" s="3" t="str">
        <v>HHL</v>
      </c>
      <c r="D680" s="3" t="str">
        <v>HHL</v>
      </c>
      <c r="E680" s="3" t="str" cm="1">
        <f t="array" ref="E680">_xlfn.IFS(MID(A680,1,1)="고", "K", MID(A680,1,1)="외", "F", MID(A680,1,1)="가", "V")</f>
        <v>F</v>
      </c>
      <c r="F680" s="3" t="str">
        <f t="shared" si="55"/>
        <v>3</v>
      </c>
      <c r="G680" s="3" t="str">
        <f t="shared" si="56"/>
        <v>F3</v>
      </c>
      <c r="H680" s="3" t="str">
        <f t="shared" si="57"/>
        <v>팜</v>
      </c>
      <c r="I680" s="3" t="str">
        <f t="shared" si="58"/>
        <v>플</v>
      </c>
      <c r="J680" s="3" t="str">
        <f t="shared" si="59"/>
        <v>렛</v>
      </c>
      <c r="K680" s="3" t="str" cm="1">
        <f t="array" ref="K680">INDEX(초성,  INT( (_xlfn.UNICODE(H680)-44032)/588)+1)</f>
        <v>ㅍ</v>
      </c>
      <c r="L680" s="3" t="str" cm="1">
        <f t="array" ref="L680">INDEX( 중성, INT(MOD( ( _xlfn.UNICODE( RIGHT($H680, 1) ) - 44032), 588)/28)+1,1)</f>
        <v>ㅏ</v>
      </c>
      <c r="M680" t="str" cm="1">
        <f t="array" ref="M680">IF(MOD( (_xlfn.UNICODE( RIGHT($H680, 1) ) - 44032), 28)=0, "",
    INDEX(종성, MOD( (_xlfn.UNICODE( RIGHT($H680, 1) ) - 44032), 28),1) )</f>
        <v>ㅁ</v>
      </c>
      <c r="N680" s="3" t="str" cm="1">
        <f t="array" ref="N680">INDEX(초성,  INT( (_xlfn.UNICODE($I680)-44032)/588)+1)</f>
        <v>ㅍ</v>
      </c>
      <c r="O680" s="3" t="str" cm="1">
        <f t="array" ref="O680">INDEX( 중성, INT(MOD( ( _xlfn.UNICODE( RIGHT($I680, 1) ) - 44032), 588)/28)+1,1)</f>
        <v>ㅡ</v>
      </c>
      <c r="P680" t="str" cm="1">
        <f t="array" ref="P680">IF(MOD( (_xlfn.UNICODE( RIGHT($I680, 1) ) - 44032), 28)=0, "",
    INDEX(종성, MOD( (_xlfn.UNICODE( RIGHT($I680, 1) ) - 44032), 28),1) )</f>
        <v>ㄹ</v>
      </c>
      <c r="Q680" s="3" t="str" cm="1">
        <f t="array" ref="Q680">IF(LEN(B680)=2, "", INDEX(초성,  INT( (_xlfn.UNICODE($J680)-44032)/588)+1) )</f>
        <v>ㄹ</v>
      </c>
      <c r="R680" s="3" t="str" cm="1">
        <f t="array" ref="R680">IF(LEN(B680)=2, "",INDEX( 중성, INT(MOD( ( _xlfn.UNICODE( RIGHT($J680, 1) ) - 44032), 588)/28)+1,1) )</f>
        <v>ㅔ</v>
      </c>
      <c r="S680" t="str" cm="1">
        <f t="array" ref="S680">IF(LEN(B680)=2, "", IF(MOD( (_xlfn.UNICODE( RIGHT($J680, 1) ) - 44032), 28)=0, "",
    INDEX(종성, MOD( (_xlfn.UNICODE( RIGHT($J680, 1) ) - 44032), 28),1) ) )</f>
        <v>ㅅ</v>
      </c>
      <c r="T680" t="str">
        <f>IFERROR(VLOOKUP($K680, 환경설정!$B$3:$C$23, 2,0), "")</f>
        <v>tsasp</v>
      </c>
      <c r="V680" s="3" t="str" cm="1">
        <f t="array" ref="V680">IFERROR(_xlfn.IFS($M680="", "light", $M680="ㄴ", "son", $M680="ㄹ", "son", $M680="ㅁ", "son", $M680="ㅇ", "son" ),"obs")</f>
        <v>son</v>
      </c>
      <c r="W680" t="str">
        <f>IFERROR(VLOOKUP($N680, 환경설정!$B$3:$C$23, 2,0), "")</f>
        <v>tsasp</v>
      </c>
      <c r="Y680" s="3" t="str" cm="1">
        <f t="array" ref="Y680">IFERROR(_xlfn.IFS($P680="", "light", $P680="ㄴ", "son", $P680="ㄹ", "son", $P680="ㅁ", "son", $P680="ㅇ", "son" ),"obs")</f>
        <v>son</v>
      </c>
      <c r="Z680" t="str">
        <f>IFERROR(VLOOKUP($Q680, 환경설정!$B$3:$C$23, 2), "")</f>
        <v>tsasp</v>
      </c>
      <c r="AB680" s="3" t="str" cm="1">
        <f t="array" ref="AB680">IFERROR( IF(LEN(B680)=2,"", _xlfn.IFS($S680="", "light", $S680="ㄴ", "son", $S680="ㄹ", "son", $S680="ㅁ", "son", $S680="ㅇ", "son" )),"obs")</f>
        <v>obs</v>
      </c>
      <c r="AC680" t="str" cm="1">
        <f t="array" ref="AC680" xml:space="preserve"> SUBSTITUTE( _xlfn.TEXTSPLIT(C680," "), ",","")</f>
        <v>HHL</v>
      </c>
      <c r="AE680" t="str" cm="1">
        <f t="array" ref="AE680">SUBSTITUTE(_xlfn.TEXTSPLIT(D680," "), ",","")</f>
        <v>HHL</v>
      </c>
    </row>
    <row r="681" spans="1:31" x14ac:dyDescent="0.3">
      <c r="A681" t="str">
        <v>외래어3</v>
      </c>
      <c r="B681" t="str">
        <v>카지노</v>
      </c>
      <c r="C681" s="3" t="str">
        <v>LHL</v>
      </c>
      <c r="D681" s="3" t="str">
        <v>LHL</v>
      </c>
      <c r="E681" s="3" t="str" cm="1">
        <f t="array" ref="E681">_xlfn.IFS(MID(A681,1,1)="고", "K", MID(A681,1,1)="외", "F", MID(A681,1,1)="가", "V")</f>
        <v>F</v>
      </c>
      <c r="F681" s="3" t="str">
        <f t="shared" si="55"/>
        <v>3</v>
      </c>
      <c r="G681" s="3" t="str">
        <f t="shared" si="56"/>
        <v>F3</v>
      </c>
      <c r="H681" s="3" t="str">
        <f t="shared" si="57"/>
        <v>카</v>
      </c>
      <c r="I681" s="3" t="str">
        <f t="shared" si="58"/>
        <v>지</v>
      </c>
      <c r="J681" s="3" t="str">
        <f t="shared" si="59"/>
        <v>노</v>
      </c>
      <c r="K681" s="3" t="str" cm="1">
        <f t="array" ref="K681">INDEX(초성,  INT( (_xlfn.UNICODE(H681)-44032)/588)+1)</f>
        <v>ㅋ</v>
      </c>
      <c r="L681" s="3" t="str" cm="1">
        <f t="array" ref="L681">INDEX( 중성, INT(MOD( ( _xlfn.UNICODE( RIGHT($H681, 1) ) - 44032), 588)/28)+1,1)</f>
        <v>ㅏ</v>
      </c>
      <c r="M681" t="str" cm="1">
        <f t="array" ref="M681">IF(MOD( (_xlfn.UNICODE( RIGHT($H681, 1) ) - 44032), 28)=0, "",
    INDEX(종성, MOD( (_xlfn.UNICODE( RIGHT($H681, 1) ) - 44032), 28),1) )</f>
        <v/>
      </c>
      <c r="N681" s="3" t="str" cm="1">
        <f t="array" ref="N681">INDEX(초성,  INT( (_xlfn.UNICODE($I681)-44032)/588)+1)</f>
        <v>ㅈ</v>
      </c>
      <c r="O681" s="3" t="str" cm="1">
        <f t="array" ref="O681">INDEX( 중성, INT(MOD( ( _xlfn.UNICODE( RIGHT($I681, 1) ) - 44032), 588)/28)+1,1)</f>
        <v>ㅣ</v>
      </c>
      <c r="P681" t="str" cm="1">
        <f t="array" ref="P681">IF(MOD( (_xlfn.UNICODE( RIGHT($I681, 1) ) - 44032), 28)=0, "",
    INDEX(종성, MOD( (_xlfn.UNICODE( RIGHT($I681, 1) ) - 44032), 28),1) )</f>
        <v/>
      </c>
      <c r="Q681" s="3" t="str" cm="1">
        <f t="array" ref="Q681">IF(LEN(B681)=2, "", INDEX(초성,  INT( (_xlfn.UNICODE($J681)-44032)/588)+1) )</f>
        <v>ㄴ</v>
      </c>
      <c r="R681" s="3" t="str" cm="1">
        <f t="array" ref="R681">IF(LEN(B681)=2, "",INDEX( 중성, INT(MOD( ( _xlfn.UNICODE( RIGHT($J681, 1) ) - 44032), 588)/28)+1,1) )</f>
        <v>ㅗ</v>
      </c>
      <c r="S681" t="str" cm="1">
        <f t="array" ref="S681">IF(LEN(B681)=2, "", IF(MOD( (_xlfn.UNICODE( RIGHT($J681, 1) ) - 44032), 28)=0, "",
    INDEX(종성, MOD( (_xlfn.UNICODE( RIGHT($J681, 1) ) - 44032), 28),1) ) )</f>
        <v/>
      </c>
      <c r="T681" t="str">
        <f>IFERROR(VLOOKUP($K681, 환경설정!$B$3:$C$23, 2,0), "")</f>
        <v>tsasp</v>
      </c>
      <c r="V681" s="3" t="str" cm="1">
        <f t="array" ref="V681">IFERROR(_xlfn.IFS($M681="", "light", $M681="ㄴ", "son", $M681="ㄹ", "son", $M681="ㅁ", "son", $M681="ㅇ", "son" ),"obs")</f>
        <v>light</v>
      </c>
      <c r="W681" t="str">
        <f>IFERROR(VLOOKUP($N681, 환경설정!$B$3:$C$23, 2,0), "")</f>
        <v>lax</v>
      </c>
      <c r="Y681" s="3" t="str" cm="1">
        <f t="array" ref="Y681">IFERROR(_xlfn.IFS($P681="", "light", $P681="ㄴ", "son", $P681="ㄹ", "son", $P681="ㅁ", "son", $P681="ㅇ", "son" ),"obs")</f>
        <v>light</v>
      </c>
      <c r="Z681" t="str">
        <f>IFERROR(VLOOKUP($Q681, 환경설정!$B$3:$C$23, 2), "")</f>
        <v>tsasp</v>
      </c>
      <c r="AB681" s="3" t="str" cm="1">
        <f t="array" ref="AB681">IFERROR( IF(LEN(B681)=2,"", _xlfn.IFS($S681="", "light", $S681="ㄴ", "son", $S681="ㄹ", "son", $S681="ㅁ", "son", $S681="ㅇ", "son" )),"obs")</f>
        <v>light</v>
      </c>
      <c r="AC681" t="str" cm="1">
        <f t="array" ref="AC681" xml:space="preserve"> SUBSTITUTE( _xlfn.TEXTSPLIT(C681," "), ",","")</f>
        <v>LHL</v>
      </c>
      <c r="AE681" t="str" cm="1">
        <f t="array" ref="AE681">SUBSTITUTE(_xlfn.TEXTSPLIT(D681," "), ",","")</f>
        <v>LHL</v>
      </c>
    </row>
    <row r="682" spans="1:31" x14ac:dyDescent="0.3">
      <c r="A682" t="str">
        <v>외래어3</v>
      </c>
      <c r="B682" t="str">
        <v>사파리</v>
      </c>
      <c r="C682" s="3" t="str">
        <v>LHH</v>
      </c>
      <c r="D682" s="3" t="str">
        <v>LHH</v>
      </c>
      <c r="E682" s="3" t="str" cm="1">
        <f t="array" ref="E682">_xlfn.IFS(MID(A682,1,1)="고", "K", MID(A682,1,1)="외", "F", MID(A682,1,1)="가", "V")</f>
        <v>F</v>
      </c>
      <c r="F682" s="3" t="str">
        <f t="shared" si="55"/>
        <v>3</v>
      </c>
      <c r="G682" s="3" t="str">
        <f t="shared" si="56"/>
        <v>F3</v>
      </c>
      <c r="H682" s="3" t="str">
        <f t="shared" si="57"/>
        <v>사</v>
      </c>
      <c r="I682" s="3" t="str">
        <f t="shared" si="58"/>
        <v>파</v>
      </c>
      <c r="J682" s="3" t="str">
        <f t="shared" si="59"/>
        <v>리</v>
      </c>
      <c r="K682" s="3" t="str" cm="1">
        <f t="array" ref="K682">INDEX(초성,  INT( (_xlfn.UNICODE(H682)-44032)/588)+1)</f>
        <v>ㅅ</v>
      </c>
      <c r="L682" s="3" t="str" cm="1">
        <f t="array" ref="L682">INDEX( 중성, INT(MOD( ( _xlfn.UNICODE( RIGHT($H682, 1) ) - 44032), 588)/28)+1,1)</f>
        <v>ㅏ</v>
      </c>
      <c r="M682" t="str" cm="1">
        <f t="array" ref="M682">IF(MOD( (_xlfn.UNICODE( RIGHT($H682, 1) ) - 44032), 28)=0, "",
    INDEX(종성, MOD( (_xlfn.UNICODE( RIGHT($H682, 1) ) - 44032), 28),1) )</f>
        <v/>
      </c>
      <c r="N682" s="3" t="str" cm="1">
        <f t="array" ref="N682">INDEX(초성,  INT( (_xlfn.UNICODE($I682)-44032)/588)+1)</f>
        <v>ㅍ</v>
      </c>
      <c r="O682" s="3" t="str" cm="1">
        <f t="array" ref="O682">INDEX( 중성, INT(MOD( ( _xlfn.UNICODE( RIGHT($I682, 1) ) - 44032), 588)/28)+1,1)</f>
        <v>ㅏ</v>
      </c>
      <c r="P682" t="str" cm="1">
        <f t="array" ref="P682">IF(MOD( (_xlfn.UNICODE( RIGHT($I682, 1) ) - 44032), 28)=0, "",
    INDEX(종성, MOD( (_xlfn.UNICODE( RIGHT($I682, 1) ) - 44032), 28),1) )</f>
        <v/>
      </c>
      <c r="Q682" s="3" t="str" cm="1">
        <f t="array" ref="Q682">IF(LEN(B682)=2, "", INDEX(초성,  INT( (_xlfn.UNICODE($J682)-44032)/588)+1) )</f>
        <v>ㄹ</v>
      </c>
      <c r="R682" s="3" t="str" cm="1">
        <f t="array" ref="R682">IF(LEN(B682)=2, "",INDEX( 중성, INT(MOD( ( _xlfn.UNICODE( RIGHT($J682, 1) ) - 44032), 588)/28)+1,1) )</f>
        <v>ㅣ</v>
      </c>
      <c r="S682" t="str" cm="1">
        <f t="array" ref="S682">IF(LEN(B682)=2, "", IF(MOD( (_xlfn.UNICODE( RIGHT($J682, 1) ) - 44032), 28)=0, "",
    INDEX(종성, MOD( (_xlfn.UNICODE( RIGHT($J682, 1) ) - 44032), 28),1) ) )</f>
        <v/>
      </c>
      <c r="T682" t="str">
        <f>IFERROR(VLOOKUP($K682, 환경설정!$B$3:$C$23, 2,0), "")</f>
        <v>que</v>
      </c>
      <c r="V682" s="3" t="str" cm="1">
        <f t="array" ref="V682">IFERROR(_xlfn.IFS($M682="", "light", $M682="ㄴ", "son", $M682="ㄹ", "son", $M682="ㅁ", "son", $M682="ㅇ", "son" ),"obs")</f>
        <v>light</v>
      </c>
      <c r="W682" t="str">
        <f>IFERROR(VLOOKUP($N682, 환경설정!$B$3:$C$23, 2,0), "")</f>
        <v>tsasp</v>
      </c>
      <c r="Y682" s="3" t="str" cm="1">
        <f t="array" ref="Y682">IFERROR(_xlfn.IFS($P682="", "light", $P682="ㄴ", "son", $P682="ㄹ", "son", $P682="ㅁ", "son", $P682="ㅇ", "son" ),"obs")</f>
        <v>light</v>
      </c>
      <c r="Z682" t="str">
        <f>IFERROR(VLOOKUP($Q682, 환경설정!$B$3:$C$23, 2), "")</f>
        <v>tsasp</v>
      </c>
      <c r="AB682" s="3" t="str" cm="1">
        <f t="array" ref="AB682">IFERROR( IF(LEN(B682)=2,"", _xlfn.IFS($S682="", "light", $S682="ㄴ", "son", $S682="ㄹ", "son", $S682="ㅁ", "son", $S682="ㅇ", "son" )),"obs")</f>
        <v>light</v>
      </c>
      <c r="AC682" t="str" cm="1">
        <f t="array" ref="AC682" xml:space="preserve"> SUBSTITUTE( _xlfn.TEXTSPLIT(C682," "), ",","")</f>
        <v>LHH</v>
      </c>
      <c r="AE682" t="str" cm="1">
        <f t="array" ref="AE682">SUBSTITUTE(_xlfn.TEXTSPLIT(D682," "), ",","")</f>
        <v>LHH</v>
      </c>
    </row>
    <row r="683" spans="1:31" x14ac:dyDescent="0.3">
      <c r="A683" t="str">
        <v>외래어3</v>
      </c>
      <c r="B683" t="str">
        <v>브랜드</v>
      </c>
      <c r="C683" s="3" t="str">
        <v>LHL</v>
      </c>
      <c r="D683" s="3" t="str">
        <v>LHL</v>
      </c>
      <c r="E683" s="3" t="str" cm="1">
        <f t="array" ref="E683">_xlfn.IFS(MID(A683,1,1)="고", "K", MID(A683,1,1)="외", "F", MID(A683,1,1)="가", "V")</f>
        <v>F</v>
      </c>
      <c r="F683" s="3" t="str">
        <f t="shared" si="55"/>
        <v>3</v>
      </c>
      <c r="G683" s="3" t="str">
        <f t="shared" si="56"/>
        <v>F3</v>
      </c>
      <c r="H683" s="3" t="str">
        <f t="shared" si="57"/>
        <v>브</v>
      </c>
      <c r="I683" s="3" t="str">
        <f t="shared" si="58"/>
        <v>랜</v>
      </c>
      <c r="J683" s="3" t="str">
        <f t="shared" si="59"/>
        <v>드</v>
      </c>
      <c r="K683" s="3" t="str" cm="1">
        <f t="array" ref="K683">INDEX(초성,  INT( (_xlfn.UNICODE(H683)-44032)/588)+1)</f>
        <v>ㅂ</v>
      </c>
      <c r="L683" s="3" t="str" cm="1">
        <f t="array" ref="L683">INDEX( 중성, INT(MOD( ( _xlfn.UNICODE( RIGHT($H683, 1) ) - 44032), 588)/28)+1,1)</f>
        <v>ㅡ</v>
      </c>
      <c r="M683" t="str" cm="1">
        <f t="array" ref="M683">IF(MOD( (_xlfn.UNICODE( RIGHT($H683, 1) ) - 44032), 28)=0, "",
    INDEX(종성, MOD( (_xlfn.UNICODE( RIGHT($H683, 1) ) - 44032), 28),1) )</f>
        <v/>
      </c>
      <c r="N683" s="3" t="str" cm="1">
        <f t="array" ref="N683">INDEX(초성,  INT( (_xlfn.UNICODE($I683)-44032)/588)+1)</f>
        <v>ㄹ</v>
      </c>
      <c r="O683" s="3" t="str" cm="1">
        <f t="array" ref="O683">INDEX( 중성, INT(MOD( ( _xlfn.UNICODE( RIGHT($I683, 1) ) - 44032), 588)/28)+1,1)</f>
        <v>ㅐ</v>
      </c>
      <c r="P683" t="str" cm="1">
        <f t="array" ref="P683">IF(MOD( (_xlfn.UNICODE( RIGHT($I683, 1) ) - 44032), 28)=0, "",
    INDEX(종성, MOD( (_xlfn.UNICODE( RIGHT($I683, 1) ) - 44032), 28),1) )</f>
        <v>ㄴ</v>
      </c>
      <c r="Q683" s="3" t="str" cm="1">
        <f t="array" ref="Q683">IF(LEN(B683)=2, "", INDEX(초성,  INT( (_xlfn.UNICODE($J683)-44032)/588)+1) )</f>
        <v>ㄷ</v>
      </c>
      <c r="R683" s="3" t="str" cm="1">
        <f t="array" ref="R683">IF(LEN(B683)=2, "",INDEX( 중성, INT(MOD( ( _xlfn.UNICODE( RIGHT($J683, 1) ) - 44032), 588)/28)+1,1) )</f>
        <v>ㅡ</v>
      </c>
      <c r="S683" t="str" cm="1">
        <f t="array" ref="S683">IF(LEN(B683)=2, "", IF(MOD( (_xlfn.UNICODE( RIGHT($J683, 1) ) - 44032), 28)=0, "",
    INDEX(종성, MOD( (_xlfn.UNICODE( RIGHT($J683, 1) ) - 44032), 28),1) ) )</f>
        <v/>
      </c>
      <c r="T683" t="str">
        <f>IFERROR(VLOOKUP($K683, 환경설정!$B$3:$C$23, 2,0), "")</f>
        <v>lax</v>
      </c>
      <c r="V683" s="3" t="str" cm="1">
        <f t="array" ref="V683">IFERROR(_xlfn.IFS($M683="", "light", $M683="ㄴ", "son", $M683="ㄹ", "son", $M683="ㅁ", "son", $M683="ㅇ", "son" ),"obs")</f>
        <v>light</v>
      </c>
      <c r="W683" t="str">
        <f>IFERROR(VLOOKUP($N683, 환경설정!$B$3:$C$23, 2,0), "")</f>
        <v>son</v>
      </c>
      <c r="Y683" s="3" t="str" cm="1">
        <f t="array" ref="Y683">IFERROR(_xlfn.IFS($P683="", "light", $P683="ㄴ", "son", $P683="ㄹ", "son", $P683="ㅁ", "son", $P683="ㅇ", "son" ),"obs")</f>
        <v>son</v>
      </c>
      <c r="Z683" t="str">
        <f>IFERROR(VLOOKUP($Q683, 환경설정!$B$3:$C$23, 2), "")</f>
        <v>tsasp</v>
      </c>
      <c r="AB683" s="3" t="str" cm="1">
        <f t="array" ref="AB683">IFERROR( IF(LEN(B683)=2,"", _xlfn.IFS($S683="", "light", $S683="ㄴ", "son", $S683="ㄹ", "son", $S683="ㅁ", "son", $S683="ㅇ", "son" )),"obs")</f>
        <v>light</v>
      </c>
      <c r="AC683" t="str" cm="1">
        <f t="array" ref="AC683" xml:space="preserve"> SUBSTITUTE( _xlfn.TEXTSPLIT(C683," "), ",","")</f>
        <v>LHL</v>
      </c>
      <c r="AE683" t="str" cm="1">
        <f t="array" ref="AE683">SUBSTITUTE(_xlfn.TEXTSPLIT(D683," "), ",","")</f>
        <v>LHL</v>
      </c>
    </row>
    <row r="684" spans="1:31" x14ac:dyDescent="0.3">
      <c r="A684" t="str">
        <v>외래어3</v>
      </c>
      <c r="B684" t="str">
        <v>멜라닌</v>
      </c>
      <c r="C684" s="3" t="str">
        <v>LLH</v>
      </c>
      <c r="D684" s="3" t="str">
        <v>LLH</v>
      </c>
      <c r="E684" s="3" t="str" cm="1">
        <f t="array" ref="E684">_xlfn.IFS(MID(A684,1,1)="고", "K", MID(A684,1,1)="외", "F", MID(A684,1,1)="가", "V")</f>
        <v>F</v>
      </c>
      <c r="F684" s="3" t="str">
        <f t="shared" si="55"/>
        <v>3</v>
      </c>
      <c r="G684" s="3" t="str">
        <f t="shared" si="56"/>
        <v>F3</v>
      </c>
      <c r="H684" s="3" t="str">
        <f t="shared" si="57"/>
        <v>멜</v>
      </c>
      <c r="I684" s="3" t="str">
        <f t="shared" si="58"/>
        <v>라</v>
      </c>
      <c r="J684" s="3" t="str">
        <f t="shared" si="59"/>
        <v>닌</v>
      </c>
      <c r="K684" s="3" t="str" cm="1">
        <f t="array" ref="K684">INDEX(초성,  INT( (_xlfn.UNICODE(H684)-44032)/588)+1)</f>
        <v>ㅁ</v>
      </c>
      <c r="L684" s="3" t="str" cm="1">
        <f t="array" ref="L684">INDEX( 중성, INT(MOD( ( _xlfn.UNICODE( RIGHT($H684, 1) ) - 44032), 588)/28)+1,1)</f>
        <v>ㅔ</v>
      </c>
      <c r="M684" t="str" cm="1">
        <f t="array" ref="M684">IF(MOD( (_xlfn.UNICODE( RIGHT($H684, 1) ) - 44032), 28)=0, "",
    INDEX(종성, MOD( (_xlfn.UNICODE( RIGHT($H684, 1) ) - 44032), 28),1) )</f>
        <v>ㄹ</v>
      </c>
      <c r="N684" s="3" t="str" cm="1">
        <f t="array" ref="N684">INDEX(초성,  INT( (_xlfn.UNICODE($I684)-44032)/588)+1)</f>
        <v>ㄹ</v>
      </c>
      <c r="O684" s="3" t="str" cm="1">
        <f t="array" ref="O684">INDEX( 중성, INT(MOD( ( _xlfn.UNICODE( RIGHT($I684, 1) ) - 44032), 588)/28)+1,1)</f>
        <v>ㅏ</v>
      </c>
      <c r="P684" t="str" cm="1">
        <f t="array" ref="P684">IF(MOD( (_xlfn.UNICODE( RIGHT($I684, 1) ) - 44032), 28)=0, "",
    INDEX(종성, MOD( (_xlfn.UNICODE( RIGHT($I684, 1) ) - 44032), 28),1) )</f>
        <v/>
      </c>
      <c r="Q684" s="3" t="str" cm="1">
        <f t="array" ref="Q684">IF(LEN(B684)=2, "", INDEX(초성,  INT( (_xlfn.UNICODE($J684)-44032)/588)+1) )</f>
        <v>ㄴ</v>
      </c>
      <c r="R684" s="3" t="str" cm="1">
        <f t="array" ref="R684">IF(LEN(B684)=2, "",INDEX( 중성, INT(MOD( ( _xlfn.UNICODE( RIGHT($J684, 1) ) - 44032), 588)/28)+1,1) )</f>
        <v>ㅣ</v>
      </c>
      <c r="S684" t="str" cm="1">
        <f t="array" ref="S684">IF(LEN(B684)=2, "", IF(MOD( (_xlfn.UNICODE( RIGHT($J684, 1) ) - 44032), 28)=0, "",
    INDEX(종성, MOD( (_xlfn.UNICODE( RIGHT($J684, 1) ) - 44032), 28),1) ) )</f>
        <v>ㄴ</v>
      </c>
      <c r="T684" t="str">
        <f>IFERROR(VLOOKUP($K684, 환경설정!$B$3:$C$23, 2,0), "")</f>
        <v>son</v>
      </c>
      <c r="V684" s="3" t="str" cm="1">
        <f t="array" ref="V684">IFERROR(_xlfn.IFS($M684="", "light", $M684="ㄴ", "son", $M684="ㄹ", "son", $M684="ㅁ", "son", $M684="ㅇ", "son" ),"obs")</f>
        <v>son</v>
      </c>
      <c r="W684" t="str">
        <f>IFERROR(VLOOKUP($N684, 환경설정!$B$3:$C$23, 2,0), "")</f>
        <v>son</v>
      </c>
      <c r="Y684" s="3" t="str" cm="1">
        <f t="array" ref="Y684">IFERROR(_xlfn.IFS($P684="", "light", $P684="ㄴ", "son", $P684="ㄹ", "son", $P684="ㅁ", "son", $P684="ㅇ", "son" ),"obs")</f>
        <v>light</v>
      </c>
      <c r="Z684" t="str">
        <f>IFERROR(VLOOKUP($Q684, 환경설정!$B$3:$C$23, 2), "")</f>
        <v>tsasp</v>
      </c>
      <c r="AB684" s="3" t="str" cm="1">
        <f t="array" ref="AB684">IFERROR( IF(LEN(B684)=2,"", _xlfn.IFS($S684="", "light", $S684="ㄴ", "son", $S684="ㄹ", "son", $S684="ㅁ", "son", $S684="ㅇ", "son" )),"obs")</f>
        <v>son</v>
      </c>
      <c r="AC684" t="str" cm="1">
        <f t="array" ref="AC684" xml:space="preserve"> SUBSTITUTE( _xlfn.TEXTSPLIT(C684," "), ",","")</f>
        <v>LLH</v>
      </c>
      <c r="AE684" t="str" cm="1">
        <f t="array" ref="AE684">SUBSTITUTE(_xlfn.TEXTSPLIT(D684," "), ",","")</f>
        <v>LLH</v>
      </c>
    </row>
    <row r="685" spans="1:31" x14ac:dyDescent="0.3">
      <c r="A685" t="str">
        <v>외래어3</v>
      </c>
      <c r="B685" t="str">
        <v>베란다</v>
      </c>
      <c r="C685" s="3" t="str">
        <v>LHL</v>
      </c>
      <c r="D685" s="3" t="str">
        <v>LHL</v>
      </c>
      <c r="E685" s="3" t="str" cm="1">
        <f t="array" ref="E685">_xlfn.IFS(MID(A685,1,1)="고", "K", MID(A685,1,1)="외", "F", MID(A685,1,1)="가", "V")</f>
        <v>F</v>
      </c>
      <c r="F685" s="3" t="str">
        <f t="shared" si="55"/>
        <v>3</v>
      </c>
      <c r="G685" s="3" t="str">
        <f t="shared" si="56"/>
        <v>F3</v>
      </c>
      <c r="H685" s="3" t="str">
        <f t="shared" si="57"/>
        <v>베</v>
      </c>
      <c r="I685" s="3" t="str">
        <f t="shared" si="58"/>
        <v>란</v>
      </c>
      <c r="J685" s="3" t="str">
        <f t="shared" si="59"/>
        <v>다</v>
      </c>
      <c r="K685" s="3" t="str" cm="1">
        <f t="array" ref="K685">INDEX(초성,  INT( (_xlfn.UNICODE(H685)-44032)/588)+1)</f>
        <v>ㅂ</v>
      </c>
      <c r="L685" s="3" t="str" cm="1">
        <f t="array" ref="L685">INDEX( 중성, INT(MOD( ( _xlfn.UNICODE( RIGHT($H685, 1) ) - 44032), 588)/28)+1,1)</f>
        <v>ㅔ</v>
      </c>
      <c r="M685" t="str" cm="1">
        <f t="array" ref="M685">IF(MOD( (_xlfn.UNICODE( RIGHT($H685, 1) ) - 44032), 28)=0, "",
    INDEX(종성, MOD( (_xlfn.UNICODE( RIGHT($H685, 1) ) - 44032), 28),1) )</f>
        <v/>
      </c>
      <c r="N685" s="3" t="str" cm="1">
        <f t="array" ref="N685">INDEX(초성,  INT( (_xlfn.UNICODE($I685)-44032)/588)+1)</f>
        <v>ㄹ</v>
      </c>
      <c r="O685" s="3" t="str" cm="1">
        <f t="array" ref="O685">INDEX( 중성, INT(MOD( ( _xlfn.UNICODE( RIGHT($I685, 1) ) - 44032), 588)/28)+1,1)</f>
        <v>ㅏ</v>
      </c>
      <c r="P685" t="str" cm="1">
        <f t="array" ref="P685">IF(MOD( (_xlfn.UNICODE( RIGHT($I685, 1) ) - 44032), 28)=0, "",
    INDEX(종성, MOD( (_xlfn.UNICODE( RIGHT($I685, 1) ) - 44032), 28),1) )</f>
        <v>ㄴ</v>
      </c>
      <c r="Q685" s="3" t="str" cm="1">
        <f t="array" ref="Q685">IF(LEN(B685)=2, "", INDEX(초성,  INT( (_xlfn.UNICODE($J685)-44032)/588)+1) )</f>
        <v>ㄷ</v>
      </c>
      <c r="R685" s="3" t="str" cm="1">
        <f t="array" ref="R685">IF(LEN(B685)=2, "",INDEX( 중성, INT(MOD( ( _xlfn.UNICODE( RIGHT($J685, 1) ) - 44032), 588)/28)+1,1) )</f>
        <v>ㅏ</v>
      </c>
      <c r="S685" t="str" cm="1">
        <f t="array" ref="S685">IF(LEN(B685)=2, "", IF(MOD( (_xlfn.UNICODE( RIGHT($J685, 1) ) - 44032), 28)=0, "",
    INDEX(종성, MOD( (_xlfn.UNICODE( RIGHT($J685, 1) ) - 44032), 28),1) ) )</f>
        <v/>
      </c>
      <c r="T685" t="str">
        <f>IFERROR(VLOOKUP($K685, 환경설정!$B$3:$C$23, 2,0), "")</f>
        <v>lax</v>
      </c>
      <c r="V685" s="3" t="str" cm="1">
        <f t="array" ref="V685">IFERROR(_xlfn.IFS($M685="", "light", $M685="ㄴ", "son", $M685="ㄹ", "son", $M685="ㅁ", "son", $M685="ㅇ", "son" ),"obs")</f>
        <v>light</v>
      </c>
      <c r="W685" t="str">
        <f>IFERROR(VLOOKUP($N685, 환경설정!$B$3:$C$23, 2,0), "")</f>
        <v>son</v>
      </c>
      <c r="Y685" s="3" t="str" cm="1">
        <f t="array" ref="Y685">IFERROR(_xlfn.IFS($P685="", "light", $P685="ㄴ", "son", $P685="ㄹ", "son", $P685="ㅁ", "son", $P685="ㅇ", "son" ),"obs")</f>
        <v>son</v>
      </c>
      <c r="Z685" t="str">
        <f>IFERROR(VLOOKUP($Q685, 환경설정!$B$3:$C$23, 2), "")</f>
        <v>tsasp</v>
      </c>
      <c r="AB685" s="3" t="str" cm="1">
        <f t="array" ref="AB685">IFERROR( IF(LEN(B685)=2,"", _xlfn.IFS($S685="", "light", $S685="ㄴ", "son", $S685="ㄹ", "son", $S685="ㅁ", "son", $S685="ㅇ", "son" )),"obs")</f>
        <v>light</v>
      </c>
      <c r="AC685" t="str" cm="1">
        <f t="array" ref="AC685" xml:space="preserve"> SUBSTITUTE( _xlfn.TEXTSPLIT(C685," "), ",","")</f>
        <v>LHL</v>
      </c>
      <c r="AE685" t="str" cm="1">
        <f t="array" ref="AE685">SUBSTITUTE(_xlfn.TEXTSPLIT(D685," "), ",","")</f>
        <v>LHL</v>
      </c>
    </row>
    <row r="686" spans="1:31" x14ac:dyDescent="0.3">
      <c r="A686" t="str">
        <v>외래어3</v>
      </c>
      <c r="B686" t="str">
        <v>크레용</v>
      </c>
      <c r="C686" s="3" t="str">
        <v>LHH</v>
      </c>
      <c r="D686" s="3" t="str">
        <v>LHL</v>
      </c>
      <c r="E686" s="3" t="str" cm="1">
        <f t="array" ref="E686">_xlfn.IFS(MID(A686,1,1)="고", "K", MID(A686,1,1)="외", "F", MID(A686,1,1)="가", "V")</f>
        <v>F</v>
      </c>
      <c r="F686" s="3" t="str">
        <f t="shared" si="55"/>
        <v>3</v>
      </c>
      <c r="G686" s="3" t="str">
        <f t="shared" si="56"/>
        <v>F3</v>
      </c>
      <c r="H686" s="3" t="str">
        <f t="shared" si="57"/>
        <v>크</v>
      </c>
      <c r="I686" s="3" t="str">
        <f t="shared" si="58"/>
        <v>레</v>
      </c>
      <c r="J686" s="3" t="str">
        <f t="shared" si="59"/>
        <v>용</v>
      </c>
      <c r="K686" s="3" t="str" cm="1">
        <f t="array" ref="K686">INDEX(초성,  INT( (_xlfn.UNICODE(H686)-44032)/588)+1)</f>
        <v>ㅋ</v>
      </c>
      <c r="L686" s="3" t="str" cm="1">
        <f t="array" ref="L686">INDEX( 중성, INT(MOD( ( _xlfn.UNICODE( RIGHT($H686, 1) ) - 44032), 588)/28)+1,1)</f>
        <v>ㅡ</v>
      </c>
      <c r="M686" t="str" cm="1">
        <f t="array" ref="M686">IF(MOD( (_xlfn.UNICODE( RIGHT($H686, 1) ) - 44032), 28)=0, "",
    INDEX(종성, MOD( (_xlfn.UNICODE( RIGHT($H686, 1) ) - 44032), 28),1) )</f>
        <v/>
      </c>
      <c r="N686" s="3" t="str" cm="1">
        <f t="array" ref="N686">INDEX(초성,  INT( (_xlfn.UNICODE($I686)-44032)/588)+1)</f>
        <v>ㄹ</v>
      </c>
      <c r="O686" s="3" t="str" cm="1">
        <f t="array" ref="O686">INDEX( 중성, INT(MOD( ( _xlfn.UNICODE( RIGHT($I686, 1) ) - 44032), 588)/28)+1,1)</f>
        <v>ㅔ</v>
      </c>
      <c r="P686" t="str" cm="1">
        <f t="array" ref="P686">IF(MOD( (_xlfn.UNICODE( RIGHT($I686, 1) ) - 44032), 28)=0, "",
    INDEX(종성, MOD( (_xlfn.UNICODE( RIGHT($I686, 1) ) - 44032), 28),1) )</f>
        <v/>
      </c>
      <c r="Q686" s="3" t="str" cm="1">
        <f t="array" ref="Q686">IF(LEN(B686)=2, "", INDEX(초성,  INT( (_xlfn.UNICODE($J686)-44032)/588)+1) )</f>
        <v>ㅇ</v>
      </c>
      <c r="R686" s="3" t="str" cm="1">
        <f t="array" ref="R686">IF(LEN(B686)=2, "",INDEX( 중성, INT(MOD( ( _xlfn.UNICODE( RIGHT($J686, 1) ) - 44032), 588)/28)+1,1) )</f>
        <v>ㅛ</v>
      </c>
      <c r="S686" t="str" cm="1">
        <f t="array" ref="S686">IF(LEN(B686)=2, "", IF(MOD( (_xlfn.UNICODE( RIGHT($J686, 1) ) - 44032), 28)=0, "",
    INDEX(종성, MOD( (_xlfn.UNICODE( RIGHT($J686, 1) ) - 44032), 28),1) ) )</f>
        <v>ㅇ</v>
      </c>
      <c r="T686" t="str">
        <f>IFERROR(VLOOKUP($K686, 환경설정!$B$3:$C$23, 2,0), "")</f>
        <v>tsasp</v>
      </c>
      <c r="V686" s="3" t="str" cm="1">
        <f t="array" ref="V686">IFERROR(_xlfn.IFS($M686="", "light", $M686="ㄴ", "son", $M686="ㄹ", "son", $M686="ㅁ", "son", $M686="ㅇ", "son" ),"obs")</f>
        <v>light</v>
      </c>
      <c r="W686" t="str">
        <f>IFERROR(VLOOKUP($N686, 환경설정!$B$3:$C$23, 2,0), "")</f>
        <v>son</v>
      </c>
      <c r="Y686" s="3" t="str" cm="1">
        <f t="array" ref="Y686">IFERROR(_xlfn.IFS($P686="", "light", $P686="ㄴ", "son", $P686="ㄹ", "son", $P686="ㅁ", "son", $P686="ㅇ", "son" ),"obs")</f>
        <v>light</v>
      </c>
      <c r="Z686" t="str">
        <f>IFERROR(VLOOKUP($Q686, 환경설정!$B$3:$C$23, 2), "")</f>
        <v>tsasp</v>
      </c>
      <c r="AB686" s="3" t="str" cm="1">
        <f t="array" ref="AB686">IFERROR( IF(LEN(B686)=2,"", _xlfn.IFS($S686="", "light", $S686="ㄴ", "son", $S686="ㄹ", "son", $S686="ㅁ", "son", $S686="ㅇ", "son" )),"obs")</f>
        <v>son</v>
      </c>
      <c r="AC686" t="str" cm="1">
        <f t="array" ref="AC686" xml:space="preserve"> SUBSTITUTE( _xlfn.TEXTSPLIT(C686," "), ",","")</f>
        <v>LHH</v>
      </c>
      <c r="AE686" t="str" cm="1">
        <f t="array" ref="AE686">SUBSTITUTE(_xlfn.TEXTSPLIT(D686," "), ",","")</f>
        <v>LHL</v>
      </c>
    </row>
    <row r="687" spans="1:31" x14ac:dyDescent="0.3">
      <c r="A687" t="str">
        <v>외래어3</v>
      </c>
      <c r="B687" t="str">
        <v>토마토</v>
      </c>
      <c r="C687" s="3" t="str">
        <v>LHL</v>
      </c>
      <c r="D687" s="3" t="str">
        <v>LHL</v>
      </c>
      <c r="E687" s="3" t="str" cm="1">
        <f t="array" ref="E687">_xlfn.IFS(MID(A687,1,1)="고", "K", MID(A687,1,1)="외", "F", MID(A687,1,1)="가", "V")</f>
        <v>F</v>
      </c>
      <c r="F687" s="3" t="str">
        <f t="shared" si="55"/>
        <v>3</v>
      </c>
      <c r="G687" s="3" t="str">
        <f t="shared" si="56"/>
        <v>F3</v>
      </c>
      <c r="H687" s="3" t="str">
        <f t="shared" si="57"/>
        <v>토</v>
      </c>
      <c r="I687" s="3" t="str">
        <f t="shared" si="58"/>
        <v>마</v>
      </c>
      <c r="J687" s="3" t="str">
        <f t="shared" si="59"/>
        <v>토</v>
      </c>
      <c r="K687" s="3" t="str" cm="1">
        <f t="array" ref="K687">INDEX(초성,  INT( (_xlfn.UNICODE(H687)-44032)/588)+1)</f>
        <v>ㅌ</v>
      </c>
      <c r="L687" s="3" t="str" cm="1">
        <f t="array" ref="L687">INDEX( 중성, INT(MOD( ( _xlfn.UNICODE( RIGHT($H687, 1) ) - 44032), 588)/28)+1,1)</f>
        <v>ㅗ</v>
      </c>
      <c r="M687" t="str" cm="1">
        <f t="array" ref="M687">IF(MOD( (_xlfn.UNICODE( RIGHT($H687, 1) ) - 44032), 28)=0, "",
    INDEX(종성, MOD( (_xlfn.UNICODE( RIGHT($H687, 1) ) - 44032), 28),1) )</f>
        <v/>
      </c>
      <c r="N687" s="3" t="str" cm="1">
        <f t="array" ref="N687">INDEX(초성,  INT( (_xlfn.UNICODE($I687)-44032)/588)+1)</f>
        <v>ㅁ</v>
      </c>
      <c r="O687" s="3" t="str" cm="1">
        <f t="array" ref="O687">INDEX( 중성, INT(MOD( ( _xlfn.UNICODE( RIGHT($I687, 1) ) - 44032), 588)/28)+1,1)</f>
        <v>ㅏ</v>
      </c>
      <c r="P687" t="str" cm="1">
        <f t="array" ref="P687">IF(MOD( (_xlfn.UNICODE( RIGHT($I687, 1) ) - 44032), 28)=0, "",
    INDEX(종성, MOD( (_xlfn.UNICODE( RIGHT($I687, 1) ) - 44032), 28),1) )</f>
        <v/>
      </c>
      <c r="Q687" s="3" t="str" cm="1">
        <f t="array" ref="Q687">IF(LEN(B687)=2, "", INDEX(초성,  INT( (_xlfn.UNICODE($J687)-44032)/588)+1) )</f>
        <v>ㅌ</v>
      </c>
      <c r="R687" s="3" t="str" cm="1">
        <f t="array" ref="R687">IF(LEN(B687)=2, "",INDEX( 중성, INT(MOD( ( _xlfn.UNICODE( RIGHT($J687, 1) ) - 44032), 588)/28)+1,1) )</f>
        <v>ㅗ</v>
      </c>
      <c r="S687" t="str" cm="1">
        <f t="array" ref="S687">IF(LEN(B687)=2, "", IF(MOD( (_xlfn.UNICODE( RIGHT($J687, 1) ) - 44032), 28)=0, "",
    INDEX(종성, MOD( (_xlfn.UNICODE( RIGHT($J687, 1) ) - 44032), 28),1) ) )</f>
        <v/>
      </c>
      <c r="T687" t="str">
        <f>IFERROR(VLOOKUP($K687, 환경설정!$B$3:$C$23, 2,0), "")</f>
        <v>tsasp</v>
      </c>
      <c r="V687" s="3" t="str" cm="1">
        <f t="array" ref="V687">IFERROR(_xlfn.IFS($M687="", "light", $M687="ㄴ", "son", $M687="ㄹ", "son", $M687="ㅁ", "son", $M687="ㅇ", "son" ),"obs")</f>
        <v>light</v>
      </c>
      <c r="W687" t="str">
        <f>IFERROR(VLOOKUP($N687, 환경설정!$B$3:$C$23, 2,0), "")</f>
        <v>son</v>
      </c>
      <c r="Y687" s="3" t="str" cm="1">
        <f t="array" ref="Y687">IFERROR(_xlfn.IFS($P687="", "light", $P687="ㄴ", "son", $P687="ㄹ", "son", $P687="ㅁ", "son", $P687="ㅇ", "son" ),"obs")</f>
        <v>light</v>
      </c>
      <c r="Z687" t="str">
        <f>IFERROR(VLOOKUP($Q687, 환경설정!$B$3:$C$23, 2), "")</f>
        <v>tsasp</v>
      </c>
      <c r="AB687" s="3" t="str" cm="1">
        <f t="array" ref="AB687">IFERROR( IF(LEN(B687)=2,"", _xlfn.IFS($S687="", "light", $S687="ㄴ", "son", $S687="ㄹ", "son", $S687="ㅁ", "son", $S687="ㅇ", "son" )),"obs")</f>
        <v>light</v>
      </c>
      <c r="AC687" t="str" cm="1">
        <f t="array" ref="AC687" xml:space="preserve"> SUBSTITUTE( _xlfn.TEXTSPLIT(C687," "), ",","")</f>
        <v>LHL</v>
      </c>
      <c r="AE687" t="str" cm="1">
        <f t="array" ref="AE687">SUBSTITUTE(_xlfn.TEXTSPLIT(D687," "), ",","")</f>
        <v>LHL</v>
      </c>
    </row>
    <row r="688" spans="1:31" x14ac:dyDescent="0.3">
      <c r="A688" t="str">
        <v>외래어3</v>
      </c>
      <c r="B688" t="str">
        <v>알프스</v>
      </c>
      <c r="C688" s="3" t="str">
        <v>HHL</v>
      </c>
      <c r="D688" s="3" t="str">
        <v>HHL</v>
      </c>
      <c r="E688" s="3" t="str" cm="1">
        <f t="array" ref="E688">_xlfn.IFS(MID(A688,1,1)="고", "K", MID(A688,1,1)="외", "F", MID(A688,1,1)="가", "V")</f>
        <v>F</v>
      </c>
      <c r="F688" s="3" t="str">
        <f t="shared" si="55"/>
        <v>3</v>
      </c>
      <c r="G688" s="3" t="str">
        <f t="shared" si="56"/>
        <v>F3</v>
      </c>
      <c r="H688" s="3" t="str">
        <f t="shared" si="57"/>
        <v>알</v>
      </c>
      <c r="I688" s="3" t="str">
        <f t="shared" si="58"/>
        <v>프</v>
      </c>
      <c r="J688" s="3" t="str">
        <f t="shared" si="59"/>
        <v>스</v>
      </c>
      <c r="K688" s="3" t="str" cm="1">
        <f t="array" ref="K688">INDEX(초성,  INT( (_xlfn.UNICODE(H688)-44032)/588)+1)</f>
        <v>ㅇ</v>
      </c>
      <c r="L688" s="3" t="str" cm="1">
        <f t="array" ref="L688">INDEX( 중성, INT(MOD( ( _xlfn.UNICODE( RIGHT($H688, 1) ) - 44032), 588)/28)+1,1)</f>
        <v>ㅏ</v>
      </c>
      <c r="M688" t="str" cm="1">
        <f t="array" ref="M688">IF(MOD( (_xlfn.UNICODE( RIGHT($H688, 1) ) - 44032), 28)=0, "",
    INDEX(종성, MOD( (_xlfn.UNICODE( RIGHT($H688, 1) ) - 44032), 28),1) )</f>
        <v>ㄹ</v>
      </c>
      <c r="N688" s="3" t="str" cm="1">
        <f t="array" ref="N688">INDEX(초성,  INT( (_xlfn.UNICODE($I688)-44032)/588)+1)</f>
        <v>ㅍ</v>
      </c>
      <c r="O688" s="3" t="str" cm="1">
        <f t="array" ref="O688">INDEX( 중성, INT(MOD( ( _xlfn.UNICODE( RIGHT($I688, 1) ) - 44032), 588)/28)+1,1)</f>
        <v>ㅡ</v>
      </c>
      <c r="P688" t="str" cm="1">
        <f t="array" ref="P688">IF(MOD( (_xlfn.UNICODE( RIGHT($I688, 1) ) - 44032), 28)=0, "",
    INDEX(종성, MOD( (_xlfn.UNICODE( RIGHT($I688, 1) ) - 44032), 28),1) )</f>
        <v/>
      </c>
      <c r="Q688" s="3" t="str" cm="1">
        <f t="array" ref="Q688">IF(LEN(B688)=2, "", INDEX(초성,  INT( (_xlfn.UNICODE($J688)-44032)/588)+1) )</f>
        <v>ㅅ</v>
      </c>
      <c r="R688" s="3" t="str" cm="1">
        <f t="array" ref="R688">IF(LEN(B688)=2, "",INDEX( 중성, INT(MOD( ( _xlfn.UNICODE( RIGHT($J688, 1) ) - 44032), 588)/28)+1,1) )</f>
        <v>ㅡ</v>
      </c>
      <c r="S688" t="str" cm="1">
        <f t="array" ref="S688">IF(LEN(B688)=2, "", IF(MOD( (_xlfn.UNICODE( RIGHT($J688, 1) ) - 44032), 28)=0, "",
    INDEX(종성, MOD( (_xlfn.UNICODE( RIGHT($J688, 1) ) - 44032), 28),1) ) )</f>
        <v/>
      </c>
      <c r="T688" t="str">
        <f>IFERROR(VLOOKUP($K688, 환경설정!$B$3:$C$23, 2,0), "")</f>
        <v>null</v>
      </c>
      <c r="V688" s="3" t="str" cm="1">
        <f t="array" ref="V688">IFERROR(_xlfn.IFS($M688="", "light", $M688="ㄴ", "son", $M688="ㄹ", "son", $M688="ㅁ", "son", $M688="ㅇ", "son" ),"obs")</f>
        <v>son</v>
      </c>
      <c r="W688" t="str">
        <f>IFERROR(VLOOKUP($N688, 환경설정!$B$3:$C$23, 2,0), "")</f>
        <v>tsasp</v>
      </c>
      <c r="Y688" s="3" t="str" cm="1">
        <f t="array" ref="Y688">IFERROR(_xlfn.IFS($P688="", "light", $P688="ㄴ", "son", $P688="ㄹ", "son", $P688="ㅁ", "son", $P688="ㅇ", "son" ),"obs")</f>
        <v>light</v>
      </c>
      <c r="Z688" t="str">
        <f>IFERROR(VLOOKUP($Q688, 환경설정!$B$3:$C$23, 2), "")</f>
        <v>tsasp</v>
      </c>
      <c r="AB688" s="3" t="str" cm="1">
        <f t="array" ref="AB688">IFERROR( IF(LEN(B688)=2,"", _xlfn.IFS($S688="", "light", $S688="ㄴ", "son", $S688="ㄹ", "son", $S688="ㅁ", "son", $S688="ㅇ", "son" )),"obs")</f>
        <v>light</v>
      </c>
      <c r="AC688" t="str" cm="1">
        <f t="array" ref="AC688" xml:space="preserve"> SUBSTITUTE( _xlfn.TEXTSPLIT(C688," "), ",","")</f>
        <v>HHL</v>
      </c>
      <c r="AE688" t="str" cm="1">
        <f t="array" ref="AE688">SUBSTITUTE(_xlfn.TEXTSPLIT(D688," "), ",","")</f>
        <v>HHL</v>
      </c>
    </row>
    <row r="689" spans="1:32" x14ac:dyDescent="0.3">
      <c r="A689" t="str">
        <v>외래어3</v>
      </c>
      <c r="B689" t="str">
        <v>소세지</v>
      </c>
      <c r="C689" s="3" t="str">
        <v>LHL</v>
      </c>
      <c r="D689" s="3" t="str">
        <v>LHL 쏘시지</v>
      </c>
      <c r="E689" s="3" t="str" cm="1">
        <f t="array" ref="E689">_xlfn.IFS(MID(A689,1,1)="고", "K", MID(A689,1,1)="외", "F", MID(A689,1,1)="가", "V")</f>
        <v>F</v>
      </c>
      <c r="F689" s="3" t="str">
        <f t="shared" si="55"/>
        <v>3</v>
      </c>
      <c r="G689" s="3" t="str">
        <f t="shared" si="56"/>
        <v>F3</v>
      </c>
      <c r="H689" s="3" t="str">
        <f t="shared" si="57"/>
        <v>소</v>
      </c>
      <c r="I689" s="3" t="str">
        <f t="shared" si="58"/>
        <v>세</v>
      </c>
      <c r="J689" s="3" t="str">
        <f t="shared" si="59"/>
        <v>지</v>
      </c>
      <c r="K689" s="3" t="str" cm="1">
        <f t="array" ref="K689">INDEX(초성,  INT( (_xlfn.UNICODE(H689)-44032)/588)+1)</f>
        <v>ㅅ</v>
      </c>
      <c r="L689" s="3" t="str" cm="1">
        <f t="array" ref="L689">INDEX( 중성, INT(MOD( ( _xlfn.UNICODE( RIGHT($H689, 1) ) - 44032), 588)/28)+1,1)</f>
        <v>ㅗ</v>
      </c>
      <c r="M689" t="str" cm="1">
        <f t="array" ref="M689">IF(MOD( (_xlfn.UNICODE( RIGHT($H689, 1) ) - 44032), 28)=0, "",
    INDEX(종성, MOD( (_xlfn.UNICODE( RIGHT($H689, 1) ) - 44032), 28),1) )</f>
        <v/>
      </c>
      <c r="N689" s="3" t="str" cm="1">
        <f t="array" ref="N689">INDEX(초성,  INT( (_xlfn.UNICODE($I689)-44032)/588)+1)</f>
        <v>ㅅ</v>
      </c>
      <c r="O689" s="3" t="str" cm="1">
        <f t="array" ref="O689">INDEX( 중성, INT(MOD( ( _xlfn.UNICODE( RIGHT($I689, 1) ) - 44032), 588)/28)+1,1)</f>
        <v>ㅔ</v>
      </c>
      <c r="P689" t="str" cm="1">
        <f t="array" ref="P689">IF(MOD( (_xlfn.UNICODE( RIGHT($I689, 1) ) - 44032), 28)=0, "",
    INDEX(종성, MOD( (_xlfn.UNICODE( RIGHT($I689, 1) ) - 44032), 28),1) )</f>
        <v/>
      </c>
      <c r="Q689" s="3" t="str" cm="1">
        <f t="array" ref="Q689">IF(LEN(B689)=2, "", INDEX(초성,  INT( (_xlfn.UNICODE($J689)-44032)/588)+1) )</f>
        <v>ㅈ</v>
      </c>
      <c r="R689" s="3" t="str" cm="1">
        <f t="array" ref="R689">IF(LEN(B689)=2, "",INDEX( 중성, INT(MOD( ( _xlfn.UNICODE( RIGHT($J689, 1) ) - 44032), 588)/28)+1,1) )</f>
        <v>ㅣ</v>
      </c>
      <c r="S689" t="str" cm="1">
        <f t="array" ref="S689">IF(LEN(B689)=2, "", IF(MOD( (_xlfn.UNICODE( RIGHT($J689, 1) ) - 44032), 28)=0, "",
    INDEX(종성, MOD( (_xlfn.UNICODE( RIGHT($J689, 1) ) - 44032), 28),1) ) )</f>
        <v/>
      </c>
      <c r="T689" t="str">
        <f>IFERROR(VLOOKUP($K689, 환경설정!$B$3:$C$23, 2,0), "")</f>
        <v>que</v>
      </c>
      <c r="V689" s="3" t="str" cm="1">
        <f t="array" ref="V689">IFERROR(_xlfn.IFS($M689="", "light", $M689="ㄴ", "son", $M689="ㄹ", "son", $M689="ㅁ", "son", $M689="ㅇ", "son" ),"obs")</f>
        <v>light</v>
      </c>
      <c r="W689" t="str">
        <f>IFERROR(VLOOKUP($N689, 환경설정!$B$3:$C$23, 2,0), "")</f>
        <v>que</v>
      </c>
      <c r="Y689" s="3" t="str" cm="1">
        <f t="array" ref="Y689">IFERROR(_xlfn.IFS($P689="", "light", $P689="ㄴ", "son", $P689="ㄹ", "son", $P689="ㅁ", "son", $P689="ㅇ", "son" ),"obs")</f>
        <v>light</v>
      </c>
      <c r="Z689" t="str">
        <f>IFERROR(VLOOKUP($Q689, 환경설정!$B$3:$C$23, 2), "")</f>
        <v>tsasp</v>
      </c>
      <c r="AB689" s="3" t="str" cm="1">
        <f t="array" ref="AB689">IFERROR( IF(LEN(B689)=2,"", _xlfn.IFS($S689="", "light", $S689="ㄴ", "son", $S689="ㄹ", "son", $S689="ㅁ", "son", $S689="ㅇ", "son" )),"obs")</f>
        <v>light</v>
      </c>
      <c r="AC689" t="str" cm="1">
        <f t="array" ref="AC689" xml:space="preserve"> SUBSTITUTE( _xlfn.TEXTSPLIT(C689," "), ",","")</f>
        <v>LHL</v>
      </c>
      <c r="AE689" t="str" cm="1">
        <f t="array" ref="AE689:AF689">SUBSTITUTE(_xlfn.TEXTSPLIT(D689," "), ",","")</f>
        <v>LHL</v>
      </c>
      <c r="AF689" t="str">
        <v>쏘시지</v>
      </c>
    </row>
    <row r="690" spans="1:32" x14ac:dyDescent="0.3">
      <c r="A690" t="str">
        <v>외래어3</v>
      </c>
      <c r="B690" t="str">
        <v>콘택트</v>
      </c>
      <c r="C690" s="3" t="str">
        <v>HHL</v>
      </c>
      <c r="D690" s="3" t="str">
        <v>HHL</v>
      </c>
      <c r="E690" s="3" t="str" cm="1">
        <f t="array" ref="E690">_xlfn.IFS(MID(A690,1,1)="고", "K", MID(A690,1,1)="외", "F", MID(A690,1,1)="가", "V")</f>
        <v>F</v>
      </c>
      <c r="F690" s="3" t="str">
        <f t="shared" si="55"/>
        <v>3</v>
      </c>
      <c r="G690" s="3" t="str">
        <f t="shared" si="56"/>
        <v>F3</v>
      </c>
      <c r="H690" s="3" t="str">
        <f t="shared" si="57"/>
        <v>콘</v>
      </c>
      <c r="I690" s="3" t="str">
        <f t="shared" si="58"/>
        <v>택</v>
      </c>
      <c r="J690" s="3" t="str">
        <f t="shared" si="59"/>
        <v>트</v>
      </c>
      <c r="K690" s="3" t="str" cm="1">
        <f t="array" ref="K690">INDEX(초성,  INT( (_xlfn.UNICODE(H690)-44032)/588)+1)</f>
        <v>ㅋ</v>
      </c>
      <c r="L690" s="3" t="str" cm="1">
        <f t="array" ref="L690">INDEX( 중성, INT(MOD( ( _xlfn.UNICODE( RIGHT($H690, 1) ) - 44032), 588)/28)+1,1)</f>
        <v>ㅗ</v>
      </c>
      <c r="M690" t="str" cm="1">
        <f t="array" ref="M690">IF(MOD( (_xlfn.UNICODE( RIGHT($H690, 1) ) - 44032), 28)=0, "",
    INDEX(종성, MOD( (_xlfn.UNICODE( RIGHT($H690, 1) ) - 44032), 28),1) )</f>
        <v>ㄴ</v>
      </c>
      <c r="N690" s="3" t="str" cm="1">
        <f t="array" ref="N690">INDEX(초성,  INT( (_xlfn.UNICODE($I690)-44032)/588)+1)</f>
        <v>ㅌ</v>
      </c>
      <c r="O690" s="3" t="str" cm="1">
        <f t="array" ref="O690">INDEX( 중성, INT(MOD( ( _xlfn.UNICODE( RIGHT($I690, 1) ) - 44032), 588)/28)+1,1)</f>
        <v>ㅐ</v>
      </c>
      <c r="P690" t="str" cm="1">
        <f t="array" ref="P690">IF(MOD( (_xlfn.UNICODE( RIGHT($I690, 1) ) - 44032), 28)=0, "",
    INDEX(종성, MOD( (_xlfn.UNICODE( RIGHT($I690, 1) ) - 44032), 28),1) )</f>
        <v>ㄱ</v>
      </c>
      <c r="Q690" s="3" t="str" cm="1">
        <f t="array" ref="Q690">IF(LEN(B690)=2, "", INDEX(초성,  INT( (_xlfn.UNICODE($J690)-44032)/588)+1) )</f>
        <v>ㅌ</v>
      </c>
      <c r="R690" s="3" t="str" cm="1">
        <f t="array" ref="R690">IF(LEN(B690)=2, "",INDEX( 중성, INT(MOD( ( _xlfn.UNICODE( RIGHT($J690, 1) ) - 44032), 588)/28)+1,1) )</f>
        <v>ㅡ</v>
      </c>
      <c r="S690" t="str" cm="1">
        <f t="array" ref="S690">IF(LEN(B690)=2, "", IF(MOD( (_xlfn.UNICODE( RIGHT($J690, 1) ) - 44032), 28)=0, "",
    INDEX(종성, MOD( (_xlfn.UNICODE( RIGHT($J690, 1) ) - 44032), 28),1) ) )</f>
        <v/>
      </c>
      <c r="T690" t="str">
        <f>IFERROR(VLOOKUP($K690, 환경설정!$B$3:$C$23, 2,0), "")</f>
        <v>tsasp</v>
      </c>
      <c r="V690" s="3" t="str" cm="1">
        <f t="array" ref="V690">IFERROR(_xlfn.IFS($M690="", "light", $M690="ㄴ", "son", $M690="ㄹ", "son", $M690="ㅁ", "son", $M690="ㅇ", "son" ),"obs")</f>
        <v>son</v>
      </c>
      <c r="W690" t="str">
        <f>IFERROR(VLOOKUP($N690, 환경설정!$B$3:$C$23, 2,0), "")</f>
        <v>tsasp</v>
      </c>
      <c r="Y690" s="3" t="str" cm="1">
        <f t="array" ref="Y690">IFERROR(_xlfn.IFS($P690="", "light", $P690="ㄴ", "son", $P690="ㄹ", "son", $P690="ㅁ", "son", $P690="ㅇ", "son" ),"obs")</f>
        <v>obs</v>
      </c>
      <c r="Z690" t="str">
        <f>IFERROR(VLOOKUP($Q690, 환경설정!$B$3:$C$23, 2), "")</f>
        <v>tsasp</v>
      </c>
      <c r="AB690" s="3" t="str" cm="1">
        <f t="array" ref="AB690">IFERROR( IF(LEN(B690)=2,"", _xlfn.IFS($S690="", "light", $S690="ㄴ", "son", $S690="ㄹ", "son", $S690="ㅁ", "son", $S690="ㅇ", "son" )),"obs")</f>
        <v>light</v>
      </c>
      <c r="AC690" t="str" cm="1">
        <f t="array" ref="AC690" xml:space="preserve"> SUBSTITUTE( _xlfn.TEXTSPLIT(C690," "), ",","")</f>
        <v>HHL</v>
      </c>
      <c r="AE690" t="str" cm="1">
        <f t="array" ref="AE690">SUBSTITUTE(_xlfn.TEXTSPLIT(D690," "), ",","")</f>
        <v>HHL</v>
      </c>
    </row>
    <row r="691" spans="1:32" x14ac:dyDescent="0.3">
      <c r="A691" t="str">
        <v>외래어3</v>
      </c>
      <c r="B691" t="str">
        <v>베트남</v>
      </c>
      <c r="C691" s="3" t="str">
        <v>LLH</v>
      </c>
      <c r="D691" s="3" t="str">
        <v>LHH</v>
      </c>
      <c r="E691" s="3" t="str" cm="1">
        <f t="array" ref="E691">_xlfn.IFS(MID(A691,1,1)="고", "K", MID(A691,1,1)="외", "F", MID(A691,1,1)="가", "V")</f>
        <v>F</v>
      </c>
      <c r="F691" s="3" t="str">
        <f t="shared" si="55"/>
        <v>3</v>
      </c>
      <c r="G691" s="3" t="str">
        <f t="shared" si="56"/>
        <v>F3</v>
      </c>
      <c r="H691" s="3" t="str">
        <f t="shared" si="57"/>
        <v>베</v>
      </c>
      <c r="I691" s="3" t="str">
        <f t="shared" si="58"/>
        <v>트</v>
      </c>
      <c r="J691" s="3" t="str">
        <f t="shared" si="59"/>
        <v>남</v>
      </c>
      <c r="K691" s="3" t="str" cm="1">
        <f t="array" ref="K691">INDEX(초성,  INT( (_xlfn.UNICODE(H691)-44032)/588)+1)</f>
        <v>ㅂ</v>
      </c>
      <c r="L691" s="3" t="str" cm="1">
        <f t="array" ref="L691">INDEX( 중성, INT(MOD( ( _xlfn.UNICODE( RIGHT($H691, 1) ) - 44032), 588)/28)+1,1)</f>
        <v>ㅔ</v>
      </c>
      <c r="M691" t="str" cm="1">
        <f t="array" ref="M691">IF(MOD( (_xlfn.UNICODE( RIGHT($H691, 1) ) - 44032), 28)=0, "",
    INDEX(종성, MOD( (_xlfn.UNICODE( RIGHT($H691, 1) ) - 44032), 28),1) )</f>
        <v/>
      </c>
      <c r="N691" s="3" t="str" cm="1">
        <f t="array" ref="N691">INDEX(초성,  INT( (_xlfn.UNICODE($I691)-44032)/588)+1)</f>
        <v>ㅌ</v>
      </c>
      <c r="O691" s="3" t="str" cm="1">
        <f t="array" ref="O691">INDEX( 중성, INT(MOD( ( _xlfn.UNICODE( RIGHT($I691, 1) ) - 44032), 588)/28)+1,1)</f>
        <v>ㅡ</v>
      </c>
      <c r="P691" t="str" cm="1">
        <f t="array" ref="P691">IF(MOD( (_xlfn.UNICODE( RIGHT($I691, 1) ) - 44032), 28)=0, "",
    INDEX(종성, MOD( (_xlfn.UNICODE( RIGHT($I691, 1) ) - 44032), 28),1) )</f>
        <v/>
      </c>
      <c r="Q691" s="3" t="str" cm="1">
        <f t="array" ref="Q691">IF(LEN(B691)=2, "", INDEX(초성,  INT( (_xlfn.UNICODE($J691)-44032)/588)+1) )</f>
        <v>ㄴ</v>
      </c>
      <c r="R691" s="3" t="str" cm="1">
        <f t="array" ref="R691">IF(LEN(B691)=2, "",INDEX( 중성, INT(MOD( ( _xlfn.UNICODE( RIGHT($J691, 1) ) - 44032), 588)/28)+1,1) )</f>
        <v>ㅏ</v>
      </c>
      <c r="S691" t="str" cm="1">
        <f t="array" ref="S691">IF(LEN(B691)=2, "", IF(MOD( (_xlfn.UNICODE( RIGHT($J691, 1) ) - 44032), 28)=0, "",
    INDEX(종성, MOD( (_xlfn.UNICODE( RIGHT($J691, 1) ) - 44032), 28),1) ) )</f>
        <v>ㅁ</v>
      </c>
      <c r="T691" t="str">
        <f>IFERROR(VLOOKUP($K691, 환경설정!$B$3:$C$23, 2,0), "")</f>
        <v>lax</v>
      </c>
      <c r="V691" s="3" t="str" cm="1">
        <f t="array" ref="V691">IFERROR(_xlfn.IFS($M691="", "light", $M691="ㄴ", "son", $M691="ㄹ", "son", $M691="ㅁ", "son", $M691="ㅇ", "son" ),"obs")</f>
        <v>light</v>
      </c>
      <c r="W691" t="str">
        <f>IFERROR(VLOOKUP($N691, 환경설정!$B$3:$C$23, 2,0), "")</f>
        <v>tsasp</v>
      </c>
      <c r="Y691" s="3" t="str" cm="1">
        <f t="array" ref="Y691">IFERROR(_xlfn.IFS($P691="", "light", $P691="ㄴ", "son", $P691="ㄹ", "son", $P691="ㅁ", "son", $P691="ㅇ", "son" ),"obs")</f>
        <v>light</v>
      </c>
      <c r="Z691" t="str">
        <f>IFERROR(VLOOKUP($Q691, 환경설정!$B$3:$C$23, 2), "")</f>
        <v>tsasp</v>
      </c>
      <c r="AB691" s="3" t="str" cm="1">
        <f t="array" ref="AB691">IFERROR( IF(LEN(B691)=2,"", _xlfn.IFS($S691="", "light", $S691="ㄴ", "son", $S691="ㄹ", "son", $S691="ㅁ", "son", $S691="ㅇ", "son" )),"obs")</f>
        <v>son</v>
      </c>
      <c r="AC691" t="str" cm="1">
        <f t="array" ref="AC691" xml:space="preserve"> SUBSTITUTE( _xlfn.TEXTSPLIT(C691," "), ",","")</f>
        <v>LLH</v>
      </c>
      <c r="AE691" t="str" cm="1">
        <f t="array" ref="AE691">SUBSTITUTE(_xlfn.TEXTSPLIT(D691," "), ",","")</f>
        <v>LHH</v>
      </c>
    </row>
    <row r="692" spans="1:32" x14ac:dyDescent="0.3">
      <c r="A692" t="str">
        <v>외래어3</v>
      </c>
      <c r="B692" t="str">
        <v>챔피언</v>
      </c>
      <c r="C692" s="3" t="str">
        <v>HHL</v>
      </c>
      <c r="D692" s="3" t="str">
        <v>HHL</v>
      </c>
      <c r="E692" s="3" t="str" cm="1">
        <f t="array" ref="E692">_xlfn.IFS(MID(A692,1,1)="고", "K", MID(A692,1,1)="외", "F", MID(A692,1,1)="가", "V")</f>
        <v>F</v>
      </c>
      <c r="F692" s="3" t="str">
        <f t="shared" si="55"/>
        <v>3</v>
      </c>
      <c r="G692" s="3" t="str">
        <f t="shared" si="56"/>
        <v>F3</v>
      </c>
      <c r="H692" s="3" t="str">
        <f t="shared" si="57"/>
        <v>챔</v>
      </c>
      <c r="I692" s="3" t="str">
        <f t="shared" si="58"/>
        <v>피</v>
      </c>
      <c r="J692" s="3" t="str">
        <f t="shared" si="59"/>
        <v>언</v>
      </c>
      <c r="K692" s="3" t="str" cm="1">
        <f t="array" ref="K692">INDEX(초성,  INT( (_xlfn.UNICODE(H692)-44032)/588)+1)</f>
        <v>ㅊ</v>
      </c>
      <c r="L692" s="3" t="str" cm="1">
        <f t="array" ref="L692">INDEX( 중성, INT(MOD( ( _xlfn.UNICODE( RIGHT($H692, 1) ) - 44032), 588)/28)+1,1)</f>
        <v>ㅐ</v>
      </c>
      <c r="M692" t="str" cm="1">
        <f t="array" ref="M692">IF(MOD( (_xlfn.UNICODE( RIGHT($H692, 1) ) - 44032), 28)=0, "",
    INDEX(종성, MOD( (_xlfn.UNICODE( RIGHT($H692, 1) ) - 44032), 28),1) )</f>
        <v>ㅁ</v>
      </c>
      <c r="N692" s="3" t="str" cm="1">
        <f t="array" ref="N692">INDEX(초성,  INT( (_xlfn.UNICODE($I692)-44032)/588)+1)</f>
        <v>ㅍ</v>
      </c>
      <c r="O692" s="3" t="str" cm="1">
        <f t="array" ref="O692">INDEX( 중성, INT(MOD( ( _xlfn.UNICODE( RIGHT($I692, 1) ) - 44032), 588)/28)+1,1)</f>
        <v>ㅣ</v>
      </c>
      <c r="P692" t="str" cm="1">
        <f t="array" ref="P692">IF(MOD( (_xlfn.UNICODE( RIGHT($I692, 1) ) - 44032), 28)=0, "",
    INDEX(종성, MOD( (_xlfn.UNICODE( RIGHT($I692, 1) ) - 44032), 28),1) )</f>
        <v/>
      </c>
      <c r="Q692" s="3" t="str" cm="1">
        <f t="array" ref="Q692">IF(LEN(B692)=2, "", INDEX(초성,  INT( (_xlfn.UNICODE($J692)-44032)/588)+1) )</f>
        <v>ㅇ</v>
      </c>
      <c r="R692" s="3" t="str" cm="1">
        <f t="array" ref="R692">IF(LEN(B692)=2, "",INDEX( 중성, INT(MOD( ( _xlfn.UNICODE( RIGHT($J692, 1) ) - 44032), 588)/28)+1,1) )</f>
        <v>ㅓ</v>
      </c>
      <c r="S692" t="str" cm="1">
        <f t="array" ref="S692">IF(LEN(B692)=2, "", IF(MOD( (_xlfn.UNICODE( RIGHT($J692, 1) ) - 44032), 28)=0, "",
    INDEX(종성, MOD( (_xlfn.UNICODE( RIGHT($J692, 1) ) - 44032), 28),1) ) )</f>
        <v>ㄴ</v>
      </c>
      <c r="T692" t="str">
        <f>IFERROR(VLOOKUP($K692, 환경설정!$B$3:$C$23, 2,0), "")</f>
        <v>tsasp</v>
      </c>
      <c r="V692" s="3" t="str" cm="1">
        <f t="array" ref="V692">IFERROR(_xlfn.IFS($M692="", "light", $M692="ㄴ", "son", $M692="ㄹ", "son", $M692="ㅁ", "son", $M692="ㅇ", "son" ),"obs")</f>
        <v>son</v>
      </c>
      <c r="W692" t="str">
        <f>IFERROR(VLOOKUP($N692, 환경설정!$B$3:$C$23, 2,0), "")</f>
        <v>tsasp</v>
      </c>
      <c r="Y692" s="3" t="str" cm="1">
        <f t="array" ref="Y692">IFERROR(_xlfn.IFS($P692="", "light", $P692="ㄴ", "son", $P692="ㄹ", "son", $P692="ㅁ", "son", $P692="ㅇ", "son" ),"obs")</f>
        <v>light</v>
      </c>
      <c r="Z692" t="str">
        <f>IFERROR(VLOOKUP($Q692, 환경설정!$B$3:$C$23, 2), "")</f>
        <v>tsasp</v>
      </c>
      <c r="AB692" s="3" t="str" cm="1">
        <f t="array" ref="AB692">IFERROR( IF(LEN(B692)=2,"", _xlfn.IFS($S692="", "light", $S692="ㄴ", "son", $S692="ㄹ", "son", $S692="ㅁ", "son", $S692="ㅇ", "son" )),"obs")</f>
        <v>son</v>
      </c>
      <c r="AC692" t="str" cm="1">
        <f t="array" ref="AC692" xml:space="preserve"> SUBSTITUTE( _xlfn.TEXTSPLIT(C692," "), ",","")</f>
        <v>HHL</v>
      </c>
      <c r="AE692" t="str" cm="1">
        <f t="array" ref="AE692">SUBSTITUTE(_xlfn.TEXTSPLIT(D692," "), ",","")</f>
        <v>HHL</v>
      </c>
    </row>
    <row r="693" spans="1:32" x14ac:dyDescent="0.3">
      <c r="A693" t="str">
        <v>외래어3</v>
      </c>
      <c r="B693" t="str">
        <v>터미널</v>
      </c>
      <c r="C693" s="3" t="str">
        <v>LLH, LHH</v>
      </c>
      <c r="D693" s="3" t="str">
        <v>LHH</v>
      </c>
      <c r="E693" s="3" t="str" cm="1">
        <f t="array" ref="E693">_xlfn.IFS(MID(A693,1,1)="고", "K", MID(A693,1,1)="외", "F", MID(A693,1,1)="가", "V")</f>
        <v>F</v>
      </c>
      <c r="F693" s="3" t="str">
        <f t="shared" si="55"/>
        <v>3</v>
      </c>
      <c r="G693" s="3" t="str">
        <f t="shared" si="56"/>
        <v>F3</v>
      </c>
      <c r="H693" s="3" t="str">
        <f t="shared" si="57"/>
        <v>터</v>
      </c>
      <c r="I693" s="3" t="str">
        <f t="shared" si="58"/>
        <v>미</v>
      </c>
      <c r="J693" s="3" t="str">
        <f t="shared" si="59"/>
        <v>널</v>
      </c>
      <c r="K693" s="3" t="str" cm="1">
        <f t="array" ref="K693">INDEX(초성,  INT( (_xlfn.UNICODE(H693)-44032)/588)+1)</f>
        <v>ㅌ</v>
      </c>
      <c r="L693" s="3" t="str" cm="1">
        <f t="array" ref="L693">INDEX( 중성, INT(MOD( ( _xlfn.UNICODE( RIGHT($H693, 1) ) - 44032), 588)/28)+1,1)</f>
        <v>ㅓ</v>
      </c>
      <c r="M693" t="str" cm="1">
        <f t="array" ref="M693">IF(MOD( (_xlfn.UNICODE( RIGHT($H693, 1) ) - 44032), 28)=0, "",
    INDEX(종성, MOD( (_xlfn.UNICODE( RIGHT($H693, 1) ) - 44032), 28),1) )</f>
        <v/>
      </c>
      <c r="N693" s="3" t="str" cm="1">
        <f t="array" ref="N693">INDEX(초성,  INT( (_xlfn.UNICODE($I693)-44032)/588)+1)</f>
        <v>ㅁ</v>
      </c>
      <c r="O693" s="3" t="str" cm="1">
        <f t="array" ref="O693">INDEX( 중성, INT(MOD( ( _xlfn.UNICODE( RIGHT($I693, 1) ) - 44032), 588)/28)+1,1)</f>
        <v>ㅣ</v>
      </c>
      <c r="P693" t="str" cm="1">
        <f t="array" ref="P693">IF(MOD( (_xlfn.UNICODE( RIGHT($I693, 1) ) - 44032), 28)=0, "",
    INDEX(종성, MOD( (_xlfn.UNICODE( RIGHT($I693, 1) ) - 44032), 28),1) )</f>
        <v/>
      </c>
      <c r="Q693" s="3" t="str" cm="1">
        <f t="array" ref="Q693">IF(LEN(B693)=2, "", INDEX(초성,  INT( (_xlfn.UNICODE($J693)-44032)/588)+1) )</f>
        <v>ㄴ</v>
      </c>
      <c r="R693" s="3" t="str" cm="1">
        <f t="array" ref="R693">IF(LEN(B693)=2, "",INDEX( 중성, INT(MOD( ( _xlfn.UNICODE( RIGHT($J693, 1) ) - 44032), 588)/28)+1,1) )</f>
        <v>ㅓ</v>
      </c>
      <c r="S693" t="str" cm="1">
        <f t="array" ref="S693">IF(LEN(B693)=2, "", IF(MOD( (_xlfn.UNICODE( RIGHT($J693, 1) ) - 44032), 28)=0, "",
    INDEX(종성, MOD( (_xlfn.UNICODE( RIGHT($J693, 1) ) - 44032), 28),1) ) )</f>
        <v>ㄹ</v>
      </c>
      <c r="T693" t="str">
        <f>IFERROR(VLOOKUP($K693, 환경설정!$B$3:$C$23, 2,0), "")</f>
        <v>tsasp</v>
      </c>
      <c r="V693" s="3" t="str" cm="1">
        <f t="array" ref="V693">IFERROR(_xlfn.IFS($M693="", "light", $M693="ㄴ", "son", $M693="ㄹ", "son", $M693="ㅁ", "son", $M693="ㅇ", "son" ),"obs")</f>
        <v>light</v>
      </c>
      <c r="W693" t="str">
        <f>IFERROR(VLOOKUP($N693, 환경설정!$B$3:$C$23, 2,0), "")</f>
        <v>son</v>
      </c>
      <c r="Y693" s="3" t="str" cm="1">
        <f t="array" ref="Y693">IFERROR(_xlfn.IFS($P693="", "light", $P693="ㄴ", "son", $P693="ㄹ", "son", $P693="ㅁ", "son", $P693="ㅇ", "son" ),"obs")</f>
        <v>light</v>
      </c>
      <c r="Z693" t="str">
        <f>IFERROR(VLOOKUP($Q693, 환경설정!$B$3:$C$23, 2), "")</f>
        <v>tsasp</v>
      </c>
      <c r="AB693" s="3" t="str" cm="1">
        <f t="array" ref="AB693">IFERROR( IF(LEN(B693)=2,"", _xlfn.IFS($S693="", "light", $S693="ㄴ", "son", $S693="ㄹ", "son", $S693="ㅁ", "son", $S693="ㅇ", "son" )),"obs")</f>
        <v>son</v>
      </c>
      <c r="AC693" t="str" cm="1">
        <f t="array" ref="AC693:AD693" xml:space="preserve"> SUBSTITUTE( _xlfn.TEXTSPLIT(C693," "), ",","")</f>
        <v>LLH</v>
      </c>
      <c r="AD693" t="str">
        <v>LHH</v>
      </c>
      <c r="AE693" t="str" cm="1">
        <f t="array" ref="AE693">SUBSTITUTE(_xlfn.TEXTSPLIT(D693," "), ",","")</f>
        <v>LHH</v>
      </c>
    </row>
    <row r="694" spans="1:32" x14ac:dyDescent="0.3">
      <c r="A694" t="str">
        <v>외래어3</v>
      </c>
      <c r="B694" t="str">
        <v>안테나</v>
      </c>
      <c r="C694" s="3" t="str">
        <v>HHL</v>
      </c>
      <c r="D694" s="3" t="str">
        <v>HHL</v>
      </c>
      <c r="E694" s="3" t="str" cm="1">
        <f t="array" ref="E694">_xlfn.IFS(MID(A694,1,1)="고", "K", MID(A694,1,1)="외", "F", MID(A694,1,1)="가", "V")</f>
        <v>F</v>
      </c>
      <c r="F694" s="3" t="str">
        <f t="shared" si="55"/>
        <v>3</v>
      </c>
      <c r="G694" s="3" t="str">
        <f t="shared" si="56"/>
        <v>F3</v>
      </c>
      <c r="H694" s="3" t="str">
        <f t="shared" si="57"/>
        <v>안</v>
      </c>
      <c r="I694" s="3" t="str">
        <f t="shared" si="58"/>
        <v>테</v>
      </c>
      <c r="J694" s="3" t="str">
        <f t="shared" si="59"/>
        <v>나</v>
      </c>
      <c r="K694" s="3" t="str" cm="1">
        <f t="array" ref="K694">INDEX(초성,  INT( (_xlfn.UNICODE(H694)-44032)/588)+1)</f>
        <v>ㅇ</v>
      </c>
      <c r="L694" s="3" t="str" cm="1">
        <f t="array" ref="L694">INDEX( 중성, INT(MOD( ( _xlfn.UNICODE( RIGHT($H694, 1) ) - 44032), 588)/28)+1,1)</f>
        <v>ㅏ</v>
      </c>
      <c r="M694" t="str" cm="1">
        <f t="array" ref="M694">IF(MOD( (_xlfn.UNICODE( RIGHT($H694, 1) ) - 44032), 28)=0, "",
    INDEX(종성, MOD( (_xlfn.UNICODE( RIGHT($H694, 1) ) - 44032), 28),1) )</f>
        <v>ㄴ</v>
      </c>
      <c r="N694" s="3" t="str" cm="1">
        <f t="array" ref="N694">INDEX(초성,  INT( (_xlfn.UNICODE($I694)-44032)/588)+1)</f>
        <v>ㅌ</v>
      </c>
      <c r="O694" s="3" t="str" cm="1">
        <f t="array" ref="O694">INDEX( 중성, INT(MOD( ( _xlfn.UNICODE( RIGHT($I694, 1) ) - 44032), 588)/28)+1,1)</f>
        <v>ㅔ</v>
      </c>
      <c r="P694" t="str" cm="1">
        <f t="array" ref="P694">IF(MOD( (_xlfn.UNICODE( RIGHT($I694, 1) ) - 44032), 28)=0, "",
    INDEX(종성, MOD( (_xlfn.UNICODE( RIGHT($I694, 1) ) - 44032), 28),1) )</f>
        <v/>
      </c>
      <c r="Q694" s="3" t="str" cm="1">
        <f t="array" ref="Q694">IF(LEN(B694)=2, "", INDEX(초성,  INT( (_xlfn.UNICODE($J694)-44032)/588)+1) )</f>
        <v>ㄴ</v>
      </c>
      <c r="R694" s="3" t="str" cm="1">
        <f t="array" ref="R694">IF(LEN(B694)=2, "",INDEX( 중성, INT(MOD( ( _xlfn.UNICODE( RIGHT($J694, 1) ) - 44032), 588)/28)+1,1) )</f>
        <v>ㅏ</v>
      </c>
      <c r="S694" t="str" cm="1">
        <f t="array" ref="S694">IF(LEN(B694)=2, "", IF(MOD( (_xlfn.UNICODE( RIGHT($J694, 1) ) - 44032), 28)=0, "",
    INDEX(종성, MOD( (_xlfn.UNICODE( RIGHT($J694, 1) ) - 44032), 28),1) ) )</f>
        <v/>
      </c>
      <c r="T694" t="str">
        <f>IFERROR(VLOOKUP($K694, 환경설정!$B$3:$C$23, 2,0), "")</f>
        <v>null</v>
      </c>
      <c r="V694" s="3" t="str" cm="1">
        <f t="array" ref="V694">IFERROR(_xlfn.IFS($M694="", "light", $M694="ㄴ", "son", $M694="ㄹ", "son", $M694="ㅁ", "son", $M694="ㅇ", "son" ),"obs")</f>
        <v>son</v>
      </c>
      <c r="W694" t="str">
        <f>IFERROR(VLOOKUP($N694, 환경설정!$B$3:$C$23, 2,0), "")</f>
        <v>tsasp</v>
      </c>
      <c r="Y694" s="3" t="str" cm="1">
        <f t="array" ref="Y694">IFERROR(_xlfn.IFS($P694="", "light", $P694="ㄴ", "son", $P694="ㄹ", "son", $P694="ㅁ", "son", $P694="ㅇ", "son" ),"obs")</f>
        <v>light</v>
      </c>
      <c r="Z694" t="str">
        <f>IFERROR(VLOOKUP($Q694, 환경설정!$B$3:$C$23, 2), "")</f>
        <v>tsasp</v>
      </c>
      <c r="AB694" s="3" t="str" cm="1">
        <f t="array" ref="AB694">IFERROR( IF(LEN(B694)=2,"", _xlfn.IFS($S694="", "light", $S694="ㄴ", "son", $S694="ㄹ", "son", $S694="ㅁ", "son", $S694="ㅇ", "son" )),"obs")</f>
        <v>light</v>
      </c>
      <c r="AC694" t="str" cm="1">
        <f t="array" ref="AC694" xml:space="preserve"> SUBSTITUTE( _xlfn.TEXTSPLIT(C694," "), ",","")</f>
        <v>HHL</v>
      </c>
      <c r="AE694" t="str" cm="1">
        <f t="array" ref="AE694">SUBSTITUTE(_xlfn.TEXTSPLIT(D694," "), ",","")</f>
        <v>HHL</v>
      </c>
    </row>
    <row r="695" spans="1:32" x14ac:dyDescent="0.3">
      <c r="A695" t="str">
        <v>외래어3</v>
      </c>
      <c r="B695" t="str">
        <v>텍사스</v>
      </c>
      <c r="C695" s="3" t="str">
        <v>HHL</v>
      </c>
      <c r="D695" s="3" t="str">
        <v>LHL</v>
      </c>
      <c r="E695" s="3" t="str" cm="1">
        <f t="array" ref="E695">_xlfn.IFS(MID(A695,1,1)="고", "K", MID(A695,1,1)="외", "F", MID(A695,1,1)="가", "V")</f>
        <v>F</v>
      </c>
      <c r="F695" s="3" t="str">
        <f t="shared" si="55"/>
        <v>3</v>
      </c>
      <c r="G695" s="3" t="str">
        <f t="shared" si="56"/>
        <v>F3</v>
      </c>
      <c r="H695" s="3" t="str">
        <f t="shared" si="57"/>
        <v>텍</v>
      </c>
      <c r="I695" s="3" t="str">
        <f t="shared" si="58"/>
        <v>사</v>
      </c>
      <c r="J695" s="3" t="str">
        <f t="shared" si="59"/>
        <v>스</v>
      </c>
      <c r="K695" s="3" t="str" cm="1">
        <f t="array" ref="K695">INDEX(초성,  INT( (_xlfn.UNICODE(H695)-44032)/588)+1)</f>
        <v>ㅌ</v>
      </c>
      <c r="L695" s="3" t="str" cm="1">
        <f t="array" ref="L695">INDEX( 중성, INT(MOD( ( _xlfn.UNICODE( RIGHT($H695, 1) ) - 44032), 588)/28)+1,1)</f>
        <v>ㅔ</v>
      </c>
      <c r="M695" t="str" cm="1">
        <f t="array" ref="M695">IF(MOD( (_xlfn.UNICODE( RIGHT($H695, 1) ) - 44032), 28)=0, "",
    INDEX(종성, MOD( (_xlfn.UNICODE( RIGHT($H695, 1) ) - 44032), 28),1) )</f>
        <v>ㄱ</v>
      </c>
      <c r="N695" s="3" t="str" cm="1">
        <f t="array" ref="N695">INDEX(초성,  INT( (_xlfn.UNICODE($I695)-44032)/588)+1)</f>
        <v>ㅅ</v>
      </c>
      <c r="O695" s="3" t="str" cm="1">
        <f t="array" ref="O695">INDEX( 중성, INT(MOD( ( _xlfn.UNICODE( RIGHT($I695, 1) ) - 44032), 588)/28)+1,1)</f>
        <v>ㅏ</v>
      </c>
      <c r="P695" t="str" cm="1">
        <f t="array" ref="P695">IF(MOD( (_xlfn.UNICODE( RIGHT($I695, 1) ) - 44032), 28)=0, "",
    INDEX(종성, MOD( (_xlfn.UNICODE( RIGHT($I695, 1) ) - 44032), 28),1) )</f>
        <v/>
      </c>
      <c r="Q695" s="3" t="str" cm="1">
        <f t="array" ref="Q695">IF(LEN(B695)=2, "", INDEX(초성,  INT( (_xlfn.UNICODE($J695)-44032)/588)+1) )</f>
        <v>ㅅ</v>
      </c>
      <c r="R695" s="3" t="str" cm="1">
        <f t="array" ref="R695">IF(LEN(B695)=2, "",INDEX( 중성, INT(MOD( ( _xlfn.UNICODE( RIGHT($J695, 1) ) - 44032), 588)/28)+1,1) )</f>
        <v>ㅡ</v>
      </c>
      <c r="S695" t="str" cm="1">
        <f t="array" ref="S695">IF(LEN(B695)=2, "", IF(MOD( (_xlfn.UNICODE( RIGHT($J695, 1) ) - 44032), 28)=0, "",
    INDEX(종성, MOD( (_xlfn.UNICODE( RIGHT($J695, 1) ) - 44032), 28),1) ) )</f>
        <v/>
      </c>
      <c r="T695" t="str">
        <f>IFERROR(VLOOKUP($K695, 환경설정!$B$3:$C$23, 2,0), "")</f>
        <v>tsasp</v>
      </c>
      <c r="V695" s="3" t="str" cm="1">
        <f t="array" ref="V695">IFERROR(_xlfn.IFS($M695="", "light", $M695="ㄴ", "son", $M695="ㄹ", "son", $M695="ㅁ", "son", $M695="ㅇ", "son" ),"obs")</f>
        <v>obs</v>
      </c>
      <c r="W695" t="str">
        <f>IFERROR(VLOOKUP($N695, 환경설정!$B$3:$C$23, 2,0), "")</f>
        <v>que</v>
      </c>
      <c r="Y695" s="3" t="str" cm="1">
        <f t="array" ref="Y695">IFERROR(_xlfn.IFS($P695="", "light", $P695="ㄴ", "son", $P695="ㄹ", "son", $P695="ㅁ", "son", $P695="ㅇ", "son" ),"obs")</f>
        <v>light</v>
      </c>
      <c r="Z695" t="str">
        <f>IFERROR(VLOOKUP($Q695, 환경설정!$B$3:$C$23, 2), "")</f>
        <v>tsasp</v>
      </c>
      <c r="AB695" s="3" t="str" cm="1">
        <f t="array" ref="AB695">IFERROR( IF(LEN(B695)=2,"", _xlfn.IFS($S695="", "light", $S695="ㄴ", "son", $S695="ㄹ", "son", $S695="ㅁ", "son", $S695="ㅇ", "son" )),"obs")</f>
        <v>light</v>
      </c>
      <c r="AC695" t="str" cm="1">
        <f t="array" ref="AC695" xml:space="preserve"> SUBSTITUTE( _xlfn.TEXTSPLIT(C695," "), ",","")</f>
        <v>HHL</v>
      </c>
      <c r="AE695" t="str" cm="1">
        <f t="array" ref="AE695">SUBSTITUTE(_xlfn.TEXTSPLIT(D695," "), ",","")</f>
        <v>LHL</v>
      </c>
    </row>
    <row r="696" spans="1:32" x14ac:dyDescent="0.3">
      <c r="A696" t="str">
        <v>외래어3</v>
      </c>
      <c r="B696" t="str">
        <v>인터뷰</v>
      </c>
      <c r="C696" s="3" t="str">
        <v>LHL</v>
      </c>
      <c r="D696" s="3" t="str">
        <v>LHL</v>
      </c>
      <c r="E696" s="3" t="str" cm="1">
        <f t="array" ref="E696">_xlfn.IFS(MID(A696,1,1)="고", "K", MID(A696,1,1)="외", "F", MID(A696,1,1)="가", "V")</f>
        <v>F</v>
      </c>
      <c r="F696" s="3" t="str">
        <f t="shared" si="55"/>
        <v>3</v>
      </c>
      <c r="G696" s="3" t="str">
        <f t="shared" si="56"/>
        <v>F3</v>
      </c>
      <c r="H696" s="3" t="str">
        <f t="shared" si="57"/>
        <v>인</v>
      </c>
      <c r="I696" s="3" t="str">
        <f t="shared" si="58"/>
        <v>터</v>
      </c>
      <c r="J696" s="3" t="str">
        <f t="shared" si="59"/>
        <v>뷰</v>
      </c>
      <c r="K696" s="3" t="str" cm="1">
        <f t="array" ref="K696">INDEX(초성,  INT( (_xlfn.UNICODE(H696)-44032)/588)+1)</f>
        <v>ㅇ</v>
      </c>
      <c r="L696" s="3" t="str" cm="1">
        <f t="array" ref="L696">INDEX( 중성, INT(MOD( ( _xlfn.UNICODE( RIGHT($H696, 1) ) - 44032), 588)/28)+1,1)</f>
        <v>ㅣ</v>
      </c>
      <c r="M696" t="str" cm="1">
        <f t="array" ref="M696">IF(MOD( (_xlfn.UNICODE( RIGHT($H696, 1) ) - 44032), 28)=0, "",
    INDEX(종성, MOD( (_xlfn.UNICODE( RIGHT($H696, 1) ) - 44032), 28),1) )</f>
        <v>ㄴ</v>
      </c>
      <c r="N696" s="3" t="str" cm="1">
        <f t="array" ref="N696">INDEX(초성,  INT( (_xlfn.UNICODE($I696)-44032)/588)+1)</f>
        <v>ㅌ</v>
      </c>
      <c r="O696" s="3" t="str" cm="1">
        <f t="array" ref="O696">INDEX( 중성, INT(MOD( ( _xlfn.UNICODE( RIGHT($I696, 1) ) - 44032), 588)/28)+1,1)</f>
        <v>ㅓ</v>
      </c>
      <c r="P696" t="str" cm="1">
        <f t="array" ref="P696">IF(MOD( (_xlfn.UNICODE( RIGHT($I696, 1) ) - 44032), 28)=0, "",
    INDEX(종성, MOD( (_xlfn.UNICODE( RIGHT($I696, 1) ) - 44032), 28),1) )</f>
        <v/>
      </c>
      <c r="Q696" s="3" t="str" cm="1">
        <f t="array" ref="Q696">IF(LEN(B696)=2, "", INDEX(초성,  INT( (_xlfn.UNICODE($J696)-44032)/588)+1) )</f>
        <v>ㅂ</v>
      </c>
      <c r="R696" s="3" t="str" cm="1">
        <f t="array" ref="R696">IF(LEN(B696)=2, "",INDEX( 중성, INT(MOD( ( _xlfn.UNICODE( RIGHT($J696, 1) ) - 44032), 588)/28)+1,1) )</f>
        <v>ㅠ</v>
      </c>
      <c r="S696" t="str" cm="1">
        <f t="array" ref="S696">IF(LEN(B696)=2, "", IF(MOD( (_xlfn.UNICODE( RIGHT($J696, 1) ) - 44032), 28)=0, "",
    INDEX(종성, MOD( (_xlfn.UNICODE( RIGHT($J696, 1) ) - 44032), 28),1) ) )</f>
        <v/>
      </c>
      <c r="T696" t="str">
        <f>IFERROR(VLOOKUP($K696, 환경설정!$B$3:$C$23, 2,0), "")</f>
        <v>null</v>
      </c>
      <c r="V696" s="3" t="str" cm="1">
        <f t="array" ref="V696">IFERROR(_xlfn.IFS($M696="", "light", $M696="ㄴ", "son", $M696="ㄹ", "son", $M696="ㅁ", "son", $M696="ㅇ", "son" ),"obs")</f>
        <v>son</v>
      </c>
      <c r="W696" t="str">
        <f>IFERROR(VLOOKUP($N696, 환경설정!$B$3:$C$23, 2,0), "")</f>
        <v>tsasp</v>
      </c>
      <c r="Y696" s="3" t="str" cm="1">
        <f t="array" ref="Y696">IFERROR(_xlfn.IFS($P696="", "light", $P696="ㄴ", "son", $P696="ㄹ", "son", $P696="ㅁ", "son", $P696="ㅇ", "son" ),"obs")</f>
        <v>light</v>
      </c>
      <c r="Z696" t="str">
        <f>IFERROR(VLOOKUP($Q696, 환경설정!$B$3:$C$23, 2), "")</f>
        <v>tsasp</v>
      </c>
      <c r="AB696" s="3" t="str" cm="1">
        <f t="array" ref="AB696">IFERROR( IF(LEN(B696)=2,"", _xlfn.IFS($S696="", "light", $S696="ㄴ", "son", $S696="ㄹ", "son", $S696="ㅁ", "son", $S696="ㅇ", "son" )),"obs")</f>
        <v>light</v>
      </c>
      <c r="AC696" t="str" cm="1">
        <f t="array" ref="AC696" xml:space="preserve"> SUBSTITUTE( _xlfn.TEXTSPLIT(C696," "), ",","")</f>
        <v>LHL</v>
      </c>
      <c r="AE696" t="str" cm="1">
        <f t="array" ref="AE696">SUBSTITUTE(_xlfn.TEXTSPLIT(D696," "), ",","")</f>
        <v>LHL</v>
      </c>
    </row>
    <row r="697" spans="1:32" x14ac:dyDescent="0.3">
      <c r="A697" t="str">
        <v>외래어3</v>
      </c>
      <c r="B697" t="str">
        <v>페인트</v>
      </c>
      <c r="C697" s="3" t="str">
        <v>LHL</v>
      </c>
      <c r="D697" s="3" t="str">
        <v>LHL</v>
      </c>
      <c r="E697" s="3" t="str" cm="1">
        <f t="array" ref="E697">_xlfn.IFS(MID(A697,1,1)="고", "K", MID(A697,1,1)="외", "F", MID(A697,1,1)="가", "V")</f>
        <v>F</v>
      </c>
      <c r="F697" s="3" t="str">
        <f t="shared" si="55"/>
        <v>3</v>
      </c>
      <c r="G697" s="3" t="str">
        <f t="shared" si="56"/>
        <v>F3</v>
      </c>
      <c r="H697" s="3" t="str">
        <f t="shared" si="57"/>
        <v>페</v>
      </c>
      <c r="I697" s="3" t="str">
        <f t="shared" si="58"/>
        <v>인</v>
      </c>
      <c r="J697" s="3" t="str">
        <f t="shared" si="59"/>
        <v>트</v>
      </c>
      <c r="K697" s="3" t="str" cm="1">
        <f t="array" ref="K697">INDEX(초성,  INT( (_xlfn.UNICODE(H697)-44032)/588)+1)</f>
        <v>ㅍ</v>
      </c>
      <c r="L697" s="3" t="str" cm="1">
        <f t="array" ref="L697">INDEX( 중성, INT(MOD( ( _xlfn.UNICODE( RIGHT($H697, 1) ) - 44032), 588)/28)+1,1)</f>
        <v>ㅔ</v>
      </c>
      <c r="M697" t="str" cm="1">
        <f t="array" ref="M697">IF(MOD( (_xlfn.UNICODE( RIGHT($H697, 1) ) - 44032), 28)=0, "",
    INDEX(종성, MOD( (_xlfn.UNICODE( RIGHT($H697, 1) ) - 44032), 28),1) )</f>
        <v/>
      </c>
      <c r="N697" s="3" t="str" cm="1">
        <f t="array" ref="N697">INDEX(초성,  INT( (_xlfn.UNICODE($I697)-44032)/588)+1)</f>
        <v>ㅇ</v>
      </c>
      <c r="O697" s="3" t="str" cm="1">
        <f t="array" ref="O697">INDEX( 중성, INT(MOD( ( _xlfn.UNICODE( RIGHT($I697, 1) ) - 44032), 588)/28)+1,1)</f>
        <v>ㅣ</v>
      </c>
      <c r="P697" t="str" cm="1">
        <f t="array" ref="P697">IF(MOD( (_xlfn.UNICODE( RIGHT($I697, 1) ) - 44032), 28)=0, "",
    INDEX(종성, MOD( (_xlfn.UNICODE( RIGHT($I697, 1) ) - 44032), 28),1) )</f>
        <v>ㄴ</v>
      </c>
      <c r="Q697" s="3" t="str" cm="1">
        <f t="array" ref="Q697">IF(LEN(B697)=2, "", INDEX(초성,  INT( (_xlfn.UNICODE($J697)-44032)/588)+1) )</f>
        <v>ㅌ</v>
      </c>
      <c r="R697" s="3" t="str" cm="1">
        <f t="array" ref="R697">IF(LEN(B697)=2, "",INDEX( 중성, INT(MOD( ( _xlfn.UNICODE( RIGHT($J697, 1) ) - 44032), 588)/28)+1,1) )</f>
        <v>ㅡ</v>
      </c>
      <c r="S697" t="str" cm="1">
        <f t="array" ref="S697">IF(LEN(B697)=2, "", IF(MOD( (_xlfn.UNICODE( RIGHT($J697, 1) ) - 44032), 28)=0, "",
    INDEX(종성, MOD( (_xlfn.UNICODE( RIGHT($J697, 1) ) - 44032), 28),1) ) )</f>
        <v/>
      </c>
      <c r="T697" t="str">
        <f>IFERROR(VLOOKUP($K697, 환경설정!$B$3:$C$23, 2,0), "")</f>
        <v>tsasp</v>
      </c>
      <c r="V697" s="3" t="str" cm="1">
        <f t="array" ref="V697">IFERROR(_xlfn.IFS($M697="", "light", $M697="ㄴ", "son", $M697="ㄹ", "son", $M697="ㅁ", "son", $M697="ㅇ", "son" ),"obs")</f>
        <v>light</v>
      </c>
      <c r="W697" t="str">
        <f>IFERROR(VLOOKUP($N697, 환경설정!$B$3:$C$23, 2,0), "")</f>
        <v>null</v>
      </c>
      <c r="Y697" s="3" t="str" cm="1">
        <f t="array" ref="Y697">IFERROR(_xlfn.IFS($P697="", "light", $P697="ㄴ", "son", $P697="ㄹ", "son", $P697="ㅁ", "son", $P697="ㅇ", "son" ),"obs")</f>
        <v>son</v>
      </c>
      <c r="Z697" t="str">
        <f>IFERROR(VLOOKUP($Q697, 환경설정!$B$3:$C$23, 2), "")</f>
        <v>tsasp</v>
      </c>
      <c r="AB697" s="3" t="str" cm="1">
        <f t="array" ref="AB697">IFERROR( IF(LEN(B697)=2,"", _xlfn.IFS($S697="", "light", $S697="ㄴ", "son", $S697="ㄹ", "son", $S697="ㅁ", "son", $S697="ㅇ", "son" )),"obs")</f>
        <v>light</v>
      </c>
      <c r="AC697" t="str" cm="1">
        <f t="array" ref="AC697" xml:space="preserve"> SUBSTITUTE( _xlfn.TEXTSPLIT(C697," "), ",","")</f>
        <v>LHL</v>
      </c>
      <c r="AE697" t="str" cm="1">
        <f t="array" ref="AE697">SUBSTITUTE(_xlfn.TEXTSPLIT(D697," "), ",","")</f>
        <v>LHL</v>
      </c>
    </row>
    <row r="698" spans="1:32" x14ac:dyDescent="0.3">
      <c r="A698" t="str">
        <v>외래어3</v>
      </c>
      <c r="B698" t="str">
        <v>실로폰</v>
      </c>
      <c r="C698" s="3" t="str">
        <v>LHH</v>
      </c>
      <c r="D698" s="3" t="str">
        <v>LHH</v>
      </c>
      <c r="E698" s="3" t="str" cm="1">
        <f t="array" ref="E698">_xlfn.IFS(MID(A698,1,1)="고", "K", MID(A698,1,1)="외", "F", MID(A698,1,1)="가", "V")</f>
        <v>F</v>
      </c>
      <c r="F698" s="3" t="str">
        <f t="shared" si="55"/>
        <v>3</v>
      </c>
      <c r="G698" s="3" t="str">
        <f t="shared" si="56"/>
        <v>F3</v>
      </c>
      <c r="H698" s="3" t="str">
        <f t="shared" si="57"/>
        <v>실</v>
      </c>
      <c r="I698" s="3" t="str">
        <f t="shared" si="58"/>
        <v>로</v>
      </c>
      <c r="J698" s="3" t="str">
        <f t="shared" si="59"/>
        <v>폰</v>
      </c>
      <c r="K698" s="3" t="str" cm="1">
        <f t="array" ref="K698">INDEX(초성,  INT( (_xlfn.UNICODE(H698)-44032)/588)+1)</f>
        <v>ㅅ</v>
      </c>
      <c r="L698" s="3" t="str" cm="1">
        <f t="array" ref="L698">INDEX( 중성, INT(MOD( ( _xlfn.UNICODE( RIGHT($H698, 1) ) - 44032), 588)/28)+1,1)</f>
        <v>ㅣ</v>
      </c>
      <c r="M698" t="str" cm="1">
        <f t="array" ref="M698">IF(MOD( (_xlfn.UNICODE( RIGHT($H698, 1) ) - 44032), 28)=0, "",
    INDEX(종성, MOD( (_xlfn.UNICODE( RIGHT($H698, 1) ) - 44032), 28),1) )</f>
        <v>ㄹ</v>
      </c>
      <c r="N698" s="3" t="str" cm="1">
        <f t="array" ref="N698">INDEX(초성,  INT( (_xlfn.UNICODE($I698)-44032)/588)+1)</f>
        <v>ㄹ</v>
      </c>
      <c r="O698" s="3" t="str" cm="1">
        <f t="array" ref="O698">INDEX( 중성, INT(MOD( ( _xlfn.UNICODE( RIGHT($I698, 1) ) - 44032), 588)/28)+1,1)</f>
        <v>ㅗ</v>
      </c>
      <c r="P698" t="str" cm="1">
        <f t="array" ref="P698">IF(MOD( (_xlfn.UNICODE( RIGHT($I698, 1) ) - 44032), 28)=0, "",
    INDEX(종성, MOD( (_xlfn.UNICODE( RIGHT($I698, 1) ) - 44032), 28),1) )</f>
        <v/>
      </c>
      <c r="Q698" s="3" t="str" cm="1">
        <f t="array" ref="Q698">IF(LEN(B698)=2, "", INDEX(초성,  INT( (_xlfn.UNICODE($J698)-44032)/588)+1) )</f>
        <v>ㅍ</v>
      </c>
      <c r="R698" s="3" t="str" cm="1">
        <f t="array" ref="R698">IF(LEN(B698)=2, "",INDEX( 중성, INT(MOD( ( _xlfn.UNICODE( RIGHT($J698, 1) ) - 44032), 588)/28)+1,1) )</f>
        <v>ㅗ</v>
      </c>
      <c r="S698" t="str" cm="1">
        <f t="array" ref="S698">IF(LEN(B698)=2, "", IF(MOD( (_xlfn.UNICODE( RIGHT($J698, 1) ) - 44032), 28)=0, "",
    INDEX(종성, MOD( (_xlfn.UNICODE( RIGHT($J698, 1) ) - 44032), 28),1) ) )</f>
        <v>ㄴ</v>
      </c>
      <c r="T698" t="str">
        <f>IFERROR(VLOOKUP($K698, 환경설정!$B$3:$C$23, 2,0), "")</f>
        <v>que</v>
      </c>
      <c r="V698" s="3" t="str" cm="1">
        <f t="array" ref="V698">IFERROR(_xlfn.IFS($M698="", "light", $M698="ㄴ", "son", $M698="ㄹ", "son", $M698="ㅁ", "son", $M698="ㅇ", "son" ),"obs")</f>
        <v>son</v>
      </c>
      <c r="W698" t="str">
        <f>IFERROR(VLOOKUP($N698, 환경설정!$B$3:$C$23, 2,0), "")</f>
        <v>son</v>
      </c>
      <c r="Y698" s="3" t="str" cm="1">
        <f t="array" ref="Y698">IFERROR(_xlfn.IFS($P698="", "light", $P698="ㄴ", "son", $P698="ㄹ", "son", $P698="ㅁ", "son", $P698="ㅇ", "son" ),"obs")</f>
        <v>light</v>
      </c>
      <c r="Z698" t="str">
        <f>IFERROR(VLOOKUP($Q698, 환경설정!$B$3:$C$23, 2), "")</f>
        <v>tsasp</v>
      </c>
      <c r="AB698" s="3" t="str" cm="1">
        <f t="array" ref="AB698">IFERROR( IF(LEN(B698)=2,"", _xlfn.IFS($S698="", "light", $S698="ㄴ", "son", $S698="ㄹ", "son", $S698="ㅁ", "son", $S698="ㅇ", "son" )),"obs")</f>
        <v>son</v>
      </c>
      <c r="AC698" t="str" cm="1">
        <f t="array" ref="AC698" xml:space="preserve"> SUBSTITUTE( _xlfn.TEXTSPLIT(C698," "), ",","")</f>
        <v>LHH</v>
      </c>
      <c r="AE698" t="str" cm="1">
        <f t="array" ref="AE698">SUBSTITUTE(_xlfn.TEXTSPLIT(D698," "), ",","")</f>
        <v>LHH</v>
      </c>
    </row>
    <row r="699" spans="1:32" x14ac:dyDescent="0.3">
      <c r="A699" t="str">
        <v>외래어3</v>
      </c>
      <c r="B699" t="str">
        <v>와이퍼</v>
      </c>
      <c r="C699" s="3" t="str">
        <v>LHL</v>
      </c>
      <c r="D699" s="3" t="str">
        <v>LHL</v>
      </c>
      <c r="E699" s="3" t="str" cm="1">
        <f t="array" ref="E699">_xlfn.IFS(MID(A699,1,1)="고", "K", MID(A699,1,1)="외", "F", MID(A699,1,1)="가", "V")</f>
        <v>F</v>
      </c>
      <c r="F699" s="3" t="str">
        <f t="shared" si="55"/>
        <v>3</v>
      </c>
      <c r="G699" s="3" t="str">
        <f t="shared" si="56"/>
        <v>F3</v>
      </c>
      <c r="H699" s="3" t="str">
        <f t="shared" si="57"/>
        <v>와</v>
      </c>
      <c r="I699" s="3" t="str">
        <f t="shared" si="58"/>
        <v>이</v>
      </c>
      <c r="J699" s="3" t="str">
        <f t="shared" si="59"/>
        <v>퍼</v>
      </c>
      <c r="K699" s="3" t="str" cm="1">
        <f t="array" ref="K699">INDEX(초성,  INT( (_xlfn.UNICODE(H699)-44032)/588)+1)</f>
        <v>ㅇ</v>
      </c>
      <c r="L699" s="3" t="str" cm="1">
        <f t="array" ref="L699">INDEX( 중성, INT(MOD( ( _xlfn.UNICODE( RIGHT($H699, 1) ) - 44032), 588)/28)+1,1)</f>
        <v>ㅘ</v>
      </c>
      <c r="M699" t="str" cm="1">
        <f t="array" ref="M699">IF(MOD( (_xlfn.UNICODE( RIGHT($H699, 1) ) - 44032), 28)=0, "",
    INDEX(종성, MOD( (_xlfn.UNICODE( RIGHT($H699, 1) ) - 44032), 28),1) )</f>
        <v/>
      </c>
      <c r="N699" s="3" t="str" cm="1">
        <f t="array" ref="N699">INDEX(초성,  INT( (_xlfn.UNICODE($I699)-44032)/588)+1)</f>
        <v>ㅇ</v>
      </c>
      <c r="O699" s="3" t="str" cm="1">
        <f t="array" ref="O699">INDEX( 중성, INT(MOD( ( _xlfn.UNICODE( RIGHT($I699, 1) ) - 44032), 588)/28)+1,1)</f>
        <v>ㅣ</v>
      </c>
      <c r="P699" t="str" cm="1">
        <f t="array" ref="P699">IF(MOD( (_xlfn.UNICODE( RIGHT($I699, 1) ) - 44032), 28)=0, "",
    INDEX(종성, MOD( (_xlfn.UNICODE( RIGHT($I699, 1) ) - 44032), 28),1) )</f>
        <v/>
      </c>
      <c r="Q699" s="3" t="str" cm="1">
        <f t="array" ref="Q699">IF(LEN(B699)=2, "", INDEX(초성,  INT( (_xlfn.UNICODE($J699)-44032)/588)+1) )</f>
        <v>ㅍ</v>
      </c>
      <c r="R699" s="3" t="str" cm="1">
        <f t="array" ref="R699">IF(LEN(B699)=2, "",INDEX( 중성, INT(MOD( ( _xlfn.UNICODE( RIGHT($J699, 1) ) - 44032), 588)/28)+1,1) )</f>
        <v>ㅓ</v>
      </c>
      <c r="S699" t="str" cm="1">
        <f t="array" ref="S699">IF(LEN(B699)=2, "", IF(MOD( (_xlfn.UNICODE( RIGHT($J699, 1) ) - 44032), 28)=0, "",
    INDEX(종성, MOD( (_xlfn.UNICODE( RIGHT($J699, 1) ) - 44032), 28),1) ) )</f>
        <v/>
      </c>
      <c r="T699" t="str">
        <f>IFERROR(VLOOKUP($K699, 환경설정!$B$3:$C$23, 2,0), "")</f>
        <v>null</v>
      </c>
      <c r="V699" s="3" t="str" cm="1">
        <f t="array" ref="V699">IFERROR(_xlfn.IFS($M699="", "light", $M699="ㄴ", "son", $M699="ㄹ", "son", $M699="ㅁ", "son", $M699="ㅇ", "son" ),"obs")</f>
        <v>light</v>
      </c>
      <c r="W699" t="str">
        <f>IFERROR(VLOOKUP($N699, 환경설정!$B$3:$C$23, 2,0), "")</f>
        <v>null</v>
      </c>
      <c r="Y699" s="3" t="str" cm="1">
        <f t="array" ref="Y699">IFERROR(_xlfn.IFS($P699="", "light", $P699="ㄴ", "son", $P699="ㄹ", "son", $P699="ㅁ", "son", $P699="ㅇ", "son" ),"obs")</f>
        <v>light</v>
      </c>
      <c r="Z699" t="str">
        <f>IFERROR(VLOOKUP($Q699, 환경설정!$B$3:$C$23, 2), "")</f>
        <v>tsasp</v>
      </c>
      <c r="AB699" s="3" t="str" cm="1">
        <f t="array" ref="AB699">IFERROR( IF(LEN(B699)=2,"", _xlfn.IFS($S699="", "light", $S699="ㄴ", "son", $S699="ㄹ", "son", $S699="ㅁ", "son", $S699="ㅇ", "son" )),"obs")</f>
        <v>light</v>
      </c>
      <c r="AC699" t="str" cm="1">
        <f t="array" ref="AC699" xml:space="preserve"> SUBSTITUTE( _xlfn.TEXTSPLIT(C699," "), ",","")</f>
        <v>LHL</v>
      </c>
      <c r="AE699" t="str" cm="1">
        <f t="array" ref="AE699">SUBSTITUTE(_xlfn.TEXTSPLIT(D699," "), ",","")</f>
        <v>LHL</v>
      </c>
    </row>
    <row r="700" spans="1:32" x14ac:dyDescent="0.3">
      <c r="A700" t="str">
        <v>외래어3</v>
      </c>
      <c r="B700" t="str">
        <v>마사지</v>
      </c>
      <c r="C700" s="3" t="str">
        <v>LHL</v>
      </c>
      <c r="D700" s="3" t="str">
        <v>LHL</v>
      </c>
      <c r="E700" s="3" t="str" cm="1">
        <f t="array" ref="E700">_xlfn.IFS(MID(A700,1,1)="고", "K", MID(A700,1,1)="외", "F", MID(A700,1,1)="가", "V")</f>
        <v>F</v>
      </c>
      <c r="F700" s="3" t="str">
        <f t="shared" si="55"/>
        <v>3</v>
      </c>
      <c r="G700" s="3" t="str">
        <f t="shared" si="56"/>
        <v>F3</v>
      </c>
      <c r="H700" s="3" t="str">
        <f t="shared" si="57"/>
        <v>마</v>
      </c>
      <c r="I700" s="3" t="str">
        <f t="shared" si="58"/>
        <v>사</v>
      </c>
      <c r="J700" s="3" t="str">
        <f t="shared" si="59"/>
        <v>지</v>
      </c>
      <c r="K700" s="3" t="str" cm="1">
        <f t="array" ref="K700">INDEX(초성,  INT( (_xlfn.UNICODE(H700)-44032)/588)+1)</f>
        <v>ㅁ</v>
      </c>
      <c r="L700" s="3" t="str" cm="1">
        <f t="array" ref="L700">INDEX( 중성, INT(MOD( ( _xlfn.UNICODE( RIGHT($H700, 1) ) - 44032), 588)/28)+1,1)</f>
        <v>ㅏ</v>
      </c>
      <c r="M700" t="str" cm="1">
        <f t="array" ref="M700">IF(MOD( (_xlfn.UNICODE( RIGHT($H700, 1) ) - 44032), 28)=0, "",
    INDEX(종성, MOD( (_xlfn.UNICODE( RIGHT($H700, 1) ) - 44032), 28),1) )</f>
        <v/>
      </c>
      <c r="N700" s="3" t="str" cm="1">
        <f t="array" ref="N700">INDEX(초성,  INT( (_xlfn.UNICODE($I700)-44032)/588)+1)</f>
        <v>ㅅ</v>
      </c>
      <c r="O700" s="3" t="str" cm="1">
        <f t="array" ref="O700">INDEX( 중성, INT(MOD( ( _xlfn.UNICODE( RIGHT($I700, 1) ) - 44032), 588)/28)+1,1)</f>
        <v>ㅏ</v>
      </c>
      <c r="P700" t="str" cm="1">
        <f t="array" ref="P700">IF(MOD( (_xlfn.UNICODE( RIGHT($I700, 1) ) - 44032), 28)=0, "",
    INDEX(종성, MOD( (_xlfn.UNICODE( RIGHT($I700, 1) ) - 44032), 28),1) )</f>
        <v/>
      </c>
      <c r="Q700" s="3" t="str" cm="1">
        <f t="array" ref="Q700">IF(LEN(B700)=2, "", INDEX(초성,  INT( (_xlfn.UNICODE($J700)-44032)/588)+1) )</f>
        <v>ㅈ</v>
      </c>
      <c r="R700" s="3" t="str" cm="1">
        <f t="array" ref="R700">IF(LEN(B700)=2, "",INDEX( 중성, INT(MOD( ( _xlfn.UNICODE( RIGHT($J700, 1) ) - 44032), 588)/28)+1,1) )</f>
        <v>ㅣ</v>
      </c>
      <c r="S700" t="str" cm="1">
        <f t="array" ref="S700">IF(LEN(B700)=2, "", IF(MOD( (_xlfn.UNICODE( RIGHT($J700, 1) ) - 44032), 28)=0, "",
    INDEX(종성, MOD( (_xlfn.UNICODE( RIGHT($J700, 1) ) - 44032), 28),1) ) )</f>
        <v/>
      </c>
      <c r="T700" t="str">
        <f>IFERROR(VLOOKUP($K700, 환경설정!$B$3:$C$23, 2,0), "")</f>
        <v>son</v>
      </c>
      <c r="V700" s="3" t="str" cm="1">
        <f t="array" ref="V700">IFERROR(_xlfn.IFS($M700="", "light", $M700="ㄴ", "son", $M700="ㄹ", "son", $M700="ㅁ", "son", $M700="ㅇ", "son" ),"obs")</f>
        <v>light</v>
      </c>
      <c r="W700" t="str">
        <f>IFERROR(VLOOKUP($N700, 환경설정!$B$3:$C$23, 2,0), "")</f>
        <v>que</v>
      </c>
      <c r="Y700" s="3" t="str" cm="1">
        <f t="array" ref="Y700">IFERROR(_xlfn.IFS($P700="", "light", $P700="ㄴ", "son", $P700="ㄹ", "son", $P700="ㅁ", "son", $P700="ㅇ", "son" ),"obs")</f>
        <v>light</v>
      </c>
      <c r="Z700" t="str">
        <f>IFERROR(VLOOKUP($Q700, 환경설정!$B$3:$C$23, 2), "")</f>
        <v>tsasp</v>
      </c>
      <c r="AB700" s="3" t="str" cm="1">
        <f t="array" ref="AB700">IFERROR( IF(LEN(B700)=2,"", _xlfn.IFS($S700="", "light", $S700="ㄴ", "son", $S700="ㄹ", "son", $S700="ㅁ", "son", $S700="ㅇ", "son" )),"obs")</f>
        <v>light</v>
      </c>
      <c r="AC700" t="str" cm="1">
        <f t="array" ref="AC700" xml:space="preserve"> SUBSTITUTE( _xlfn.TEXTSPLIT(C700," "), ",","")</f>
        <v>LHL</v>
      </c>
      <c r="AE700" t="str" cm="1">
        <f t="array" ref="AE700">SUBSTITUTE(_xlfn.TEXTSPLIT(D700," "), ",","")</f>
        <v>LHL</v>
      </c>
    </row>
    <row r="701" spans="1:32" x14ac:dyDescent="0.3">
      <c r="A701" t="str">
        <v>외래어3</v>
      </c>
      <c r="B701" t="str">
        <v>샴페인</v>
      </c>
      <c r="C701" s="3" t="str">
        <v>HHL</v>
      </c>
      <c r="D701" s="3" t="str">
        <v>HHL</v>
      </c>
      <c r="E701" s="3" t="str" cm="1">
        <f t="array" ref="E701">_xlfn.IFS(MID(A701,1,1)="고", "K", MID(A701,1,1)="외", "F", MID(A701,1,1)="가", "V")</f>
        <v>F</v>
      </c>
      <c r="F701" s="3" t="str">
        <f t="shared" si="55"/>
        <v>3</v>
      </c>
      <c r="G701" s="3" t="str">
        <f t="shared" si="56"/>
        <v>F3</v>
      </c>
      <c r="H701" s="3" t="str">
        <f t="shared" si="57"/>
        <v>샴</v>
      </c>
      <c r="I701" s="3" t="str">
        <f t="shared" si="58"/>
        <v>페</v>
      </c>
      <c r="J701" s="3" t="str">
        <f t="shared" si="59"/>
        <v>인</v>
      </c>
      <c r="K701" s="3" t="str" cm="1">
        <f t="array" ref="K701">INDEX(초성,  INT( (_xlfn.UNICODE(H701)-44032)/588)+1)</f>
        <v>ㅅ</v>
      </c>
      <c r="L701" s="3" t="str" cm="1">
        <f t="array" ref="L701">INDEX( 중성, INT(MOD( ( _xlfn.UNICODE( RIGHT($H701, 1) ) - 44032), 588)/28)+1,1)</f>
        <v>ㅑ</v>
      </c>
      <c r="M701" t="str" cm="1">
        <f t="array" ref="M701">IF(MOD( (_xlfn.UNICODE( RIGHT($H701, 1) ) - 44032), 28)=0, "",
    INDEX(종성, MOD( (_xlfn.UNICODE( RIGHT($H701, 1) ) - 44032), 28),1) )</f>
        <v>ㅁ</v>
      </c>
      <c r="N701" s="3" t="str" cm="1">
        <f t="array" ref="N701">INDEX(초성,  INT( (_xlfn.UNICODE($I701)-44032)/588)+1)</f>
        <v>ㅍ</v>
      </c>
      <c r="O701" s="3" t="str" cm="1">
        <f t="array" ref="O701">INDEX( 중성, INT(MOD( ( _xlfn.UNICODE( RIGHT($I701, 1) ) - 44032), 588)/28)+1,1)</f>
        <v>ㅔ</v>
      </c>
      <c r="P701" t="str" cm="1">
        <f t="array" ref="P701">IF(MOD( (_xlfn.UNICODE( RIGHT($I701, 1) ) - 44032), 28)=0, "",
    INDEX(종성, MOD( (_xlfn.UNICODE( RIGHT($I701, 1) ) - 44032), 28),1) )</f>
        <v/>
      </c>
      <c r="Q701" s="3" t="str" cm="1">
        <f t="array" ref="Q701">IF(LEN(B701)=2, "", INDEX(초성,  INT( (_xlfn.UNICODE($J701)-44032)/588)+1) )</f>
        <v>ㅇ</v>
      </c>
      <c r="R701" s="3" t="str" cm="1">
        <f t="array" ref="R701">IF(LEN(B701)=2, "",INDEX( 중성, INT(MOD( ( _xlfn.UNICODE( RIGHT($J701, 1) ) - 44032), 588)/28)+1,1) )</f>
        <v>ㅣ</v>
      </c>
      <c r="S701" t="str" cm="1">
        <f t="array" ref="S701">IF(LEN(B701)=2, "", IF(MOD( (_xlfn.UNICODE( RIGHT($J701, 1) ) - 44032), 28)=0, "",
    INDEX(종성, MOD( (_xlfn.UNICODE( RIGHT($J701, 1) ) - 44032), 28),1) ) )</f>
        <v>ㄴ</v>
      </c>
      <c r="T701" t="str">
        <f>IFERROR(VLOOKUP($K701, 환경설정!$B$3:$C$23, 2,0), "")</f>
        <v>que</v>
      </c>
      <c r="V701" s="3" t="str" cm="1">
        <f t="array" ref="V701">IFERROR(_xlfn.IFS($M701="", "light", $M701="ㄴ", "son", $M701="ㄹ", "son", $M701="ㅁ", "son", $M701="ㅇ", "son" ),"obs")</f>
        <v>son</v>
      </c>
      <c r="W701" t="str">
        <f>IFERROR(VLOOKUP($N701, 환경설정!$B$3:$C$23, 2,0), "")</f>
        <v>tsasp</v>
      </c>
      <c r="Y701" s="3" t="str" cm="1">
        <f t="array" ref="Y701">IFERROR(_xlfn.IFS($P701="", "light", $P701="ㄴ", "son", $P701="ㄹ", "son", $P701="ㅁ", "son", $P701="ㅇ", "son" ),"obs")</f>
        <v>light</v>
      </c>
      <c r="Z701" t="str">
        <f>IFERROR(VLOOKUP($Q701, 환경설정!$B$3:$C$23, 2), "")</f>
        <v>tsasp</v>
      </c>
      <c r="AB701" s="3" t="str" cm="1">
        <f t="array" ref="AB701">IFERROR( IF(LEN(B701)=2,"", _xlfn.IFS($S701="", "light", $S701="ㄴ", "son", $S701="ㄹ", "son", $S701="ㅁ", "son", $S701="ㅇ", "son" )),"obs")</f>
        <v>son</v>
      </c>
      <c r="AC701" t="str" cm="1">
        <f t="array" ref="AC701" xml:space="preserve"> SUBSTITUTE( _xlfn.TEXTSPLIT(C701," "), ",","")</f>
        <v>HHL</v>
      </c>
      <c r="AE701" t="str" cm="1">
        <f t="array" ref="AE701">SUBSTITUTE(_xlfn.TEXTSPLIT(D701," "), ",","")</f>
        <v>HHL</v>
      </c>
    </row>
    <row r="702" spans="1:32" x14ac:dyDescent="0.3">
      <c r="A702" t="str">
        <v>외래어3</v>
      </c>
      <c r="B702" t="str">
        <v>탤런트</v>
      </c>
      <c r="C702" s="3" t="str">
        <v>LHL</v>
      </c>
      <c r="D702" s="3" t="str">
        <v>LHL</v>
      </c>
      <c r="E702" s="3" t="str" cm="1">
        <f t="array" ref="E702">_xlfn.IFS(MID(A702,1,1)="고", "K", MID(A702,1,1)="외", "F", MID(A702,1,1)="가", "V")</f>
        <v>F</v>
      </c>
      <c r="F702" s="3" t="str">
        <f t="shared" si="55"/>
        <v>3</v>
      </c>
      <c r="G702" s="3" t="str">
        <f t="shared" si="56"/>
        <v>F3</v>
      </c>
      <c r="H702" s="3" t="str">
        <f t="shared" si="57"/>
        <v>탤</v>
      </c>
      <c r="I702" s="3" t="str">
        <f t="shared" si="58"/>
        <v>런</v>
      </c>
      <c r="J702" s="3" t="str">
        <f t="shared" si="59"/>
        <v>트</v>
      </c>
      <c r="K702" s="3" t="str" cm="1">
        <f t="array" ref="K702">INDEX(초성,  INT( (_xlfn.UNICODE(H702)-44032)/588)+1)</f>
        <v>ㅌ</v>
      </c>
      <c r="L702" s="3" t="str" cm="1">
        <f t="array" ref="L702">INDEX( 중성, INT(MOD( ( _xlfn.UNICODE( RIGHT($H702, 1) ) - 44032), 588)/28)+1,1)</f>
        <v>ㅐ</v>
      </c>
      <c r="M702" t="str" cm="1">
        <f t="array" ref="M702">IF(MOD( (_xlfn.UNICODE( RIGHT($H702, 1) ) - 44032), 28)=0, "",
    INDEX(종성, MOD( (_xlfn.UNICODE( RIGHT($H702, 1) ) - 44032), 28),1) )</f>
        <v>ㄹ</v>
      </c>
      <c r="N702" s="3" t="str" cm="1">
        <f t="array" ref="N702">INDEX(초성,  INT( (_xlfn.UNICODE($I702)-44032)/588)+1)</f>
        <v>ㄹ</v>
      </c>
      <c r="O702" s="3" t="str" cm="1">
        <f t="array" ref="O702">INDEX( 중성, INT(MOD( ( _xlfn.UNICODE( RIGHT($I702, 1) ) - 44032), 588)/28)+1,1)</f>
        <v>ㅓ</v>
      </c>
      <c r="P702" t="str" cm="1">
        <f t="array" ref="P702">IF(MOD( (_xlfn.UNICODE( RIGHT($I702, 1) ) - 44032), 28)=0, "",
    INDEX(종성, MOD( (_xlfn.UNICODE( RIGHT($I702, 1) ) - 44032), 28),1) )</f>
        <v>ㄴ</v>
      </c>
      <c r="Q702" s="3" t="str" cm="1">
        <f t="array" ref="Q702">IF(LEN(B702)=2, "", INDEX(초성,  INT( (_xlfn.UNICODE($J702)-44032)/588)+1) )</f>
        <v>ㅌ</v>
      </c>
      <c r="R702" s="3" t="str" cm="1">
        <f t="array" ref="R702">IF(LEN(B702)=2, "",INDEX( 중성, INT(MOD( ( _xlfn.UNICODE( RIGHT($J702, 1) ) - 44032), 588)/28)+1,1) )</f>
        <v>ㅡ</v>
      </c>
      <c r="S702" t="str" cm="1">
        <f t="array" ref="S702">IF(LEN(B702)=2, "", IF(MOD( (_xlfn.UNICODE( RIGHT($J702, 1) ) - 44032), 28)=0, "",
    INDEX(종성, MOD( (_xlfn.UNICODE( RIGHT($J702, 1) ) - 44032), 28),1) ) )</f>
        <v/>
      </c>
      <c r="T702" t="str">
        <f>IFERROR(VLOOKUP($K702, 환경설정!$B$3:$C$23, 2,0), "")</f>
        <v>tsasp</v>
      </c>
      <c r="V702" s="3" t="str" cm="1">
        <f t="array" ref="V702">IFERROR(_xlfn.IFS($M702="", "light", $M702="ㄴ", "son", $M702="ㄹ", "son", $M702="ㅁ", "son", $M702="ㅇ", "son" ),"obs")</f>
        <v>son</v>
      </c>
      <c r="W702" t="str">
        <f>IFERROR(VLOOKUP($N702, 환경설정!$B$3:$C$23, 2,0), "")</f>
        <v>son</v>
      </c>
      <c r="Y702" s="3" t="str" cm="1">
        <f t="array" ref="Y702">IFERROR(_xlfn.IFS($P702="", "light", $P702="ㄴ", "son", $P702="ㄹ", "son", $P702="ㅁ", "son", $P702="ㅇ", "son" ),"obs")</f>
        <v>son</v>
      </c>
      <c r="Z702" t="str">
        <f>IFERROR(VLOOKUP($Q702, 환경설정!$B$3:$C$23, 2), "")</f>
        <v>tsasp</v>
      </c>
      <c r="AB702" s="3" t="str" cm="1">
        <f t="array" ref="AB702">IFERROR( IF(LEN(B702)=2,"", _xlfn.IFS($S702="", "light", $S702="ㄴ", "son", $S702="ㄹ", "son", $S702="ㅁ", "son", $S702="ㅇ", "son" )),"obs")</f>
        <v>light</v>
      </c>
      <c r="AC702" t="str" cm="1">
        <f t="array" ref="AC702" xml:space="preserve"> SUBSTITUTE( _xlfn.TEXTSPLIT(C702," "), ",","")</f>
        <v>LHL</v>
      </c>
      <c r="AE702" t="str" cm="1">
        <f t="array" ref="AE702">SUBSTITUTE(_xlfn.TEXTSPLIT(D702," "), ",","")</f>
        <v>LHL</v>
      </c>
    </row>
    <row r="703" spans="1:32" x14ac:dyDescent="0.3">
      <c r="A703" t="str">
        <v>외래어3</v>
      </c>
      <c r="B703" t="str">
        <v>포지션</v>
      </c>
      <c r="C703" s="3" t="str">
        <v>LHH</v>
      </c>
      <c r="D703" s="3" t="str">
        <v>LHH</v>
      </c>
      <c r="E703" s="3" t="str" cm="1">
        <f t="array" ref="E703">_xlfn.IFS(MID(A703,1,1)="고", "K", MID(A703,1,1)="외", "F", MID(A703,1,1)="가", "V")</f>
        <v>F</v>
      </c>
      <c r="F703" s="3" t="str">
        <f t="shared" si="55"/>
        <v>3</v>
      </c>
      <c r="G703" s="3" t="str">
        <f t="shared" si="56"/>
        <v>F3</v>
      </c>
      <c r="H703" s="3" t="str">
        <f t="shared" si="57"/>
        <v>포</v>
      </c>
      <c r="I703" s="3" t="str">
        <f t="shared" si="58"/>
        <v>지</v>
      </c>
      <c r="J703" s="3" t="str">
        <f t="shared" si="59"/>
        <v>션</v>
      </c>
      <c r="K703" s="3" t="str" cm="1">
        <f t="array" ref="K703">INDEX(초성,  INT( (_xlfn.UNICODE(H703)-44032)/588)+1)</f>
        <v>ㅍ</v>
      </c>
      <c r="L703" s="3" t="str" cm="1">
        <f t="array" ref="L703">INDEX( 중성, INT(MOD( ( _xlfn.UNICODE( RIGHT($H703, 1) ) - 44032), 588)/28)+1,1)</f>
        <v>ㅗ</v>
      </c>
      <c r="M703" t="str" cm="1">
        <f t="array" ref="M703">IF(MOD( (_xlfn.UNICODE( RIGHT($H703, 1) ) - 44032), 28)=0, "",
    INDEX(종성, MOD( (_xlfn.UNICODE( RIGHT($H703, 1) ) - 44032), 28),1) )</f>
        <v/>
      </c>
      <c r="N703" s="3" t="str" cm="1">
        <f t="array" ref="N703">INDEX(초성,  INT( (_xlfn.UNICODE($I703)-44032)/588)+1)</f>
        <v>ㅈ</v>
      </c>
      <c r="O703" s="3" t="str" cm="1">
        <f t="array" ref="O703">INDEX( 중성, INT(MOD( ( _xlfn.UNICODE( RIGHT($I703, 1) ) - 44032), 588)/28)+1,1)</f>
        <v>ㅣ</v>
      </c>
      <c r="P703" t="str" cm="1">
        <f t="array" ref="P703">IF(MOD( (_xlfn.UNICODE( RIGHT($I703, 1) ) - 44032), 28)=0, "",
    INDEX(종성, MOD( (_xlfn.UNICODE( RIGHT($I703, 1) ) - 44032), 28),1) )</f>
        <v/>
      </c>
      <c r="Q703" s="3" t="str" cm="1">
        <f t="array" ref="Q703">IF(LEN(B703)=2, "", INDEX(초성,  INT( (_xlfn.UNICODE($J703)-44032)/588)+1) )</f>
        <v>ㅅ</v>
      </c>
      <c r="R703" s="3" t="str" cm="1">
        <f t="array" ref="R703">IF(LEN(B703)=2, "",INDEX( 중성, INT(MOD( ( _xlfn.UNICODE( RIGHT($J703, 1) ) - 44032), 588)/28)+1,1) )</f>
        <v>ㅕ</v>
      </c>
      <c r="S703" t="str" cm="1">
        <f t="array" ref="S703">IF(LEN(B703)=2, "", IF(MOD( (_xlfn.UNICODE( RIGHT($J703, 1) ) - 44032), 28)=0, "",
    INDEX(종성, MOD( (_xlfn.UNICODE( RIGHT($J703, 1) ) - 44032), 28),1) ) )</f>
        <v>ㄴ</v>
      </c>
      <c r="T703" t="str">
        <f>IFERROR(VLOOKUP($K703, 환경설정!$B$3:$C$23, 2,0), "")</f>
        <v>tsasp</v>
      </c>
      <c r="V703" s="3" t="str" cm="1">
        <f t="array" ref="V703">IFERROR(_xlfn.IFS($M703="", "light", $M703="ㄴ", "son", $M703="ㄹ", "son", $M703="ㅁ", "son", $M703="ㅇ", "son" ),"obs")</f>
        <v>light</v>
      </c>
      <c r="W703" t="str">
        <f>IFERROR(VLOOKUP($N703, 환경설정!$B$3:$C$23, 2,0), "")</f>
        <v>lax</v>
      </c>
      <c r="Y703" s="3" t="str" cm="1">
        <f t="array" ref="Y703">IFERROR(_xlfn.IFS($P703="", "light", $P703="ㄴ", "son", $P703="ㄹ", "son", $P703="ㅁ", "son", $P703="ㅇ", "son" ),"obs")</f>
        <v>light</v>
      </c>
      <c r="Z703" t="str">
        <f>IFERROR(VLOOKUP($Q703, 환경설정!$B$3:$C$23, 2), "")</f>
        <v>tsasp</v>
      </c>
      <c r="AB703" s="3" t="str" cm="1">
        <f t="array" ref="AB703">IFERROR( IF(LEN(B703)=2,"", _xlfn.IFS($S703="", "light", $S703="ㄴ", "son", $S703="ㄹ", "son", $S703="ㅁ", "son", $S703="ㅇ", "son" )),"obs")</f>
        <v>son</v>
      </c>
      <c r="AC703" t="str" cm="1">
        <f t="array" ref="AC703" xml:space="preserve"> SUBSTITUTE( _xlfn.TEXTSPLIT(C703," "), ",","")</f>
        <v>LHH</v>
      </c>
      <c r="AE703" t="str" cm="1">
        <f t="array" ref="AE703">SUBSTITUTE(_xlfn.TEXTSPLIT(D703," "), ",","")</f>
        <v>LHH</v>
      </c>
    </row>
    <row r="704" spans="1:32" x14ac:dyDescent="0.3">
      <c r="A704" t="str">
        <v>외래어3</v>
      </c>
      <c r="B704" t="str">
        <v>타이틀</v>
      </c>
      <c r="C704" s="3" t="str">
        <v>LHH</v>
      </c>
      <c r="D704" s="3" t="str">
        <v>LHH</v>
      </c>
      <c r="E704" s="3" t="str" cm="1">
        <f t="array" ref="E704">_xlfn.IFS(MID(A704,1,1)="고", "K", MID(A704,1,1)="외", "F", MID(A704,1,1)="가", "V")</f>
        <v>F</v>
      </c>
      <c r="F704" s="3" t="str">
        <f t="shared" si="55"/>
        <v>3</v>
      </c>
      <c r="G704" s="3" t="str">
        <f t="shared" si="56"/>
        <v>F3</v>
      </c>
      <c r="H704" s="3" t="str">
        <f t="shared" si="57"/>
        <v>타</v>
      </c>
      <c r="I704" s="3" t="str">
        <f t="shared" si="58"/>
        <v>이</v>
      </c>
      <c r="J704" s="3" t="str">
        <f t="shared" si="59"/>
        <v>틀</v>
      </c>
      <c r="K704" s="3" t="str" cm="1">
        <f t="array" ref="K704">INDEX(초성,  INT( (_xlfn.UNICODE(H704)-44032)/588)+1)</f>
        <v>ㅌ</v>
      </c>
      <c r="L704" s="3" t="str" cm="1">
        <f t="array" ref="L704">INDEX( 중성, INT(MOD( ( _xlfn.UNICODE( RIGHT($H704, 1) ) - 44032), 588)/28)+1,1)</f>
        <v>ㅏ</v>
      </c>
      <c r="M704" t="str" cm="1">
        <f t="array" ref="M704">IF(MOD( (_xlfn.UNICODE( RIGHT($H704, 1) ) - 44032), 28)=0, "",
    INDEX(종성, MOD( (_xlfn.UNICODE( RIGHT($H704, 1) ) - 44032), 28),1) )</f>
        <v/>
      </c>
      <c r="N704" s="3" t="str" cm="1">
        <f t="array" ref="N704">INDEX(초성,  INT( (_xlfn.UNICODE($I704)-44032)/588)+1)</f>
        <v>ㅇ</v>
      </c>
      <c r="O704" s="3" t="str" cm="1">
        <f t="array" ref="O704">INDEX( 중성, INT(MOD( ( _xlfn.UNICODE( RIGHT($I704, 1) ) - 44032), 588)/28)+1,1)</f>
        <v>ㅣ</v>
      </c>
      <c r="P704" t="str" cm="1">
        <f t="array" ref="P704">IF(MOD( (_xlfn.UNICODE( RIGHT($I704, 1) ) - 44032), 28)=0, "",
    INDEX(종성, MOD( (_xlfn.UNICODE( RIGHT($I704, 1) ) - 44032), 28),1) )</f>
        <v/>
      </c>
      <c r="Q704" s="3" t="str" cm="1">
        <f t="array" ref="Q704">IF(LEN(B704)=2, "", INDEX(초성,  INT( (_xlfn.UNICODE($J704)-44032)/588)+1) )</f>
        <v>ㅌ</v>
      </c>
      <c r="R704" s="3" t="str" cm="1">
        <f t="array" ref="R704">IF(LEN(B704)=2, "",INDEX( 중성, INT(MOD( ( _xlfn.UNICODE( RIGHT($J704, 1) ) - 44032), 588)/28)+1,1) )</f>
        <v>ㅡ</v>
      </c>
      <c r="S704" t="str" cm="1">
        <f t="array" ref="S704">IF(LEN(B704)=2, "", IF(MOD( (_xlfn.UNICODE( RIGHT($J704, 1) ) - 44032), 28)=0, "",
    INDEX(종성, MOD( (_xlfn.UNICODE( RIGHT($J704, 1) ) - 44032), 28),1) ) )</f>
        <v>ㄹ</v>
      </c>
      <c r="T704" t="str">
        <f>IFERROR(VLOOKUP($K704, 환경설정!$B$3:$C$23, 2,0), "")</f>
        <v>tsasp</v>
      </c>
      <c r="V704" s="3" t="str" cm="1">
        <f t="array" ref="V704">IFERROR(_xlfn.IFS($M704="", "light", $M704="ㄴ", "son", $M704="ㄹ", "son", $M704="ㅁ", "son", $M704="ㅇ", "son" ),"obs")</f>
        <v>light</v>
      </c>
      <c r="W704" t="str">
        <f>IFERROR(VLOOKUP($N704, 환경설정!$B$3:$C$23, 2,0), "")</f>
        <v>null</v>
      </c>
      <c r="Y704" s="3" t="str" cm="1">
        <f t="array" ref="Y704">IFERROR(_xlfn.IFS($P704="", "light", $P704="ㄴ", "son", $P704="ㄹ", "son", $P704="ㅁ", "son", $P704="ㅇ", "son" ),"obs")</f>
        <v>light</v>
      </c>
      <c r="Z704" t="str">
        <f>IFERROR(VLOOKUP($Q704, 환경설정!$B$3:$C$23, 2), "")</f>
        <v>tsasp</v>
      </c>
      <c r="AB704" s="3" t="str" cm="1">
        <f t="array" ref="AB704">IFERROR( IF(LEN(B704)=2,"", _xlfn.IFS($S704="", "light", $S704="ㄴ", "son", $S704="ㄹ", "son", $S704="ㅁ", "son", $S704="ㅇ", "son" )),"obs")</f>
        <v>son</v>
      </c>
      <c r="AC704" t="str" cm="1">
        <f t="array" ref="AC704" xml:space="preserve"> SUBSTITUTE( _xlfn.TEXTSPLIT(C704," "), ",","")</f>
        <v>LHH</v>
      </c>
      <c r="AE704" t="str" cm="1">
        <f t="array" ref="AE704">SUBSTITUTE(_xlfn.TEXTSPLIT(D704," "), ",","")</f>
        <v>LHH</v>
      </c>
    </row>
    <row r="705" spans="1:31" x14ac:dyDescent="0.3">
      <c r="A705" t="str">
        <v>외래어3</v>
      </c>
      <c r="B705" t="str">
        <v>캠퍼스</v>
      </c>
      <c r="C705" s="3" t="str">
        <v>HHL</v>
      </c>
      <c r="D705" s="3" t="str">
        <v>HHL</v>
      </c>
      <c r="E705" s="3" t="str" cm="1">
        <f t="array" ref="E705">_xlfn.IFS(MID(A705,1,1)="고", "K", MID(A705,1,1)="외", "F", MID(A705,1,1)="가", "V")</f>
        <v>F</v>
      </c>
      <c r="F705" s="3" t="str">
        <f t="shared" si="55"/>
        <v>3</v>
      </c>
      <c r="G705" s="3" t="str">
        <f t="shared" si="56"/>
        <v>F3</v>
      </c>
      <c r="H705" s="3" t="str">
        <f t="shared" si="57"/>
        <v>캠</v>
      </c>
      <c r="I705" s="3" t="str">
        <f t="shared" si="58"/>
        <v>퍼</v>
      </c>
      <c r="J705" s="3" t="str">
        <f t="shared" si="59"/>
        <v>스</v>
      </c>
      <c r="K705" s="3" t="str" cm="1">
        <f t="array" ref="K705">INDEX(초성,  INT( (_xlfn.UNICODE(H705)-44032)/588)+1)</f>
        <v>ㅋ</v>
      </c>
      <c r="L705" s="3" t="str" cm="1">
        <f t="array" ref="L705">INDEX( 중성, INT(MOD( ( _xlfn.UNICODE( RIGHT($H705, 1) ) - 44032), 588)/28)+1,1)</f>
        <v>ㅐ</v>
      </c>
      <c r="M705" t="str" cm="1">
        <f t="array" ref="M705">IF(MOD( (_xlfn.UNICODE( RIGHT($H705, 1) ) - 44032), 28)=0, "",
    INDEX(종성, MOD( (_xlfn.UNICODE( RIGHT($H705, 1) ) - 44032), 28),1) )</f>
        <v>ㅁ</v>
      </c>
      <c r="N705" s="3" t="str" cm="1">
        <f t="array" ref="N705">INDEX(초성,  INT( (_xlfn.UNICODE($I705)-44032)/588)+1)</f>
        <v>ㅍ</v>
      </c>
      <c r="O705" s="3" t="str" cm="1">
        <f t="array" ref="O705">INDEX( 중성, INT(MOD( ( _xlfn.UNICODE( RIGHT($I705, 1) ) - 44032), 588)/28)+1,1)</f>
        <v>ㅓ</v>
      </c>
      <c r="P705" t="str" cm="1">
        <f t="array" ref="P705">IF(MOD( (_xlfn.UNICODE( RIGHT($I705, 1) ) - 44032), 28)=0, "",
    INDEX(종성, MOD( (_xlfn.UNICODE( RIGHT($I705, 1) ) - 44032), 28),1) )</f>
        <v/>
      </c>
      <c r="Q705" s="3" t="str" cm="1">
        <f t="array" ref="Q705">IF(LEN(B705)=2, "", INDEX(초성,  INT( (_xlfn.UNICODE($J705)-44032)/588)+1) )</f>
        <v>ㅅ</v>
      </c>
      <c r="R705" s="3" t="str" cm="1">
        <f t="array" ref="R705">IF(LEN(B705)=2, "",INDEX( 중성, INT(MOD( ( _xlfn.UNICODE( RIGHT($J705, 1) ) - 44032), 588)/28)+1,1) )</f>
        <v>ㅡ</v>
      </c>
      <c r="S705" t="str" cm="1">
        <f t="array" ref="S705">IF(LEN(B705)=2, "", IF(MOD( (_xlfn.UNICODE( RIGHT($J705, 1) ) - 44032), 28)=0, "",
    INDEX(종성, MOD( (_xlfn.UNICODE( RIGHT($J705, 1) ) - 44032), 28),1) ) )</f>
        <v/>
      </c>
      <c r="T705" t="str">
        <f>IFERROR(VLOOKUP($K705, 환경설정!$B$3:$C$23, 2,0), "")</f>
        <v>tsasp</v>
      </c>
      <c r="V705" s="3" t="str" cm="1">
        <f t="array" ref="V705">IFERROR(_xlfn.IFS($M705="", "light", $M705="ㄴ", "son", $M705="ㄹ", "son", $M705="ㅁ", "son", $M705="ㅇ", "son" ),"obs")</f>
        <v>son</v>
      </c>
      <c r="W705" t="str">
        <f>IFERROR(VLOOKUP($N705, 환경설정!$B$3:$C$23, 2,0), "")</f>
        <v>tsasp</v>
      </c>
      <c r="Y705" s="3" t="str" cm="1">
        <f t="array" ref="Y705">IFERROR(_xlfn.IFS($P705="", "light", $P705="ㄴ", "son", $P705="ㄹ", "son", $P705="ㅁ", "son", $P705="ㅇ", "son" ),"obs")</f>
        <v>light</v>
      </c>
      <c r="Z705" t="str">
        <f>IFERROR(VLOOKUP($Q705, 환경설정!$B$3:$C$23, 2), "")</f>
        <v>tsasp</v>
      </c>
      <c r="AB705" s="3" t="str" cm="1">
        <f t="array" ref="AB705">IFERROR( IF(LEN(B705)=2,"", _xlfn.IFS($S705="", "light", $S705="ㄴ", "son", $S705="ㄹ", "son", $S705="ㅁ", "son", $S705="ㅇ", "son" )),"obs")</f>
        <v>light</v>
      </c>
      <c r="AC705" t="str" cm="1">
        <f t="array" ref="AC705" xml:space="preserve"> SUBSTITUTE( _xlfn.TEXTSPLIT(C705," "), ",","")</f>
        <v>HHL</v>
      </c>
      <c r="AE705" t="str" cm="1">
        <f t="array" ref="AE705">SUBSTITUTE(_xlfn.TEXTSPLIT(D705," "), ",","")</f>
        <v>HHL</v>
      </c>
    </row>
    <row r="706" spans="1:31" x14ac:dyDescent="0.3">
      <c r="A706" t="str">
        <v>외래어3</v>
      </c>
      <c r="B706" t="str">
        <v>바세린</v>
      </c>
      <c r="C706" s="3" t="str">
        <v>LLH</v>
      </c>
      <c r="D706" s="3" t="str">
        <v>LLH</v>
      </c>
      <c r="E706" s="3" t="str" cm="1">
        <f t="array" ref="E706">_xlfn.IFS(MID(A706,1,1)="고", "K", MID(A706,1,1)="외", "F", MID(A706,1,1)="가", "V")</f>
        <v>F</v>
      </c>
      <c r="F706" s="3" t="str">
        <f t="shared" si="55"/>
        <v>3</v>
      </c>
      <c r="G706" s="3" t="str">
        <f t="shared" si="56"/>
        <v>F3</v>
      </c>
      <c r="H706" s="3" t="str">
        <f t="shared" si="57"/>
        <v>바</v>
      </c>
      <c r="I706" s="3" t="str">
        <f t="shared" si="58"/>
        <v>세</v>
      </c>
      <c r="J706" s="3" t="str">
        <f t="shared" si="59"/>
        <v>린</v>
      </c>
      <c r="K706" s="3" t="str" cm="1">
        <f t="array" ref="K706">INDEX(초성,  INT( (_xlfn.UNICODE(H706)-44032)/588)+1)</f>
        <v>ㅂ</v>
      </c>
      <c r="L706" s="3" t="str" cm="1">
        <f t="array" ref="L706">INDEX( 중성, INT(MOD( ( _xlfn.UNICODE( RIGHT($H706, 1) ) - 44032), 588)/28)+1,1)</f>
        <v>ㅏ</v>
      </c>
      <c r="M706" t="str" cm="1">
        <f t="array" ref="M706">IF(MOD( (_xlfn.UNICODE( RIGHT($H706, 1) ) - 44032), 28)=0, "",
    INDEX(종성, MOD( (_xlfn.UNICODE( RIGHT($H706, 1) ) - 44032), 28),1) )</f>
        <v/>
      </c>
      <c r="N706" s="3" t="str" cm="1">
        <f t="array" ref="N706">INDEX(초성,  INT( (_xlfn.UNICODE($I706)-44032)/588)+1)</f>
        <v>ㅅ</v>
      </c>
      <c r="O706" s="3" t="str" cm="1">
        <f t="array" ref="O706">INDEX( 중성, INT(MOD( ( _xlfn.UNICODE( RIGHT($I706, 1) ) - 44032), 588)/28)+1,1)</f>
        <v>ㅔ</v>
      </c>
      <c r="P706" t="str" cm="1">
        <f t="array" ref="P706">IF(MOD( (_xlfn.UNICODE( RIGHT($I706, 1) ) - 44032), 28)=0, "",
    INDEX(종성, MOD( (_xlfn.UNICODE( RIGHT($I706, 1) ) - 44032), 28),1) )</f>
        <v/>
      </c>
      <c r="Q706" s="3" t="str" cm="1">
        <f t="array" ref="Q706">IF(LEN(B706)=2, "", INDEX(초성,  INT( (_xlfn.UNICODE($J706)-44032)/588)+1) )</f>
        <v>ㄹ</v>
      </c>
      <c r="R706" s="3" t="str" cm="1">
        <f t="array" ref="R706">IF(LEN(B706)=2, "",INDEX( 중성, INT(MOD( ( _xlfn.UNICODE( RIGHT($J706, 1) ) - 44032), 588)/28)+1,1) )</f>
        <v>ㅣ</v>
      </c>
      <c r="S706" t="str" cm="1">
        <f t="array" ref="S706">IF(LEN(B706)=2, "", IF(MOD( (_xlfn.UNICODE( RIGHT($J706, 1) ) - 44032), 28)=0, "",
    INDEX(종성, MOD( (_xlfn.UNICODE( RIGHT($J706, 1) ) - 44032), 28),1) ) )</f>
        <v>ㄴ</v>
      </c>
      <c r="T706" t="str">
        <f>IFERROR(VLOOKUP($K706, 환경설정!$B$3:$C$23, 2,0), "")</f>
        <v>lax</v>
      </c>
      <c r="V706" s="3" t="str" cm="1">
        <f t="array" ref="V706">IFERROR(_xlfn.IFS($M706="", "light", $M706="ㄴ", "son", $M706="ㄹ", "son", $M706="ㅁ", "son", $M706="ㅇ", "son" ),"obs")</f>
        <v>light</v>
      </c>
      <c r="W706" t="str">
        <f>IFERROR(VLOOKUP($N706, 환경설정!$B$3:$C$23, 2,0), "")</f>
        <v>que</v>
      </c>
      <c r="Y706" s="3" t="str" cm="1">
        <f t="array" ref="Y706">IFERROR(_xlfn.IFS($P706="", "light", $P706="ㄴ", "son", $P706="ㄹ", "son", $P706="ㅁ", "son", $P706="ㅇ", "son" ),"obs")</f>
        <v>light</v>
      </c>
      <c r="Z706" t="str">
        <f>IFERROR(VLOOKUP($Q706, 환경설정!$B$3:$C$23, 2), "")</f>
        <v>tsasp</v>
      </c>
      <c r="AB706" s="3" t="str" cm="1">
        <f t="array" ref="AB706">IFERROR( IF(LEN(B706)=2,"", _xlfn.IFS($S706="", "light", $S706="ㄴ", "son", $S706="ㄹ", "son", $S706="ㅁ", "son", $S706="ㅇ", "son" )),"obs")</f>
        <v>son</v>
      </c>
      <c r="AC706" t="str" cm="1">
        <f t="array" ref="AC706" xml:space="preserve"> SUBSTITUTE( _xlfn.TEXTSPLIT(C706," "), ",","")</f>
        <v>LLH</v>
      </c>
      <c r="AE706" t="str" cm="1">
        <f t="array" ref="AE706">SUBSTITUTE(_xlfn.TEXTSPLIT(D706," "), ",","")</f>
        <v>LLH</v>
      </c>
    </row>
    <row r="707" spans="1:31" x14ac:dyDescent="0.3">
      <c r="A707" t="str">
        <v>외래어3</v>
      </c>
      <c r="B707" t="str">
        <v>카세트</v>
      </c>
      <c r="C707" s="3" t="str">
        <v>LHL</v>
      </c>
      <c r="D707" s="3" t="str">
        <v>LHL</v>
      </c>
      <c r="E707" s="3" t="str" cm="1">
        <f t="array" ref="E707">_xlfn.IFS(MID(A707,1,1)="고", "K", MID(A707,1,1)="외", "F", MID(A707,1,1)="가", "V")</f>
        <v>F</v>
      </c>
      <c r="F707" s="3" t="str">
        <f t="shared" si="55"/>
        <v>3</v>
      </c>
      <c r="G707" s="3" t="str">
        <f t="shared" si="56"/>
        <v>F3</v>
      </c>
      <c r="H707" s="3" t="str">
        <f t="shared" si="57"/>
        <v>카</v>
      </c>
      <c r="I707" s="3" t="str">
        <f t="shared" si="58"/>
        <v>세</v>
      </c>
      <c r="J707" s="3" t="str">
        <f t="shared" si="59"/>
        <v>트</v>
      </c>
      <c r="K707" s="3" t="str" cm="1">
        <f t="array" ref="K707">INDEX(초성,  INT( (_xlfn.UNICODE(H707)-44032)/588)+1)</f>
        <v>ㅋ</v>
      </c>
      <c r="L707" s="3" t="str" cm="1">
        <f t="array" ref="L707">INDEX( 중성, INT(MOD( ( _xlfn.UNICODE( RIGHT($H707, 1) ) - 44032), 588)/28)+1,1)</f>
        <v>ㅏ</v>
      </c>
      <c r="M707" t="str" cm="1">
        <f t="array" ref="M707">IF(MOD( (_xlfn.UNICODE( RIGHT($H707, 1) ) - 44032), 28)=0, "",
    INDEX(종성, MOD( (_xlfn.UNICODE( RIGHT($H707, 1) ) - 44032), 28),1) )</f>
        <v/>
      </c>
      <c r="N707" s="3" t="str" cm="1">
        <f t="array" ref="N707">INDEX(초성,  INT( (_xlfn.UNICODE($I707)-44032)/588)+1)</f>
        <v>ㅅ</v>
      </c>
      <c r="O707" s="3" t="str" cm="1">
        <f t="array" ref="O707">INDEX( 중성, INT(MOD( ( _xlfn.UNICODE( RIGHT($I707, 1) ) - 44032), 588)/28)+1,1)</f>
        <v>ㅔ</v>
      </c>
      <c r="P707" t="str" cm="1">
        <f t="array" ref="P707">IF(MOD( (_xlfn.UNICODE( RIGHT($I707, 1) ) - 44032), 28)=0, "",
    INDEX(종성, MOD( (_xlfn.UNICODE( RIGHT($I707, 1) ) - 44032), 28),1) )</f>
        <v/>
      </c>
      <c r="Q707" s="3" t="str" cm="1">
        <f t="array" ref="Q707">IF(LEN(B707)=2, "", INDEX(초성,  INT( (_xlfn.UNICODE($J707)-44032)/588)+1) )</f>
        <v>ㅌ</v>
      </c>
      <c r="R707" s="3" t="str" cm="1">
        <f t="array" ref="R707">IF(LEN(B707)=2, "",INDEX( 중성, INT(MOD( ( _xlfn.UNICODE( RIGHT($J707, 1) ) - 44032), 588)/28)+1,1) )</f>
        <v>ㅡ</v>
      </c>
      <c r="S707" t="str" cm="1">
        <f t="array" ref="S707">IF(LEN(B707)=2, "", IF(MOD( (_xlfn.UNICODE( RIGHT($J707, 1) ) - 44032), 28)=0, "",
    INDEX(종성, MOD( (_xlfn.UNICODE( RIGHT($J707, 1) ) - 44032), 28),1) ) )</f>
        <v/>
      </c>
      <c r="T707" t="str">
        <f>IFERROR(VLOOKUP($K707, 환경설정!$B$3:$C$23, 2,0), "")</f>
        <v>tsasp</v>
      </c>
      <c r="V707" s="3" t="str" cm="1">
        <f t="array" ref="V707">IFERROR(_xlfn.IFS($M707="", "light", $M707="ㄴ", "son", $M707="ㄹ", "son", $M707="ㅁ", "son", $M707="ㅇ", "son" ),"obs")</f>
        <v>light</v>
      </c>
      <c r="W707" t="str">
        <f>IFERROR(VLOOKUP($N707, 환경설정!$B$3:$C$23, 2,0), "")</f>
        <v>que</v>
      </c>
      <c r="Y707" s="3" t="str" cm="1">
        <f t="array" ref="Y707">IFERROR(_xlfn.IFS($P707="", "light", $P707="ㄴ", "son", $P707="ㄹ", "son", $P707="ㅁ", "son", $P707="ㅇ", "son" ),"obs")</f>
        <v>light</v>
      </c>
      <c r="Z707" t="str">
        <f>IFERROR(VLOOKUP($Q707, 환경설정!$B$3:$C$23, 2), "")</f>
        <v>tsasp</v>
      </c>
      <c r="AB707" s="3" t="str" cm="1">
        <f t="array" ref="AB707">IFERROR( IF(LEN(B707)=2,"", _xlfn.IFS($S707="", "light", $S707="ㄴ", "son", $S707="ㄹ", "son", $S707="ㅁ", "son", $S707="ㅇ", "son" )),"obs")</f>
        <v>light</v>
      </c>
      <c r="AC707" t="str" cm="1">
        <f t="array" ref="AC707" xml:space="preserve"> SUBSTITUTE( _xlfn.TEXTSPLIT(C707," "), ",","")</f>
        <v>LHL</v>
      </c>
      <c r="AE707" t="str" cm="1">
        <f t="array" ref="AE707">SUBSTITUTE(_xlfn.TEXTSPLIT(D707," "), ",","")</f>
        <v>LHL</v>
      </c>
    </row>
    <row r="708" spans="1:31" x14ac:dyDescent="0.3">
      <c r="A708" t="str">
        <v>외래어3</v>
      </c>
      <c r="B708" t="str">
        <v>마네킹</v>
      </c>
      <c r="C708" s="3" t="str">
        <v>LLH, LHH</v>
      </c>
      <c r="D708" s="3" t="str">
        <v>LHH</v>
      </c>
      <c r="E708" s="3" t="str" cm="1">
        <f t="array" ref="E708">_xlfn.IFS(MID(A708,1,1)="고", "K", MID(A708,1,1)="외", "F", MID(A708,1,1)="가", "V")</f>
        <v>F</v>
      </c>
      <c r="F708" s="3" t="str">
        <f t="shared" si="55"/>
        <v>3</v>
      </c>
      <c r="G708" s="3" t="str">
        <f t="shared" si="56"/>
        <v>F3</v>
      </c>
      <c r="H708" s="3" t="str">
        <f t="shared" si="57"/>
        <v>마</v>
      </c>
      <c r="I708" s="3" t="str">
        <f t="shared" si="58"/>
        <v>네</v>
      </c>
      <c r="J708" s="3" t="str">
        <f t="shared" si="59"/>
        <v>킹</v>
      </c>
      <c r="K708" s="3" t="str" cm="1">
        <f t="array" ref="K708">INDEX(초성,  INT( (_xlfn.UNICODE(H708)-44032)/588)+1)</f>
        <v>ㅁ</v>
      </c>
      <c r="L708" s="3" t="str" cm="1">
        <f t="array" ref="L708">INDEX( 중성, INT(MOD( ( _xlfn.UNICODE( RIGHT($H708, 1) ) - 44032), 588)/28)+1,1)</f>
        <v>ㅏ</v>
      </c>
      <c r="M708" t="str" cm="1">
        <f t="array" ref="M708">IF(MOD( (_xlfn.UNICODE( RIGHT($H708, 1) ) - 44032), 28)=0, "",
    INDEX(종성, MOD( (_xlfn.UNICODE( RIGHT($H708, 1) ) - 44032), 28),1) )</f>
        <v/>
      </c>
      <c r="N708" s="3" t="str" cm="1">
        <f t="array" ref="N708">INDEX(초성,  INT( (_xlfn.UNICODE($I708)-44032)/588)+1)</f>
        <v>ㄴ</v>
      </c>
      <c r="O708" s="3" t="str" cm="1">
        <f t="array" ref="O708">INDEX( 중성, INT(MOD( ( _xlfn.UNICODE( RIGHT($I708, 1) ) - 44032), 588)/28)+1,1)</f>
        <v>ㅔ</v>
      </c>
      <c r="P708" t="str" cm="1">
        <f t="array" ref="P708">IF(MOD( (_xlfn.UNICODE( RIGHT($I708, 1) ) - 44032), 28)=0, "",
    INDEX(종성, MOD( (_xlfn.UNICODE( RIGHT($I708, 1) ) - 44032), 28),1) )</f>
        <v/>
      </c>
      <c r="Q708" s="3" t="str" cm="1">
        <f t="array" ref="Q708">IF(LEN(B708)=2, "", INDEX(초성,  INT( (_xlfn.UNICODE($J708)-44032)/588)+1) )</f>
        <v>ㅋ</v>
      </c>
      <c r="R708" s="3" t="str" cm="1">
        <f t="array" ref="R708">IF(LEN(B708)=2, "",INDEX( 중성, INT(MOD( ( _xlfn.UNICODE( RIGHT($J708, 1) ) - 44032), 588)/28)+1,1) )</f>
        <v>ㅣ</v>
      </c>
      <c r="S708" t="str" cm="1">
        <f t="array" ref="S708">IF(LEN(B708)=2, "", IF(MOD( (_xlfn.UNICODE( RIGHT($J708, 1) ) - 44032), 28)=0, "",
    INDEX(종성, MOD( (_xlfn.UNICODE( RIGHT($J708, 1) ) - 44032), 28),1) ) )</f>
        <v>ㅇ</v>
      </c>
      <c r="T708" t="str">
        <f>IFERROR(VLOOKUP($K708, 환경설정!$B$3:$C$23, 2,0), "")</f>
        <v>son</v>
      </c>
      <c r="V708" s="3" t="str" cm="1">
        <f t="array" ref="V708">IFERROR(_xlfn.IFS($M708="", "light", $M708="ㄴ", "son", $M708="ㄹ", "son", $M708="ㅁ", "son", $M708="ㅇ", "son" ),"obs")</f>
        <v>light</v>
      </c>
      <c r="W708" t="str">
        <f>IFERROR(VLOOKUP($N708, 환경설정!$B$3:$C$23, 2,0), "")</f>
        <v>son</v>
      </c>
      <c r="Y708" s="3" t="str" cm="1">
        <f t="array" ref="Y708">IFERROR(_xlfn.IFS($P708="", "light", $P708="ㄴ", "son", $P708="ㄹ", "son", $P708="ㅁ", "son", $P708="ㅇ", "son" ),"obs")</f>
        <v>light</v>
      </c>
      <c r="Z708" t="str">
        <f>IFERROR(VLOOKUP($Q708, 환경설정!$B$3:$C$23, 2), "")</f>
        <v>tsasp</v>
      </c>
      <c r="AB708" s="3" t="str" cm="1">
        <f t="array" ref="AB708">IFERROR( IF(LEN(B708)=2,"", _xlfn.IFS($S708="", "light", $S708="ㄴ", "son", $S708="ㄹ", "son", $S708="ㅁ", "son", $S708="ㅇ", "son" )),"obs")</f>
        <v>son</v>
      </c>
      <c r="AC708" t="str" cm="1">
        <f t="array" ref="AC708:AD708" xml:space="preserve"> SUBSTITUTE( _xlfn.TEXTSPLIT(C708," "), ",","")</f>
        <v>LLH</v>
      </c>
      <c r="AD708" t="str">
        <v>LHH</v>
      </c>
      <c r="AE708" t="str" cm="1">
        <f t="array" ref="AE708">SUBSTITUTE(_xlfn.TEXTSPLIT(D708," "), ",","")</f>
        <v>LHH</v>
      </c>
    </row>
    <row r="709" spans="1:31" x14ac:dyDescent="0.3">
      <c r="A709" t="str">
        <v>외래어3</v>
      </c>
      <c r="B709" t="str">
        <v>그리스</v>
      </c>
      <c r="C709" s="3" t="str">
        <v>LHL</v>
      </c>
      <c r="D709" s="3" t="str">
        <v>LHL</v>
      </c>
      <c r="E709" s="3" t="str" cm="1">
        <f t="array" ref="E709">_xlfn.IFS(MID(A709,1,1)="고", "K", MID(A709,1,1)="외", "F", MID(A709,1,1)="가", "V")</f>
        <v>F</v>
      </c>
      <c r="F709" s="3" t="str">
        <f t="shared" si="55"/>
        <v>3</v>
      </c>
      <c r="G709" s="3" t="str">
        <f t="shared" si="56"/>
        <v>F3</v>
      </c>
      <c r="H709" s="3" t="str">
        <f t="shared" si="57"/>
        <v>그</v>
      </c>
      <c r="I709" s="3" t="str">
        <f t="shared" si="58"/>
        <v>리</v>
      </c>
      <c r="J709" s="3" t="str">
        <f t="shared" si="59"/>
        <v>스</v>
      </c>
      <c r="K709" s="3" t="str" cm="1">
        <f t="array" ref="K709">INDEX(초성,  INT( (_xlfn.UNICODE(H709)-44032)/588)+1)</f>
        <v>ㄱ</v>
      </c>
      <c r="L709" s="3" t="str" cm="1">
        <f t="array" ref="L709">INDEX( 중성, INT(MOD( ( _xlfn.UNICODE( RIGHT($H709, 1) ) - 44032), 588)/28)+1,1)</f>
        <v>ㅡ</v>
      </c>
      <c r="M709" t="str" cm="1">
        <f t="array" ref="M709">IF(MOD( (_xlfn.UNICODE( RIGHT($H709, 1) ) - 44032), 28)=0, "",
    INDEX(종성, MOD( (_xlfn.UNICODE( RIGHT($H709, 1) ) - 44032), 28),1) )</f>
        <v/>
      </c>
      <c r="N709" s="3" t="str" cm="1">
        <f t="array" ref="N709">INDEX(초성,  INT( (_xlfn.UNICODE($I709)-44032)/588)+1)</f>
        <v>ㄹ</v>
      </c>
      <c r="O709" s="3" t="str" cm="1">
        <f t="array" ref="O709">INDEX( 중성, INT(MOD( ( _xlfn.UNICODE( RIGHT($I709, 1) ) - 44032), 588)/28)+1,1)</f>
        <v>ㅣ</v>
      </c>
      <c r="P709" t="str" cm="1">
        <f t="array" ref="P709">IF(MOD( (_xlfn.UNICODE( RIGHT($I709, 1) ) - 44032), 28)=0, "",
    INDEX(종성, MOD( (_xlfn.UNICODE( RIGHT($I709, 1) ) - 44032), 28),1) )</f>
        <v/>
      </c>
      <c r="Q709" s="3" t="str" cm="1">
        <f t="array" ref="Q709">IF(LEN(B709)=2, "", INDEX(초성,  INT( (_xlfn.UNICODE($J709)-44032)/588)+1) )</f>
        <v>ㅅ</v>
      </c>
      <c r="R709" s="3" t="str" cm="1">
        <f t="array" ref="R709">IF(LEN(B709)=2, "",INDEX( 중성, INT(MOD( ( _xlfn.UNICODE( RIGHT($J709, 1) ) - 44032), 588)/28)+1,1) )</f>
        <v>ㅡ</v>
      </c>
      <c r="S709" t="str" cm="1">
        <f t="array" ref="S709">IF(LEN(B709)=2, "", IF(MOD( (_xlfn.UNICODE( RIGHT($J709, 1) ) - 44032), 28)=0, "",
    INDEX(종성, MOD( (_xlfn.UNICODE( RIGHT($J709, 1) ) - 44032), 28),1) ) )</f>
        <v/>
      </c>
      <c r="T709" t="str">
        <f>IFERROR(VLOOKUP($K709, 환경설정!$B$3:$C$23, 2,0), "")</f>
        <v>lax</v>
      </c>
      <c r="V709" s="3" t="str" cm="1">
        <f t="array" ref="V709">IFERROR(_xlfn.IFS($M709="", "light", $M709="ㄴ", "son", $M709="ㄹ", "son", $M709="ㅁ", "son", $M709="ㅇ", "son" ),"obs")</f>
        <v>light</v>
      </c>
      <c r="W709" t="str">
        <f>IFERROR(VLOOKUP($N709, 환경설정!$B$3:$C$23, 2,0), "")</f>
        <v>son</v>
      </c>
      <c r="Y709" s="3" t="str" cm="1">
        <f t="array" ref="Y709">IFERROR(_xlfn.IFS($P709="", "light", $P709="ㄴ", "son", $P709="ㄹ", "son", $P709="ㅁ", "son", $P709="ㅇ", "son" ),"obs")</f>
        <v>light</v>
      </c>
      <c r="Z709" t="str">
        <f>IFERROR(VLOOKUP($Q709, 환경설정!$B$3:$C$23, 2), "")</f>
        <v>tsasp</v>
      </c>
      <c r="AB709" s="3" t="str" cm="1">
        <f t="array" ref="AB709">IFERROR( IF(LEN(B709)=2,"", _xlfn.IFS($S709="", "light", $S709="ㄴ", "son", $S709="ㄹ", "son", $S709="ㅁ", "son", $S709="ㅇ", "son" )),"obs")</f>
        <v>light</v>
      </c>
      <c r="AC709" t="str" cm="1">
        <f t="array" ref="AC709" xml:space="preserve"> SUBSTITUTE( _xlfn.TEXTSPLIT(C709," "), ",","")</f>
        <v>LHL</v>
      </c>
      <c r="AE709" t="str" cm="1">
        <f t="array" ref="AE709">SUBSTITUTE(_xlfn.TEXTSPLIT(D709," "), ",","")</f>
        <v>LHL</v>
      </c>
    </row>
    <row r="710" spans="1:31" x14ac:dyDescent="0.3">
      <c r="A710" t="str">
        <v>외래어3</v>
      </c>
      <c r="B710" t="str">
        <v>글러브</v>
      </c>
      <c r="C710" s="3" t="str">
        <v>LHL</v>
      </c>
      <c r="D710" s="3" t="str">
        <v>LHL</v>
      </c>
      <c r="E710" s="3" t="str" cm="1">
        <f t="array" ref="E710">_xlfn.IFS(MID(A710,1,1)="고", "K", MID(A710,1,1)="외", "F", MID(A710,1,1)="가", "V")</f>
        <v>F</v>
      </c>
      <c r="F710" s="3" t="str">
        <f t="shared" si="55"/>
        <v>3</v>
      </c>
      <c r="G710" s="3" t="str">
        <f t="shared" si="56"/>
        <v>F3</v>
      </c>
      <c r="H710" s="3" t="str">
        <f t="shared" si="57"/>
        <v>글</v>
      </c>
      <c r="I710" s="3" t="str">
        <f t="shared" si="58"/>
        <v>러</v>
      </c>
      <c r="J710" s="3" t="str">
        <f t="shared" si="59"/>
        <v>브</v>
      </c>
      <c r="K710" s="3" t="str" cm="1">
        <f t="array" ref="K710">INDEX(초성,  INT( (_xlfn.UNICODE(H710)-44032)/588)+1)</f>
        <v>ㄱ</v>
      </c>
      <c r="L710" s="3" t="str" cm="1">
        <f t="array" ref="L710">INDEX( 중성, INT(MOD( ( _xlfn.UNICODE( RIGHT($H710, 1) ) - 44032), 588)/28)+1,1)</f>
        <v>ㅡ</v>
      </c>
      <c r="M710" t="str" cm="1">
        <f t="array" ref="M710">IF(MOD( (_xlfn.UNICODE( RIGHT($H710, 1) ) - 44032), 28)=0, "",
    INDEX(종성, MOD( (_xlfn.UNICODE( RIGHT($H710, 1) ) - 44032), 28),1) )</f>
        <v>ㄹ</v>
      </c>
      <c r="N710" s="3" t="str" cm="1">
        <f t="array" ref="N710">INDEX(초성,  INT( (_xlfn.UNICODE($I710)-44032)/588)+1)</f>
        <v>ㄹ</v>
      </c>
      <c r="O710" s="3" t="str" cm="1">
        <f t="array" ref="O710">INDEX( 중성, INT(MOD( ( _xlfn.UNICODE( RIGHT($I710, 1) ) - 44032), 588)/28)+1,1)</f>
        <v>ㅓ</v>
      </c>
      <c r="P710" t="str" cm="1">
        <f t="array" ref="P710">IF(MOD( (_xlfn.UNICODE( RIGHT($I710, 1) ) - 44032), 28)=0, "",
    INDEX(종성, MOD( (_xlfn.UNICODE( RIGHT($I710, 1) ) - 44032), 28),1) )</f>
        <v/>
      </c>
      <c r="Q710" s="3" t="str" cm="1">
        <f t="array" ref="Q710">IF(LEN(B710)=2, "", INDEX(초성,  INT( (_xlfn.UNICODE($J710)-44032)/588)+1) )</f>
        <v>ㅂ</v>
      </c>
      <c r="R710" s="3" t="str" cm="1">
        <f t="array" ref="R710">IF(LEN(B710)=2, "",INDEX( 중성, INT(MOD( ( _xlfn.UNICODE( RIGHT($J710, 1) ) - 44032), 588)/28)+1,1) )</f>
        <v>ㅡ</v>
      </c>
      <c r="S710" t="str" cm="1">
        <f t="array" ref="S710">IF(LEN(B710)=2, "", IF(MOD( (_xlfn.UNICODE( RIGHT($J710, 1) ) - 44032), 28)=0, "",
    INDEX(종성, MOD( (_xlfn.UNICODE( RIGHT($J710, 1) ) - 44032), 28),1) ) )</f>
        <v/>
      </c>
      <c r="T710" t="str">
        <f>IFERROR(VLOOKUP($K710, 환경설정!$B$3:$C$23, 2,0), "")</f>
        <v>lax</v>
      </c>
      <c r="V710" s="3" t="str" cm="1">
        <f t="array" ref="V710">IFERROR(_xlfn.IFS($M710="", "light", $M710="ㄴ", "son", $M710="ㄹ", "son", $M710="ㅁ", "son", $M710="ㅇ", "son" ),"obs")</f>
        <v>son</v>
      </c>
      <c r="W710" t="str">
        <f>IFERROR(VLOOKUP($N710, 환경설정!$B$3:$C$23, 2,0), "")</f>
        <v>son</v>
      </c>
      <c r="Y710" s="3" t="str" cm="1">
        <f t="array" ref="Y710">IFERROR(_xlfn.IFS($P710="", "light", $P710="ㄴ", "son", $P710="ㄹ", "son", $P710="ㅁ", "son", $P710="ㅇ", "son" ),"obs")</f>
        <v>light</v>
      </c>
      <c r="Z710" t="str">
        <f>IFERROR(VLOOKUP($Q710, 환경설정!$B$3:$C$23, 2), "")</f>
        <v>tsasp</v>
      </c>
      <c r="AB710" s="3" t="str" cm="1">
        <f t="array" ref="AB710">IFERROR( IF(LEN(B710)=2,"", _xlfn.IFS($S710="", "light", $S710="ㄴ", "son", $S710="ㄹ", "son", $S710="ㅁ", "son", $S710="ㅇ", "son" )),"obs")</f>
        <v>light</v>
      </c>
      <c r="AC710" t="str" cm="1">
        <f t="array" ref="AC710" xml:space="preserve"> SUBSTITUTE( _xlfn.TEXTSPLIT(C710," "), ",","")</f>
        <v>LHL</v>
      </c>
      <c r="AE710" t="str" cm="1">
        <f t="array" ref="AE710">SUBSTITUTE(_xlfn.TEXTSPLIT(D710," "), ",","")</f>
        <v>LHL</v>
      </c>
    </row>
    <row r="711" spans="1:31" x14ac:dyDescent="0.3">
      <c r="A711" t="str">
        <v>외래어3</v>
      </c>
      <c r="B711" t="str">
        <v>발코니</v>
      </c>
      <c r="C711" s="3" t="str">
        <v>HHL</v>
      </c>
      <c r="D711" s="3" t="str">
        <v>LHL</v>
      </c>
      <c r="E711" s="3" t="str" cm="1">
        <f t="array" ref="E711">_xlfn.IFS(MID(A711,1,1)="고", "K", MID(A711,1,1)="외", "F", MID(A711,1,1)="가", "V")</f>
        <v>F</v>
      </c>
      <c r="F711" s="3" t="str">
        <f t="shared" si="55"/>
        <v>3</v>
      </c>
      <c r="G711" s="3" t="str">
        <f t="shared" si="56"/>
        <v>F3</v>
      </c>
      <c r="H711" s="3" t="str">
        <f t="shared" si="57"/>
        <v>발</v>
      </c>
      <c r="I711" s="3" t="str">
        <f t="shared" si="58"/>
        <v>코</v>
      </c>
      <c r="J711" s="3" t="str">
        <f t="shared" si="59"/>
        <v>니</v>
      </c>
      <c r="K711" s="3" t="str" cm="1">
        <f t="array" ref="K711">INDEX(초성,  INT( (_xlfn.UNICODE(H711)-44032)/588)+1)</f>
        <v>ㅂ</v>
      </c>
      <c r="L711" s="3" t="str" cm="1">
        <f t="array" ref="L711">INDEX( 중성, INT(MOD( ( _xlfn.UNICODE( RIGHT($H711, 1) ) - 44032), 588)/28)+1,1)</f>
        <v>ㅏ</v>
      </c>
      <c r="M711" t="str" cm="1">
        <f t="array" ref="M711">IF(MOD( (_xlfn.UNICODE( RIGHT($H711, 1) ) - 44032), 28)=0, "",
    INDEX(종성, MOD( (_xlfn.UNICODE( RIGHT($H711, 1) ) - 44032), 28),1) )</f>
        <v>ㄹ</v>
      </c>
      <c r="N711" s="3" t="str" cm="1">
        <f t="array" ref="N711">INDEX(초성,  INT( (_xlfn.UNICODE($I711)-44032)/588)+1)</f>
        <v>ㅋ</v>
      </c>
      <c r="O711" s="3" t="str" cm="1">
        <f t="array" ref="O711">INDEX( 중성, INT(MOD( ( _xlfn.UNICODE( RIGHT($I711, 1) ) - 44032), 588)/28)+1,1)</f>
        <v>ㅗ</v>
      </c>
      <c r="P711" t="str" cm="1">
        <f t="array" ref="P711">IF(MOD( (_xlfn.UNICODE( RIGHT($I711, 1) ) - 44032), 28)=0, "",
    INDEX(종성, MOD( (_xlfn.UNICODE( RIGHT($I711, 1) ) - 44032), 28),1) )</f>
        <v/>
      </c>
      <c r="Q711" s="3" t="str" cm="1">
        <f t="array" ref="Q711">IF(LEN(B711)=2, "", INDEX(초성,  INT( (_xlfn.UNICODE($J711)-44032)/588)+1) )</f>
        <v>ㄴ</v>
      </c>
      <c r="R711" s="3" t="str" cm="1">
        <f t="array" ref="R711">IF(LEN(B711)=2, "",INDEX( 중성, INT(MOD( ( _xlfn.UNICODE( RIGHT($J711, 1) ) - 44032), 588)/28)+1,1) )</f>
        <v>ㅣ</v>
      </c>
      <c r="S711" t="str" cm="1">
        <f t="array" ref="S711">IF(LEN(B711)=2, "", IF(MOD( (_xlfn.UNICODE( RIGHT($J711, 1) ) - 44032), 28)=0, "",
    INDEX(종성, MOD( (_xlfn.UNICODE( RIGHT($J711, 1) ) - 44032), 28),1) ) )</f>
        <v/>
      </c>
      <c r="T711" t="str">
        <f>IFERROR(VLOOKUP($K711, 환경설정!$B$3:$C$23, 2,0), "")</f>
        <v>lax</v>
      </c>
      <c r="V711" s="3" t="str" cm="1">
        <f t="array" ref="V711">IFERROR(_xlfn.IFS($M711="", "light", $M711="ㄴ", "son", $M711="ㄹ", "son", $M711="ㅁ", "son", $M711="ㅇ", "son" ),"obs")</f>
        <v>son</v>
      </c>
      <c r="W711" t="str">
        <f>IFERROR(VLOOKUP($N711, 환경설정!$B$3:$C$23, 2,0), "")</f>
        <v>tsasp</v>
      </c>
      <c r="Y711" s="3" t="str" cm="1">
        <f t="array" ref="Y711">IFERROR(_xlfn.IFS($P711="", "light", $P711="ㄴ", "son", $P711="ㄹ", "son", $P711="ㅁ", "son", $P711="ㅇ", "son" ),"obs")</f>
        <v>light</v>
      </c>
      <c r="Z711" t="str">
        <f>IFERROR(VLOOKUP($Q711, 환경설정!$B$3:$C$23, 2), "")</f>
        <v>tsasp</v>
      </c>
      <c r="AB711" s="3" t="str" cm="1">
        <f t="array" ref="AB711">IFERROR( IF(LEN(B711)=2,"", _xlfn.IFS($S711="", "light", $S711="ㄴ", "son", $S711="ㄹ", "son", $S711="ㅁ", "son", $S711="ㅇ", "son" )),"obs")</f>
        <v>light</v>
      </c>
      <c r="AC711" t="str" cm="1">
        <f t="array" ref="AC711" xml:space="preserve"> SUBSTITUTE( _xlfn.TEXTSPLIT(C711," "), ",","")</f>
        <v>HHL</v>
      </c>
      <c r="AE711" t="str" cm="1">
        <f t="array" ref="AE711">SUBSTITUTE(_xlfn.TEXTSPLIT(D711," "), ",","")</f>
        <v>LHL</v>
      </c>
    </row>
    <row r="712" spans="1:31" x14ac:dyDescent="0.3">
      <c r="A712" t="str">
        <v>외래어3</v>
      </c>
      <c r="B712" t="str">
        <v>다이빙</v>
      </c>
      <c r="C712" s="3" t="str">
        <v>LLH</v>
      </c>
      <c r="D712" s="3" t="str">
        <v>LLH</v>
      </c>
      <c r="E712" s="3" t="str" cm="1">
        <f t="array" ref="E712">_xlfn.IFS(MID(A712,1,1)="고", "K", MID(A712,1,1)="외", "F", MID(A712,1,1)="가", "V")</f>
        <v>F</v>
      </c>
      <c r="F712" s="3" t="str">
        <f t="shared" si="55"/>
        <v>3</v>
      </c>
      <c r="G712" s="3" t="str">
        <f t="shared" si="56"/>
        <v>F3</v>
      </c>
      <c r="H712" s="3" t="str">
        <f t="shared" si="57"/>
        <v>다</v>
      </c>
      <c r="I712" s="3" t="str">
        <f t="shared" si="58"/>
        <v>이</v>
      </c>
      <c r="J712" s="3" t="str">
        <f t="shared" si="59"/>
        <v>빙</v>
      </c>
      <c r="K712" s="3" t="str" cm="1">
        <f t="array" ref="K712">INDEX(초성,  INT( (_xlfn.UNICODE(H712)-44032)/588)+1)</f>
        <v>ㄷ</v>
      </c>
      <c r="L712" s="3" t="str" cm="1">
        <f t="array" ref="L712">INDEX( 중성, INT(MOD( ( _xlfn.UNICODE( RIGHT($H712, 1) ) - 44032), 588)/28)+1,1)</f>
        <v>ㅏ</v>
      </c>
      <c r="M712" t="str" cm="1">
        <f t="array" ref="M712">IF(MOD( (_xlfn.UNICODE( RIGHT($H712, 1) ) - 44032), 28)=0, "",
    INDEX(종성, MOD( (_xlfn.UNICODE( RIGHT($H712, 1) ) - 44032), 28),1) )</f>
        <v/>
      </c>
      <c r="N712" s="3" t="str" cm="1">
        <f t="array" ref="N712">INDEX(초성,  INT( (_xlfn.UNICODE($I712)-44032)/588)+1)</f>
        <v>ㅇ</v>
      </c>
      <c r="O712" s="3" t="str" cm="1">
        <f t="array" ref="O712">INDEX( 중성, INT(MOD( ( _xlfn.UNICODE( RIGHT($I712, 1) ) - 44032), 588)/28)+1,1)</f>
        <v>ㅣ</v>
      </c>
      <c r="P712" t="str" cm="1">
        <f t="array" ref="P712">IF(MOD( (_xlfn.UNICODE( RIGHT($I712, 1) ) - 44032), 28)=0, "",
    INDEX(종성, MOD( (_xlfn.UNICODE( RIGHT($I712, 1) ) - 44032), 28),1) )</f>
        <v/>
      </c>
      <c r="Q712" s="3" t="str" cm="1">
        <f t="array" ref="Q712">IF(LEN(B712)=2, "", INDEX(초성,  INT( (_xlfn.UNICODE($J712)-44032)/588)+1) )</f>
        <v>ㅂ</v>
      </c>
      <c r="R712" s="3" t="str" cm="1">
        <f t="array" ref="R712">IF(LEN(B712)=2, "",INDEX( 중성, INT(MOD( ( _xlfn.UNICODE( RIGHT($J712, 1) ) - 44032), 588)/28)+1,1) )</f>
        <v>ㅣ</v>
      </c>
      <c r="S712" t="str" cm="1">
        <f t="array" ref="S712">IF(LEN(B712)=2, "", IF(MOD( (_xlfn.UNICODE( RIGHT($J712, 1) ) - 44032), 28)=0, "",
    INDEX(종성, MOD( (_xlfn.UNICODE( RIGHT($J712, 1) ) - 44032), 28),1) ) )</f>
        <v>ㅇ</v>
      </c>
      <c r="T712" t="str">
        <f>IFERROR(VLOOKUP($K712, 환경설정!$B$3:$C$23, 2,0), "")</f>
        <v>lax</v>
      </c>
      <c r="V712" s="3" t="str" cm="1">
        <f t="array" ref="V712">IFERROR(_xlfn.IFS($M712="", "light", $M712="ㄴ", "son", $M712="ㄹ", "son", $M712="ㅁ", "son", $M712="ㅇ", "son" ),"obs")</f>
        <v>light</v>
      </c>
      <c r="W712" t="str">
        <f>IFERROR(VLOOKUP($N712, 환경설정!$B$3:$C$23, 2,0), "")</f>
        <v>null</v>
      </c>
      <c r="Y712" s="3" t="str" cm="1">
        <f t="array" ref="Y712">IFERROR(_xlfn.IFS($P712="", "light", $P712="ㄴ", "son", $P712="ㄹ", "son", $P712="ㅁ", "son", $P712="ㅇ", "son" ),"obs")</f>
        <v>light</v>
      </c>
      <c r="Z712" t="str">
        <f>IFERROR(VLOOKUP($Q712, 환경설정!$B$3:$C$23, 2), "")</f>
        <v>tsasp</v>
      </c>
      <c r="AB712" s="3" t="str" cm="1">
        <f t="array" ref="AB712">IFERROR( IF(LEN(B712)=2,"", _xlfn.IFS($S712="", "light", $S712="ㄴ", "son", $S712="ㄹ", "son", $S712="ㅁ", "son", $S712="ㅇ", "son" )),"obs")</f>
        <v>son</v>
      </c>
      <c r="AC712" t="str" cm="1">
        <f t="array" ref="AC712" xml:space="preserve"> SUBSTITUTE( _xlfn.TEXTSPLIT(C712," "), ",","")</f>
        <v>LLH</v>
      </c>
      <c r="AE712" t="str" cm="1">
        <f t="array" ref="AE712">SUBSTITUTE(_xlfn.TEXTSPLIT(D712," "), ",","")</f>
        <v>LLH</v>
      </c>
    </row>
    <row r="713" spans="1:31" x14ac:dyDescent="0.3">
      <c r="A713" t="str">
        <v>외래어3</v>
      </c>
      <c r="B713" t="str">
        <v>스크린</v>
      </c>
      <c r="C713" s="3" t="str">
        <v>LHH</v>
      </c>
      <c r="D713" s="3" t="str">
        <v>LHH</v>
      </c>
      <c r="E713" s="3" t="str" cm="1">
        <f t="array" ref="E713">_xlfn.IFS(MID(A713,1,1)="고", "K", MID(A713,1,1)="외", "F", MID(A713,1,1)="가", "V")</f>
        <v>F</v>
      </c>
      <c r="F713" s="3" t="str">
        <f t="shared" si="55"/>
        <v>3</v>
      </c>
      <c r="G713" s="3" t="str">
        <f t="shared" si="56"/>
        <v>F3</v>
      </c>
      <c r="H713" s="3" t="str">
        <f t="shared" si="57"/>
        <v>스</v>
      </c>
      <c r="I713" s="3" t="str">
        <f t="shared" si="58"/>
        <v>크</v>
      </c>
      <c r="J713" s="3" t="str">
        <f t="shared" si="59"/>
        <v>린</v>
      </c>
      <c r="K713" s="3" t="str" cm="1">
        <f t="array" ref="K713">INDEX(초성,  INT( (_xlfn.UNICODE(H713)-44032)/588)+1)</f>
        <v>ㅅ</v>
      </c>
      <c r="L713" s="3" t="str" cm="1">
        <f t="array" ref="L713">INDEX( 중성, INT(MOD( ( _xlfn.UNICODE( RIGHT($H713, 1) ) - 44032), 588)/28)+1,1)</f>
        <v>ㅡ</v>
      </c>
      <c r="M713" t="str" cm="1">
        <f t="array" ref="M713">IF(MOD( (_xlfn.UNICODE( RIGHT($H713, 1) ) - 44032), 28)=0, "",
    INDEX(종성, MOD( (_xlfn.UNICODE( RIGHT($H713, 1) ) - 44032), 28),1) )</f>
        <v/>
      </c>
      <c r="N713" s="3" t="str" cm="1">
        <f t="array" ref="N713">INDEX(초성,  INT( (_xlfn.UNICODE($I713)-44032)/588)+1)</f>
        <v>ㅋ</v>
      </c>
      <c r="O713" s="3" t="str" cm="1">
        <f t="array" ref="O713">INDEX( 중성, INT(MOD( ( _xlfn.UNICODE( RIGHT($I713, 1) ) - 44032), 588)/28)+1,1)</f>
        <v>ㅡ</v>
      </c>
      <c r="P713" t="str" cm="1">
        <f t="array" ref="P713">IF(MOD( (_xlfn.UNICODE( RIGHT($I713, 1) ) - 44032), 28)=0, "",
    INDEX(종성, MOD( (_xlfn.UNICODE( RIGHT($I713, 1) ) - 44032), 28),1) )</f>
        <v/>
      </c>
      <c r="Q713" s="3" t="str" cm="1">
        <f t="array" ref="Q713">IF(LEN(B713)=2, "", INDEX(초성,  INT( (_xlfn.UNICODE($J713)-44032)/588)+1) )</f>
        <v>ㄹ</v>
      </c>
      <c r="R713" s="3" t="str" cm="1">
        <f t="array" ref="R713">IF(LEN(B713)=2, "",INDEX( 중성, INT(MOD( ( _xlfn.UNICODE( RIGHT($J713, 1) ) - 44032), 588)/28)+1,1) )</f>
        <v>ㅣ</v>
      </c>
      <c r="S713" t="str" cm="1">
        <f t="array" ref="S713">IF(LEN(B713)=2, "", IF(MOD( (_xlfn.UNICODE( RIGHT($J713, 1) ) - 44032), 28)=0, "",
    INDEX(종성, MOD( (_xlfn.UNICODE( RIGHT($J713, 1) ) - 44032), 28),1) ) )</f>
        <v>ㄴ</v>
      </c>
      <c r="T713" t="str">
        <f>IFERROR(VLOOKUP($K713, 환경설정!$B$3:$C$23, 2,0), "")</f>
        <v>que</v>
      </c>
      <c r="V713" s="3" t="str" cm="1">
        <f t="array" ref="V713">IFERROR(_xlfn.IFS($M713="", "light", $M713="ㄴ", "son", $M713="ㄹ", "son", $M713="ㅁ", "son", $M713="ㅇ", "son" ),"obs")</f>
        <v>light</v>
      </c>
      <c r="W713" t="str">
        <f>IFERROR(VLOOKUP($N713, 환경설정!$B$3:$C$23, 2,0), "")</f>
        <v>tsasp</v>
      </c>
      <c r="Y713" s="3" t="str" cm="1">
        <f t="array" ref="Y713">IFERROR(_xlfn.IFS($P713="", "light", $P713="ㄴ", "son", $P713="ㄹ", "son", $P713="ㅁ", "son", $P713="ㅇ", "son" ),"obs")</f>
        <v>light</v>
      </c>
      <c r="Z713" t="str">
        <f>IFERROR(VLOOKUP($Q713, 환경설정!$B$3:$C$23, 2), "")</f>
        <v>tsasp</v>
      </c>
      <c r="AB713" s="3" t="str" cm="1">
        <f t="array" ref="AB713">IFERROR( IF(LEN(B713)=2,"", _xlfn.IFS($S713="", "light", $S713="ㄴ", "son", $S713="ㄹ", "son", $S713="ㅁ", "son", $S713="ㅇ", "son" )),"obs")</f>
        <v>son</v>
      </c>
      <c r="AC713" t="str" cm="1">
        <f t="array" ref="AC713" xml:space="preserve"> SUBSTITUTE( _xlfn.TEXTSPLIT(C713," "), ",","")</f>
        <v>LHH</v>
      </c>
      <c r="AE713" t="str" cm="1">
        <f t="array" ref="AE713">SUBSTITUTE(_xlfn.TEXTSPLIT(D713," "), ",","")</f>
        <v>LHH</v>
      </c>
    </row>
    <row r="714" spans="1:31" x14ac:dyDescent="0.3">
      <c r="A714" t="str">
        <v>외래어3</v>
      </c>
      <c r="B714" t="str">
        <v>디스코</v>
      </c>
      <c r="C714" s="3" t="str">
        <v>HLL</v>
      </c>
      <c r="D714" s="3" t="str">
        <v>HLL</v>
      </c>
      <c r="E714" s="3" t="str" cm="1">
        <f t="array" ref="E714">_xlfn.IFS(MID(A714,1,1)="고", "K", MID(A714,1,1)="외", "F", MID(A714,1,1)="가", "V")</f>
        <v>F</v>
      </c>
      <c r="F714" s="3" t="str">
        <f t="shared" si="55"/>
        <v>3</v>
      </c>
      <c r="G714" s="3" t="str">
        <f t="shared" si="56"/>
        <v>F3</v>
      </c>
      <c r="H714" s="3" t="str">
        <f t="shared" si="57"/>
        <v>디</v>
      </c>
      <c r="I714" s="3" t="str">
        <f t="shared" si="58"/>
        <v>스</v>
      </c>
      <c r="J714" s="3" t="str">
        <f t="shared" si="59"/>
        <v>코</v>
      </c>
      <c r="K714" s="3" t="str" cm="1">
        <f t="array" ref="K714">INDEX(초성,  INT( (_xlfn.UNICODE(H714)-44032)/588)+1)</f>
        <v>ㄷ</v>
      </c>
      <c r="L714" s="3" t="str" cm="1">
        <f t="array" ref="L714">INDEX( 중성, INT(MOD( ( _xlfn.UNICODE( RIGHT($H714, 1) ) - 44032), 588)/28)+1,1)</f>
        <v>ㅣ</v>
      </c>
      <c r="M714" t="str" cm="1">
        <f t="array" ref="M714">IF(MOD( (_xlfn.UNICODE( RIGHT($H714, 1) ) - 44032), 28)=0, "",
    INDEX(종성, MOD( (_xlfn.UNICODE( RIGHT($H714, 1) ) - 44032), 28),1) )</f>
        <v/>
      </c>
      <c r="N714" s="3" t="str" cm="1">
        <f t="array" ref="N714">INDEX(초성,  INT( (_xlfn.UNICODE($I714)-44032)/588)+1)</f>
        <v>ㅅ</v>
      </c>
      <c r="O714" s="3" t="str" cm="1">
        <f t="array" ref="O714">INDEX( 중성, INT(MOD( ( _xlfn.UNICODE( RIGHT($I714, 1) ) - 44032), 588)/28)+1,1)</f>
        <v>ㅡ</v>
      </c>
      <c r="P714" t="str" cm="1">
        <f t="array" ref="P714">IF(MOD( (_xlfn.UNICODE( RIGHT($I714, 1) ) - 44032), 28)=0, "",
    INDEX(종성, MOD( (_xlfn.UNICODE( RIGHT($I714, 1) ) - 44032), 28),1) )</f>
        <v/>
      </c>
      <c r="Q714" s="3" t="str" cm="1">
        <f t="array" ref="Q714">IF(LEN(B714)=2, "", INDEX(초성,  INT( (_xlfn.UNICODE($J714)-44032)/588)+1) )</f>
        <v>ㅋ</v>
      </c>
      <c r="R714" s="3" t="str" cm="1">
        <f t="array" ref="R714">IF(LEN(B714)=2, "",INDEX( 중성, INT(MOD( ( _xlfn.UNICODE( RIGHT($J714, 1) ) - 44032), 588)/28)+1,1) )</f>
        <v>ㅗ</v>
      </c>
      <c r="S714" t="str" cm="1">
        <f t="array" ref="S714">IF(LEN(B714)=2, "", IF(MOD( (_xlfn.UNICODE( RIGHT($J714, 1) ) - 44032), 28)=0, "",
    INDEX(종성, MOD( (_xlfn.UNICODE( RIGHT($J714, 1) ) - 44032), 28),1) ) )</f>
        <v/>
      </c>
      <c r="T714" t="str">
        <f>IFERROR(VLOOKUP($K714, 환경설정!$B$3:$C$23, 2,0), "")</f>
        <v>lax</v>
      </c>
      <c r="V714" s="3" t="str" cm="1">
        <f t="array" ref="V714">IFERROR(_xlfn.IFS($M714="", "light", $M714="ㄴ", "son", $M714="ㄹ", "son", $M714="ㅁ", "son", $M714="ㅇ", "son" ),"obs")</f>
        <v>light</v>
      </c>
      <c r="W714" t="str">
        <f>IFERROR(VLOOKUP($N714, 환경설정!$B$3:$C$23, 2,0), "")</f>
        <v>que</v>
      </c>
      <c r="Y714" s="3" t="str" cm="1">
        <f t="array" ref="Y714">IFERROR(_xlfn.IFS($P714="", "light", $P714="ㄴ", "son", $P714="ㄹ", "son", $P714="ㅁ", "son", $P714="ㅇ", "son" ),"obs")</f>
        <v>light</v>
      </c>
      <c r="Z714" t="str">
        <f>IFERROR(VLOOKUP($Q714, 환경설정!$B$3:$C$23, 2), "")</f>
        <v>tsasp</v>
      </c>
      <c r="AB714" s="3" t="str" cm="1">
        <f t="array" ref="AB714">IFERROR( IF(LEN(B714)=2,"", _xlfn.IFS($S714="", "light", $S714="ㄴ", "son", $S714="ㄹ", "son", $S714="ㅁ", "son", $S714="ㅇ", "son" )),"obs")</f>
        <v>light</v>
      </c>
      <c r="AC714" t="str" cm="1">
        <f t="array" ref="AC714" xml:space="preserve"> SUBSTITUTE( _xlfn.TEXTSPLIT(C714," "), ",","")</f>
        <v>HLL</v>
      </c>
      <c r="AE714" t="str" cm="1">
        <f t="array" ref="AE714">SUBSTITUTE(_xlfn.TEXTSPLIT(D714," "), ",","")</f>
        <v>HLL</v>
      </c>
    </row>
    <row r="715" spans="1:31" x14ac:dyDescent="0.3">
      <c r="A715" t="str">
        <v>외래어3</v>
      </c>
      <c r="B715" t="str">
        <v>징크스</v>
      </c>
      <c r="C715" s="3" t="str">
        <v>HHL</v>
      </c>
      <c r="D715" s="3" t="str">
        <v>HHL</v>
      </c>
      <c r="E715" s="3" t="str" cm="1">
        <f t="array" ref="E715">_xlfn.IFS(MID(A715,1,1)="고", "K", MID(A715,1,1)="외", "F", MID(A715,1,1)="가", "V")</f>
        <v>F</v>
      </c>
      <c r="F715" s="3" t="str">
        <f t="shared" si="55"/>
        <v>3</v>
      </c>
      <c r="G715" s="3" t="str">
        <f t="shared" si="56"/>
        <v>F3</v>
      </c>
      <c r="H715" s="3" t="str">
        <f t="shared" si="57"/>
        <v>징</v>
      </c>
      <c r="I715" s="3" t="str">
        <f t="shared" si="58"/>
        <v>크</v>
      </c>
      <c r="J715" s="3" t="str">
        <f t="shared" si="59"/>
        <v>스</v>
      </c>
      <c r="K715" s="3" t="str" cm="1">
        <f t="array" ref="K715">INDEX(초성,  INT( (_xlfn.UNICODE(H715)-44032)/588)+1)</f>
        <v>ㅈ</v>
      </c>
      <c r="L715" s="3" t="str" cm="1">
        <f t="array" ref="L715">INDEX( 중성, INT(MOD( ( _xlfn.UNICODE( RIGHT($H715, 1) ) - 44032), 588)/28)+1,1)</f>
        <v>ㅣ</v>
      </c>
      <c r="M715" t="str" cm="1">
        <f t="array" ref="M715">IF(MOD( (_xlfn.UNICODE( RIGHT($H715, 1) ) - 44032), 28)=0, "",
    INDEX(종성, MOD( (_xlfn.UNICODE( RIGHT($H715, 1) ) - 44032), 28),1) )</f>
        <v>ㅇ</v>
      </c>
      <c r="N715" s="3" t="str" cm="1">
        <f t="array" ref="N715">INDEX(초성,  INT( (_xlfn.UNICODE($I715)-44032)/588)+1)</f>
        <v>ㅋ</v>
      </c>
      <c r="O715" s="3" t="str" cm="1">
        <f t="array" ref="O715">INDEX( 중성, INT(MOD( ( _xlfn.UNICODE( RIGHT($I715, 1) ) - 44032), 588)/28)+1,1)</f>
        <v>ㅡ</v>
      </c>
      <c r="P715" t="str" cm="1">
        <f t="array" ref="P715">IF(MOD( (_xlfn.UNICODE( RIGHT($I715, 1) ) - 44032), 28)=0, "",
    INDEX(종성, MOD( (_xlfn.UNICODE( RIGHT($I715, 1) ) - 44032), 28),1) )</f>
        <v/>
      </c>
      <c r="Q715" s="3" t="str" cm="1">
        <f t="array" ref="Q715">IF(LEN(B715)=2, "", INDEX(초성,  INT( (_xlfn.UNICODE($J715)-44032)/588)+1) )</f>
        <v>ㅅ</v>
      </c>
      <c r="R715" s="3" t="str" cm="1">
        <f t="array" ref="R715">IF(LEN(B715)=2, "",INDEX( 중성, INT(MOD( ( _xlfn.UNICODE( RIGHT($J715, 1) ) - 44032), 588)/28)+1,1) )</f>
        <v>ㅡ</v>
      </c>
      <c r="S715" t="str" cm="1">
        <f t="array" ref="S715">IF(LEN(B715)=2, "", IF(MOD( (_xlfn.UNICODE( RIGHT($J715, 1) ) - 44032), 28)=0, "",
    INDEX(종성, MOD( (_xlfn.UNICODE( RIGHT($J715, 1) ) - 44032), 28),1) ) )</f>
        <v/>
      </c>
      <c r="T715" t="str">
        <f>IFERROR(VLOOKUP($K715, 환경설정!$B$3:$C$23, 2,0), "")</f>
        <v>lax</v>
      </c>
      <c r="V715" s="3" t="str" cm="1">
        <f t="array" ref="V715">IFERROR(_xlfn.IFS($M715="", "light", $M715="ㄴ", "son", $M715="ㄹ", "son", $M715="ㅁ", "son", $M715="ㅇ", "son" ),"obs")</f>
        <v>son</v>
      </c>
      <c r="W715" t="str">
        <f>IFERROR(VLOOKUP($N715, 환경설정!$B$3:$C$23, 2,0), "")</f>
        <v>tsasp</v>
      </c>
      <c r="Y715" s="3" t="str" cm="1">
        <f t="array" ref="Y715">IFERROR(_xlfn.IFS($P715="", "light", $P715="ㄴ", "son", $P715="ㄹ", "son", $P715="ㅁ", "son", $P715="ㅇ", "son" ),"obs")</f>
        <v>light</v>
      </c>
      <c r="Z715" t="str">
        <f>IFERROR(VLOOKUP($Q715, 환경설정!$B$3:$C$23, 2), "")</f>
        <v>tsasp</v>
      </c>
      <c r="AB715" s="3" t="str" cm="1">
        <f t="array" ref="AB715">IFERROR( IF(LEN(B715)=2,"", _xlfn.IFS($S715="", "light", $S715="ㄴ", "son", $S715="ㄹ", "son", $S715="ㅁ", "son", $S715="ㅇ", "son" )),"obs")</f>
        <v>light</v>
      </c>
      <c r="AC715" t="str" cm="1">
        <f t="array" ref="AC715" xml:space="preserve"> SUBSTITUTE( _xlfn.TEXTSPLIT(C715," "), ",","")</f>
        <v>HHL</v>
      </c>
      <c r="AE715" t="str" cm="1">
        <f t="array" ref="AE715">SUBSTITUTE(_xlfn.TEXTSPLIT(D715," "), ",","")</f>
        <v>HHL</v>
      </c>
    </row>
    <row r="716" spans="1:31" x14ac:dyDescent="0.3">
      <c r="A716" t="str">
        <v>외래어3</v>
      </c>
      <c r="B716" t="str">
        <v>칼로리</v>
      </c>
      <c r="C716" s="3" t="str">
        <v>LHL</v>
      </c>
      <c r="D716" s="3" t="str">
        <v>LHL</v>
      </c>
      <c r="E716" s="3" t="str" cm="1">
        <f t="array" ref="E716">_xlfn.IFS(MID(A716,1,1)="고", "K", MID(A716,1,1)="외", "F", MID(A716,1,1)="가", "V")</f>
        <v>F</v>
      </c>
      <c r="F716" s="3" t="str">
        <f t="shared" si="55"/>
        <v>3</v>
      </c>
      <c r="G716" s="3" t="str">
        <f t="shared" si="56"/>
        <v>F3</v>
      </c>
      <c r="H716" s="3" t="str">
        <f t="shared" si="57"/>
        <v>칼</v>
      </c>
      <c r="I716" s="3" t="str">
        <f t="shared" si="58"/>
        <v>로</v>
      </c>
      <c r="J716" s="3" t="str">
        <f t="shared" si="59"/>
        <v>리</v>
      </c>
      <c r="K716" s="3" t="str" cm="1">
        <f t="array" ref="K716">INDEX(초성,  INT( (_xlfn.UNICODE(H716)-44032)/588)+1)</f>
        <v>ㅋ</v>
      </c>
      <c r="L716" s="3" t="str" cm="1">
        <f t="array" ref="L716">INDEX( 중성, INT(MOD( ( _xlfn.UNICODE( RIGHT($H716, 1) ) - 44032), 588)/28)+1,1)</f>
        <v>ㅏ</v>
      </c>
      <c r="M716" t="str" cm="1">
        <f t="array" ref="M716">IF(MOD( (_xlfn.UNICODE( RIGHT($H716, 1) ) - 44032), 28)=0, "",
    INDEX(종성, MOD( (_xlfn.UNICODE( RIGHT($H716, 1) ) - 44032), 28),1) )</f>
        <v>ㄹ</v>
      </c>
      <c r="N716" s="3" t="str" cm="1">
        <f t="array" ref="N716">INDEX(초성,  INT( (_xlfn.UNICODE($I716)-44032)/588)+1)</f>
        <v>ㄹ</v>
      </c>
      <c r="O716" s="3" t="str" cm="1">
        <f t="array" ref="O716">INDEX( 중성, INT(MOD( ( _xlfn.UNICODE( RIGHT($I716, 1) ) - 44032), 588)/28)+1,1)</f>
        <v>ㅗ</v>
      </c>
      <c r="P716" t="str" cm="1">
        <f t="array" ref="P716">IF(MOD( (_xlfn.UNICODE( RIGHT($I716, 1) ) - 44032), 28)=0, "",
    INDEX(종성, MOD( (_xlfn.UNICODE( RIGHT($I716, 1) ) - 44032), 28),1) )</f>
        <v/>
      </c>
      <c r="Q716" s="3" t="str" cm="1">
        <f t="array" ref="Q716">IF(LEN(B716)=2, "", INDEX(초성,  INT( (_xlfn.UNICODE($J716)-44032)/588)+1) )</f>
        <v>ㄹ</v>
      </c>
      <c r="R716" s="3" t="str" cm="1">
        <f t="array" ref="R716">IF(LEN(B716)=2, "",INDEX( 중성, INT(MOD( ( _xlfn.UNICODE( RIGHT($J716, 1) ) - 44032), 588)/28)+1,1) )</f>
        <v>ㅣ</v>
      </c>
      <c r="S716" t="str" cm="1">
        <f t="array" ref="S716">IF(LEN(B716)=2, "", IF(MOD( (_xlfn.UNICODE( RIGHT($J716, 1) ) - 44032), 28)=0, "",
    INDEX(종성, MOD( (_xlfn.UNICODE( RIGHT($J716, 1) ) - 44032), 28),1) ) )</f>
        <v/>
      </c>
      <c r="T716" t="str">
        <f>IFERROR(VLOOKUP($K716, 환경설정!$B$3:$C$23, 2,0), "")</f>
        <v>tsasp</v>
      </c>
      <c r="V716" s="3" t="str" cm="1">
        <f t="array" ref="V716">IFERROR(_xlfn.IFS($M716="", "light", $M716="ㄴ", "son", $M716="ㄹ", "son", $M716="ㅁ", "son", $M716="ㅇ", "son" ),"obs")</f>
        <v>son</v>
      </c>
      <c r="W716" t="str">
        <f>IFERROR(VLOOKUP($N716, 환경설정!$B$3:$C$23, 2,0), "")</f>
        <v>son</v>
      </c>
      <c r="Y716" s="3" t="str" cm="1">
        <f t="array" ref="Y716">IFERROR(_xlfn.IFS($P716="", "light", $P716="ㄴ", "son", $P716="ㄹ", "son", $P716="ㅁ", "son", $P716="ㅇ", "son" ),"obs")</f>
        <v>light</v>
      </c>
      <c r="Z716" t="str">
        <f>IFERROR(VLOOKUP($Q716, 환경설정!$B$3:$C$23, 2), "")</f>
        <v>tsasp</v>
      </c>
      <c r="AB716" s="3" t="str" cm="1">
        <f t="array" ref="AB716">IFERROR( IF(LEN(B716)=2,"", _xlfn.IFS($S716="", "light", $S716="ㄴ", "son", $S716="ㄹ", "son", $S716="ㅁ", "son", $S716="ㅇ", "son" )),"obs")</f>
        <v>light</v>
      </c>
      <c r="AC716" t="str" cm="1">
        <f t="array" ref="AC716" xml:space="preserve"> SUBSTITUTE( _xlfn.TEXTSPLIT(C716," "), ",","")</f>
        <v>LHL</v>
      </c>
      <c r="AE716" t="str" cm="1">
        <f t="array" ref="AE716">SUBSTITUTE(_xlfn.TEXTSPLIT(D716," "), ",","")</f>
        <v>LHL</v>
      </c>
    </row>
    <row r="717" spans="1:31" x14ac:dyDescent="0.3">
      <c r="A717" t="str">
        <v>외래어3</v>
      </c>
      <c r="B717" t="str">
        <v>실리콘</v>
      </c>
      <c r="C717" s="3" t="str">
        <v>LHH, LLH</v>
      </c>
      <c r="D717" s="3" t="str">
        <v>LHH</v>
      </c>
      <c r="E717" s="3" t="str" cm="1">
        <f t="array" ref="E717">_xlfn.IFS(MID(A717,1,1)="고", "K", MID(A717,1,1)="외", "F", MID(A717,1,1)="가", "V")</f>
        <v>F</v>
      </c>
      <c r="F717" s="3" t="str">
        <f t="shared" si="55"/>
        <v>3</v>
      </c>
      <c r="G717" s="3" t="str">
        <f t="shared" si="56"/>
        <v>F3</v>
      </c>
      <c r="H717" s="3" t="str">
        <f t="shared" si="57"/>
        <v>실</v>
      </c>
      <c r="I717" s="3" t="str">
        <f t="shared" si="58"/>
        <v>리</v>
      </c>
      <c r="J717" s="3" t="str">
        <f t="shared" si="59"/>
        <v>콘</v>
      </c>
      <c r="K717" s="3" t="str" cm="1">
        <f t="array" ref="K717">INDEX(초성,  INT( (_xlfn.UNICODE(H717)-44032)/588)+1)</f>
        <v>ㅅ</v>
      </c>
      <c r="L717" s="3" t="str" cm="1">
        <f t="array" ref="L717">INDEX( 중성, INT(MOD( ( _xlfn.UNICODE( RIGHT($H717, 1) ) - 44032), 588)/28)+1,1)</f>
        <v>ㅣ</v>
      </c>
      <c r="M717" t="str" cm="1">
        <f t="array" ref="M717">IF(MOD( (_xlfn.UNICODE( RIGHT($H717, 1) ) - 44032), 28)=0, "",
    INDEX(종성, MOD( (_xlfn.UNICODE( RIGHT($H717, 1) ) - 44032), 28),1) )</f>
        <v>ㄹ</v>
      </c>
      <c r="N717" s="3" t="str" cm="1">
        <f t="array" ref="N717">INDEX(초성,  INT( (_xlfn.UNICODE($I717)-44032)/588)+1)</f>
        <v>ㄹ</v>
      </c>
      <c r="O717" s="3" t="str" cm="1">
        <f t="array" ref="O717">INDEX( 중성, INT(MOD( ( _xlfn.UNICODE( RIGHT($I717, 1) ) - 44032), 588)/28)+1,1)</f>
        <v>ㅣ</v>
      </c>
      <c r="P717" t="str" cm="1">
        <f t="array" ref="P717">IF(MOD( (_xlfn.UNICODE( RIGHT($I717, 1) ) - 44032), 28)=0, "",
    INDEX(종성, MOD( (_xlfn.UNICODE( RIGHT($I717, 1) ) - 44032), 28),1) )</f>
        <v/>
      </c>
      <c r="Q717" s="3" t="str" cm="1">
        <f t="array" ref="Q717">IF(LEN(B717)=2, "", INDEX(초성,  INT( (_xlfn.UNICODE($J717)-44032)/588)+1) )</f>
        <v>ㅋ</v>
      </c>
      <c r="R717" s="3" t="str" cm="1">
        <f t="array" ref="R717">IF(LEN(B717)=2, "",INDEX( 중성, INT(MOD( ( _xlfn.UNICODE( RIGHT($J717, 1) ) - 44032), 588)/28)+1,1) )</f>
        <v>ㅗ</v>
      </c>
      <c r="S717" t="str" cm="1">
        <f t="array" ref="S717">IF(LEN(B717)=2, "", IF(MOD( (_xlfn.UNICODE( RIGHT($J717, 1) ) - 44032), 28)=0, "",
    INDEX(종성, MOD( (_xlfn.UNICODE( RIGHT($J717, 1) ) - 44032), 28),1) ) )</f>
        <v>ㄴ</v>
      </c>
      <c r="T717" t="str">
        <f>IFERROR(VLOOKUP($K717, 환경설정!$B$3:$C$23, 2,0), "")</f>
        <v>que</v>
      </c>
      <c r="V717" s="3" t="str" cm="1">
        <f t="array" ref="V717">IFERROR(_xlfn.IFS($M717="", "light", $M717="ㄴ", "son", $M717="ㄹ", "son", $M717="ㅁ", "son", $M717="ㅇ", "son" ),"obs")</f>
        <v>son</v>
      </c>
      <c r="W717" t="str">
        <f>IFERROR(VLOOKUP($N717, 환경설정!$B$3:$C$23, 2,0), "")</f>
        <v>son</v>
      </c>
      <c r="Y717" s="3" t="str" cm="1">
        <f t="array" ref="Y717">IFERROR(_xlfn.IFS($P717="", "light", $P717="ㄴ", "son", $P717="ㄹ", "son", $P717="ㅁ", "son", $P717="ㅇ", "son" ),"obs")</f>
        <v>light</v>
      </c>
      <c r="Z717" t="str">
        <f>IFERROR(VLOOKUP($Q717, 환경설정!$B$3:$C$23, 2), "")</f>
        <v>tsasp</v>
      </c>
      <c r="AB717" s="3" t="str" cm="1">
        <f t="array" ref="AB717">IFERROR( IF(LEN(B717)=2,"", _xlfn.IFS($S717="", "light", $S717="ㄴ", "son", $S717="ㄹ", "son", $S717="ㅁ", "son", $S717="ㅇ", "son" )),"obs")</f>
        <v>son</v>
      </c>
      <c r="AC717" t="str" cm="1">
        <f t="array" ref="AC717:AD717" xml:space="preserve"> SUBSTITUTE( _xlfn.TEXTSPLIT(C717," "), ",","")</f>
        <v>LHH</v>
      </c>
      <c r="AD717" t="str">
        <v>LLH</v>
      </c>
      <c r="AE717" t="str" cm="1">
        <f t="array" ref="AE717">SUBSTITUTE(_xlfn.TEXTSPLIT(D717," "), ",","")</f>
        <v>LHH</v>
      </c>
    </row>
    <row r="718" spans="1:31" x14ac:dyDescent="0.3">
      <c r="A718" t="str">
        <v>외래어3</v>
      </c>
      <c r="B718" t="str">
        <v>베이지</v>
      </c>
      <c r="C718" s="3" t="str">
        <v>LHL</v>
      </c>
      <c r="D718" s="3" t="str">
        <v>LHL</v>
      </c>
      <c r="E718" s="3" t="str" cm="1">
        <f t="array" ref="E718">_xlfn.IFS(MID(A718,1,1)="고", "K", MID(A718,1,1)="외", "F", MID(A718,1,1)="가", "V")</f>
        <v>F</v>
      </c>
      <c r="F718" s="3" t="str">
        <f t="shared" si="55"/>
        <v>3</v>
      </c>
      <c r="G718" s="3" t="str">
        <f t="shared" si="56"/>
        <v>F3</v>
      </c>
      <c r="H718" s="3" t="str">
        <f t="shared" si="57"/>
        <v>베</v>
      </c>
      <c r="I718" s="3" t="str">
        <f t="shared" si="58"/>
        <v>이</v>
      </c>
      <c r="J718" s="3" t="str">
        <f t="shared" si="59"/>
        <v>지</v>
      </c>
      <c r="K718" s="3" t="str" cm="1">
        <f t="array" ref="K718">INDEX(초성,  INT( (_xlfn.UNICODE(H718)-44032)/588)+1)</f>
        <v>ㅂ</v>
      </c>
      <c r="L718" s="3" t="str" cm="1">
        <f t="array" ref="L718">INDEX( 중성, INT(MOD( ( _xlfn.UNICODE( RIGHT($H718, 1) ) - 44032), 588)/28)+1,1)</f>
        <v>ㅔ</v>
      </c>
      <c r="M718" t="str" cm="1">
        <f t="array" ref="M718">IF(MOD( (_xlfn.UNICODE( RIGHT($H718, 1) ) - 44032), 28)=0, "",
    INDEX(종성, MOD( (_xlfn.UNICODE( RIGHT($H718, 1) ) - 44032), 28),1) )</f>
        <v/>
      </c>
      <c r="N718" s="3" t="str" cm="1">
        <f t="array" ref="N718">INDEX(초성,  INT( (_xlfn.UNICODE($I718)-44032)/588)+1)</f>
        <v>ㅇ</v>
      </c>
      <c r="O718" s="3" t="str" cm="1">
        <f t="array" ref="O718">INDEX( 중성, INT(MOD( ( _xlfn.UNICODE( RIGHT($I718, 1) ) - 44032), 588)/28)+1,1)</f>
        <v>ㅣ</v>
      </c>
      <c r="P718" t="str" cm="1">
        <f t="array" ref="P718">IF(MOD( (_xlfn.UNICODE( RIGHT($I718, 1) ) - 44032), 28)=0, "",
    INDEX(종성, MOD( (_xlfn.UNICODE( RIGHT($I718, 1) ) - 44032), 28),1) )</f>
        <v/>
      </c>
      <c r="Q718" s="3" t="str" cm="1">
        <f t="array" ref="Q718">IF(LEN(B718)=2, "", INDEX(초성,  INT( (_xlfn.UNICODE($J718)-44032)/588)+1) )</f>
        <v>ㅈ</v>
      </c>
      <c r="R718" s="3" t="str" cm="1">
        <f t="array" ref="R718">IF(LEN(B718)=2, "",INDEX( 중성, INT(MOD( ( _xlfn.UNICODE( RIGHT($J718, 1) ) - 44032), 588)/28)+1,1) )</f>
        <v>ㅣ</v>
      </c>
      <c r="S718" t="str" cm="1">
        <f t="array" ref="S718">IF(LEN(B718)=2, "", IF(MOD( (_xlfn.UNICODE( RIGHT($J718, 1) ) - 44032), 28)=0, "",
    INDEX(종성, MOD( (_xlfn.UNICODE( RIGHT($J718, 1) ) - 44032), 28),1) ) )</f>
        <v/>
      </c>
      <c r="T718" t="str">
        <f>IFERROR(VLOOKUP($K718, 환경설정!$B$3:$C$23, 2,0), "")</f>
        <v>lax</v>
      </c>
      <c r="V718" s="3" t="str" cm="1">
        <f t="array" ref="V718">IFERROR(_xlfn.IFS($M718="", "light", $M718="ㄴ", "son", $M718="ㄹ", "son", $M718="ㅁ", "son", $M718="ㅇ", "son" ),"obs")</f>
        <v>light</v>
      </c>
      <c r="W718" t="str">
        <f>IFERROR(VLOOKUP($N718, 환경설정!$B$3:$C$23, 2,0), "")</f>
        <v>null</v>
      </c>
      <c r="Y718" s="3" t="str" cm="1">
        <f t="array" ref="Y718">IFERROR(_xlfn.IFS($P718="", "light", $P718="ㄴ", "son", $P718="ㄹ", "son", $P718="ㅁ", "son", $P718="ㅇ", "son" ),"obs")</f>
        <v>light</v>
      </c>
      <c r="Z718" t="str">
        <f>IFERROR(VLOOKUP($Q718, 환경설정!$B$3:$C$23, 2), "")</f>
        <v>tsasp</v>
      </c>
      <c r="AB718" s="3" t="str" cm="1">
        <f t="array" ref="AB718">IFERROR( IF(LEN(B718)=2,"", _xlfn.IFS($S718="", "light", $S718="ㄴ", "son", $S718="ㄹ", "son", $S718="ㅁ", "son", $S718="ㅇ", "son" )),"obs")</f>
        <v>light</v>
      </c>
      <c r="AC718" t="str" cm="1">
        <f t="array" ref="AC718" xml:space="preserve"> SUBSTITUTE( _xlfn.TEXTSPLIT(C718," "), ",","")</f>
        <v>LHL</v>
      </c>
      <c r="AE718" t="str" cm="1">
        <f t="array" ref="AE718">SUBSTITUTE(_xlfn.TEXTSPLIT(D718," "), ",","")</f>
        <v>LHL</v>
      </c>
    </row>
    <row r="719" spans="1:31" x14ac:dyDescent="0.3">
      <c r="A719" t="str">
        <v>외래어3</v>
      </c>
      <c r="B719" t="str">
        <v>도너츠</v>
      </c>
      <c r="C719" s="3" t="str">
        <v>LHL</v>
      </c>
      <c r="D719" s="3" t="str">
        <v>LHL</v>
      </c>
      <c r="E719" s="3" t="str" cm="1">
        <f t="array" ref="E719">_xlfn.IFS(MID(A719,1,1)="고", "K", MID(A719,1,1)="외", "F", MID(A719,1,1)="가", "V")</f>
        <v>F</v>
      </c>
      <c r="F719" s="3" t="str">
        <f t="shared" si="55"/>
        <v>3</v>
      </c>
      <c r="G719" s="3" t="str">
        <f t="shared" si="56"/>
        <v>F3</v>
      </c>
      <c r="H719" s="3" t="str">
        <f t="shared" si="57"/>
        <v>도</v>
      </c>
      <c r="I719" s="3" t="str">
        <f t="shared" si="58"/>
        <v>너</v>
      </c>
      <c r="J719" s="3" t="str">
        <f t="shared" si="59"/>
        <v>츠</v>
      </c>
      <c r="K719" s="3" t="str" cm="1">
        <f t="array" ref="K719">INDEX(초성,  INT( (_xlfn.UNICODE(H719)-44032)/588)+1)</f>
        <v>ㄷ</v>
      </c>
      <c r="L719" s="3" t="str" cm="1">
        <f t="array" ref="L719">INDEX( 중성, INT(MOD( ( _xlfn.UNICODE( RIGHT($H719, 1) ) - 44032), 588)/28)+1,1)</f>
        <v>ㅗ</v>
      </c>
      <c r="M719" t="str" cm="1">
        <f t="array" ref="M719">IF(MOD( (_xlfn.UNICODE( RIGHT($H719, 1) ) - 44032), 28)=0, "",
    INDEX(종성, MOD( (_xlfn.UNICODE( RIGHT($H719, 1) ) - 44032), 28),1) )</f>
        <v/>
      </c>
      <c r="N719" s="3" t="str" cm="1">
        <f t="array" ref="N719">INDEX(초성,  INT( (_xlfn.UNICODE($I719)-44032)/588)+1)</f>
        <v>ㄴ</v>
      </c>
      <c r="O719" s="3" t="str" cm="1">
        <f t="array" ref="O719">INDEX( 중성, INT(MOD( ( _xlfn.UNICODE( RIGHT($I719, 1) ) - 44032), 588)/28)+1,1)</f>
        <v>ㅓ</v>
      </c>
      <c r="P719" t="str" cm="1">
        <f t="array" ref="P719">IF(MOD( (_xlfn.UNICODE( RIGHT($I719, 1) ) - 44032), 28)=0, "",
    INDEX(종성, MOD( (_xlfn.UNICODE( RIGHT($I719, 1) ) - 44032), 28),1) )</f>
        <v/>
      </c>
      <c r="Q719" s="3" t="str" cm="1">
        <f t="array" ref="Q719">IF(LEN(B719)=2, "", INDEX(초성,  INT( (_xlfn.UNICODE($J719)-44032)/588)+1) )</f>
        <v>ㅊ</v>
      </c>
      <c r="R719" s="3" t="str" cm="1">
        <f t="array" ref="R719">IF(LEN(B719)=2, "",INDEX( 중성, INT(MOD( ( _xlfn.UNICODE( RIGHT($J719, 1) ) - 44032), 588)/28)+1,1) )</f>
        <v>ㅡ</v>
      </c>
      <c r="S719" t="str" cm="1">
        <f t="array" ref="S719">IF(LEN(B719)=2, "", IF(MOD( (_xlfn.UNICODE( RIGHT($J719, 1) ) - 44032), 28)=0, "",
    INDEX(종성, MOD( (_xlfn.UNICODE( RIGHT($J719, 1) ) - 44032), 28),1) ) )</f>
        <v/>
      </c>
      <c r="T719" t="str">
        <f>IFERROR(VLOOKUP($K719, 환경설정!$B$3:$C$23, 2,0), "")</f>
        <v>lax</v>
      </c>
      <c r="V719" s="3" t="str" cm="1">
        <f t="array" ref="V719">IFERROR(_xlfn.IFS($M719="", "light", $M719="ㄴ", "son", $M719="ㄹ", "son", $M719="ㅁ", "son", $M719="ㅇ", "son" ),"obs")</f>
        <v>light</v>
      </c>
      <c r="W719" t="str">
        <f>IFERROR(VLOOKUP($N719, 환경설정!$B$3:$C$23, 2,0), "")</f>
        <v>son</v>
      </c>
      <c r="Y719" s="3" t="str" cm="1">
        <f t="array" ref="Y719">IFERROR(_xlfn.IFS($P719="", "light", $P719="ㄴ", "son", $P719="ㄹ", "son", $P719="ㅁ", "son", $P719="ㅇ", "son" ),"obs")</f>
        <v>light</v>
      </c>
      <c r="Z719" t="str">
        <f>IFERROR(VLOOKUP($Q719, 환경설정!$B$3:$C$23, 2), "")</f>
        <v>tsasp</v>
      </c>
      <c r="AB719" s="3" t="str" cm="1">
        <f t="array" ref="AB719">IFERROR( IF(LEN(B719)=2,"", _xlfn.IFS($S719="", "light", $S719="ㄴ", "son", $S719="ㄹ", "son", $S719="ㅁ", "son", $S719="ㅇ", "son" )),"obs")</f>
        <v>light</v>
      </c>
      <c r="AC719" t="str" cm="1">
        <f t="array" ref="AC719" xml:space="preserve"> SUBSTITUTE( _xlfn.TEXTSPLIT(C719," "), ",","")</f>
        <v>LHL</v>
      </c>
      <c r="AE719" t="str" cm="1">
        <f t="array" ref="AE719">SUBSTITUTE(_xlfn.TEXTSPLIT(D719," "), ",","")</f>
        <v>LHL</v>
      </c>
    </row>
    <row r="720" spans="1:31" x14ac:dyDescent="0.3">
      <c r="A720" t="str">
        <v>외래어3</v>
      </c>
      <c r="B720" t="str">
        <v>스피드</v>
      </c>
      <c r="C720" s="3" t="str">
        <v>LHL</v>
      </c>
      <c r="D720" s="3" t="str">
        <v>LHL</v>
      </c>
      <c r="E720" s="3" t="str" cm="1">
        <f t="array" ref="E720">_xlfn.IFS(MID(A720,1,1)="고", "K", MID(A720,1,1)="외", "F", MID(A720,1,1)="가", "V")</f>
        <v>F</v>
      </c>
      <c r="F720" s="3" t="str">
        <f t="shared" ref="F720:F783" si="60">RIGHT(A720,1)</f>
        <v>3</v>
      </c>
      <c r="G720" s="3" t="str">
        <f t="shared" si="56"/>
        <v>F3</v>
      </c>
      <c r="H720" s="3" t="str">
        <f t="shared" si="57"/>
        <v>스</v>
      </c>
      <c r="I720" s="3" t="str">
        <f t="shared" si="58"/>
        <v>피</v>
      </c>
      <c r="J720" s="3" t="str">
        <f t="shared" si="59"/>
        <v>드</v>
      </c>
      <c r="K720" s="3" t="str" cm="1">
        <f t="array" ref="K720">INDEX(초성,  INT( (_xlfn.UNICODE(H720)-44032)/588)+1)</f>
        <v>ㅅ</v>
      </c>
      <c r="L720" s="3" t="str" cm="1">
        <f t="array" ref="L720">INDEX( 중성, INT(MOD( ( _xlfn.UNICODE( RIGHT($H720, 1) ) - 44032), 588)/28)+1,1)</f>
        <v>ㅡ</v>
      </c>
      <c r="M720" t="str" cm="1">
        <f t="array" ref="M720">IF(MOD( (_xlfn.UNICODE( RIGHT($H720, 1) ) - 44032), 28)=0, "",
    INDEX(종성, MOD( (_xlfn.UNICODE( RIGHT($H720, 1) ) - 44032), 28),1) )</f>
        <v/>
      </c>
      <c r="N720" s="3" t="str" cm="1">
        <f t="array" ref="N720">INDEX(초성,  INT( (_xlfn.UNICODE($I720)-44032)/588)+1)</f>
        <v>ㅍ</v>
      </c>
      <c r="O720" s="3" t="str" cm="1">
        <f t="array" ref="O720">INDEX( 중성, INT(MOD( ( _xlfn.UNICODE( RIGHT($I720, 1) ) - 44032), 588)/28)+1,1)</f>
        <v>ㅣ</v>
      </c>
      <c r="P720" t="str" cm="1">
        <f t="array" ref="P720">IF(MOD( (_xlfn.UNICODE( RIGHT($I720, 1) ) - 44032), 28)=0, "",
    INDEX(종성, MOD( (_xlfn.UNICODE( RIGHT($I720, 1) ) - 44032), 28),1) )</f>
        <v/>
      </c>
      <c r="Q720" s="3" t="str" cm="1">
        <f t="array" ref="Q720">IF(LEN(B720)=2, "", INDEX(초성,  INT( (_xlfn.UNICODE($J720)-44032)/588)+1) )</f>
        <v>ㄷ</v>
      </c>
      <c r="R720" s="3" t="str" cm="1">
        <f t="array" ref="R720">IF(LEN(B720)=2, "",INDEX( 중성, INT(MOD( ( _xlfn.UNICODE( RIGHT($J720, 1) ) - 44032), 588)/28)+1,1) )</f>
        <v>ㅡ</v>
      </c>
      <c r="S720" t="str" cm="1">
        <f t="array" ref="S720">IF(LEN(B720)=2, "", IF(MOD( (_xlfn.UNICODE( RIGHT($J720, 1) ) - 44032), 28)=0, "",
    INDEX(종성, MOD( (_xlfn.UNICODE( RIGHT($J720, 1) ) - 44032), 28),1) ) )</f>
        <v/>
      </c>
      <c r="T720" t="str">
        <f>IFERROR(VLOOKUP($K720, 환경설정!$B$3:$C$23, 2,0), "")</f>
        <v>que</v>
      </c>
      <c r="V720" s="3" t="str" cm="1">
        <f t="array" ref="V720">IFERROR(_xlfn.IFS($M720="", "light", $M720="ㄴ", "son", $M720="ㄹ", "son", $M720="ㅁ", "son", $M720="ㅇ", "son" ),"obs")</f>
        <v>light</v>
      </c>
      <c r="W720" t="str">
        <f>IFERROR(VLOOKUP($N720, 환경설정!$B$3:$C$23, 2,0), "")</f>
        <v>tsasp</v>
      </c>
      <c r="Y720" s="3" t="str" cm="1">
        <f t="array" ref="Y720">IFERROR(_xlfn.IFS($P720="", "light", $P720="ㄴ", "son", $P720="ㄹ", "son", $P720="ㅁ", "son", $P720="ㅇ", "son" ),"obs")</f>
        <v>light</v>
      </c>
      <c r="Z720" t="str">
        <f>IFERROR(VLOOKUP($Q720, 환경설정!$B$3:$C$23, 2), "")</f>
        <v>tsasp</v>
      </c>
      <c r="AB720" s="3" t="str" cm="1">
        <f t="array" ref="AB720">IFERROR( IF(LEN(B720)=2,"", _xlfn.IFS($S720="", "light", $S720="ㄴ", "son", $S720="ㄹ", "son", $S720="ㅁ", "son", $S720="ㅇ", "son" )),"obs")</f>
        <v>light</v>
      </c>
      <c r="AC720" t="str" cm="1">
        <f t="array" ref="AC720" xml:space="preserve"> SUBSTITUTE( _xlfn.TEXTSPLIT(C720," "), ",","")</f>
        <v>LHL</v>
      </c>
      <c r="AE720" t="str" cm="1">
        <f t="array" ref="AE720">SUBSTITUTE(_xlfn.TEXTSPLIT(D720," "), ",","")</f>
        <v>LHL</v>
      </c>
    </row>
    <row r="721" spans="1:31" x14ac:dyDescent="0.3">
      <c r="A721" t="str">
        <v>외래어3</v>
      </c>
      <c r="B721" t="str">
        <v>란제리</v>
      </c>
      <c r="C721" s="3" t="str">
        <v>HHL</v>
      </c>
      <c r="D721" s="3" t="str">
        <v>HHL</v>
      </c>
      <c r="E721" s="3" t="str" cm="1">
        <f t="array" ref="E721">_xlfn.IFS(MID(A721,1,1)="고", "K", MID(A721,1,1)="외", "F", MID(A721,1,1)="가", "V")</f>
        <v>F</v>
      </c>
      <c r="F721" s="3" t="str">
        <f t="shared" si="60"/>
        <v>3</v>
      </c>
      <c r="G721" s="3" t="str">
        <f t="shared" ref="G721:G784" si="61">E721&amp;F721</f>
        <v>F3</v>
      </c>
      <c r="H721" s="3" t="str">
        <f t="shared" ref="H721:H784" si="62">LEFT(B721)</f>
        <v>란</v>
      </c>
      <c r="I721" s="3" t="str">
        <f t="shared" ref="I721:I784" si="63" xml:space="preserve"> MID(B721,2,1)</f>
        <v>제</v>
      </c>
      <c r="J721" s="3" t="str">
        <f t="shared" ref="J721:J784" si="64">IF(LEN(B721)= 3,   RIGHT(B721,1),"")</f>
        <v>리</v>
      </c>
      <c r="K721" s="3" t="str" cm="1">
        <f t="array" ref="K721">INDEX(초성,  INT( (_xlfn.UNICODE(H721)-44032)/588)+1)</f>
        <v>ㄹ</v>
      </c>
      <c r="L721" s="3" t="str" cm="1">
        <f t="array" ref="L721">INDEX( 중성, INT(MOD( ( _xlfn.UNICODE( RIGHT($H721, 1) ) - 44032), 588)/28)+1,1)</f>
        <v>ㅏ</v>
      </c>
      <c r="M721" t="str" cm="1">
        <f t="array" ref="M721">IF(MOD( (_xlfn.UNICODE( RIGHT($H721, 1) ) - 44032), 28)=0, "",
    INDEX(종성, MOD( (_xlfn.UNICODE( RIGHT($H721, 1) ) - 44032), 28),1) )</f>
        <v>ㄴ</v>
      </c>
      <c r="N721" s="3" t="str" cm="1">
        <f t="array" ref="N721">INDEX(초성,  INT( (_xlfn.UNICODE($I721)-44032)/588)+1)</f>
        <v>ㅈ</v>
      </c>
      <c r="O721" s="3" t="str" cm="1">
        <f t="array" ref="O721">INDEX( 중성, INT(MOD( ( _xlfn.UNICODE( RIGHT($I721, 1) ) - 44032), 588)/28)+1,1)</f>
        <v>ㅔ</v>
      </c>
      <c r="P721" t="str" cm="1">
        <f t="array" ref="P721">IF(MOD( (_xlfn.UNICODE( RIGHT($I721, 1) ) - 44032), 28)=0, "",
    INDEX(종성, MOD( (_xlfn.UNICODE( RIGHT($I721, 1) ) - 44032), 28),1) )</f>
        <v/>
      </c>
      <c r="Q721" s="3" t="str" cm="1">
        <f t="array" ref="Q721">IF(LEN(B721)=2, "", INDEX(초성,  INT( (_xlfn.UNICODE($J721)-44032)/588)+1) )</f>
        <v>ㄹ</v>
      </c>
      <c r="R721" s="3" t="str" cm="1">
        <f t="array" ref="R721">IF(LEN(B721)=2, "",INDEX( 중성, INT(MOD( ( _xlfn.UNICODE( RIGHT($J721, 1) ) - 44032), 588)/28)+1,1) )</f>
        <v>ㅣ</v>
      </c>
      <c r="S721" t="str" cm="1">
        <f t="array" ref="S721">IF(LEN(B721)=2, "", IF(MOD( (_xlfn.UNICODE( RIGHT($J721, 1) ) - 44032), 28)=0, "",
    INDEX(종성, MOD( (_xlfn.UNICODE( RIGHT($J721, 1) ) - 44032), 28),1) ) )</f>
        <v/>
      </c>
      <c r="T721" t="str">
        <f>IFERROR(VLOOKUP($K721, 환경설정!$B$3:$C$23, 2,0), "")</f>
        <v>son</v>
      </c>
      <c r="V721" s="3" t="str" cm="1">
        <f t="array" ref="V721">IFERROR(_xlfn.IFS($M721="", "light", $M721="ㄴ", "son", $M721="ㄹ", "son", $M721="ㅁ", "son", $M721="ㅇ", "son" ),"obs")</f>
        <v>son</v>
      </c>
      <c r="W721" t="str">
        <f>IFERROR(VLOOKUP($N721, 환경설정!$B$3:$C$23, 2,0), "")</f>
        <v>lax</v>
      </c>
      <c r="Y721" s="3" t="str" cm="1">
        <f t="array" ref="Y721">IFERROR(_xlfn.IFS($P721="", "light", $P721="ㄴ", "son", $P721="ㄹ", "son", $P721="ㅁ", "son", $P721="ㅇ", "son" ),"obs")</f>
        <v>light</v>
      </c>
      <c r="Z721" t="str">
        <f>IFERROR(VLOOKUP($Q721, 환경설정!$B$3:$C$23, 2), "")</f>
        <v>tsasp</v>
      </c>
      <c r="AB721" s="3" t="str" cm="1">
        <f t="array" ref="AB721">IFERROR( IF(LEN(B721)=2,"", _xlfn.IFS($S721="", "light", $S721="ㄴ", "son", $S721="ㄹ", "son", $S721="ㅁ", "son", $S721="ㅇ", "son" )),"obs")</f>
        <v>light</v>
      </c>
      <c r="AC721" t="str" cm="1">
        <f t="array" ref="AC721" xml:space="preserve"> SUBSTITUTE( _xlfn.TEXTSPLIT(C721," "), ",","")</f>
        <v>HHL</v>
      </c>
      <c r="AE721" t="str" cm="1">
        <f t="array" ref="AE721">SUBSTITUTE(_xlfn.TEXTSPLIT(D721," "), ",","")</f>
        <v>HHL</v>
      </c>
    </row>
    <row r="722" spans="1:31" x14ac:dyDescent="0.3">
      <c r="A722" t="str">
        <v>외래어3</v>
      </c>
      <c r="B722" t="str">
        <v>스카프</v>
      </c>
      <c r="C722" s="3" t="str">
        <v>LHL</v>
      </c>
      <c r="D722" s="3" t="str">
        <v>LHL</v>
      </c>
      <c r="E722" s="3" t="str" cm="1">
        <f t="array" ref="E722">_xlfn.IFS(MID(A722,1,1)="고", "K", MID(A722,1,1)="외", "F", MID(A722,1,1)="가", "V")</f>
        <v>F</v>
      </c>
      <c r="F722" s="3" t="str">
        <f t="shared" si="60"/>
        <v>3</v>
      </c>
      <c r="G722" s="3" t="str">
        <f t="shared" si="61"/>
        <v>F3</v>
      </c>
      <c r="H722" s="3" t="str">
        <f t="shared" si="62"/>
        <v>스</v>
      </c>
      <c r="I722" s="3" t="str">
        <f t="shared" si="63"/>
        <v>카</v>
      </c>
      <c r="J722" s="3" t="str">
        <f t="shared" si="64"/>
        <v>프</v>
      </c>
      <c r="K722" s="3" t="str" cm="1">
        <f t="array" ref="K722">INDEX(초성,  INT( (_xlfn.UNICODE(H722)-44032)/588)+1)</f>
        <v>ㅅ</v>
      </c>
      <c r="L722" s="3" t="str" cm="1">
        <f t="array" ref="L722">INDEX( 중성, INT(MOD( ( _xlfn.UNICODE( RIGHT($H722, 1) ) - 44032), 588)/28)+1,1)</f>
        <v>ㅡ</v>
      </c>
      <c r="M722" t="str" cm="1">
        <f t="array" ref="M722">IF(MOD( (_xlfn.UNICODE( RIGHT($H722, 1) ) - 44032), 28)=0, "",
    INDEX(종성, MOD( (_xlfn.UNICODE( RIGHT($H722, 1) ) - 44032), 28),1) )</f>
        <v/>
      </c>
      <c r="N722" s="3" t="str" cm="1">
        <f t="array" ref="N722">INDEX(초성,  INT( (_xlfn.UNICODE($I722)-44032)/588)+1)</f>
        <v>ㅋ</v>
      </c>
      <c r="O722" s="3" t="str" cm="1">
        <f t="array" ref="O722">INDEX( 중성, INT(MOD( ( _xlfn.UNICODE( RIGHT($I722, 1) ) - 44032), 588)/28)+1,1)</f>
        <v>ㅏ</v>
      </c>
      <c r="P722" t="str" cm="1">
        <f t="array" ref="P722">IF(MOD( (_xlfn.UNICODE( RIGHT($I722, 1) ) - 44032), 28)=0, "",
    INDEX(종성, MOD( (_xlfn.UNICODE( RIGHT($I722, 1) ) - 44032), 28),1) )</f>
        <v/>
      </c>
      <c r="Q722" s="3" t="str" cm="1">
        <f t="array" ref="Q722">IF(LEN(B722)=2, "", INDEX(초성,  INT( (_xlfn.UNICODE($J722)-44032)/588)+1) )</f>
        <v>ㅍ</v>
      </c>
      <c r="R722" s="3" t="str" cm="1">
        <f t="array" ref="R722">IF(LEN(B722)=2, "",INDEX( 중성, INT(MOD( ( _xlfn.UNICODE( RIGHT($J722, 1) ) - 44032), 588)/28)+1,1) )</f>
        <v>ㅡ</v>
      </c>
      <c r="S722" t="str" cm="1">
        <f t="array" ref="S722">IF(LEN(B722)=2, "", IF(MOD( (_xlfn.UNICODE( RIGHT($J722, 1) ) - 44032), 28)=0, "",
    INDEX(종성, MOD( (_xlfn.UNICODE( RIGHT($J722, 1) ) - 44032), 28),1) ) )</f>
        <v/>
      </c>
      <c r="T722" t="str">
        <f>IFERROR(VLOOKUP($K722, 환경설정!$B$3:$C$23, 2,0), "")</f>
        <v>que</v>
      </c>
      <c r="V722" s="3" t="str" cm="1">
        <f t="array" ref="V722">IFERROR(_xlfn.IFS($M722="", "light", $M722="ㄴ", "son", $M722="ㄹ", "son", $M722="ㅁ", "son", $M722="ㅇ", "son" ),"obs")</f>
        <v>light</v>
      </c>
      <c r="W722" t="str">
        <f>IFERROR(VLOOKUP($N722, 환경설정!$B$3:$C$23, 2,0), "")</f>
        <v>tsasp</v>
      </c>
      <c r="Y722" s="3" t="str" cm="1">
        <f t="array" ref="Y722">IFERROR(_xlfn.IFS($P722="", "light", $P722="ㄴ", "son", $P722="ㄹ", "son", $P722="ㅁ", "son", $P722="ㅇ", "son" ),"obs")</f>
        <v>light</v>
      </c>
      <c r="Z722" t="str">
        <f>IFERROR(VLOOKUP($Q722, 환경설정!$B$3:$C$23, 2), "")</f>
        <v>tsasp</v>
      </c>
      <c r="AB722" s="3" t="str" cm="1">
        <f t="array" ref="AB722">IFERROR( IF(LEN(B722)=2,"", _xlfn.IFS($S722="", "light", $S722="ㄴ", "son", $S722="ㄹ", "son", $S722="ㅁ", "son", $S722="ㅇ", "son" )),"obs")</f>
        <v>light</v>
      </c>
      <c r="AC722" t="str" cm="1">
        <f t="array" ref="AC722" xml:space="preserve"> SUBSTITUTE( _xlfn.TEXTSPLIT(C722," "), ",","")</f>
        <v>LHL</v>
      </c>
      <c r="AE722" t="str" cm="1">
        <f t="array" ref="AE722">SUBSTITUTE(_xlfn.TEXTSPLIT(D722," "), ",","")</f>
        <v>LHL</v>
      </c>
    </row>
    <row r="723" spans="1:31" x14ac:dyDescent="0.3">
      <c r="A723" t="str">
        <v>외래어3</v>
      </c>
      <c r="B723" t="str">
        <v>콜레라</v>
      </c>
      <c r="C723" s="3" t="str">
        <v>LHL</v>
      </c>
      <c r="D723" s="3" t="str">
        <v>LHL</v>
      </c>
      <c r="E723" s="3" t="str" cm="1">
        <f t="array" ref="E723">_xlfn.IFS(MID(A723,1,1)="고", "K", MID(A723,1,1)="외", "F", MID(A723,1,1)="가", "V")</f>
        <v>F</v>
      </c>
      <c r="F723" s="3" t="str">
        <f t="shared" si="60"/>
        <v>3</v>
      </c>
      <c r="G723" s="3" t="str">
        <f t="shared" si="61"/>
        <v>F3</v>
      </c>
      <c r="H723" s="3" t="str">
        <f t="shared" si="62"/>
        <v>콜</v>
      </c>
      <c r="I723" s="3" t="str">
        <f t="shared" si="63"/>
        <v>레</v>
      </c>
      <c r="J723" s="3" t="str">
        <f t="shared" si="64"/>
        <v>라</v>
      </c>
      <c r="K723" s="3" t="str" cm="1">
        <f t="array" ref="K723">INDEX(초성,  INT( (_xlfn.UNICODE(H723)-44032)/588)+1)</f>
        <v>ㅋ</v>
      </c>
      <c r="L723" s="3" t="str" cm="1">
        <f t="array" ref="L723">INDEX( 중성, INT(MOD( ( _xlfn.UNICODE( RIGHT($H723, 1) ) - 44032), 588)/28)+1,1)</f>
        <v>ㅗ</v>
      </c>
      <c r="M723" t="str" cm="1">
        <f t="array" ref="M723">IF(MOD( (_xlfn.UNICODE( RIGHT($H723, 1) ) - 44032), 28)=0, "",
    INDEX(종성, MOD( (_xlfn.UNICODE( RIGHT($H723, 1) ) - 44032), 28),1) )</f>
        <v>ㄹ</v>
      </c>
      <c r="N723" s="3" t="str" cm="1">
        <f t="array" ref="N723">INDEX(초성,  INT( (_xlfn.UNICODE($I723)-44032)/588)+1)</f>
        <v>ㄹ</v>
      </c>
      <c r="O723" s="3" t="str" cm="1">
        <f t="array" ref="O723">INDEX( 중성, INT(MOD( ( _xlfn.UNICODE( RIGHT($I723, 1) ) - 44032), 588)/28)+1,1)</f>
        <v>ㅔ</v>
      </c>
      <c r="P723" t="str" cm="1">
        <f t="array" ref="P723">IF(MOD( (_xlfn.UNICODE( RIGHT($I723, 1) ) - 44032), 28)=0, "",
    INDEX(종성, MOD( (_xlfn.UNICODE( RIGHT($I723, 1) ) - 44032), 28),1) )</f>
        <v/>
      </c>
      <c r="Q723" s="3" t="str" cm="1">
        <f t="array" ref="Q723">IF(LEN(B723)=2, "", INDEX(초성,  INT( (_xlfn.UNICODE($J723)-44032)/588)+1) )</f>
        <v>ㄹ</v>
      </c>
      <c r="R723" s="3" t="str" cm="1">
        <f t="array" ref="R723">IF(LEN(B723)=2, "",INDEX( 중성, INT(MOD( ( _xlfn.UNICODE( RIGHT($J723, 1) ) - 44032), 588)/28)+1,1) )</f>
        <v>ㅏ</v>
      </c>
      <c r="S723" t="str" cm="1">
        <f t="array" ref="S723">IF(LEN(B723)=2, "", IF(MOD( (_xlfn.UNICODE( RIGHT($J723, 1) ) - 44032), 28)=0, "",
    INDEX(종성, MOD( (_xlfn.UNICODE( RIGHT($J723, 1) ) - 44032), 28),1) ) )</f>
        <v/>
      </c>
      <c r="T723" t="str">
        <f>IFERROR(VLOOKUP($K723, 환경설정!$B$3:$C$23, 2,0), "")</f>
        <v>tsasp</v>
      </c>
      <c r="V723" s="3" t="str" cm="1">
        <f t="array" ref="V723">IFERROR(_xlfn.IFS($M723="", "light", $M723="ㄴ", "son", $M723="ㄹ", "son", $M723="ㅁ", "son", $M723="ㅇ", "son" ),"obs")</f>
        <v>son</v>
      </c>
      <c r="W723" t="str">
        <f>IFERROR(VLOOKUP($N723, 환경설정!$B$3:$C$23, 2,0), "")</f>
        <v>son</v>
      </c>
      <c r="Y723" s="3" t="str" cm="1">
        <f t="array" ref="Y723">IFERROR(_xlfn.IFS($P723="", "light", $P723="ㄴ", "son", $P723="ㄹ", "son", $P723="ㅁ", "son", $P723="ㅇ", "son" ),"obs")</f>
        <v>light</v>
      </c>
      <c r="Z723" t="str">
        <f>IFERROR(VLOOKUP($Q723, 환경설정!$B$3:$C$23, 2), "")</f>
        <v>tsasp</v>
      </c>
      <c r="AB723" s="3" t="str" cm="1">
        <f t="array" ref="AB723">IFERROR( IF(LEN(B723)=2,"", _xlfn.IFS($S723="", "light", $S723="ㄴ", "son", $S723="ㄹ", "son", $S723="ㅁ", "son", $S723="ㅇ", "son" )),"obs")</f>
        <v>light</v>
      </c>
      <c r="AC723" t="str" cm="1">
        <f t="array" ref="AC723" xml:space="preserve"> SUBSTITUTE( _xlfn.TEXTSPLIT(C723," "), ",","")</f>
        <v>LHL</v>
      </c>
      <c r="AE723" t="str" cm="1">
        <f t="array" ref="AE723">SUBSTITUTE(_xlfn.TEXTSPLIT(D723," "), ",","")</f>
        <v>LHL</v>
      </c>
    </row>
    <row r="724" spans="1:31" x14ac:dyDescent="0.3">
      <c r="A724" t="str">
        <v>외래어3</v>
      </c>
      <c r="B724" t="str">
        <v>프랑스</v>
      </c>
      <c r="C724" s="3" t="str">
        <v>LHL</v>
      </c>
      <c r="D724" s="3" t="str">
        <v>LHL</v>
      </c>
      <c r="E724" s="3" t="str" cm="1">
        <f t="array" ref="E724">_xlfn.IFS(MID(A724,1,1)="고", "K", MID(A724,1,1)="외", "F", MID(A724,1,1)="가", "V")</f>
        <v>F</v>
      </c>
      <c r="F724" s="3" t="str">
        <f t="shared" si="60"/>
        <v>3</v>
      </c>
      <c r="G724" s="3" t="str">
        <f t="shared" si="61"/>
        <v>F3</v>
      </c>
      <c r="H724" s="3" t="str">
        <f t="shared" si="62"/>
        <v>프</v>
      </c>
      <c r="I724" s="3" t="str">
        <f t="shared" si="63"/>
        <v>랑</v>
      </c>
      <c r="J724" s="3" t="str">
        <f t="shared" si="64"/>
        <v>스</v>
      </c>
      <c r="K724" s="3" t="str" cm="1">
        <f t="array" ref="K724">INDEX(초성,  INT( (_xlfn.UNICODE(H724)-44032)/588)+1)</f>
        <v>ㅍ</v>
      </c>
      <c r="L724" s="3" t="str" cm="1">
        <f t="array" ref="L724">INDEX( 중성, INT(MOD( ( _xlfn.UNICODE( RIGHT($H724, 1) ) - 44032), 588)/28)+1,1)</f>
        <v>ㅡ</v>
      </c>
      <c r="M724" t="str" cm="1">
        <f t="array" ref="M724">IF(MOD( (_xlfn.UNICODE( RIGHT($H724, 1) ) - 44032), 28)=0, "",
    INDEX(종성, MOD( (_xlfn.UNICODE( RIGHT($H724, 1) ) - 44032), 28),1) )</f>
        <v/>
      </c>
      <c r="N724" s="3" t="str" cm="1">
        <f t="array" ref="N724">INDEX(초성,  INT( (_xlfn.UNICODE($I724)-44032)/588)+1)</f>
        <v>ㄹ</v>
      </c>
      <c r="O724" s="3" t="str" cm="1">
        <f t="array" ref="O724">INDEX( 중성, INT(MOD( ( _xlfn.UNICODE( RIGHT($I724, 1) ) - 44032), 588)/28)+1,1)</f>
        <v>ㅏ</v>
      </c>
      <c r="P724" t="str" cm="1">
        <f t="array" ref="P724">IF(MOD( (_xlfn.UNICODE( RIGHT($I724, 1) ) - 44032), 28)=0, "",
    INDEX(종성, MOD( (_xlfn.UNICODE( RIGHT($I724, 1) ) - 44032), 28),1) )</f>
        <v>ㅇ</v>
      </c>
      <c r="Q724" s="3" t="str" cm="1">
        <f t="array" ref="Q724">IF(LEN(B724)=2, "", INDEX(초성,  INT( (_xlfn.UNICODE($J724)-44032)/588)+1) )</f>
        <v>ㅅ</v>
      </c>
      <c r="R724" s="3" t="str" cm="1">
        <f t="array" ref="R724">IF(LEN(B724)=2, "",INDEX( 중성, INT(MOD( ( _xlfn.UNICODE( RIGHT($J724, 1) ) - 44032), 588)/28)+1,1) )</f>
        <v>ㅡ</v>
      </c>
      <c r="S724" t="str" cm="1">
        <f t="array" ref="S724">IF(LEN(B724)=2, "", IF(MOD( (_xlfn.UNICODE( RIGHT($J724, 1) ) - 44032), 28)=0, "",
    INDEX(종성, MOD( (_xlfn.UNICODE( RIGHT($J724, 1) ) - 44032), 28),1) ) )</f>
        <v/>
      </c>
      <c r="T724" t="str">
        <f>IFERROR(VLOOKUP($K724, 환경설정!$B$3:$C$23, 2,0), "")</f>
        <v>tsasp</v>
      </c>
      <c r="V724" s="3" t="str" cm="1">
        <f t="array" ref="V724">IFERROR(_xlfn.IFS($M724="", "light", $M724="ㄴ", "son", $M724="ㄹ", "son", $M724="ㅁ", "son", $M724="ㅇ", "son" ),"obs")</f>
        <v>light</v>
      </c>
      <c r="W724" t="str">
        <f>IFERROR(VLOOKUP($N724, 환경설정!$B$3:$C$23, 2,0), "")</f>
        <v>son</v>
      </c>
      <c r="Y724" s="3" t="str" cm="1">
        <f t="array" ref="Y724">IFERROR(_xlfn.IFS($P724="", "light", $P724="ㄴ", "son", $P724="ㄹ", "son", $P724="ㅁ", "son", $P724="ㅇ", "son" ),"obs")</f>
        <v>son</v>
      </c>
      <c r="Z724" t="str">
        <f>IFERROR(VLOOKUP($Q724, 환경설정!$B$3:$C$23, 2), "")</f>
        <v>tsasp</v>
      </c>
      <c r="AB724" s="3" t="str" cm="1">
        <f t="array" ref="AB724">IFERROR( IF(LEN(B724)=2,"", _xlfn.IFS($S724="", "light", $S724="ㄴ", "son", $S724="ㄹ", "son", $S724="ㅁ", "son", $S724="ㅇ", "son" )),"obs")</f>
        <v>light</v>
      </c>
      <c r="AC724" t="str" cm="1">
        <f t="array" ref="AC724" xml:space="preserve"> SUBSTITUTE( _xlfn.TEXTSPLIT(C724," "), ",","")</f>
        <v>LHL</v>
      </c>
      <c r="AE724" t="str" cm="1">
        <f t="array" ref="AE724">SUBSTITUTE(_xlfn.TEXTSPLIT(D724," "), ",","")</f>
        <v>LHL</v>
      </c>
    </row>
    <row r="725" spans="1:31" x14ac:dyDescent="0.3">
      <c r="A725" t="str">
        <v>외래어3</v>
      </c>
      <c r="B725" t="str">
        <v>메시지</v>
      </c>
      <c r="C725" s="3" t="str">
        <v>LHL</v>
      </c>
      <c r="D725" s="3" t="str">
        <v>LHL</v>
      </c>
      <c r="E725" s="3" t="str" cm="1">
        <f t="array" ref="E725">_xlfn.IFS(MID(A725,1,1)="고", "K", MID(A725,1,1)="외", "F", MID(A725,1,1)="가", "V")</f>
        <v>F</v>
      </c>
      <c r="F725" s="3" t="str">
        <f t="shared" si="60"/>
        <v>3</v>
      </c>
      <c r="G725" s="3" t="str">
        <f t="shared" si="61"/>
        <v>F3</v>
      </c>
      <c r="H725" s="3" t="str">
        <f t="shared" si="62"/>
        <v>메</v>
      </c>
      <c r="I725" s="3" t="str">
        <f t="shared" si="63"/>
        <v>시</v>
      </c>
      <c r="J725" s="3" t="str">
        <f t="shared" si="64"/>
        <v>지</v>
      </c>
      <c r="K725" s="3" t="str" cm="1">
        <f t="array" ref="K725">INDEX(초성,  INT( (_xlfn.UNICODE(H725)-44032)/588)+1)</f>
        <v>ㅁ</v>
      </c>
      <c r="L725" s="3" t="str" cm="1">
        <f t="array" ref="L725">INDEX( 중성, INT(MOD( ( _xlfn.UNICODE( RIGHT($H725, 1) ) - 44032), 588)/28)+1,1)</f>
        <v>ㅔ</v>
      </c>
      <c r="M725" t="str" cm="1">
        <f t="array" ref="M725">IF(MOD( (_xlfn.UNICODE( RIGHT($H725, 1) ) - 44032), 28)=0, "",
    INDEX(종성, MOD( (_xlfn.UNICODE( RIGHT($H725, 1) ) - 44032), 28),1) )</f>
        <v/>
      </c>
      <c r="N725" s="3" t="str" cm="1">
        <f t="array" ref="N725">INDEX(초성,  INT( (_xlfn.UNICODE($I725)-44032)/588)+1)</f>
        <v>ㅅ</v>
      </c>
      <c r="O725" s="3" t="str" cm="1">
        <f t="array" ref="O725">INDEX( 중성, INT(MOD( ( _xlfn.UNICODE( RIGHT($I725, 1) ) - 44032), 588)/28)+1,1)</f>
        <v>ㅣ</v>
      </c>
      <c r="P725" t="str" cm="1">
        <f t="array" ref="P725">IF(MOD( (_xlfn.UNICODE( RIGHT($I725, 1) ) - 44032), 28)=0, "",
    INDEX(종성, MOD( (_xlfn.UNICODE( RIGHT($I725, 1) ) - 44032), 28),1) )</f>
        <v/>
      </c>
      <c r="Q725" s="3" t="str" cm="1">
        <f t="array" ref="Q725">IF(LEN(B725)=2, "", INDEX(초성,  INT( (_xlfn.UNICODE($J725)-44032)/588)+1) )</f>
        <v>ㅈ</v>
      </c>
      <c r="R725" s="3" t="str" cm="1">
        <f t="array" ref="R725">IF(LEN(B725)=2, "",INDEX( 중성, INT(MOD( ( _xlfn.UNICODE( RIGHT($J725, 1) ) - 44032), 588)/28)+1,1) )</f>
        <v>ㅣ</v>
      </c>
      <c r="S725" t="str" cm="1">
        <f t="array" ref="S725">IF(LEN(B725)=2, "", IF(MOD( (_xlfn.UNICODE( RIGHT($J725, 1) ) - 44032), 28)=0, "",
    INDEX(종성, MOD( (_xlfn.UNICODE( RIGHT($J725, 1) ) - 44032), 28),1) ) )</f>
        <v/>
      </c>
      <c r="T725" t="str">
        <f>IFERROR(VLOOKUP($K725, 환경설정!$B$3:$C$23, 2,0), "")</f>
        <v>son</v>
      </c>
      <c r="V725" s="3" t="str" cm="1">
        <f t="array" ref="V725">IFERROR(_xlfn.IFS($M725="", "light", $M725="ㄴ", "son", $M725="ㄹ", "son", $M725="ㅁ", "son", $M725="ㅇ", "son" ),"obs")</f>
        <v>light</v>
      </c>
      <c r="W725" t="str">
        <f>IFERROR(VLOOKUP($N725, 환경설정!$B$3:$C$23, 2,0), "")</f>
        <v>que</v>
      </c>
      <c r="Y725" s="3" t="str" cm="1">
        <f t="array" ref="Y725">IFERROR(_xlfn.IFS($P725="", "light", $P725="ㄴ", "son", $P725="ㄹ", "son", $P725="ㅁ", "son", $P725="ㅇ", "son" ),"obs")</f>
        <v>light</v>
      </c>
      <c r="Z725" t="str">
        <f>IFERROR(VLOOKUP($Q725, 환경설정!$B$3:$C$23, 2), "")</f>
        <v>tsasp</v>
      </c>
      <c r="AB725" s="3" t="str" cm="1">
        <f t="array" ref="AB725">IFERROR( IF(LEN(B725)=2,"", _xlfn.IFS($S725="", "light", $S725="ㄴ", "son", $S725="ㄹ", "son", $S725="ㅁ", "son", $S725="ㅇ", "son" )),"obs")</f>
        <v>light</v>
      </c>
      <c r="AC725" t="str" cm="1">
        <f t="array" ref="AC725" xml:space="preserve"> SUBSTITUTE( _xlfn.TEXTSPLIT(C725," "), ",","")</f>
        <v>LHL</v>
      </c>
      <c r="AE725" t="str" cm="1">
        <f t="array" ref="AE725">SUBSTITUTE(_xlfn.TEXTSPLIT(D725," "), ",","")</f>
        <v>LHL</v>
      </c>
    </row>
    <row r="726" spans="1:31" x14ac:dyDescent="0.3">
      <c r="A726" t="str">
        <v>외래어3</v>
      </c>
      <c r="B726" t="str">
        <v>케이스</v>
      </c>
      <c r="C726" s="3" t="str">
        <v>LHL</v>
      </c>
      <c r="D726" s="3" t="str">
        <v>LHL</v>
      </c>
      <c r="E726" s="3" t="str" cm="1">
        <f t="array" ref="E726">_xlfn.IFS(MID(A726,1,1)="고", "K", MID(A726,1,1)="외", "F", MID(A726,1,1)="가", "V")</f>
        <v>F</v>
      </c>
      <c r="F726" s="3" t="str">
        <f t="shared" si="60"/>
        <v>3</v>
      </c>
      <c r="G726" s="3" t="str">
        <f t="shared" si="61"/>
        <v>F3</v>
      </c>
      <c r="H726" s="3" t="str">
        <f t="shared" si="62"/>
        <v>케</v>
      </c>
      <c r="I726" s="3" t="str">
        <f t="shared" si="63"/>
        <v>이</v>
      </c>
      <c r="J726" s="3" t="str">
        <f t="shared" si="64"/>
        <v>스</v>
      </c>
      <c r="K726" s="3" t="str" cm="1">
        <f t="array" ref="K726">INDEX(초성,  INT( (_xlfn.UNICODE(H726)-44032)/588)+1)</f>
        <v>ㅋ</v>
      </c>
      <c r="L726" s="3" t="str" cm="1">
        <f t="array" ref="L726">INDEX( 중성, INT(MOD( ( _xlfn.UNICODE( RIGHT($H726, 1) ) - 44032), 588)/28)+1,1)</f>
        <v>ㅔ</v>
      </c>
      <c r="M726" t="str" cm="1">
        <f t="array" ref="M726">IF(MOD( (_xlfn.UNICODE( RIGHT($H726, 1) ) - 44032), 28)=0, "",
    INDEX(종성, MOD( (_xlfn.UNICODE( RIGHT($H726, 1) ) - 44032), 28),1) )</f>
        <v/>
      </c>
      <c r="N726" s="3" t="str" cm="1">
        <f t="array" ref="N726">INDEX(초성,  INT( (_xlfn.UNICODE($I726)-44032)/588)+1)</f>
        <v>ㅇ</v>
      </c>
      <c r="O726" s="3" t="str" cm="1">
        <f t="array" ref="O726">INDEX( 중성, INT(MOD( ( _xlfn.UNICODE( RIGHT($I726, 1) ) - 44032), 588)/28)+1,1)</f>
        <v>ㅣ</v>
      </c>
      <c r="P726" t="str" cm="1">
        <f t="array" ref="P726">IF(MOD( (_xlfn.UNICODE( RIGHT($I726, 1) ) - 44032), 28)=0, "",
    INDEX(종성, MOD( (_xlfn.UNICODE( RIGHT($I726, 1) ) - 44032), 28),1) )</f>
        <v/>
      </c>
      <c r="Q726" s="3" t="str" cm="1">
        <f t="array" ref="Q726">IF(LEN(B726)=2, "", INDEX(초성,  INT( (_xlfn.UNICODE($J726)-44032)/588)+1) )</f>
        <v>ㅅ</v>
      </c>
      <c r="R726" s="3" t="str" cm="1">
        <f t="array" ref="R726">IF(LEN(B726)=2, "",INDEX( 중성, INT(MOD( ( _xlfn.UNICODE( RIGHT($J726, 1) ) - 44032), 588)/28)+1,1) )</f>
        <v>ㅡ</v>
      </c>
      <c r="S726" t="str" cm="1">
        <f t="array" ref="S726">IF(LEN(B726)=2, "", IF(MOD( (_xlfn.UNICODE( RIGHT($J726, 1) ) - 44032), 28)=0, "",
    INDEX(종성, MOD( (_xlfn.UNICODE( RIGHT($J726, 1) ) - 44032), 28),1) ) )</f>
        <v/>
      </c>
      <c r="T726" t="str">
        <f>IFERROR(VLOOKUP($K726, 환경설정!$B$3:$C$23, 2,0), "")</f>
        <v>tsasp</v>
      </c>
      <c r="V726" s="3" t="str" cm="1">
        <f t="array" ref="V726">IFERROR(_xlfn.IFS($M726="", "light", $M726="ㄴ", "son", $M726="ㄹ", "son", $M726="ㅁ", "son", $M726="ㅇ", "son" ),"obs")</f>
        <v>light</v>
      </c>
      <c r="W726" t="str">
        <f>IFERROR(VLOOKUP($N726, 환경설정!$B$3:$C$23, 2,0), "")</f>
        <v>null</v>
      </c>
      <c r="Y726" s="3" t="str" cm="1">
        <f t="array" ref="Y726">IFERROR(_xlfn.IFS($P726="", "light", $P726="ㄴ", "son", $P726="ㄹ", "son", $P726="ㅁ", "son", $P726="ㅇ", "son" ),"obs")</f>
        <v>light</v>
      </c>
      <c r="Z726" t="str">
        <f>IFERROR(VLOOKUP($Q726, 환경설정!$B$3:$C$23, 2), "")</f>
        <v>tsasp</v>
      </c>
      <c r="AB726" s="3" t="str" cm="1">
        <f t="array" ref="AB726">IFERROR( IF(LEN(B726)=2,"", _xlfn.IFS($S726="", "light", $S726="ㄴ", "son", $S726="ㄹ", "son", $S726="ㅁ", "son", $S726="ㅇ", "son" )),"obs")</f>
        <v>light</v>
      </c>
      <c r="AC726" t="str" cm="1">
        <f t="array" ref="AC726" xml:space="preserve"> SUBSTITUTE( _xlfn.TEXTSPLIT(C726," "), ",","")</f>
        <v>LHL</v>
      </c>
      <c r="AE726" t="str" cm="1">
        <f t="array" ref="AE726">SUBSTITUTE(_xlfn.TEXTSPLIT(D726," "), ",","")</f>
        <v>LHL</v>
      </c>
    </row>
    <row r="727" spans="1:31" x14ac:dyDescent="0.3">
      <c r="A727" t="str">
        <v>외래어3</v>
      </c>
      <c r="B727" t="str">
        <v>사우나</v>
      </c>
      <c r="C727" s="3" t="str">
        <v>LHL</v>
      </c>
      <c r="D727" s="3" t="str">
        <v>LHL</v>
      </c>
      <c r="E727" s="3" t="str" cm="1">
        <f t="array" ref="E727">_xlfn.IFS(MID(A727,1,1)="고", "K", MID(A727,1,1)="외", "F", MID(A727,1,1)="가", "V")</f>
        <v>F</v>
      </c>
      <c r="F727" s="3" t="str">
        <f t="shared" si="60"/>
        <v>3</v>
      </c>
      <c r="G727" s="3" t="str">
        <f t="shared" si="61"/>
        <v>F3</v>
      </c>
      <c r="H727" s="3" t="str">
        <f t="shared" si="62"/>
        <v>사</v>
      </c>
      <c r="I727" s="3" t="str">
        <f t="shared" si="63"/>
        <v>우</v>
      </c>
      <c r="J727" s="3" t="str">
        <f t="shared" si="64"/>
        <v>나</v>
      </c>
      <c r="K727" s="3" t="str" cm="1">
        <f t="array" ref="K727">INDEX(초성,  INT( (_xlfn.UNICODE(H727)-44032)/588)+1)</f>
        <v>ㅅ</v>
      </c>
      <c r="L727" s="3" t="str" cm="1">
        <f t="array" ref="L727">INDEX( 중성, INT(MOD( ( _xlfn.UNICODE( RIGHT($H727, 1) ) - 44032), 588)/28)+1,1)</f>
        <v>ㅏ</v>
      </c>
      <c r="M727" t="str" cm="1">
        <f t="array" ref="M727">IF(MOD( (_xlfn.UNICODE( RIGHT($H727, 1) ) - 44032), 28)=0, "",
    INDEX(종성, MOD( (_xlfn.UNICODE( RIGHT($H727, 1) ) - 44032), 28),1) )</f>
        <v/>
      </c>
      <c r="N727" s="3" t="str" cm="1">
        <f t="array" ref="N727">INDEX(초성,  INT( (_xlfn.UNICODE($I727)-44032)/588)+1)</f>
        <v>ㅇ</v>
      </c>
      <c r="O727" s="3" t="str" cm="1">
        <f t="array" ref="O727">INDEX( 중성, INT(MOD( ( _xlfn.UNICODE( RIGHT($I727, 1) ) - 44032), 588)/28)+1,1)</f>
        <v>ㅜ</v>
      </c>
      <c r="P727" t="str" cm="1">
        <f t="array" ref="P727">IF(MOD( (_xlfn.UNICODE( RIGHT($I727, 1) ) - 44032), 28)=0, "",
    INDEX(종성, MOD( (_xlfn.UNICODE( RIGHT($I727, 1) ) - 44032), 28),1) )</f>
        <v/>
      </c>
      <c r="Q727" s="3" t="str" cm="1">
        <f t="array" ref="Q727">IF(LEN(B727)=2, "", INDEX(초성,  INT( (_xlfn.UNICODE($J727)-44032)/588)+1) )</f>
        <v>ㄴ</v>
      </c>
      <c r="R727" s="3" t="str" cm="1">
        <f t="array" ref="R727">IF(LEN(B727)=2, "",INDEX( 중성, INT(MOD( ( _xlfn.UNICODE( RIGHT($J727, 1) ) - 44032), 588)/28)+1,1) )</f>
        <v>ㅏ</v>
      </c>
      <c r="S727" t="str" cm="1">
        <f t="array" ref="S727">IF(LEN(B727)=2, "", IF(MOD( (_xlfn.UNICODE( RIGHT($J727, 1) ) - 44032), 28)=0, "",
    INDEX(종성, MOD( (_xlfn.UNICODE( RIGHT($J727, 1) ) - 44032), 28),1) ) )</f>
        <v/>
      </c>
      <c r="T727" t="str">
        <f>IFERROR(VLOOKUP($K727, 환경설정!$B$3:$C$23, 2,0), "")</f>
        <v>que</v>
      </c>
      <c r="V727" s="3" t="str" cm="1">
        <f t="array" ref="V727">IFERROR(_xlfn.IFS($M727="", "light", $M727="ㄴ", "son", $M727="ㄹ", "son", $M727="ㅁ", "son", $M727="ㅇ", "son" ),"obs")</f>
        <v>light</v>
      </c>
      <c r="W727" t="str">
        <f>IFERROR(VLOOKUP($N727, 환경설정!$B$3:$C$23, 2,0), "")</f>
        <v>null</v>
      </c>
      <c r="Y727" s="3" t="str" cm="1">
        <f t="array" ref="Y727">IFERROR(_xlfn.IFS($P727="", "light", $P727="ㄴ", "son", $P727="ㄹ", "son", $P727="ㅁ", "son", $P727="ㅇ", "son" ),"obs")</f>
        <v>light</v>
      </c>
      <c r="Z727" t="str">
        <f>IFERROR(VLOOKUP($Q727, 환경설정!$B$3:$C$23, 2), "")</f>
        <v>tsasp</v>
      </c>
      <c r="AB727" s="3" t="str" cm="1">
        <f t="array" ref="AB727">IFERROR( IF(LEN(B727)=2,"", _xlfn.IFS($S727="", "light", $S727="ㄴ", "son", $S727="ㄹ", "son", $S727="ㅁ", "son", $S727="ㅇ", "son" )),"obs")</f>
        <v>light</v>
      </c>
      <c r="AC727" t="str" cm="1">
        <f t="array" ref="AC727" xml:space="preserve"> SUBSTITUTE( _xlfn.TEXTSPLIT(C727," "), ",","")</f>
        <v>LHL</v>
      </c>
      <c r="AE727" t="str" cm="1">
        <f t="array" ref="AE727">SUBSTITUTE(_xlfn.TEXTSPLIT(D727," "), ",","")</f>
        <v>LHL</v>
      </c>
    </row>
    <row r="728" spans="1:31" x14ac:dyDescent="0.3">
      <c r="A728" t="str">
        <v>외래어3</v>
      </c>
      <c r="B728" t="str">
        <v>레포트</v>
      </c>
      <c r="C728" s="3" t="str">
        <v>LHL</v>
      </c>
      <c r="D728" s="3" t="str">
        <v>LHL</v>
      </c>
      <c r="E728" s="3" t="str" cm="1">
        <f t="array" ref="E728">_xlfn.IFS(MID(A728,1,1)="고", "K", MID(A728,1,1)="외", "F", MID(A728,1,1)="가", "V")</f>
        <v>F</v>
      </c>
      <c r="F728" s="3" t="str">
        <f t="shared" si="60"/>
        <v>3</v>
      </c>
      <c r="G728" s="3" t="str">
        <f t="shared" si="61"/>
        <v>F3</v>
      </c>
      <c r="H728" s="3" t="str">
        <f t="shared" si="62"/>
        <v>레</v>
      </c>
      <c r="I728" s="3" t="str">
        <f t="shared" si="63"/>
        <v>포</v>
      </c>
      <c r="J728" s="3" t="str">
        <f t="shared" si="64"/>
        <v>트</v>
      </c>
      <c r="K728" s="3" t="str" cm="1">
        <f t="array" ref="K728">INDEX(초성,  INT( (_xlfn.UNICODE(H728)-44032)/588)+1)</f>
        <v>ㄹ</v>
      </c>
      <c r="L728" s="3" t="str" cm="1">
        <f t="array" ref="L728">INDEX( 중성, INT(MOD( ( _xlfn.UNICODE( RIGHT($H728, 1) ) - 44032), 588)/28)+1,1)</f>
        <v>ㅔ</v>
      </c>
      <c r="M728" t="str" cm="1">
        <f t="array" ref="M728">IF(MOD( (_xlfn.UNICODE( RIGHT($H728, 1) ) - 44032), 28)=0, "",
    INDEX(종성, MOD( (_xlfn.UNICODE( RIGHT($H728, 1) ) - 44032), 28),1) )</f>
        <v/>
      </c>
      <c r="N728" s="3" t="str" cm="1">
        <f t="array" ref="N728">INDEX(초성,  INT( (_xlfn.UNICODE($I728)-44032)/588)+1)</f>
        <v>ㅍ</v>
      </c>
      <c r="O728" s="3" t="str" cm="1">
        <f t="array" ref="O728">INDEX( 중성, INT(MOD( ( _xlfn.UNICODE( RIGHT($I728, 1) ) - 44032), 588)/28)+1,1)</f>
        <v>ㅗ</v>
      </c>
      <c r="P728" t="str" cm="1">
        <f t="array" ref="P728">IF(MOD( (_xlfn.UNICODE( RIGHT($I728, 1) ) - 44032), 28)=0, "",
    INDEX(종성, MOD( (_xlfn.UNICODE( RIGHT($I728, 1) ) - 44032), 28),1) )</f>
        <v/>
      </c>
      <c r="Q728" s="3" t="str" cm="1">
        <f t="array" ref="Q728">IF(LEN(B728)=2, "", INDEX(초성,  INT( (_xlfn.UNICODE($J728)-44032)/588)+1) )</f>
        <v>ㅌ</v>
      </c>
      <c r="R728" s="3" t="str" cm="1">
        <f t="array" ref="R728">IF(LEN(B728)=2, "",INDEX( 중성, INT(MOD( ( _xlfn.UNICODE( RIGHT($J728, 1) ) - 44032), 588)/28)+1,1) )</f>
        <v>ㅡ</v>
      </c>
      <c r="S728" t="str" cm="1">
        <f t="array" ref="S728">IF(LEN(B728)=2, "", IF(MOD( (_xlfn.UNICODE( RIGHT($J728, 1) ) - 44032), 28)=0, "",
    INDEX(종성, MOD( (_xlfn.UNICODE( RIGHT($J728, 1) ) - 44032), 28),1) ) )</f>
        <v/>
      </c>
      <c r="T728" t="str">
        <f>IFERROR(VLOOKUP($K728, 환경설정!$B$3:$C$23, 2,0), "")</f>
        <v>son</v>
      </c>
      <c r="V728" s="3" t="str" cm="1">
        <f t="array" ref="V728">IFERROR(_xlfn.IFS($M728="", "light", $M728="ㄴ", "son", $M728="ㄹ", "son", $M728="ㅁ", "son", $M728="ㅇ", "son" ),"obs")</f>
        <v>light</v>
      </c>
      <c r="W728" t="str">
        <f>IFERROR(VLOOKUP($N728, 환경설정!$B$3:$C$23, 2,0), "")</f>
        <v>tsasp</v>
      </c>
      <c r="Y728" s="3" t="str" cm="1">
        <f t="array" ref="Y728">IFERROR(_xlfn.IFS($P728="", "light", $P728="ㄴ", "son", $P728="ㄹ", "son", $P728="ㅁ", "son", $P728="ㅇ", "son" ),"obs")</f>
        <v>light</v>
      </c>
      <c r="Z728" t="str">
        <f>IFERROR(VLOOKUP($Q728, 환경설정!$B$3:$C$23, 2), "")</f>
        <v>tsasp</v>
      </c>
      <c r="AB728" s="3" t="str" cm="1">
        <f t="array" ref="AB728">IFERROR( IF(LEN(B728)=2,"", _xlfn.IFS($S728="", "light", $S728="ㄴ", "son", $S728="ㄹ", "son", $S728="ㅁ", "son", $S728="ㅇ", "son" )),"obs")</f>
        <v>light</v>
      </c>
      <c r="AC728" t="str" cm="1">
        <f t="array" ref="AC728" xml:space="preserve"> SUBSTITUTE( _xlfn.TEXTSPLIT(C728," "), ",","")</f>
        <v>LHL</v>
      </c>
      <c r="AE728" t="str" cm="1">
        <f t="array" ref="AE728">SUBSTITUTE(_xlfn.TEXTSPLIT(D728," "), ",","")</f>
        <v>LHL</v>
      </c>
    </row>
    <row r="729" spans="1:31" x14ac:dyDescent="0.3">
      <c r="A729" t="str">
        <v>외래어3</v>
      </c>
      <c r="B729" t="str">
        <v>캠페인</v>
      </c>
      <c r="C729" s="3" t="str">
        <v>HHL</v>
      </c>
      <c r="D729" s="3" t="str">
        <v>HHL</v>
      </c>
      <c r="E729" s="3" t="str" cm="1">
        <f t="array" ref="E729">_xlfn.IFS(MID(A729,1,1)="고", "K", MID(A729,1,1)="외", "F", MID(A729,1,1)="가", "V")</f>
        <v>F</v>
      </c>
      <c r="F729" s="3" t="str">
        <f t="shared" si="60"/>
        <v>3</v>
      </c>
      <c r="G729" s="3" t="str">
        <f t="shared" si="61"/>
        <v>F3</v>
      </c>
      <c r="H729" s="3" t="str">
        <f t="shared" si="62"/>
        <v>캠</v>
      </c>
      <c r="I729" s="3" t="str">
        <f t="shared" si="63"/>
        <v>페</v>
      </c>
      <c r="J729" s="3" t="str">
        <f t="shared" si="64"/>
        <v>인</v>
      </c>
      <c r="K729" s="3" t="str" cm="1">
        <f t="array" ref="K729">INDEX(초성,  INT( (_xlfn.UNICODE(H729)-44032)/588)+1)</f>
        <v>ㅋ</v>
      </c>
      <c r="L729" s="3" t="str" cm="1">
        <f t="array" ref="L729">INDEX( 중성, INT(MOD( ( _xlfn.UNICODE( RIGHT($H729, 1) ) - 44032), 588)/28)+1,1)</f>
        <v>ㅐ</v>
      </c>
      <c r="M729" t="str" cm="1">
        <f t="array" ref="M729">IF(MOD( (_xlfn.UNICODE( RIGHT($H729, 1) ) - 44032), 28)=0, "",
    INDEX(종성, MOD( (_xlfn.UNICODE( RIGHT($H729, 1) ) - 44032), 28),1) )</f>
        <v>ㅁ</v>
      </c>
      <c r="N729" s="3" t="str" cm="1">
        <f t="array" ref="N729">INDEX(초성,  INT( (_xlfn.UNICODE($I729)-44032)/588)+1)</f>
        <v>ㅍ</v>
      </c>
      <c r="O729" s="3" t="str" cm="1">
        <f t="array" ref="O729">INDEX( 중성, INT(MOD( ( _xlfn.UNICODE( RIGHT($I729, 1) ) - 44032), 588)/28)+1,1)</f>
        <v>ㅔ</v>
      </c>
      <c r="P729" t="str" cm="1">
        <f t="array" ref="P729">IF(MOD( (_xlfn.UNICODE( RIGHT($I729, 1) ) - 44032), 28)=0, "",
    INDEX(종성, MOD( (_xlfn.UNICODE( RIGHT($I729, 1) ) - 44032), 28),1) )</f>
        <v/>
      </c>
      <c r="Q729" s="3" t="str" cm="1">
        <f t="array" ref="Q729">IF(LEN(B729)=2, "", INDEX(초성,  INT( (_xlfn.UNICODE($J729)-44032)/588)+1) )</f>
        <v>ㅇ</v>
      </c>
      <c r="R729" s="3" t="str" cm="1">
        <f t="array" ref="R729">IF(LEN(B729)=2, "",INDEX( 중성, INT(MOD( ( _xlfn.UNICODE( RIGHT($J729, 1) ) - 44032), 588)/28)+1,1) )</f>
        <v>ㅣ</v>
      </c>
      <c r="S729" t="str" cm="1">
        <f t="array" ref="S729">IF(LEN(B729)=2, "", IF(MOD( (_xlfn.UNICODE( RIGHT($J729, 1) ) - 44032), 28)=0, "",
    INDEX(종성, MOD( (_xlfn.UNICODE( RIGHT($J729, 1) ) - 44032), 28),1) ) )</f>
        <v>ㄴ</v>
      </c>
      <c r="T729" t="str">
        <f>IFERROR(VLOOKUP($K729, 환경설정!$B$3:$C$23, 2,0), "")</f>
        <v>tsasp</v>
      </c>
      <c r="V729" s="3" t="str" cm="1">
        <f t="array" ref="V729">IFERROR(_xlfn.IFS($M729="", "light", $M729="ㄴ", "son", $M729="ㄹ", "son", $M729="ㅁ", "son", $M729="ㅇ", "son" ),"obs")</f>
        <v>son</v>
      </c>
      <c r="W729" t="str">
        <f>IFERROR(VLOOKUP($N729, 환경설정!$B$3:$C$23, 2,0), "")</f>
        <v>tsasp</v>
      </c>
      <c r="Y729" s="3" t="str" cm="1">
        <f t="array" ref="Y729">IFERROR(_xlfn.IFS($P729="", "light", $P729="ㄴ", "son", $P729="ㄹ", "son", $P729="ㅁ", "son", $P729="ㅇ", "son" ),"obs")</f>
        <v>light</v>
      </c>
      <c r="Z729" t="str">
        <f>IFERROR(VLOOKUP($Q729, 환경설정!$B$3:$C$23, 2), "")</f>
        <v>tsasp</v>
      </c>
      <c r="AB729" s="3" t="str" cm="1">
        <f t="array" ref="AB729">IFERROR( IF(LEN(B729)=2,"", _xlfn.IFS($S729="", "light", $S729="ㄴ", "son", $S729="ㄹ", "son", $S729="ㅁ", "son", $S729="ㅇ", "son" )),"obs")</f>
        <v>son</v>
      </c>
      <c r="AC729" t="str" cm="1">
        <f t="array" ref="AC729" xml:space="preserve"> SUBSTITUTE( _xlfn.TEXTSPLIT(C729," "), ",","")</f>
        <v>HHL</v>
      </c>
      <c r="AE729" t="str" cm="1">
        <f t="array" ref="AE729">SUBSTITUTE(_xlfn.TEXTSPLIT(D729," "), ",","")</f>
        <v>HHL</v>
      </c>
    </row>
    <row r="730" spans="1:31" x14ac:dyDescent="0.3">
      <c r="A730" t="str">
        <v>외래어3</v>
      </c>
      <c r="B730" t="str">
        <v>마우스</v>
      </c>
      <c r="C730" s="3" t="str">
        <v>LHL</v>
      </c>
      <c r="D730" s="3" t="str">
        <v>LHL</v>
      </c>
      <c r="E730" s="3" t="str" cm="1">
        <f t="array" ref="E730">_xlfn.IFS(MID(A730,1,1)="고", "K", MID(A730,1,1)="외", "F", MID(A730,1,1)="가", "V")</f>
        <v>F</v>
      </c>
      <c r="F730" s="3" t="str">
        <f t="shared" si="60"/>
        <v>3</v>
      </c>
      <c r="G730" s="3" t="str">
        <f t="shared" si="61"/>
        <v>F3</v>
      </c>
      <c r="H730" s="3" t="str">
        <f t="shared" si="62"/>
        <v>마</v>
      </c>
      <c r="I730" s="3" t="str">
        <f t="shared" si="63"/>
        <v>우</v>
      </c>
      <c r="J730" s="3" t="str">
        <f t="shared" si="64"/>
        <v>스</v>
      </c>
      <c r="K730" s="3" t="str" cm="1">
        <f t="array" ref="K730">INDEX(초성,  INT( (_xlfn.UNICODE(H730)-44032)/588)+1)</f>
        <v>ㅁ</v>
      </c>
      <c r="L730" s="3" t="str" cm="1">
        <f t="array" ref="L730">INDEX( 중성, INT(MOD( ( _xlfn.UNICODE( RIGHT($H730, 1) ) - 44032), 588)/28)+1,1)</f>
        <v>ㅏ</v>
      </c>
      <c r="M730" t="str" cm="1">
        <f t="array" ref="M730">IF(MOD( (_xlfn.UNICODE( RIGHT($H730, 1) ) - 44032), 28)=0, "",
    INDEX(종성, MOD( (_xlfn.UNICODE( RIGHT($H730, 1) ) - 44032), 28),1) )</f>
        <v/>
      </c>
      <c r="N730" s="3" t="str" cm="1">
        <f t="array" ref="N730">INDEX(초성,  INT( (_xlfn.UNICODE($I730)-44032)/588)+1)</f>
        <v>ㅇ</v>
      </c>
      <c r="O730" s="3" t="str" cm="1">
        <f t="array" ref="O730">INDEX( 중성, INT(MOD( ( _xlfn.UNICODE( RIGHT($I730, 1) ) - 44032), 588)/28)+1,1)</f>
        <v>ㅜ</v>
      </c>
      <c r="P730" t="str" cm="1">
        <f t="array" ref="P730">IF(MOD( (_xlfn.UNICODE( RIGHT($I730, 1) ) - 44032), 28)=0, "",
    INDEX(종성, MOD( (_xlfn.UNICODE( RIGHT($I730, 1) ) - 44032), 28),1) )</f>
        <v/>
      </c>
      <c r="Q730" s="3" t="str" cm="1">
        <f t="array" ref="Q730">IF(LEN(B730)=2, "", INDEX(초성,  INT( (_xlfn.UNICODE($J730)-44032)/588)+1) )</f>
        <v>ㅅ</v>
      </c>
      <c r="R730" s="3" t="str" cm="1">
        <f t="array" ref="R730">IF(LEN(B730)=2, "",INDEX( 중성, INT(MOD( ( _xlfn.UNICODE( RIGHT($J730, 1) ) - 44032), 588)/28)+1,1) )</f>
        <v>ㅡ</v>
      </c>
      <c r="S730" t="str" cm="1">
        <f t="array" ref="S730">IF(LEN(B730)=2, "", IF(MOD( (_xlfn.UNICODE( RIGHT($J730, 1) ) - 44032), 28)=0, "",
    INDEX(종성, MOD( (_xlfn.UNICODE( RIGHT($J730, 1) ) - 44032), 28),1) ) )</f>
        <v/>
      </c>
      <c r="T730" t="str">
        <f>IFERROR(VLOOKUP($K730, 환경설정!$B$3:$C$23, 2,0), "")</f>
        <v>son</v>
      </c>
      <c r="V730" s="3" t="str" cm="1">
        <f t="array" ref="V730">IFERROR(_xlfn.IFS($M730="", "light", $M730="ㄴ", "son", $M730="ㄹ", "son", $M730="ㅁ", "son", $M730="ㅇ", "son" ),"obs")</f>
        <v>light</v>
      </c>
      <c r="W730" t="str">
        <f>IFERROR(VLOOKUP($N730, 환경설정!$B$3:$C$23, 2,0), "")</f>
        <v>null</v>
      </c>
      <c r="Y730" s="3" t="str" cm="1">
        <f t="array" ref="Y730">IFERROR(_xlfn.IFS($P730="", "light", $P730="ㄴ", "son", $P730="ㄹ", "son", $P730="ㅁ", "son", $P730="ㅇ", "son" ),"obs")</f>
        <v>light</v>
      </c>
      <c r="Z730" t="str">
        <f>IFERROR(VLOOKUP($Q730, 환경설정!$B$3:$C$23, 2), "")</f>
        <v>tsasp</v>
      </c>
      <c r="AB730" s="3" t="str" cm="1">
        <f t="array" ref="AB730">IFERROR( IF(LEN(B730)=2,"", _xlfn.IFS($S730="", "light", $S730="ㄴ", "son", $S730="ㄹ", "son", $S730="ㅁ", "son", $S730="ㅇ", "son" )),"obs")</f>
        <v>light</v>
      </c>
      <c r="AC730" t="str" cm="1">
        <f t="array" ref="AC730" xml:space="preserve"> SUBSTITUTE( _xlfn.TEXTSPLIT(C730," "), ",","")</f>
        <v>LHL</v>
      </c>
      <c r="AE730" t="str" cm="1">
        <f t="array" ref="AE730">SUBSTITUTE(_xlfn.TEXTSPLIT(D730," "), ",","")</f>
        <v>LHL</v>
      </c>
    </row>
    <row r="731" spans="1:31" x14ac:dyDescent="0.3">
      <c r="A731" t="str">
        <v>외래어3</v>
      </c>
      <c r="B731" t="str">
        <v>스티커</v>
      </c>
      <c r="C731" s="3" t="str">
        <v>LHL</v>
      </c>
      <c r="D731" s="3" t="str">
        <v>LHL</v>
      </c>
      <c r="E731" s="3" t="str" cm="1">
        <f t="array" ref="E731">_xlfn.IFS(MID(A731,1,1)="고", "K", MID(A731,1,1)="외", "F", MID(A731,1,1)="가", "V")</f>
        <v>F</v>
      </c>
      <c r="F731" s="3" t="str">
        <f t="shared" si="60"/>
        <v>3</v>
      </c>
      <c r="G731" s="3" t="str">
        <f t="shared" si="61"/>
        <v>F3</v>
      </c>
      <c r="H731" s="3" t="str">
        <f t="shared" si="62"/>
        <v>스</v>
      </c>
      <c r="I731" s="3" t="str">
        <f t="shared" si="63"/>
        <v>티</v>
      </c>
      <c r="J731" s="3" t="str">
        <f t="shared" si="64"/>
        <v>커</v>
      </c>
      <c r="K731" s="3" t="str" cm="1">
        <f t="array" ref="K731">INDEX(초성,  INT( (_xlfn.UNICODE(H731)-44032)/588)+1)</f>
        <v>ㅅ</v>
      </c>
      <c r="L731" s="3" t="str" cm="1">
        <f t="array" ref="L731">INDEX( 중성, INT(MOD( ( _xlfn.UNICODE( RIGHT($H731, 1) ) - 44032), 588)/28)+1,1)</f>
        <v>ㅡ</v>
      </c>
      <c r="M731" t="str" cm="1">
        <f t="array" ref="M731">IF(MOD( (_xlfn.UNICODE( RIGHT($H731, 1) ) - 44032), 28)=0, "",
    INDEX(종성, MOD( (_xlfn.UNICODE( RIGHT($H731, 1) ) - 44032), 28),1) )</f>
        <v/>
      </c>
      <c r="N731" s="3" t="str" cm="1">
        <f t="array" ref="N731">INDEX(초성,  INT( (_xlfn.UNICODE($I731)-44032)/588)+1)</f>
        <v>ㅌ</v>
      </c>
      <c r="O731" s="3" t="str" cm="1">
        <f t="array" ref="O731">INDEX( 중성, INT(MOD( ( _xlfn.UNICODE( RIGHT($I731, 1) ) - 44032), 588)/28)+1,1)</f>
        <v>ㅣ</v>
      </c>
      <c r="P731" t="str" cm="1">
        <f t="array" ref="P731">IF(MOD( (_xlfn.UNICODE( RIGHT($I731, 1) ) - 44032), 28)=0, "",
    INDEX(종성, MOD( (_xlfn.UNICODE( RIGHT($I731, 1) ) - 44032), 28),1) )</f>
        <v/>
      </c>
      <c r="Q731" s="3" t="str" cm="1">
        <f t="array" ref="Q731">IF(LEN(B731)=2, "", INDEX(초성,  INT( (_xlfn.UNICODE($J731)-44032)/588)+1) )</f>
        <v>ㅋ</v>
      </c>
      <c r="R731" s="3" t="str" cm="1">
        <f t="array" ref="R731">IF(LEN(B731)=2, "",INDEX( 중성, INT(MOD( ( _xlfn.UNICODE( RIGHT($J731, 1) ) - 44032), 588)/28)+1,1) )</f>
        <v>ㅓ</v>
      </c>
      <c r="S731" t="str" cm="1">
        <f t="array" ref="S731">IF(LEN(B731)=2, "", IF(MOD( (_xlfn.UNICODE( RIGHT($J731, 1) ) - 44032), 28)=0, "",
    INDEX(종성, MOD( (_xlfn.UNICODE( RIGHT($J731, 1) ) - 44032), 28),1) ) )</f>
        <v/>
      </c>
      <c r="T731" t="str">
        <f>IFERROR(VLOOKUP($K731, 환경설정!$B$3:$C$23, 2,0), "")</f>
        <v>que</v>
      </c>
      <c r="V731" s="3" t="str" cm="1">
        <f t="array" ref="V731">IFERROR(_xlfn.IFS($M731="", "light", $M731="ㄴ", "son", $M731="ㄹ", "son", $M731="ㅁ", "son", $M731="ㅇ", "son" ),"obs")</f>
        <v>light</v>
      </c>
      <c r="W731" t="str">
        <f>IFERROR(VLOOKUP($N731, 환경설정!$B$3:$C$23, 2,0), "")</f>
        <v>tsasp</v>
      </c>
      <c r="Y731" s="3" t="str" cm="1">
        <f t="array" ref="Y731">IFERROR(_xlfn.IFS($P731="", "light", $P731="ㄴ", "son", $P731="ㄹ", "son", $P731="ㅁ", "son", $P731="ㅇ", "son" ),"obs")</f>
        <v>light</v>
      </c>
      <c r="Z731" t="str">
        <f>IFERROR(VLOOKUP($Q731, 환경설정!$B$3:$C$23, 2), "")</f>
        <v>tsasp</v>
      </c>
      <c r="AB731" s="3" t="str" cm="1">
        <f t="array" ref="AB731">IFERROR( IF(LEN(B731)=2,"", _xlfn.IFS($S731="", "light", $S731="ㄴ", "son", $S731="ㄹ", "son", $S731="ㅁ", "son", $S731="ㅇ", "son" )),"obs")</f>
        <v>light</v>
      </c>
      <c r="AC731" t="str" cm="1">
        <f t="array" ref="AC731" xml:space="preserve"> SUBSTITUTE( _xlfn.TEXTSPLIT(C731," "), ",","")</f>
        <v>LHL</v>
      </c>
      <c r="AE731" t="str" cm="1">
        <f t="array" ref="AE731">SUBSTITUTE(_xlfn.TEXTSPLIT(D731," "), ",","")</f>
        <v>LHL</v>
      </c>
    </row>
    <row r="732" spans="1:31" x14ac:dyDescent="0.3">
      <c r="A732" t="str">
        <v>외래어3</v>
      </c>
      <c r="B732" t="str">
        <v>드링크</v>
      </c>
      <c r="C732" s="3" t="str">
        <v>LHL</v>
      </c>
      <c r="D732" s="3" t="str">
        <v>LHL</v>
      </c>
      <c r="E732" s="3" t="str" cm="1">
        <f t="array" ref="E732">_xlfn.IFS(MID(A732,1,1)="고", "K", MID(A732,1,1)="외", "F", MID(A732,1,1)="가", "V")</f>
        <v>F</v>
      </c>
      <c r="F732" s="3" t="str">
        <f t="shared" si="60"/>
        <v>3</v>
      </c>
      <c r="G732" s="3" t="str">
        <f t="shared" si="61"/>
        <v>F3</v>
      </c>
      <c r="H732" s="3" t="str">
        <f t="shared" si="62"/>
        <v>드</v>
      </c>
      <c r="I732" s="3" t="str">
        <f t="shared" si="63"/>
        <v>링</v>
      </c>
      <c r="J732" s="3" t="str">
        <f t="shared" si="64"/>
        <v>크</v>
      </c>
      <c r="K732" s="3" t="str" cm="1">
        <f t="array" ref="K732">INDEX(초성,  INT( (_xlfn.UNICODE(H732)-44032)/588)+1)</f>
        <v>ㄷ</v>
      </c>
      <c r="L732" s="3" t="str" cm="1">
        <f t="array" ref="L732">INDEX( 중성, INT(MOD( ( _xlfn.UNICODE( RIGHT($H732, 1) ) - 44032), 588)/28)+1,1)</f>
        <v>ㅡ</v>
      </c>
      <c r="M732" t="str" cm="1">
        <f t="array" ref="M732">IF(MOD( (_xlfn.UNICODE( RIGHT($H732, 1) ) - 44032), 28)=0, "",
    INDEX(종성, MOD( (_xlfn.UNICODE( RIGHT($H732, 1) ) - 44032), 28),1) )</f>
        <v/>
      </c>
      <c r="N732" s="3" t="str" cm="1">
        <f t="array" ref="N732">INDEX(초성,  INT( (_xlfn.UNICODE($I732)-44032)/588)+1)</f>
        <v>ㄹ</v>
      </c>
      <c r="O732" s="3" t="str" cm="1">
        <f t="array" ref="O732">INDEX( 중성, INT(MOD( ( _xlfn.UNICODE( RIGHT($I732, 1) ) - 44032), 588)/28)+1,1)</f>
        <v>ㅣ</v>
      </c>
      <c r="P732" t="str" cm="1">
        <f t="array" ref="P732">IF(MOD( (_xlfn.UNICODE( RIGHT($I732, 1) ) - 44032), 28)=0, "",
    INDEX(종성, MOD( (_xlfn.UNICODE( RIGHT($I732, 1) ) - 44032), 28),1) )</f>
        <v>ㅇ</v>
      </c>
      <c r="Q732" s="3" t="str" cm="1">
        <f t="array" ref="Q732">IF(LEN(B732)=2, "", INDEX(초성,  INT( (_xlfn.UNICODE($J732)-44032)/588)+1) )</f>
        <v>ㅋ</v>
      </c>
      <c r="R732" s="3" t="str" cm="1">
        <f t="array" ref="R732">IF(LEN(B732)=2, "",INDEX( 중성, INT(MOD( ( _xlfn.UNICODE( RIGHT($J732, 1) ) - 44032), 588)/28)+1,1) )</f>
        <v>ㅡ</v>
      </c>
      <c r="S732" t="str" cm="1">
        <f t="array" ref="S732">IF(LEN(B732)=2, "", IF(MOD( (_xlfn.UNICODE( RIGHT($J732, 1) ) - 44032), 28)=0, "",
    INDEX(종성, MOD( (_xlfn.UNICODE( RIGHT($J732, 1) ) - 44032), 28),1) ) )</f>
        <v/>
      </c>
      <c r="T732" t="str">
        <f>IFERROR(VLOOKUP($K732, 환경설정!$B$3:$C$23, 2,0), "")</f>
        <v>lax</v>
      </c>
      <c r="V732" s="3" t="str" cm="1">
        <f t="array" ref="V732">IFERROR(_xlfn.IFS($M732="", "light", $M732="ㄴ", "son", $M732="ㄹ", "son", $M732="ㅁ", "son", $M732="ㅇ", "son" ),"obs")</f>
        <v>light</v>
      </c>
      <c r="W732" t="str">
        <f>IFERROR(VLOOKUP($N732, 환경설정!$B$3:$C$23, 2,0), "")</f>
        <v>son</v>
      </c>
      <c r="Y732" s="3" t="str" cm="1">
        <f t="array" ref="Y732">IFERROR(_xlfn.IFS($P732="", "light", $P732="ㄴ", "son", $P732="ㄹ", "son", $P732="ㅁ", "son", $P732="ㅇ", "son" ),"obs")</f>
        <v>son</v>
      </c>
      <c r="Z732" t="str">
        <f>IFERROR(VLOOKUP($Q732, 환경설정!$B$3:$C$23, 2), "")</f>
        <v>tsasp</v>
      </c>
      <c r="AB732" s="3" t="str" cm="1">
        <f t="array" ref="AB732">IFERROR( IF(LEN(B732)=2,"", _xlfn.IFS($S732="", "light", $S732="ㄴ", "son", $S732="ㄹ", "son", $S732="ㅁ", "son", $S732="ㅇ", "son" )),"obs")</f>
        <v>light</v>
      </c>
      <c r="AC732" t="str" cm="1">
        <f t="array" ref="AC732" xml:space="preserve"> SUBSTITUTE( _xlfn.TEXTSPLIT(C732," "), ",","")</f>
        <v>LHL</v>
      </c>
      <c r="AE732" t="str" cm="1">
        <f t="array" ref="AE732">SUBSTITUTE(_xlfn.TEXTSPLIT(D732," "), ",","")</f>
        <v>LHL</v>
      </c>
    </row>
    <row r="733" spans="1:31" x14ac:dyDescent="0.3">
      <c r="A733" t="str">
        <v>외래어3</v>
      </c>
      <c r="B733" t="str">
        <v>켕거루</v>
      </c>
      <c r="C733" s="3" t="str">
        <v>HHL</v>
      </c>
      <c r="D733" s="3" t="str">
        <v>HHL</v>
      </c>
      <c r="E733" s="3" t="str" cm="1">
        <f t="array" ref="E733">_xlfn.IFS(MID(A733,1,1)="고", "K", MID(A733,1,1)="외", "F", MID(A733,1,1)="가", "V")</f>
        <v>F</v>
      </c>
      <c r="F733" s="3" t="str">
        <f t="shared" si="60"/>
        <v>3</v>
      </c>
      <c r="G733" s="3" t="str">
        <f t="shared" si="61"/>
        <v>F3</v>
      </c>
      <c r="H733" s="3" t="str">
        <f t="shared" si="62"/>
        <v>켕</v>
      </c>
      <c r="I733" s="3" t="str">
        <f t="shared" si="63"/>
        <v>거</v>
      </c>
      <c r="J733" s="3" t="str">
        <f t="shared" si="64"/>
        <v>루</v>
      </c>
      <c r="K733" s="3" t="str" cm="1">
        <f t="array" ref="K733">INDEX(초성,  INT( (_xlfn.UNICODE(H733)-44032)/588)+1)</f>
        <v>ㅋ</v>
      </c>
      <c r="L733" s="3" t="str" cm="1">
        <f t="array" ref="L733">INDEX( 중성, INT(MOD( ( _xlfn.UNICODE( RIGHT($H733, 1) ) - 44032), 588)/28)+1,1)</f>
        <v>ㅔ</v>
      </c>
      <c r="M733" t="str" cm="1">
        <f t="array" ref="M733">IF(MOD( (_xlfn.UNICODE( RIGHT($H733, 1) ) - 44032), 28)=0, "",
    INDEX(종성, MOD( (_xlfn.UNICODE( RIGHT($H733, 1) ) - 44032), 28),1) )</f>
        <v>ㅇ</v>
      </c>
      <c r="N733" s="3" t="str" cm="1">
        <f t="array" ref="N733">INDEX(초성,  INT( (_xlfn.UNICODE($I733)-44032)/588)+1)</f>
        <v>ㄱ</v>
      </c>
      <c r="O733" s="3" t="str" cm="1">
        <f t="array" ref="O733">INDEX( 중성, INT(MOD( ( _xlfn.UNICODE( RIGHT($I733, 1) ) - 44032), 588)/28)+1,1)</f>
        <v>ㅓ</v>
      </c>
      <c r="P733" t="str" cm="1">
        <f t="array" ref="P733">IF(MOD( (_xlfn.UNICODE( RIGHT($I733, 1) ) - 44032), 28)=0, "",
    INDEX(종성, MOD( (_xlfn.UNICODE( RIGHT($I733, 1) ) - 44032), 28),1) )</f>
        <v/>
      </c>
      <c r="Q733" s="3" t="str" cm="1">
        <f t="array" ref="Q733">IF(LEN(B733)=2, "", INDEX(초성,  INT( (_xlfn.UNICODE($J733)-44032)/588)+1) )</f>
        <v>ㄹ</v>
      </c>
      <c r="R733" s="3" t="str" cm="1">
        <f t="array" ref="R733">IF(LEN(B733)=2, "",INDEX( 중성, INT(MOD( ( _xlfn.UNICODE( RIGHT($J733, 1) ) - 44032), 588)/28)+1,1) )</f>
        <v>ㅜ</v>
      </c>
      <c r="S733" t="str" cm="1">
        <f t="array" ref="S733">IF(LEN(B733)=2, "", IF(MOD( (_xlfn.UNICODE( RIGHT($J733, 1) ) - 44032), 28)=0, "",
    INDEX(종성, MOD( (_xlfn.UNICODE( RIGHT($J733, 1) ) - 44032), 28),1) ) )</f>
        <v/>
      </c>
      <c r="T733" t="str">
        <f>IFERROR(VLOOKUP($K733, 환경설정!$B$3:$C$23, 2,0), "")</f>
        <v>tsasp</v>
      </c>
      <c r="V733" s="3" t="str" cm="1">
        <f t="array" ref="V733">IFERROR(_xlfn.IFS($M733="", "light", $M733="ㄴ", "son", $M733="ㄹ", "son", $M733="ㅁ", "son", $M733="ㅇ", "son" ),"obs")</f>
        <v>son</v>
      </c>
      <c r="W733" t="str">
        <f>IFERROR(VLOOKUP($N733, 환경설정!$B$3:$C$23, 2,0), "")</f>
        <v>lax</v>
      </c>
      <c r="Y733" s="3" t="str" cm="1">
        <f t="array" ref="Y733">IFERROR(_xlfn.IFS($P733="", "light", $P733="ㄴ", "son", $P733="ㄹ", "son", $P733="ㅁ", "son", $P733="ㅇ", "son" ),"obs")</f>
        <v>light</v>
      </c>
      <c r="Z733" t="str">
        <f>IFERROR(VLOOKUP($Q733, 환경설정!$B$3:$C$23, 2), "")</f>
        <v>tsasp</v>
      </c>
      <c r="AB733" s="3" t="str" cm="1">
        <f t="array" ref="AB733">IFERROR( IF(LEN(B733)=2,"", _xlfn.IFS($S733="", "light", $S733="ㄴ", "son", $S733="ㄹ", "son", $S733="ㅁ", "son", $S733="ㅇ", "son" )),"obs")</f>
        <v>light</v>
      </c>
      <c r="AC733" t="str" cm="1">
        <f t="array" ref="AC733" xml:space="preserve"> SUBSTITUTE( _xlfn.TEXTSPLIT(C733," "), ",","")</f>
        <v>HHL</v>
      </c>
      <c r="AE733" t="str" cm="1">
        <f t="array" ref="AE733">SUBSTITUTE(_xlfn.TEXTSPLIT(D733," "), ",","")</f>
        <v>HHL</v>
      </c>
    </row>
    <row r="734" spans="1:31" x14ac:dyDescent="0.3">
      <c r="A734" t="str">
        <v>외래어3</v>
      </c>
      <c r="B734" t="str">
        <v>레미콘</v>
      </c>
      <c r="C734" s="3" t="str">
        <v>LHH</v>
      </c>
      <c r="D734" s="3" t="str">
        <v>LHH</v>
      </c>
      <c r="E734" s="3" t="str" cm="1">
        <f t="array" ref="E734">_xlfn.IFS(MID(A734,1,1)="고", "K", MID(A734,1,1)="외", "F", MID(A734,1,1)="가", "V")</f>
        <v>F</v>
      </c>
      <c r="F734" s="3" t="str">
        <f t="shared" si="60"/>
        <v>3</v>
      </c>
      <c r="G734" s="3" t="str">
        <f t="shared" si="61"/>
        <v>F3</v>
      </c>
      <c r="H734" s="3" t="str">
        <f t="shared" si="62"/>
        <v>레</v>
      </c>
      <c r="I734" s="3" t="str">
        <f t="shared" si="63"/>
        <v>미</v>
      </c>
      <c r="J734" s="3" t="str">
        <f t="shared" si="64"/>
        <v>콘</v>
      </c>
      <c r="K734" s="3" t="str" cm="1">
        <f t="array" ref="K734">INDEX(초성,  INT( (_xlfn.UNICODE(H734)-44032)/588)+1)</f>
        <v>ㄹ</v>
      </c>
      <c r="L734" s="3" t="str" cm="1">
        <f t="array" ref="L734">INDEX( 중성, INT(MOD( ( _xlfn.UNICODE( RIGHT($H734, 1) ) - 44032), 588)/28)+1,1)</f>
        <v>ㅔ</v>
      </c>
      <c r="M734" t="str" cm="1">
        <f t="array" ref="M734">IF(MOD( (_xlfn.UNICODE( RIGHT($H734, 1) ) - 44032), 28)=0, "",
    INDEX(종성, MOD( (_xlfn.UNICODE( RIGHT($H734, 1) ) - 44032), 28),1) )</f>
        <v/>
      </c>
      <c r="N734" s="3" t="str" cm="1">
        <f t="array" ref="N734">INDEX(초성,  INT( (_xlfn.UNICODE($I734)-44032)/588)+1)</f>
        <v>ㅁ</v>
      </c>
      <c r="O734" s="3" t="str" cm="1">
        <f t="array" ref="O734">INDEX( 중성, INT(MOD( ( _xlfn.UNICODE( RIGHT($I734, 1) ) - 44032), 588)/28)+1,1)</f>
        <v>ㅣ</v>
      </c>
      <c r="P734" t="str" cm="1">
        <f t="array" ref="P734">IF(MOD( (_xlfn.UNICODE( RIGHT($I734, 1) ) - 44032), 28)=0, "",
    INDEX(종성, MOD( (_xlfn.UNICODE( RIGHT($I734, 1) ) - 44032), 28),1) )</f>
        <v/>
      </c>
      <c r="Q734" s="3" t="str" cm="1">
        <f t="array" ref="Q734">IF(LEN(B734)=2, "", INDEX(초성,  INT( (_xlfn.UNICODE($J734)-44032)/588)+1) )</f>
        <v>ㅋ</v>
      </c>
      <c r="R734" s="3" t="str" cm="1">
        <f t="array" ref="R734">IF(LEN(B734)=2, "",INDEX( 중성, INT(MOD( ( _xlfn.UNICODE( RIGHT($J734, 1) ) - 44032), 588)/28)+1,1) )</f>
        <v>ㅗ</v>
      </c>
      <c r="S734" t="str" cm="1">
        <f t="array" ref="S734">IF(LEN(B734)=2, "", IF(MOD( (_xlfn.UNICODE( RIGHT($J734, 1) ) - 44032), 28)=0, "",
    INDEX(종성, MOD( (_xlfn.UNICODE( RIGHT($J734, 1) ) - 44032), 28),1) ) )</f>
        <v>ㄴ</v>
      </c>
      <c r="T734" t="str">
        <f>IFERROR(VLOOKUP($K734, 환경설정!$B$3:$C$23, 2,0), "")</f>
        <v>son</v>
      </c>
      <c r="V734" s="3" t="str" cm="1">
        <f t="array" ref="V734">IFERROR(_xlfn.IFS($M734="", "light", $M734="ㄴ", "son", $M734="ㄹ", "son", $M734="ㅁ", "son", $M734="ㅇ", "son" ),"obs")</f>
        <v>light</v>
      </c>
      <c r="W734" t="str">
        <f>IFERROR(VLOOKUP($N734, 환경설정!$B$3:$C$23, 2,0), "")</f>
        <v>son</v>
      </c>
      <c r="Y734" s="3" t="str" cm="1">
        <f t="array" ref="Y734">IFERROR(_xlfn.IFS($P734="", "light", $P734="ㄴ", "son", $P734="ㄹ", "son", $P734="ㅁ", "son", $P734="ㅇ", "son" ),"obs")</f>
        <v>light</v>
      </c>
      <c r="Z734" t="str">
        <f>IFERROR(VLOOKUP($Q734, 환경설정!$B$3:$C$23, 2), "")</f>
        <v>tsasp</v>
      </c>
      <c r="AB734" s="3" t="str" cm="1">
        <f t="array" ref="AB734">IFERROR( IF(LEN(B734)=2,"", _xlfn.IFS($S734="", "light", $S734="ㄴ", "son", $S734="ㄹ", "son", $S734="ㅁ", "son", $S734="ㅇ", "son" )),"obs")</f>
        <v>son</v>
      </c>
      <c r="AC734" t="str" cm="1">
        <f t="array" ref="AC734" xml:space="preserve"> SUBSTITUTE( _xlfn.TEXTSPLIT(C734," "), ",","")</f>
        <v>LHH</v>
      </c>
      <c r="AE734" t="str" cm="1">
        <f t="array" ref="AE734">SUBSTITUTE(_xlfn.TEXTSPLIT(D734," "), ",","")</f>
        <v>LHH</v>
      </c>
    </row>
    <row r="735" spans="1:31" x14ac:dyDescent="0.3">
      <c r="A735" t="str">
        <v>외래어3</v>
      </c>
      <c r="B735" t="str">
        <v>디스켓</v>
      </c>
      <c r="C735" s="3" t="str">
        <v>LHH</v>
      </c>
      <c r="D735" s="3" t="str">
        <v>LHH</v>
      </c>
      <c r="E735" s="3" t="str" cm="1">
        <f t="array" ref="E735">_xlfn.IFS(MID(A735,1,1)="고", "K", MID(A735,1,1)="외", "F", MID(A735,1,1)="가", "V")</f>
        <v>F</v>
      </c>
      <c r="F735" s="3" t="str">
        <f t="shared" si="60"/>
        <v>3</v>
      </c>
      <c r="G735" s="3" t="str">
        <f t="shared" si="61"/>
        <v>F3</v>
      </c>
      <c r="H735" s="3" t="str">
        <f t="shared" si="62"/>
        <v>디</v>
      </c>
      <c r="I735" s="3" t="str">
        <f t="shared" si="63"/>
        <v>스</v>
      </c>
      <c r="J735" s="3" t="str">
        <f t="shared" si="64"/>
        <v>켓</v>
      </c>
      <c r="K735" s="3" t="str" cm="1">
        <f t="array" ref="K735">INDEX(초성,  INT( (_xlfn.UNICODE(H735)-44032)/588)+1)</f>
        <v>ㄷ</v>
      </c>
      <c r="L735" s="3" t="str" cm="1">
        <f t="array" ref="L735">INDEX( 중성, INT(MOD( ( _xlfn.UNICODE( RIGHT($H735, 1) ) - 44032), 588)/28)+1,1)</f>
        <v>ㅣ</v>
      </c>
      <c r="M735" t="str" cm="1">
        <f t="array" ref="M735">IF(MOD( (_xlfn.UNICODE( RIGHT($H735, 1) ) - 44032), 28)=0, "",
    INDEX(종성, MOD( (_xlfn.UNICODE( RIGHT($H735, 1) ) - 44032), 28),1) )</f>
        <v/>
      </c>
      <c r="N735" s="3" t="str" cm="1">
        <f t="array" ref="N735">INDEX(초성,  INT( (_xlfn.UNICODE($I735)-44032)/588)+1)</f>
        <v>ㅅ</v>
      </c>
      <c r="O735" s="3" t="str" cm="1">
        <f t="array" ref="O735">INDEX( 중성, INT(MOD( ( _xlfn.UNICODE( RIGHT($I735, 1) ) - 44032), 588)/28)+1,1)</f>
        <v>ㅡ</v>
      </c>
      <c r="P735" t="str" cm="1">
        <f t="array" ref="P735">IF(MOD( (_xlfn.UNICODE( RIGHT($I735, 1) ) - 44032), 28)=0, "",
    INDEX(종성, MOD( (_xlfn.UNICODE( RIGHT($I735, 1) ) - 44032), 28),1) )</f>
        <v/>
      </c>
      <c r="Q735" s="3" t="str" cm="1">
        <f t="array" ref="Q735">IF(LEN(B735)=2, "", INDEX(초성,  INT( (_xlfn.UNICODE($J735)-44032)/588)+1) )</f>
        <v>ㅋ</v>
      </c>
      <c r="R735" s="3" t="str" cm="1">
        <f t="array" ref="R735">IF(LEN(B735)=2, "",INDEX( 중성, INT(MOD( ( _xlfn.UNICODE( RIGHT($J735, 1) ) - 44032), 588)/28)+1,1) )</f>
        <v>ㅔ</v>
      </c>
      <c r="S735" t="str" cm="1">
        <f t="array" ref="S735">IF(LEN(B735)=2, "", IF(MOD( (_xlfn.UNICODE( RIGHT($J735, 1) ) - 44032), 28)=0, "",
    INDEX(종성, MOD( (_xlfn.UNICODE( RIGHT($J735, 1) ) - 44032), 28),1) ) )</f>
        <v>ㅅ</v>
      </c>
      <c r="T735" t="str">
        <f>IFERROR(VLOOKUP($K735, 환경설정!$B$3:$C$23, 2,0), "")</f>
        <v>lax</v>
      </c>
      <c r="V735" s="3" t="str" cm="1">
        <f t="array" ref="V735">IFERROR(_xlfn.IFS($M735="", "light", $M735="ㄴ", "son", $M735="ㄹ", "son", $M735="ㅁ", "son", $M735="ㅇ", "son" ),"obs")</f>
        <v>light</v>
      </c>
      <c r="W735" t="str">
        <f>IFERROR(VLOOKUP($N735, 환경설정!$B$3:$C$23, 2,0), "")</f>
        <v>que</v>
      </c>
      <c r="Y735" s="3" t="str" cm="1">
        <f t="array" ref="Y735">IFERROR(_xlfn.IFS($P735="", "light", $P735="ㄴ", "son", $P735="ㄹ", "son", $P735="ㅁ", "son", $P735="ㅇ", "son" ),"obs")</f>
        <v>light</v>
      </c>
      <c r="Z735" t="str">
        <f>IFERROR(VLOOKUP($Q735, 환경설정!$B$3:$C$23, 2), "")</f>
        <v>tsasp</v>
      </c>
      <c r="AB735" s="3" t="str" cm="1">
        <f t="array" ref="AB735">IFERROR( IF(LEN(B735)=2,"", _xlfn.IFS($S735="", "light", $S735="ㄴ", "son", $S735="ㄹ", "son", $S735="ㅁ", "son", $S735="ㅇ", "son" )),"obs")</f>
        <v>obs</v>
      </c>
      <c r="AC735" t="str" cm="1">
        <f t="array" ref="AC735" xml:space="preserve"> SUBSTITUTE( _xlfn.TEXTSPLIT(C735," "), ",","")</f>
        <v>LHH</v>
      </c>
      <c r="AE735" t="str" cm="1">
        <f t="array" ref="AE735">SUBSTITUTE(_xlfn.TEXTSPLIT(D735," "), ",","")</f>
        <v>LHH</v>
      </c>
    </row>
    <row r="736" spans="1:31" x14ac:dyDescent="0.3">
      <c r="A736" t="str">
        <v>외래어3</v>
      </c>
      <c r="B736" t="str">
        <v>초콜릿</v>
      </c>
      <c r="C736" s="3" t="str">
        <v>LHH</v>
      </c>
      <c r="D736" s="3" t="str">
        <v>LHH</v>
      </c>
      <c r="E736" s="3" t="str" cm="1">
        <f t="array" ref="E736">_xlfn.IFS(MID(A736,1,1)="고", "K", MID(A736,1,1)="외", "F", MID(A736,1,1)="가", "V")</f>
        <v>F</v>
      </c>
      <c r="F736" s="3" t="str">
        <f t="shared" si="60"/>
        <v>3</v>
      </c>
      <c r="G736" s="3" t="str">
        <f t="shared" si="61"/>
        <v>F3</v>
      </c>
      <c r="H736" s="3" t="str">
        <f t="shared" si="62"/>
        <v>초</v>
      </c>
      <c r="I736" s="3" t="str">
        <f t="shared" si="63"/>
        <v>콜</v>
      </c>
      <c r="J736" s="3" t="str">
        <f t="shared" si="64"/>
        <v>릿</v>
      </c>
      <c r="K736" s="3" t="str" cm="1">
        <f t="array" ref="K736">INDEX(초성,  INT( (_xlfn.UNICODE(H736)-44032)/588)+1)</f>
        <v>ㅊ</v>
      </c>
      <c r="L736" s="3" t="str" cm="1">
        <f t="array" ref="L736">INDEX( 중성, INT(MOD( ( _xlfn.UNICODE( RIGHT($H736, 1) ) - 44032), 588)/28)+1,1)</f>
        <v>ㅗ</v>
      </c>
      <c r="M736" t="str" cm="1">
        <f t="array" ref="M736">IF(MOD( (_xlfn.UNICODE( RIGHT($H736, 1) ) - 44032), 28)=0, "",
    INDEX(종성, MOD( (_xlfn.UNICODE( RIGHT($H736, 1) ) - 44032), 28),1) )</f>
        <v/>
      </c>
      <c r="N736" s="3" t="str" cm="1">
        <f t="array" ref="N736">INDEX(초성,  INT( (_xlfn.UNICODE($I736)-44032)/588)+1)</f>
        <v>ㅋ</v>
      </c>
      <c r="O736" s="3" t="str" cm="1">
        <f t="array" ref="O736">INDEX( 중성, INT(MOD( ( _xlfn.UNICODE( RIGHT($I736, 1) ) - 44032), 588)/28)+1,1)</f>
        <v>ㅗ</v>
      </c>
      <c r="P736" t="str" cm="1">
        <f t="array" ref="P736">IF(MOD( (_xlfn.UNICODE( RIGHT($I736, 1) ) - 44032), 28)=0, "",
    INDEX(종성, MOD( (_xlfn.UNICODE( RIGHT($I736, 1) ) - 44032), 28),1) )</f>
        <v>ㄹ</v>
      </c>
      <c r="Q736" s="3" t="str" cm="1">
        <f t="array" ref="Q736">IF(LEN(B736)=2, "", INDEX(초성,  INT( (_xlfn.UNICODE($J736)-44032)/588)+1) )</f>
        <v>ㄹ</v>
      </c>
      <c r="R736" s="3" t="str" cm="1">
        <f t="array" ref="R736">IF(LEN(B736)=2, "",INDEX( 중성, INT(MOD( ( _xlfn.UNICODE( RIGHT($J736, 1) ) - 44032), 588)/28)+1,1) )</f>
        <v>ㅣ</v>
      </c>
      <c r="S736" t="str" cm="1">
        <f t="array" ref="S736">IF(LEN(B736)=2, "", IF(MOD( (_xlfn.UNICODE( RIGHT($J736, 1) ) - 44032), 28)=0, "",
    INDEX(종성, MOD( (_xlfn.UNICODE( RIGHT($J736, 1) ) - 44032), 28),1) ) )</f>
        <v>ㅅ</v>
      </c>
      <c r="T736" t="str">
        <f>IFERROR(VLOOKUP($K736, 환경설정!$B$3:$C$23, 2,0), "")</f>
        <v>tsasp</v>
      </c>
      <c r="V736" s="3" t="str" cm="1">
        <f t="array" ref="V736">IFERROR(_xlfn.IFS($M736="", "light", $M736="ㄴ", "son", $M736="ㄹ", "son", $M736="ㅁ", "son", $M736="ㅇ", "son" ),"obs")</f>
        <v>light</v>
      </c>
      <c r="W736" t="str">
        <f>IFERROR(VLOOKUP($N736, 환경설정!$B$3:$C$23, 2,0), "")</f>
        <v>tsasp</v>
      </c>
      <c r="Y736" s="3" t="str" cm="1">
        <f t="array" ref="Y736">IFERROR(_xlfn.IFS($P736="", "light", $P736="ㄴ", "son", $P736="ㄹ", "son", $P736="ㅁ", "son", $P736="ㅇ", "son" ),"obs")</f>
        <v>son</v>
      </c>
      <c r="Z736" t="str">
        <f>IFERROR(VLOOKUP($Q736, 환경설정!$B$3:$C$23, 2), "")</f>
        <v>tsasp</v>
      </c>
      <c r="AB736" s="3" t="str" cm="1">
        <f t="array" ref="AB736">IFERROR( IF(LEN(B736)=2,"", _xlfn.IFS($S736="", "light", $S736="ㄴ", "son", $S736="ㄹ", "son", $S736="ㅁ", "son", $S736="ㅇ", "son" )),"obs")</f>
        <v>obs</v>
      </c>
      <c r="AC736" t="str" cm="1">
        <f t="array" ref="AC736" xml:space="preserve"> SUBSTITUTE( _xlfn.TEXTSPLIT(C736," "), ",","")</f>
        <v>LHH</v>
      </c>
      <c r="AE736" t="str" cm="1">
        <f t="array" ref="AE736">SUBSTITUTE(_xlfn.TEXTSPLIT(D736," "), ",","")</f>
        <v>LHH</v>
      </c>
    </row>
    <row r="737" spans="1:31" x14ac:dyDescent="0.3">
      <c r="A737" t="str">
        <v>외래어3</v>
      </c>
      <c r="B737" t="str">
        <v>시리얼</v>
      </c>
      <c r="C737" s="3" t="str">
        <v>LHH</v>
      </c>
      <c r="D737" s="3" t="str">
        <v>LHH</v>
      </c>
      <c r="E737" s="3" t="str" cm="1">
        <f t="array" ref="E737">_xlfn.IFS(MID(A737,1,1)="고", "K", MID(A737,1,1)="외", "F", MID(A737,1,1)="가", "V")</f>
        <v>F</v>
      </c>
      <c r="F737" s="3" t="str">
        <f t="shared" si="60"/>
        <v>3</v>
      </c>
      <c r="G737" s="3" t="str">
        <f t="shared" si="61"/>
        <v>F3</v>
      </c>
      <c r="H737" s="3" t="str">
        <f t="shared" si="62"/>
        <v>시</v>
      </c>
      <c r="I737" s="3" t="str">
        <f t="shared" si="63"/>
        <v>리</v>
      </c>
      <c r="J737" s="3" t="str">
        <f t="shared" si="64"/>
        <v>얼</v>
      </c>
      <c r="K737" s="3" t="str" cm="1">
        <f t="array" ref="K737">INDEX(초성,  INT( (_xlfn.UNICODE(H737)-44032)/588)+1)</f>
        <v>ㅅ</v>
      </c>
      <c r="L737" s="3" t="str" cm="1">
        <f t="array" ref="L737">INDEX( 중성, INT(MOD( ( _xlfn.UNICODE( RIGHT($H737, 1) ) - 44032), 588)/28)+1,1)</f>
        <v>ㅣ</v>
      </c>
      <c r="M737" t="str" cm="1">
        <f t="array" ref="M737">IF(MOD( (_xlfn.UNICODE( RIGHT($H737, 1) ) - 44032), 28)=0, "",
    INDEX(종성, MOD( (_xlfn.UNICODE( RIGHT($H737, 1) ) - 44032), 28),1) )</f>
        <v/>
      </c>
      <c r="N737" s="3" t="str" cm="1">
        <f t="array" ref="N737">INDEX(초성,  INT( (_xlfn.UNICODE($I737)-44032)/588)+1)</f>
        <v>ㄹ</v>
      </c>
      <c r="O737" s="3" t="str" cm="1">
        <f t="array" ref="O737">INDEX( 중성, INT(MOD( ( _xlfn.UNICODE( RIGHT($I737, 1) ) - 44032), 588)/28)+1,1)</f>
        <v>ㅣ</v>
      </c>
      <c r="P737" t="str" cm="1">
        <f t="array" ref="P737">IF(MOD( (_xlfn.UNICODE( RIGHT($I737, 1) ) - 44032), 28)=0, "",
    INDEX(종성, MOD( (_xlfn.UNICODE( RIGHT($I737, 1) ) - 44032), 28),1) )</f>
        <v/>
      </c>
      <c r="Q737" s="3" t="str" cm="1">
        <f t="array" ref="Q737">IF(LEN(B737)=2, "", INDEX(초성,  INT( (_xlfn.UNICODE($J737)-44032)/588)+1) )</f>
        <v>ㅇ</v>
      </c>
      <c r="R737" s="3" t="str" cm="1">
        <f t="array" ref="R737">IF(LEN(B737)=2, "",INDEX( 중성, INT(MOD( ( _xlfn.UNICODE( RIGHT($J737, 1) ) - 44032), 588)/28)+1,1) )</f>
        <v>ㅓ</v>
      </c>
      <c r="S737" t="str" cm="1">
        <f t="array" ref="S737">IF(LEN(B737)=2, "", IF(MOD( (_xlfn.UNICODE( RIGHT($J737, 1) ) - 44032), 28)=0, "",
    INDEX(종성, MOD( (_xlfn.UNICODE( RIGHT($J737, 1) ) - 44032), 28),1) ) )</f>
        <v>ㄹ</v>
      </c>
      <c r="T737" t="str">
        <f>IFERROR(VLOOKUP($K737, 환경설정!$B$3:$C$23, 2,0), "")</f>
        <v>que</v>
      </c>
      <c r="V737" s="3" t="str" cm="1">
        <f t="array" ref="V737">IFERROR(_xlfn.IFS($M737="", "light", $M737="ㄴ", "son", $M737="ㄹ", "son", $M737="ㅁ", "son", $M737="ㅇ", "son" ),"obs")</f>
        <v>light</v>
      </c>
      <c r="W737" t="str">
        <f>IFERROR(VLOOKUP($N737, 환경설정!$B$3:$C$23, 2,0), "")</f>
        <v>son</v>
      </c>
      <c r="Y737" s="3" t="str" cm="1">
        <f t="array" ref="Y737">IFERROR(_xlfn.IFS($P737="", "light", $P737="ㄴ", "son", $P737="ㄹ", "son", $P737="ㅁ", "son", $P737="ㅇ", "son" ),"obs")</f>
        <v>light</v>
      </c>
      <c r="Z737" t="str">
        <f>IFERROR(VLOOKUP($Q737, 환경설정!$B$3:$C$23, 2), "")</f>
        <v>tsasp</v>
      </c>
      <c r="AB737" s="3" t="str" cm="1">
        <f t="array" ref="AB737">IFERROR( IF(LEN(B737)=2,"", _xlfn.IFS($S737="", "light", $S737="ㄴ", "son", $S737="ㄹ", "son", $S737="ㅁ", "son", $S737="ㅇ", "son" )),"obs")</f>
        <v>son</v>
      </c>
      <c r="AC737" t="str" cm="1">
        <f t="array" ref="AC737" xml:space="preserve"> SUBSTITUTE( _xlfn.TEXTSPLIT(C737," "), ",","")</f>
        <v>LHH</v>
      </c>
      <c r="AE737" t="str" cm="1">
        <f t="array" ref="AE737">SUBSTITUTE(_xlfn.TEXTSPLIT(D737," "), ",","")</f>
        <v>LHH</v>
      </c>
    </row>
    <row r="738" spans="1:31" x14ac:dyDescent="0.3">
      <c r="A738" t="str">
        <v>외래어3</v>
      </c>
      <c r="B738" t="str">
        <v>스케일</v>
      </c>
      <c r="C738" s="3" t="str">
        <v>LHH</v>
      </c>
      <c r="D738" s="3" t="str">
        <v>LHH</v>
      </c>
      <c r="E738" s="3" t="str" cm="1">
        <f t="array" ref="E738">_xlfn.IFS(MID(A738,1,1)="고", "K", MID(A738,1,1)="외", "F", MID(A738,1,1)="가", "V")</f>
        <v>F</v>
      </c>
      <c r="F738" s="3" t="str">
        <f t="shared" si="60"/>
        <v>3</v>
      </c>
      <c r="G738" s="3" t="str">
        <f t="shared" si="61"/>
        <v>F3</v>
      </c>
      <c r="H738" s="3" t="str">
        <f t="shared" si="62"/>
        <v>스</v>
      </c>
      <c r="I738" s="3" t="str">
        <f t="shared" si="63"/>
        <v>케</v>
      </c>
      <c r="J738" s="3" t="str">
        <f t="shared" si="64"/>
        <v>일</v>
      </c>
      <c r="K738" s="3" t="str" cm="1">
        <f t="array" ref="K738">INDEX(초성,  INT( (_xlfn.UNICODE(H738)-44032)/588)+1)</f>
        <v>ㅅ</v>
      </c>
      <c r="L738" s="3" t="str" cm="1">
        <f t="array" ref="L738">INDEX( 중성, INT(MOD( ( _xlfn.UNICODE( RIGHT($H738, 1) ) - 44032), 588)/28)+1,1)</f>
        <v>ㅡ</v>
      </c>
      <c r="M738" t="str" cm="1">
        <f t="array" ref="M738">IF(MOD( (_xlfn.UNICODE( RIGHT($H738, 1) ) - 44032), 28)=0, "",
    INDEX(종성, MOD( (_xlfn.UNICODE( RIGHT($H738, 1) ) - 44032), 28),1) )</f>
        <v/>
      </c>
      <c r="N738" s="3" t="str" cm="1">
        <f t="array" ref="N738">INDEX(초성,  INT( (_xlfn.UNICODE($I738)-44032)/588)+1)</f>
        <v>ㅋ</v>
      </c>
      <c r="O738" s="3" t="str" cm="1">
        <f t="array" ref="O738">INDEX( 중성, INT(MOD( ( _xlfn.UNICODE( RIGHT($I738, 1) ) - 44032), 588)/28)+1,1)</f>
        <v>ㅔ</v>
      </c>
      <c r="P738" t="str" cm="1">
        <f t="array" ref="P738">IF(MOD( (_xlfn.UNICODE( RIGHT($I738, 1) ) - 44032), 28)=0, "",
    INDEX(종성, MOD( (_xlfn.UNICODE( RIGHT($I738, 1) ) - 44032), 28),1) )</f>
        <v/>
      </c>
      <c r="Q738" s="3" t="str" cm="1">
        <f t="array" ref="Q738">IF(LEN(B738)=2, "", INDEX(초성,  INT( (_xlfn.UNICODE($J738)-44032)/588)+1) )</f>
        <v>ㅇ</v>
      </c>
      <c r="R738" s="3" t="str" cm="1">
        <f t="array" ref="R738">IF(LEN(B738)=2, "",INDEX( 중성, INT(MOD( ( _xlfn.UNICODE( RIGHT($J738, 1) ) - 44032), 588)/28)+1,1) )</f>
        <v>ㅣ</v>
      </c>
      <c r="S738" t="str" cm="1">
        <f t="array" ref="S738">IF(LEN(B738)=2, "", IF(MOD( (_xlfn.UNICODE( RIGHT($J738, 1) ) - 44032), 28)=0, "",
    INDEX(종성, MOD( (_xlfn.UNICODE( RIGHT($J738, 1) ) - 44032), 28),1) ) )</f>
        <v>ㄹ</v>
      </c>
      <c r="T738" t="str">
        <f>IFERROR(VLOOKUP($K738, 환경설정!$B$3:$C$23, 2,0), "")</f>
        <v>que</v>
      </c>
      <c r="V738" s="3" t="str" cm="1">
        <f t="array" ref="V738">IFERROR(_xlfn.IFS($M738="", "light", $M738="ㄴ", "son", $M738="ㄹ", "son", $M738="ㅁ", "son", $M738="ㅇ", "son" ),"obs")</f>
        <v>light</v>
      </c>
      <c r="W738" t="str">
        <f>IFERROR(VLOOKUP($N738, 환경설정!$B$3:$C$23, 2,0), "")</f>
        <v>tsasp</v>
      </c>
      <c r="Y738" s="3" t="str" cm="1">
        <f t="array" ref="Y738">IFERROR(_xlfn.IFS($P738="", "light", $P738="ㄴ", "son", $P738="ㄹ", "son", $P738="ㅁ", "son", $P738="ㅇ", "son" ),"obs")</f>
        <v>light</v>
      </c>
      <c r="Z738" t="str">
        <f>IFERROR(VLOOKUP($Q738, 환경설정!$B$3:$C$23, 2), "")</f>
        <v>tsasp</v>
      </c>
      <c r="AB738" s="3" t="str" cm="1">
        <f t="array" ref="AB738">IFERROR( IF(LEN(B738)=2,"", _xlfn.IFS($S738="", "light", $S738="ㄴ", "son", $S738="ㄹ", "son", $S738="ㅁ", "son", $S738="ㅇ", "son" )),"obs")</f>
        <v>son</v>
      </c>
      <c r="AC738" t="str" cm="1">
        <f t="array" ref="AC738" xml:space="preserve"> SUBSTITUTE( _xlfn.TEXTSPLIT(C738," "), ",","")</f>
        <v>LHH</v>
      </c>
      <c r="AE738" t="str" cm="1">
        <f t="array" ref="AE738">SUBSTITUTE(_xlfn.TEXTSPLIT(D738," "), ",","")</f>
        <v>LHH</v>
      </c>
    </row>
    <row r="739" spans="1:31" x14ac:dyDescent="0.3">
      <c r="A739" t="str">
        <v>외래어3</v>
      </c>
      <c r="B739" t="str">
        <v>메들리</v>
      </c>
      <c r="C739" s="3" t="str">
        <v>LHL</v>
      </c>
      <c r="D739" s="3" t="str">
        <v>LHL</v>
      </c>
      <c r="E739" s="3" t="str" cm="1">
        <f t="array" ref="E739">_xlfn.IFS(MID(A739,1,1)="고", "K", MID(A739,1,1)="외", "F", MID(A739,1,1)="가", "V")</f>
        <v>F</v>
      </c>
      <c r="F739" s="3" t="str">
        <f t="shared" si="60"/>
        <v>3</v>
      </c>
      <c r="G739" s="3" t="str">
        <f t="shared" si="61"/>
        <v>F3</v>
      </c>
      <c r="H739" s="3" t="str">
        <f t="shared" si="62"/>
        <v>메</v>
      </c>
      <c r="I739" s="3" t="str">
        <f t="shared" si="63"/>
        <v>들</v>
      </c>
      <c r="J739" s="3" t="str">
        <f t="shared" si="64"/>
        <v>리</v>
      </c>
      <c r="K739" s="3" t="str" cm="1">
        <f t="array" ref="K739">INDEX(초성,  INT( (_xlfn.UNICODE(H739)-44032)/588)+1)</f>
        <v>ㅁ</v>
      </c>
      <c r="L739" s="3" t="str" cm="1">
        <f t="array" ref="L739">INDEX( 중성, INT(MOD( ( _xlfn.UNICODE( RIGHT($H739, 1) ) - 44032), 588)/28)+1,1)</f>
        <v>ㅔ</v>
      </c>
      <c r="M739" t="str" cm="1">
        <f t="array" ref="M739">IF(MOD( (_xlfn.UNICODE( RIGHT($H739, 1) ) - 44032), 28)=0, "",
    INDEX(종성, MOD( (_xlfn.UNICODE( RIGHT($H739, 1) ) - 44032), 28),1) )</f>
        <v/>
      </c>
      <c r="N739" s="3" t="str" cm="1">
        <f t="array" ref="N739">INDEX(초성,  INT( (_xlfn.UNICODE($I739)-44032)/588)+1)</f>
        <v>ㄷ</v>
      </c>
      <c r="O739" s="3" t="str" cm="1">
        <f t="array" ref="O739">INDEX( 중성, INT(MOD( ( _xlfn.UNICODE( RIGHT($I739, 1) ) - 44032), 588)/28)+1,1)</f>
        <v>ㅡ</v>
      </c>
      <c r="P739" t="str" cm="1">
        <f t="array" ref="P739">IF(MOD( (_xlfn.UNICODE( RIGHT($I739, 1) ) - 44032), 28)=0, "",
    INDEX(종성, MOD( (_xlfn.UNICODE( RIGHT($I739, 1) ) - 44032), 28),1) )</f>
        <v>ㄹ</v>
      </c>
      <c r="Q739" s="3" t="str" cm="1">
        <f t="array" ref="Q739">IF(LEN(B739)=2, "", INDEX(초성,  INT( (_xlfn.UNICODE($J739)-44032)/588)+1) )</f>
        <v>ㄹ</v>
      </c>
      <c r="R739" s="3" t="str" cm="1">
        <f t="array" ref="R739">IF(LEN(B739)=2, "",INDEX( 중성, INT(MOD( ( _xlfn.UNICODE( RIGHT($J739, 1) ) - 44032), 588)/28)+1,1) )</f>
        <v>ㅣ</v>
      </c>
      <c r="S739" t="str" cm="1">
        <f t="array" ref="S739">IF(LEN(B739)=2, "", IF(MOD( (_xlfn.UNICODE( RIGHT($J739, 1) ) - 44032), 28)=0, "",
    INDEX(종성, MOD( (_xlfn.UNICODE( RIGHT($J739, 1) ) - 44032), 28),1) ) )</f>
        <v/>
      </c>
      <c r="T739" t="str">
        <f>IFERROR(VLOOKUP($K739, 환경설정!$B$3:$C$23, 2,0), "")</f>
        <v>son</v>
      </c>
      <c r="V739" s="3" t="str" cm="1">
        <f t="array" ref="V739">IFERROR(_xlfn.IFS($M739="", "light", $M739="ㄴ", "son", $M739="ㄹ", "son", $M739="ㅁ", "son", $M739="ㅇ", "son" ),"obs")</f>
        <v>light</v>
      </c>
      <c r="W739" t="str">
        <f>IFERROR(VLOOKUP($N739, 환경설정!$B$3:$C$23, 2,0), "")</f>
        <v>lax</v>
      </c>
      <c r="Y739" s="3" t="str" cm="1">
        <f t="array" ref="Y739">IFERROR(_xlfn.IFS($P739="", "light", $P739="ㄴ", "son", $P739="ㄹ", "son", $P739="ㅁ", "son", $P739="ㅇ", "son" ),"obs")</f>
        <v>son</v>
      </c>
      <c r="Z739" t="str">
        <f>IFERROR(VLOOKUP($Q739, 환경설정!$B$3:$C$23, 2), "")</f>
        <v>tsasp</v>
      </c>
      <c r="AB739" s="3" t="str" cm="1">
        <f t="array" ref="AB739">IFERROR( IF(LEN(B739)=2,"", _xlfn.IFS($S739="", "light", $S739="ㄴ", "son", $S739="ㄹ", "son", $S739="ㅁ", "son", $S739="ㅇ", "son" )),"obs")</f>
        <v>light</v>
      </c>
      <c r="AC739" t="str" cm="1">
        <f t="array" ref="AC739" xml:space="preserve"> SUBSTITUTE( _xlfn.TEXTSPLIT(C739," "), ",","")</f>
        <v>LHL</v>
      </c>
      <c r="AE739" t="str" cm="1">
        <f t="array" ref="AE739">SUBSTITUTE(_xlfn.TEXTSPLIT(D739," "), ",","")</f>
        <v>LHL</v>
      </c>
    </row>
    <row r="740" spans="1:31" x14ac:dyDescent="0.3">
      <c r="A740" t="str">
        <v>외래어3</v>
      </c>
      <c r="B740" t="str">
        <v>포인트</v>
      </c>
      <c r="C740" s="3" t="str">
        <v>LHL</v>
      </c>
      <c r="D740" s="3" t="str">
        <v>LHL</v>
      </c>
      <c r="E740" s="3" t="str" cm="1">
        <f t="array" ref="E740">_xlfn.IFS(MID(A740,1,1)="고", "K", MID(A740,1,1)="외", "F", MID(A740,1,1)="가", "V")</f>
        <v>F</v>
      </c>
      <c r="F740" s="3" t="str">
        <f t="shared" si="60"/>
        <v>3</v>
      </c>
      <c r="G740" s="3" t="str">
        <f t="shared" si="61"/>
        <v>F3</v>
      </c>
      <c r="H740" s="3" t="str">
        <f t="shared" si="62"/>
        <v>포</v>
      </c>
      <c r="I740" s="3" t="str">
        <f t="shared" si="63"/>
        <v>인</v>
      </c>
      <c r="J740" s="3" t="str">
        <f t="shared" si="64"/>
        <v>트</v>
      </c>
      <c r="K740" s="3" t="str" cm="1">
        <f t="array" ref="K740">INDEX(초성,  INT( (_xlfn.UNICODE(H740)-44032)/588)+1)</f>
        <v>ㅍ</v>
      </c>
      <c r="L740" s="3" t="str" cm="1">
        <f t="array" ref="L740">INDEX( 중성, INT(MOD( ( _xlfn.UNICODE( RIGHT($H740, 1) ) - 44032), 588)/28)+1,1)</f>
        <v>ㅗ</v>
      </c>
      <c r="M740" t="str" cm="1">
        <f t="array" ref="M740">IF(MOD( (_xlfn.UNICODE( RIGHT($H740, 1) ) - 44032), 28)=0, "",
    INDEX(종성, MOD( (_xlfn.UNICODE( RIGHT($H740, 1) ) - 44032), 28),1) )</f>
        <v/>
      </c>
      <c r="N740" s="3" t="str" cm="1">
        <f t="array" ref="N740">INDEX(초성,  INT( (_xlfn.UNICODE($I740)-44032)/588)+1)</f>
        <v>ㅇ</v>
      </c>
      <c r="O740" s="3" t="str" cm="1">
        <f t="array" ref="O740">INDEX( 중성, INT(MOD( ( _xlfn.UNICODE( RIGHT($I740, 1) ) - 44032), 588)/28)+1,1)</f>
        <v>ㅣ</v>
      </c>
      <c r="P740" t="str" cm="1">
        <f t="array" ref="P740">IF(MOD( (_xlfn.UNICODE( RIGHT($I740, 1) ) - 44032), 28)=0, "",
    INDEX(종성, MOD( (_xlfn.UNICODE( RIGHT($I740, 1) ) - 44032), 28),1) )</f>
        <v>ㄴ</v>
      </c>
      <c r="Q740" s="3" t="str" cm="1">
        <f t="array" ref="Q740">IF(LEN(B740)=2, "", INDEX(초성,  INT( (_xlfn.UNICODE($J740)-44032)/588)+1) )</f>
        <v>ㅌ</v>
      </c>
      <c r="R740" s="3" t="str" cm="1">
        <f t="array" ref="R740">IF(LEN(B740)=2, "",INDEX( 중성, INT(MOD( ( _xlfn.UNICODE( RIGHT($J740, 1) ) - 44032), 588)/28)+1,1) )</f>
        <v>ㅡ</v>
      </c>
      <c r="S740" t="str" cm="1">
        <f t="array" ref="S740">IF(LEN(B740)=2, "", IF(MOD( (_xlfn.UNICODE( RIGHT($J740, 1) ) - 44032), 28)=0, "",
    INDEX(종성, MOD( (_xlfn.UNICODE( RIGHT($J740, 1) ) - 44032), 28),1) ) )</f>
        <v/>
      </c>
      <c r="T740" t="str">
        <f>IFERROR(VLOOKUP($K740, 환경설정!$B$3:$C$23, 2,0), "")</f>
        <v>tsasp</v>
      </c>
      <c r="V740" s="3" t="str" cm="1">
        <f t="array" ref="V740">IFERROR(_xlfn.IFS($M740="", "light", $M740="ㄴ", "son", $M740="ㄹ", "son", $M740="ㅁ", "son", $M740="ㅇ", "son" ),"obs")</f>
        <v>light</v>
      </c>
      <c r="W740" t="str">
        <f>IFERROR(VLOOKUP($N740, 환경설정!$B$3:$C$23, 2,0), "")</f>
        <v>null</v>
      </c>
      <c r="Y740" s="3" t="str" cm="1">
        <f t="array" ref="Y740">IFERROR(_xlfn.IFS($P740="", "light", $P740="ㄴ", "son", $P740="ㄹ", "son", $P740="ㅁ", "son", $P740="ㅇ", "son" ),"obs")</f>
        <v>son</v>
      </c>
      <c r="Z740" t="str">
        <f>IFERROR(VLOOKUP($Q740, 환경설정!$B$3:$C$23, 2), "")</f>
        <v>tsasp</v>
      </c>
      <c r="AB740" s="3" t="str" cm="1">
        <f t="array" ref="AB740">IFERROR( IF(LEN(B740)=2,"", _xlfn.IFS($S740="", "light", $S740="ㄴ", "son", $S740="ㄹ", "son", $S740="ㅁ", "son", $S740="ㅇ", "son" )),"obs")</f>
        <v>light</v>
      </c>
      <c r="AC740" t="str" cm="1">
        <f t="array" ref="AC740" xml:space="preserve"> SUBSTITUTE( _xlfn.TEXTSPLIT(C740," "), ",","")</f>
        <v>LHL</v>
      </c>
      <c r="AE740" t="str" cm="1">
        <f t="array" ref="AE740">SUBSTITUTE(_xlfn.TEXTSPLIT(D740," "), ",","")</f>
        <v>LHL</v>
      </c>
    </row>
    <row r="741" spans="1:31" x14ac:dyDescent="0.3">
      <c r="A741" t="str">
        <v>외래어3</v>
      </c>
      <c r="B741" t="str">
        <v>몽타주</v>
      </c>
      <c r="C741" s="3" t="str">
        <v>LHL</v>
      </c>
      <c r="D741" s="3" t="str">
        <v>HHL</v>
      </c>
      <c r="E741" s="3" t="str" cm="1">
        <f t="array" ref="E741">_xlfn.IFS(MID(A741,1,1)="고", "K", MID(A741,1,1)="외", "F", MID(A741,1,1)="가", "V")</f>
        <v>F</v>
      </c>
      <c r="F741" s="3" t="str">
        <f t="shared" si="60"/>
        <v>3</v>
      </c>
      <c r="G741" s="3" t="str">
        <f t="shared" si="61"/>
        <v>F3</v>
      </c>
      <c r="H741" s="3" t="str">
        <f t="shared" si="62"/>
        <v>몽</v>
      </c>
      <c r="I741" s="3" t="str">
        <f t="shared" si="63"/>
        <v>타</v>
      </c>
      <c r="J741" s="3" t="str">
        <f t="shared" si="64"/>
        <v>주</v>
      </c>
      <c r="K741" s="3" t="str" cm="1">
        <f t="array" ref="K741">INDEX(초성,  INT( (_xlfn.UNICODE(H741)-44032)/588)+1)</f>
        <v>ㅁ</v>
      </c>
      <c r="L741" s="3" t="str" cm="1">
        <f t="array" ref="L741">INDEX( 중성, INT(MOD( ( _xlfn.UNICODE( RIGHT($H741, 1) ) - 44032), 588)/28)+1,1)</f>
        <v>ㅗ</v>
      </c>
      <c r="M741" t="str" cm="1">
        <f t="array" ref="M741">IF(MOD( (_xlfn.UNICODE( RIGHT($H741, 1) ) - 44032), 28)=0, "",
    INDEX(종성, MOD( (_xlfn.UNICODE( RIGHT($H741, 1) ) - 44032), 28),1) )</f>
        <v>ㅇ</v>
      </c>
      <c r="N741" s="3" t="str" cm="1">
        <f t="array" ref="N741">INDEX(초성,  INT( (_xlfn.UNICODE($I741)-44032)/588)+1)</f>
        <v>ㅌ</v>
      </c>
      <c r="O741" s="3" t="str" cm="1">
        <f t="array" ref="O741">INDEX( 중성, INT(MOD( ( _xlfn.UNICODE( RIGHT($I741, 1) ) - 44032), 588)/28)+1,1)</f>
        <v>ㅏ</v>
      </c>
      <c r="P741" t="str" cm="1">
        <f t="array" ref="P741">IF(MOD( (_xlfn.UNICODE( RIGHT($I741, 1) ) - 44032), 28)=0, "",
    INDEX(종성, MOD( (_xlfn.UNICODE( RIGHT($I741, 1) ) - 44032), 28),1) )</f>
        <v/>
      </c>
      <c r="Q741" s="3" t="str" cm="1">
        <f t="array" ref="Q741">IF(LEN(B741)=2, "", INDEX(초성,  INT( (_xlfn.UNICODE($J741)-44032)/588)+1) )</f>
        <v>ㅈ</v>
      </c>
      <c r="R741" s="3" t="str" cm="1">
        <f t="array" ref="R741">IF(LEN(B741)=2, "",INDEX( 중성, INT(MOD( ( _xlfn.UNICODE( RIGHT($J741, 1) ) - 44032), 588)/28)+1,1) )</f>
        <v>ㅜ</v>
      </c>
      <c r="S741" t="str" cm="1">
        <f t="array" ref="S741">IF(LEN(B741)=2, "", IF(MOD( (_xlfn.UNICODE( RIGHT($J741, 1) ) - 44032), 28)=0, "",
    INDEX(종성, MOD( (_xlfn.UNICODE( RIGHT($J741, 1) ) - 44032), 28),1) ) )</f>
        <v/>
      </c>
      <c r="T741" t="str">
        <f>IFERROR(VLOOKUP($K741, 환경설정!$B$3:$C$23, 2,0), "")</f>
        <v>son</v>
      </c>
      <c r="V741" s="3" t="str" cm="1">
        <f t="array" ref="V741">IFERROR(_xlfn.IFS($M741="", "light", $M741="ㄴ", "son", $M741="ㄹ", "son", $M741="ㅁ", "son", $M741="ㅇ", "son" ),"obs")</f>
        <v>son</v>
      </c>
      <c r="W741" t="str">
        <f>IFERROR(VLOOKUP($N741, 환경설정!$B$3:$C$23, 2,0), "")</f>
        <v>tsasp</v>
      </c>
      <c r="Y741" s="3" t="str" cm="1">
        <f t="array" ref="Y741">IFERROR(_xlfn.IFS($P741="", "light", $P741="ㄴ", "son", $P741="ㄹ", "son", $P741="ㅁ", "son", $P741="ㅇ", "son" ),"obs")</f>
        <v>light</v>
      </c>
      <c r="Z741" t="str">
        <f>IFERROR(VLOOKUP($Q741, 환경설정!$B$3:$C$23, 2), "")</f>
        <v>tsasp</v>
      </c>
      <c r="AB741" s="3" t="str" cm="1">
        <f t="array" ref="AB741">IFERROR( IF(LEN(B741)=2,"", _xlfn.IFS($S741="", "light", $S741="ㄴ", "son", $S741="ㄹ", "son", $S741="ㅁ", "son", $S741="ㅇ", "son" )),"obs")</f>
        <v>light</v>
      </c>
      <c r="AC741" t="str" cm="1">
        <f t="array" ref="AC741" xml:space="preserve"> SUBSTITUTE( _xlfn.TEXTSPLIT(C741," "), ",","")</f>
        <v>LHL</v>
      </c>
      <c r="AE741" t="str" cm="1">
        <f t="array" ref="AE741">SUBSTITUTE(_xlfn.TEXTSPLIT(D741," "), ",","")</f>
        <v>HHL</v>
      </c>
    </row>
    <row r="742" spans="1:31" x14ac:dyDescent="0.3">
      <c r="A742" t="str">
        <v>외래어3</v>
      </c>
      <c r="B742" t="str">
        <v>카페인</v>
      </c>
      <c r="C742" s="3" t="str">
        <v>LHH</v>
      </c>
      <c r="D742" s="3" t="str">
        <v>HHL</v>
      </c>
      <c r="E742" s="3" t="str" cm="1">
        <f t="array" ref="E742">_xlfn.IFS(MID(A742,1,1)="고", "K", MID(A742,1,1)="외", "F", MID(A742,1,1)="가", "V")</f>
        <v>F</v>
      </c>
      <c r="F742" s="3" t="str">
        <f t="shared" si="60"/>
        <v>3</v>
      </c>
      <c r="G742" s="3" t="str">
        <f t="shared" si="61"/>
        <v>F3</v>
      </c>
      <c r="H742" s="3" t="str">
        <f t="shared" si="62"/>
        <v>카</v>
      </c>
      <c r="I742" s="3" t="str">
        <f t="shared" si="63"/>
        <v>페</v>
      </c>
      <c r="J742" s="3" t="str">
        <f t="shared" si="64"/>
        <v>인</v>
      </c>
      <c r="K742" s="3" t="str" cm="1">
        <f t="array" ref="K742">INDEX(초성,  INT( (_xlfn.UNICODE(H742)-44032)/588)+1)</f>
        <v>ㅋ</v>
      </c>
      <c r="L742" s="3" t="str" cm="1">
        <f t="array" ref="L742">INDEX( 중성, INT(MOD( ( _xlfn.UNICODE( RIGHT($H742, 1) ) - 44032), 588)/28)+1,1)</f>
        <v>ㅏ</v>
      </c>
      <c r="M742" t="str" cm="1">
        <f t="array" ref="M742">IF(MOD( (_xlfn.UNICODE( RIGHT($H742, 1) ) - 44032), 28)=0, "",
    INDEX(종성, MOD( (_xlfn.UNICODE( RIGHT($H742, 1) ) - 44032), 28),1) )</f>
        <v/>
      </c>
      <c r="N742" s="3" t="str" cm="1">
        <f t="array" ref="N742">INDEX(초성,  INT( (_xlfn.UNICODE($I742)-44032)/588)+1)</f>
        <v>ㅍ</v>
      </c>
      <c r="O742" s="3" t="str" cm="1">
        <f t="array" ref="O742">INDEX( 중성, INT(MOD( ( _xlfn.UNICODE( RIGHT($I742, 1) ) - 44032), 588)/28)+1,1)</f>
        <v>ㅔ</v>
      </c>
      <c r="P742" t="str" cm="1">
        <f t="array" ref="P742">IF(MOD( (_xlfn.UNICODE( RIGHT($I742, 1) ) - 44032), 28)=0, "",
    INDEX(종성, MOD( (_xlfn.UNICODE( RIGHT($I742, 1) ) - 44032), 28),1) )</f>
        <v/>
      </c>
      <c r="Q742" s="3" t="str" cm="1">
        <f t="array" ref="Q742">IF(LEN(B742)=2, "", INDEX(초성,  INT( (_xlfn.UNICODE($J742)-44032)/588)+1) )</f>
        <v>ㅇ</v>
      </c>
      <c r="R742" s="3" t="str" cm="1">
        <f t="array" ref="R742">IF(LEN(B742)=2, "",INDEX( 중성, INT(MOD( ( _xlfn.UNICODE( RIGHT($J742, 1) ) - 44032), 588)/28)+1,1) )</f>
        <v>ㅣ</v>
      </c>
      <c r="S742" t="str" cm="1">
        <f t="array" ref="S742">IF(LEN(B742)=2, "", IF(MOD( (_xlfn.UNICODE( RIGHT($J742, 1) ) - 44032), 28)=0, "",
    INDEX(종성, MOD( (_xlfn.UNICODE( RIGHT($J742, 1) ) - 44032), 28),1) ) )</f>
        <v>ㄴ</v>
      </c>
      <c r="T742" t="str">
        <f>IFERROR(VLOOKUP($K742, 환경설정!$B$3:$C$23, 2,0), "")</f>
        <v>tsasp</v>
      </c>
      <c r="V742" s="3" t="str" cm="1">
        <f t="array" ref="V742">IFERROR(_xlfn.IFS($M742="", "light", $M742="ㄴ", "son", $M742="ㄹ", "son", $M742="ㅁ", "son", $M742="ㅇ", "son" ),"obs")</f>
        <v>light</v>
      </c>
      <c r="W742" t="str">
        <f>IFERROR(VLOOKUP($N742, 환경설정!$B$3:$C$23, 2,0), "")</f>
        <v>tsasp</v>
      </c>
      <c r="Y742" s="3" t="str" cm="1">
        <f t="array" ref="Y742">IFERROR(_xlfn.IFS($P742="", "light", $P742="ㄴ", "son", $P742="ㄹ", "son", $P742="ㅁ", "son", $P742="ㅇ", "son" ),"obs")</f>
        <v>light</v>
      </c>
      <c r="Z742" t="str">
        <f>IFERROR(VLOOKUP($Q742, 환경설정!$B$3:$C$23, 2), "")</f>
        <v>tsasp</v>
      </c>
      <c r="AB742" s="3" t="str" cm="1">
        <f t="array" ref="AB742">IFERROR( IF(LEN(B742)=2,"", _xlfn.IFS($S742="", "light", $S742="ㄴ", "son", $S742="ㄹ", "son", $S742="ㅁ", "son", $S742="ㅇ", "son" )),"obs")</f>
        <v>son</v>
      </c>
      <c r="AC742" t="str" cm="1">
        <f t="array" ref="AC742" xml:space="preserve"> SUBSTITUTE( _xlfn.TEXTSPLIT(C742," "), ",","")</f>
        <v>LHH</v>
      </c>
      <c r="AE742" t="str" cm="1">
        <f t="array" ref="AE742">SUBSTITUTE(_xlfn.TEXTSPLIT(D742," "), ",","")</f>
        <v>HHL</v>
      </c>
    </row>
    <row r="743" spans="1:31" x14ac:dyDescent="0.3">
      <c r="A743" t="str">
        <v>외래어3</v>
      </c>
      <c r="B743" t="str">
        <v>칵테일</v>
      </c>
      <c r="C743" s="3" t="str">
        <v>LHL</v>
      </c>
      <c r="D743" s="3" t="str">
        <v>LHL</v>
      </c>
      <c r="E743" s="3" t="str" cm="1">
        <f t="array" ref="E743">_xlfn.IFS(MID(A743,1,1)="고", "K", MID(A743,1,1)="외", "F", MID(A743,1,1)="가", "V")</f>
        <v>F</v>
      </c>
      <c r="F743" s="3" t="str">
        <f t="shared" si="60"/>
        <v>3</v>
      </c>
      <c r="G743" s="3" t="str">
        <f t="shared" si="61"/>
        <v>F3</v>
      </c>
      <c r="H743" s="3" t="str">
        <f t="shared" si="62"/>
        <v>칵</v>
      </c>
      <c r="I743" s="3" t="str">
        <f t="shared" si="63"/>
        <v>테</v>
      </c>
      <c r="J743" s="3" t="str">
        <f t="shared" si="64"/>
        <v>일</v>
      </c>
      <c r="K743" s="3" t="str" cm="1">
        <f t="array" ref="K743">INDEX(초성,  INT( (_xlfn.UNICODE(H743)-44032)/588)+1)</f>
        <v>ㅋ</v>
      </c>
      <c r="L743" s="3" t="str" cm="1">
        <f t="array" ref="L743">INDEX( 중성, INT(MOD( ( _xlfn.UNICODE( RIGHT($H743, 1) ) - 44032), 588)/28)+1,1)</f>
        <v>ㅏ</v>
      </c>
      <c r="M743" t="str" cm="1">
        <f t="array" ref="M743">IF(MOD( (_xlfn.UNICODE( RIGHT($H743, 1) ) - 44032), 28)=0, "",
    INDEX(종성, MOD( (_xlfn.UNICODE( RIGHT($H743, 1) ) - 44032), 28),1) )</f>
        <v>ㄱ</v>
      </c>
      <c r="N743" s="3" t="str" cm="1">
        <f t="array" ref="N743">INDEX(초성,  INT( (_xlfn.UNICODE($I743)-44032)/588)+1)</f>
        <v>ㅌ</v>
      </c>
      <c r="O743" s="3" t="str" cm="1">
        <f t="array" ref="O743">INDEX( 중성, INT(MOD( ( _xlfn.UNICODE( RIGHT($I743, 1) ) - 44032), 588)/28)+1,1)</f>
        <v>ㅔ</v>
      </c>
      <c r="P743" t="str" cm="1">
        <f t="array" ref="P743">IF(MOD( (_xlfn.UNICODE( RIGHT($I743, 1) ) - 44032), 28)=0, "",
    INDEX(종성, MOD( (_xlfn.UNICODE( RIGHT($I743, 1) ) - 44032), 28),1) )</f>
        <v/>
      </c>
      <c r="Q743" s="3" t="str" cm="1">
        <f t="array" ref="Q743">IF(LEN(B743)=2, "", INDEX(초성,  INT( (_xlfn.UNICODE($J743)-44032)/588)+1) )</f>
        <v>ㅇ</v>
      </c>
      <c r="R743" s="3" t="str" cm="1">
        <f t="array" ref="R743">IF(LEN(B743)=2, "",INDEX( 중성, INT(MOD( ( _xlfn.UNICODE( RIGHT($J743, 1) ) - 44032), 588)/28)+1,1) )</f>
        <v>ㅣ</v>
      </c>
      <c r="S743" t="str" cm="1">
        <f t="array" ref="S743">IF(LEN(B743)=2, "", IF(MOD( (_xlfn.UNICODE( RIGHT($J743, 1) ) - 44032), 28)=0, "",
    INDEX(종성, MOD( (_xlfn.UNICODE( RIGHT($J743, 1) ) - 44032), 28),1) ) )</f>
        <v>ㄹ</v>
      </c>
      <c r="T743" t="str">
        <f>IFERROR(VLOOKUP($K743, 환경설정!$B$3:$C$23, 2,0), "")</f>
        <v>tsasp</v>
      </c>
      <c r="V743" s="3" t="str" cm="1">
        <f t="array" ref="V743">IFERROR(_xlfn.IFS($M743="", "light", $M743="ㄴ", "son", $M743="ㄹ", "son", $M743="ㅁ", "son", $M743="ㅇ", "son" ),"obs")</f>
        <v>obs</v>
      </c>
      <c r="W743" t="str">
        <f>IFERROR(VLOOKUP($N743, 환경설정!$B$3:$C$23, 2,0), "")</f>
        <v>tsasp</v>
      </c>
      <c r="Y743" s="3" t="str" cm="1">
        <f t="array" ref="Y743">IFERROR(_xlfn.IFS($P743="", "light", $P743="ㄴ", "son", $P743="ㄹ", "son", $P743="ㅁ", "son", $P743="ㅇ", "son" ),"obs")</f>
        <v>light</v>
      </c>
      <c r="Z743" t="str">
        <f>IFERROR(VLOOKUP($Q743, 환경설정!$B$3:$C$23, 2), "")</f>
        <v>tsasp</v>
      </c>
      <c r="AB743" s="3" t="str" cm="1">
        <f t="array" ref="AB743">IFERROR( IF(LEN(B743)=2,"", _xlfn.IFS($S743="", "light", $S743="ㄴ", "son", $S743="ㄹ", "son", $S743="ㅁ", "son", $S743="ㅇ", "son" )),"obs")</f>
        <v>son</v>
      </c>
      <c r="AC743" t="str" cm="1">
        <f t="array" ref="AC743" xml:space="preserve"> SUBSTITUTE( _xlfn.TEXTSPLIT(C743," "), ",","")</f>
        <v>LHL</v>
      </c>
      <c r="AE743" t="str" cm="1">
        <f t="array" ref="AE743">SUBSTITUTE(_xlfn.TEXTSPLIT(D743," "), ",","")</f>
        <v>LHL</v>
      </c>
    </row>
    <row r="744" spans="1:31" x14ac:dyDescent="0.3">
      <c r="A744" t="str">
        <v>외래어3</v>
      </c>
      <c r="B744" t="str">
        <v>스포츠</v>
      </c>
      <c r="C744" s="3" t="str">
        <v>LHL</v>
      </c>
      <c r="D744" s="3" t="str">
        <v>LHL</v>
      </c>
      <c r="E744" s="3" t="str" cm="1">
        <f t="array" ref="E744">_xlfn.IFS(MID(A744,1,1)="고", "K", MID(A744,1,1)="외", "F", MID(A744,1,1)="가", "V")</f>
        <v>F</v>
      </c>
      <c r="F744" s="3" t="str">
        <f t="shared" si="60"/>
        <v>3</v>
      </c>
      <c r="G744" s="3" t="str">
        <f t="shared" si="61"/>
        <v>F3</v>
      </c>
      <c r="H744" s="3" t="str">
        <f t="shared" si="62"/>
        <v>스</v>
      </c>
      <c r="I744" s="3" t="str">
        <f t="shared" si="63"/>
        <v>포</v>
      </c>
      <c r="J744" s="3" t="str">
        <f t="shared" si="64"/>
        <v>츠</v>
      </c>
      <c r="K744" s="3" t="str" cm="1">
        <f t="array" ref="K744">INDEX(초성,  INT( (_xlfn.UNICODE(H744)-44032)/588)+1)</f>
        <v>ㅅ</v>
      </c>
      <c r="L744" s="3" t="str" cm="1">
        <f t="array" ref="L744">INDEX( 중성, INT(MOD( ( _xlfn.UNICODE( RIGHT($H744, 1) ) - 44032), 588)/28)+1,1)</f>
        <v>ㅡ</v>
      </c>
      <c r="M744" t="str" cm="1">
        <f t="array" ref="M744">IF(MOD( (_xlfn.UNICODE( RIGHT($H744, 1) ) - 44032), 28)=0, "",
    INDEX(종성, MOD( (_xlfn.UNICODE( RIGHT($H744, 1) ) - 44032), 28),1) )</f>
        <v/>
      </c>
      <c r="N744" s="3" t="str" cm="1">
        <f t="array" ref="N744">INDEX(초성,  INT( (_xlfn.UNICODE($I744)-44032)/588)+1)</f>
        <v>ㅍ</v>
      </c>
      <c r="O744" s="3" t="str" cm="1">
        <f t="array" ref="O744">INDEX( 중성, INT(MOD( ( _xlfn.UNICODE( RIGHT($I744, 1) ) - 44032), 588)/28)+1,1)</f>
        <v>ㅗ</v>
      </c>
      <c r="P744" t="str" cm="1">
        <f t="array" ref="P744">IF(MOD( (_xlfn.UNICODE( RIGHT($I744, 1) ) - 44032), 28)=0, "",
    INDEX(종성, MOD( (_xlfn.UNICODE( RIGHT($I744, 1) ) - 44032), 28),1) )</f>
        <v/>
      </c>
      <c r="Q744" s="3" t="str" cm="1">
        <f t="array" ref="Q744">IF(LEN(B744)=2, "", INDEX(초성,  INT( (_xlfn.UNICODE($J744)-44032)/588)+1) )</f>
        <v>ㅊ</v>
      </c>
      <c r="R744" s="3" t="str" cm="1">
        <f t="array" ref="R744">IF(LEN(B744)=2, "",INDEX( 중성, INT(MOD( ( _xlfn.UNICODE( RIGHT($J744, 1) ) - 44032), 588)/28)+1,1) )</f>
        <v>ㅡ</v>
      </c>
      <c r="S744" t="str" cm="1">
        <f t="array" ref="S744">IF(LEN(B744)=2, "", IF(MOD( (_xlfn.UNICODE( RIGHT($J744, 1) ) - 44032), 28)=0, "",
    INDEX(종성, MOD( (_xlfn.UNICODE( RIGHT($J744, 1) ) - 44032), 28),1) ) )</f>
        <v/>
      </c>
      <c r="T744" t="str">
        <f>IFERROR(VLOOKUP($K744, 환경설정!$B$3:$C$23, 2,0), "")</f>
        <v>que</v>
      </c>
      <c r="V744" s="3" t="str" cm="1">
        <f t="array" ref="V744">IFERROR(_xlfn.IFS($M744="", "light", $M744="ㄴ", "son", $M744="ㄹ", "son", $M744="ㅁ", "son", $M744="ㅇ", "son" ),"obs")</f>
        <v>light</v>
      </c>
      <c r="W744" t="str">
        <f>IFERROR(VLOOKUP($N744, 환경설정!$B$3:$C$23, 2,0), "")</f>
        <v>tsasp</v>
      </c>
      <c r="Y744" s="3" t="str" cm="1">
        <f t="array" ref="Y744">IFERROR(_xlfn.IFS($P744="", "light", $P744="ㄴ", "son", $P744="ㄹ", "son", $P744="ㅁ", "son", $P744="ㅇ", "son" ),"obs")</f>
        <v>light</v>
      </c>
      <c r="Z744" t="str">
        <f>IFERROR(VLOOKUP($Q744, 환경설정!$B$3:$C$23, 2), "")</f>
        <v>tsasp</v>
      </c>
      <c r="AB744" s="3" t="str" cm="1">
        <f t="array" ref="AB744">IFERROR( IF(LEN(B744)=2,"", _xlfn.IFS($S744="", "light", $S744="ㄴ", "son", $S744="ㄹ", "son", $S744="ㅁ", "son", $S744="ㅇ", "son" )),"obs")</f>
        <v>light</v>
      </c>
      <c r="AC744" t="str" cm="1">
        <f t="array" ref="AC744" xml:space="preserve"> SUBSTITUTE( _xlfn.TEXTSPLIT(C744," "), ",","")</f>
        <v>LHL</v>
      </c>
      <c r="AE744" t="str" cm="1">
        <f t="array" ref="AE744">SUBSTITUTE(_xlfn.TEXTSPLIT(D744," "), ",","")</f>
        <v>LHL</v>
      </c>
    </row>
    <row r="745" spans="1:31" x14ac:dyDescent="0.3">
      <c r="A745" t="str">
        <v>외래어3</v>
      </c>
      <c r="B745" t="str">
        <v>가솔린</v>
      </c>
      <c r="C745" s="3" t="str">
        <v>LHH</v>
      </c>
      <c r="D745" s="3" t="str">
        <v>LHH</v>
      </c>
      <c r="E745" s="3" t="str" cm="1">
        <f t="array" ref="E745">_xlfn.IFS(MID(A745,1,1)="고", "K", MID(A745,1,1)="외", "F", MID(A745,1,1)="가", "V")</f>
        <v>F</v>
      </c>
      <c r="F745" s="3" t="str">
        <f t="shared" si="60"/>
        <v>3</v>
      </c>
      <c r="G745" s="3" t="str">
        <f t="shared" si="61"/>
        <v>F3</v>
      </c>
      <c r="H745" s="3" t="str">
        <f t="shared" si="62"/>
        <v>가</v>
      </c>
      <c r="I745" s="3" t="str">
        <f t="shared" si="63"/>
        <v>솔</v>
      </c>
      <c r="J745" s="3" t="str">
        <f t="shared" si="64"/>
        <v>린</v>
      </c>
      <c r="K745" s="3" t="str" cm="1">
        <f t="array" ref="K745">INDEX(초성,  INT( (_xlfn.UNICODE(H745)-44032)/588)+1)</f>
        <v>ㄱ</v>
      </c>
      <c r="L745" s="3" t="str" cm="1">
        <f t="array" ref="L745">INDEX( 중성, INT(MOD( ( _xlfn.UNICODE( RIGHT($H745, 1) ) - 44032), 588)/28)+1,1)</f>
        <v>ㅏ</v>
      </c>
      <c r="M745" t="str" cm="1">
        <f t="array" ref="M745">IF(MOD( (_xlfn.UNICODE( RIGHT($H745, 1) ) - 44032), 28)=0, "",
    INDEX(종성, MOD( (_xlfn.UNICODE( RIGHT($H745, 1) ) - 44032), 28),1) )</f>
        <v/>
      </c>
      <c r="N745" s="3" t="str" cm="1">
        <f t="array" ref="N745">INDEX(초성,  INT( (_xlfn.UNICODE($I745)-44032)/588)+1)</f>
        <v>ㅅ</v>
      </c>
      <c r="O745" s="3" t="str" cm="1">
        <f t="array" ref="O745">INDEX( 중성, INT(MOD( ( _xlfn.UNICODE( RIGHT($I745, 1) ) - 44032), 588)/28)+1,1)</f>
        <v>ㅗ</v>
      </c>
      <c r="P745" t="str" cm="1">
        <f t="array" ref="P745">IF(MOD( (_xlfn.UNICODE( RIGHT($I745, 1) ) - 44032), 28)=0, "",
    INDEX(종성, MOD( (_xlfn.UNICODE( RIGHT($I745, 1) ) - 44032), 28),1) )</f>
        <v>ㄹ</v>
      </c>
      <c r="Q745" s="3" t="str" cm="1">
        <f t="array" ref="Q745">IF(LEN(B745)=2, "", INDEX(초성,  INT( (_xlfn.UNICODE($J745)-44032)/588)+1) )</f>
        <v>ㄹ</v>
      </c>
      <c r="R745" s="3" t="str" cm="1">
        <f t="array" ref="R745">IF(LEN(B745)=2, "",INDEX( 중성, INT(MOD( ( _xlfn.UNICODE( RIGHT($J745, 1) ) - 44032), 588)/28)+1,1) )</f>
        <v>ㅣ</v>
      </c>
      <c r="S745" t="str" cm="1">
        <f t="array" ref="S745">IF(LEN(B745)=2, "", IF(MOD( (_xlfn.UNICODE( RIGHT($J745, 1) ) - 44032), 28)=0, "",
    INDEX(종성, MOD( (_xlfn.UNICODE( RIGHT($J745, 1) ) - 44032), 28),1) ) )</f>
        <v>ㄴ</v>
      </c>
      <c r="T745" t="str">
        <f>IFERROR(VLOOKUP($K745, 환경설정!$B$3:$C$23, 2,0), "")</f>
        <v>lax</v>
      </c>
      <c r="V745" s="3" t="str" cm="1">
        <f t="array" ref="V745">IFERROR(_xlfn.IFS($M745="", "light", $M745="ㄴ", "son", $M745="ㄹ", "son", $M745="ㅁ", "son", $M745="ㅇ", "son" ),"obs")</f>
        <v>light</v>
      </c>
      <c r="W745" t="str">
        <f>IFERROR(VLOOKUP($N745, 환경설정!$B$3:$C$23, 2,0), "")</f>
        <v>que</v>
      </c>
      <c r="Y745" s="3" t="str" cm="1">
        <f t="array" ref="Y745">IFERROR(_xlfn.IFS($P745="", "light", $P745="ㄴ", "son", $P745="ㄹ", "son", $P745="ㅁ", "son", $P745="ㅇ", "son" ),"obs")</f>
        <v>son</v>
      </c>
      <c r="Z745" t="str">
        <f>IFERROR(VLOOKUP($Q745, 환경설정!$B$3:$C$23, 2), "")</f>
        <v>tsasp</v>
      </c>
      <c r="AB745" s="3" t="str" cm="1">
        <f t="array" ref="AB745">IFERROR( IF(LEN(B745)=2,"", _xlfn.IFS($S745="", "light", $S745="ㄴ", "son", $S745="ㄹ", "son", $S745="ㅁ", "son", $S745="ㅇ", "son" )),"obs")</f>
        <v>son</v>
      </c>
      <c r="AC745" t="str" cm="1">
        <f t="array" ref="AC745" xml:space="preserve"> SUBSTITUTE( _xlfn.TEXTSPLIT(C745," "), ",","")</f>
        <v>LHH</v>
      </c>
      <c r="AE745" t="str" cm="1">
        <f t="array" ref="AE745">SUBSTITUTE(_xlfn.TEXTSPLIT(D745," "), ",","")</f>
        <v>LHH</v>
      </c>
    </row>
    <row r="746" spans="1:31" x14ac:dyDescent="0.3">
      <c r="A746" t="str">
        <v>외래어3</v>
      </c>
      <c r="B746" t="str">
        <v>세미나</v>
      </c>
      <c r="C746" s="3" t="str">
        <v>LHL</v>
      </c>
      <c r="D746" s="3" t="str">
        <v>LHL</v>
      </c>
      <c r="E746" s="3" t="str" cm="1">
        <f t="array" ref="E746">_xlfn.IFS(MID(A746,1,1)="고", "K", MID(A746,1,1)="외", "F", MID(A746,1,1)="가", "V")</f>
        <v>F</v>
      </c>
      <c r="F746" s="3" t="str">
        <f t="shared" si="60"/>
        <v>3</v>
      </c>
      <c r="G746" s="3" t="str">
        <f t="shared" si="61"/>
        <v>F3</v>
      </c>
      <c r="H746" s="3" t="str">
        <f t="shared" si="62"/>
        <v>세</v>
      </c>
      <c r="I746" s="3" t="str">
        <f t="shared" si="63"/>
        <v>미</v>
      </c>
      <c r="J746" s="3" t="str">
        <f t="shared" si="64"/>
        <v>나</v>
      </c>
      <c r="K746" s="3" t="str" cm="1">
        <f t="array" ref="K746">INDEX(초성,  INT( (_xlfn.UNICODE(H746)-44032)/588)+1)</f>
        <v>ㅅ</v>
      </c>
      <c r="L746" s="3" t="str" cm="1">
        <f t="array" ref="L746">INDEX( 중성, INT(MOD( ( _xlfn.UNICODE( RIGHT($H746, 1) ) - 44032), 588)/28)+1,1)</f>
        <v>ㅔ</v>
      </c>
      <c r="M746" t="str" cm="1">
        <f t="array" ref="M746">IF(MOD( (_xlfn.UNICODE( RIGHT($H746, 1) ) - 44032), 28)=0, "",
    INDEX(종성, MOD( (_xlfn.UNICODE( RIGHT($H746, 1) ) - 44032), 28),1) )</f>
        <v/>
      </c>
      <c r="N746" s="3" t="str" cm="1">
        <f t="array" ref="N746">INDEX(초성,  INT( (_xlfn.UNICODE($I746)-44032)/588)+1)</f>
        <v>ㅁ</v>
      </c>
      <c r="O746" s="3" t="str" cm="1">
        <f t="array" ref="O746">INDEX( 중성, INT(MOD( ( _xlfn.UNICODE( RIGHT($I746, 1) ) - 44032), 588)/28)+1,1)</f>
        <v>ㅣ</v>
      </c>
      <c r="P746" t="str" cm="1">
        <f t="array" ref="P746">IF(MOD( (_xlfn.UNICODE( RIGHT($I746, 1) ) - 44032), 28)=0, "",
    INDEX(종성, MOD( (_xlfn.UNICODE( RIGHT($I746, 1) ) - 44032), 28),1) )</f>
        <v/>
      </c>
      <c r="Q746" s="3" t="str" cm="1">
        <f t="array" ref="Q746">IF(LEN(B746)=2, "", INDEX(초성,  INT( (_xlfn.UNICODE($J746)-44032)/588)+1) )</f>
        <v>ㄴ</v>
      </c>
      <c r="R746" s="3" t="str" cm="1">
        <f t="array" ref="R746">IF(LEN(B746)=2, "",INDEX( 중성, INT(MOD( ( _xlfn.UNICODE( RIGHT($J746, 1) ) - 44032), 588)/28)+1,1) )</f>
        <v>ㅏ</v>
      </c>
      <c r="S746" t="str" cm="1">
        <f t="array" ref="S746">IF(LEN(B746)=2, "", IF(MOD( (_xlfn.UNICODE( RIGHT($J746, 1) ) - 44032), 28)=0, "",
    INDEX(종성, MOD( (_xlfn.UNICODE( RIGHT($J746, 1) ) - 44032), 28),1) ) )</f>
        <v/>
      </c>
      <c r="T746" t="str">
        <f>IFERROR(VLOOKUP($K746, 환경설정!$B$3:$C$23, 2,0), "")</f>
        <v>que</v>
      </c>
      <c r="V746" s="3" t="str" cm="1">
        <f t="array" ref="V746">IFERROR(_xlfn.IFS($M746="", "light", $M746="ㄴ", "son", $M746="ㄹ", "son", $M746="ㅁ", "son", $M746="ㅇ", "son" ),"obs")</f>
        <v>light</v>
      </c>
      <c r="W746" t="str">
        <f>IFERROR(VLOOKUP($N746, 환경설정!$B$3:$C$23, 2,0), "")</f>
        <v>son</v>
      </c>
      <c r="Y746" s="3" t="str" cm="1">
        <f t="array" ref="Y746">IFERROR(_xlfn.IFS($P746="", "light", $P746="ㄴ", "son", $P746="ㄹ", "son", $P746="ㅁ", "son", $P746="ㅇ", "son" ),"obs")</f>
        <v>light</v>
      </c>
      <c r="Z746" t="str">
        <f>IFERROR(VLOOKUP($Q746, 환경설정!$B$3:$C$23, 2), "")</f>
        <v>tsasp</v>
      </c>
      <c r="AB746" s="3" t="str" cm="1">
        <f t="array" ref="AB746">IFERROR( IF(LEN(B746)=2,"", _xlfn.IFS($S746="", "light", $S746="ㄴ", "son", $S746="ㄹ", "son", $S746="ㅁ", "son", $S746="ㅇ", "son" )),"obs")</f>
        <v>light</v>
      </c>
      <c r="AC746" t="str" cm="1">
        <f t="array" ref="AC746" xml:space="preserve"> SUBSTITUTE( _xlfn.TEXTSPLIT(C746," "), ",","")</f>
        <v>LHL</v>
      </c>
      <c r="AE746" t="str" cm="1">
        <f t="array" ref="AE746">SUBSTITUTE(_xlfn.TEXTSPLIT(D746," "), ",","")</f>
        <v>LHL</v>
      </c>
    </row>
    <row r="747" spans="1:31" x14ac:dyDescent="0.3">
      <c r="A747" t="str">
        <v>외래어3</v>
      </c>
      <c r="B747" t="str">
        <v>리스트</v>
      </c>
      <c r="C747" s="3" t="str">
        <v>HLL</v>
      </c>
      <c r="D747" s="3" t="str">
        <v>HLL</v>
      </c>
      <c r="E747" s="3" t="str" cm="1">
        <f t="array" ref="E747">_xlfn.IFS(MID(A747,1,1)="고", "K", MID(A747,1,1)="외", "F", MID(A747,1,1)="가", "V")</f>
        <v>F</v>
      </c>
      <c r="F747" s="3" t="str">
        <f t="shared" si="60"/>
        <v>3</v>
      </c>
      <c r="G747" s="3" t="str">
        <f t="shared" si="61"/>
        <v>F3</v>
      </c>
      <c r="H747" s="3" t="str">
        <f t="shared" si="62"/>
        <v>리</v>
      </c>
      <c r="I747" s="3" t="str">
        <f t="shared" si="63"/>
        <v>스</v>
      </c>
      <c r="J747" s="3" t="str">
        <f t="shared" si="64"/>
        <v>트</v>
      </c>
      <c r="K747" s="3" t="str" cm="1">
        <f t="array" ref="K747">INDEX(초성,  INT( (_xlfn.UNICODE(H747)-44032)/588)+1)</f>
        <v>ㄹ</v>
      </c>
      <c r="L747" s="3" t="str" cm="1">
        <f t="array" ref="L747">INDEX( 중성, INT(MOD( ( _xlfn.UNICODE( RIGHT($H747, 1) ) - 44032), 588)/28)+1,1)</f>
        <v>ㅣ</v>
      </c>
      <c r="M747" t="str" cm="1">
        <f t="array" ref="M747">IF(MOD( (_xlfn.UNICODE( RIGHT($H747, 1) ) - 44032), 28)=0, "",
    INDEX(종성, MOD( (_xlfn.UNICODE( RIGHT($H747, 1) ) - 44032), 28),1) )</f>
        <v/>
      </c>
      <c r="N747" s="3" t="str" cm="1">
        <f t="array" ref="N747">INDEX(초성,  INT( (_xlfn.UNICODE($I747)-44032)/588)+1)</f>
        <v>ㅅ</v>
      </c>
      <c r="O747" s="3" t="str" cm="1">
        <f t="array" ref="O747">INDEX( 중성, INT(MOD( ( _xlfn.UNICODE( RIGHT($I747, 1) ) - 44032), 588)/28)+1,1)</f>
        <v>ㅡ</v>
      </c>
      <c r="P747" t="str" cm="1">
        <f t="array" ref="P747">IF(MOD( (_xlfn.UNICODE( RIGHT($I747, 1) ) - 44032), 28)=0, "",
    INDEX(종성, MOD( (_xlfn.UNICODE( RIGHT($I747, 1) ) - 44032), 28),1) )</f>
        <v/>
      </c>
      <c r="Q747" s="3" t="str" cm="1">
        <f t="array" ref="Q747">IF(LEN(B747)=2, "", INDEX(초성,  INT( (_xlfn.UNICODE($J747)-44032)/588)+1) )</f>
        <v>ㅌ</v>
      </c>
      <c r="R747" s="3" t="str" cm="1">
        <f t="array" ref="R747">IF(LEN(B747)=2, "",INDEX( 중성, INT(MOD( ( _xlfn.UNICODE( RIGHT($J747, 1) ) - 44032), 588)/28)+1,1) )</f>
        <v>ㅡ</v>
      </c>
      <c r="S747" t="str" cm="1">
        <f t="array" ref="S747">IF(LEN(B747)=2, "", IF(MOD( (_xlfn.UNICODE( RIGHT($J747, 1) ) - 44032), 28)=0, "",
    INDEX(종성, MOD( (_xlfn.UNICODE( RIGHT($J747, 1) ) - 44032), 28),1) ) )</f>
        <v/>
      </c>
      <c r="T747" t="str">
        <f>IFERROR(VLOOKUP($K747, 환경설정!$B$3:$C$23, 2,0), "")</f>
        <v>son</v>
      </c>
      <c r="V747" s="3" t="str" cm="1">
        <f t="array" ref="V747">IFERROR(_xlfn.IFS($M747="", "light", $M747="ㄴ", "son", $M747="ㄹ", "son", $M747="ㅁ", "son", $M747="ㅇ", "son" ),"obs")</f>
        <v>light</v>
      </c>
      <c r="W747" t="str">
        <f>IFERROR(VLOOKUP($N747, 환경설정!$B$3:$C$23, 2,0), "")</f>
        <v>que</v>
      </c>
      <c r="Y747" s="3" t="str" cm="1">
        <f t="array" ref="Y747">IFERROR(_xlfn.IFS($P747="", "light", $P747="ㄴ", "son", $P747="ㄹ", "son", $P747="ㅁ", "son", $P747="ㅇ", "son" ),"obs")</f>
        <v>light</v>
      </c>
      <c r="Z747" t="str">
        <f>IFERROR(VLOOKUP($Q747, 환경설정!$B$3:$C$23, 2), "")</f>
        <v>tsasp</v>
      </c>
      <c r="AB747" s="3" t="str" cm="1">
        <f t="array" ref="AB747">IFERROR( IF(LEN(B747)=2,"", _xlfn.IFS($S747="", "light", $S747="ㄴ", "son", $S747="ㄹ", "son", $S747="ㅁ", "son", $S747="ㅇ", "son" )),"obs")</f>
        <v>light</v>
      </c>
      <c r="AC747" t="str" cm="1">
        <f t="array" ref="AC747" xml:space="preserve"> SUBSTITUTE( _xlfn.TEXTSPLIT(C747," "), ",","")</f>
        <v>HLL</v>
      </c>
      <c r="AE747" t="str" cm="1">
        <f t="array" ref="AE747">SUBSTITUTE(_xlfn.TEXTSPLIT(D747," "), ",","")</f>
        <v>HLL</v>
      </c>
    </row>
    <row r="748" spans="1:31" x14ac:dyDescent="0.3">
      <c r="A748" t="str">
        <v>외래어3</v>
      </c>
      <c r="B748" t="str">
        <v>파이팅</v>
      </c>
      <c r="C748" s="3" t="str">
        <v>LHH</v>
      </c>
      <c r="D748" s="3" t="str">
        <v>LHH</v>
      </c>
      <c r="E748" s="3" t="str" cm="1">
        <f t="array" ref="E748">_xlfn.IFS(MID(A748,1,1)="고", "K", MID(A748,1,1)="외", "F", MID(A748,1,1)="가", "V")</f>
        <v>F</v>
      </c>
      <c r="F748" s="3" t="str">
        <f t="shared" si="60"/>
        <v>3</v>
      </c>
      <c r="G748" s="3" t="str">
        <f t="shared" si="61"/>
        <v>F3</v>
      </c>
      <c r="H748" s="3" t="str">
        <f t="shared" si="62"/>
        <v>파</v>
      </c>
      <c r="I748" s="3" t="str">
        <f t="shared" si="63"/>
        <v>이</v>
      </c>
      <c r="J748" s="3" t="str">
        <f t="shared" si="64"/>
        <v>팅</v>
      </c>
      <c r="K748" s="3" t="str" cm="1">
        <f t="array" ref="K748">INDEX(초성,  INT( (_xlfn.UNICODE(H748)-44032)/588)+1)</f>
        <v>ㅍ</v>
      </c>
      <c r="L748" s="3" t="str" cm="1">
        <f t="array" ref="L748">INDEX( 중성, INT(MOD( ( _xlfn.UNICODE( RIGHT($H748, 1) ) - 44032), 588)/28)+1,1)</f>
        <v>ㅏ</v>
      </c>
      <c r="M748" t="str" cm="1">
        <f t="array" ref="M748">IF(MOD( (_xlfn.UNICODE( RIGHT($H748, 1) ) - 44032), 28)=0, "",
    INDEX(종성, MOD( (_xlfn.UNICODE( RIGHT($H748, 1) ) - 44032), 28),1) )</f>
        <v/>
      </c>
      <c r="N748" s="3" t="str" cm="1">
        <f t="array" ref="N748">INDEX(초성,  INT( (_xlfn.UNICODE($I748)-44032)/588)+1)</f>
        <v>ㅇ</v>
      </c>
      <c r="O748" s="3" t="str" cm="1">
        <f t="array" ref="O748">INDEX( 중성, INT(MOD( ( _xlfn.UNICODE( RIGHT($I748, 1) ) - 44032), 588)/28)+1,1)</f>
        <v>ㅣ</v>
      </c>
      <c r="P748" t="str" cm="1">
        <f t="array" ref="P748">IF(MOD( (_xlfn.UNICODE( RIGHT($I748, 1) ) - 44032), 28)=0, "",
    INDEX(종성, MOD( (_xlfn.UNICODE( RIGHT($I748, 1) ) - 44032), 28),1) )</f>
        <v/>
      </c>
      <c r="Q748" s="3" t="str" cm="1">
        <f t="array" ref="Q748">IF(LEN(B748)=2, "", INDEX(초성,  INT( (_xlfn.UNICODE($J748)-44032)/588)+1) )</f>
        <v>ㅌ</v>
      </c>
      <c r="R748" s="3" t="str" cm="1">
        <f t="array" ref="R748">IF(LEN(B748)=2, "",INDEX( 중성, INT(MOD( ( _xlfn.UNICODE( RIGHT($J748, 1) ) - 44032), 588)/28)+1,1) )</f>
        <v>ㅣ</v>
      </c>
      <c r="S748" t="str" cm="1">
        <f t="array" ref="S748">IF(LEN(B748)=2, "", IF(MOD( (_xlfn.UNICODE( RIGHT($J748, 1) ) - 44032), 28)=0, "",
    INDEX(종성, MOD( (_xlfn.UNICODE( RIGHT($J748, 1) ) - 44032), 28),1) ) )</f>
        <v>ㅇ</v>
      </c>
      <c r="T748" t="str">
        <f>IFERROR(VLOOKUP($K748, 환경설정!$B$3:$C$23, 2,0), "")</f>
        <v>tsasp</v>
      </c>
      <c r="V748" s="3" t="str" cm="1">
        <f t="array" ref="V748">IFERROR(_xlfn.IFS($M748="", "light", $M748="ㄴ", "son", $M748="ㄹ", "son", $M748="ㅁ", "son", $M748="ㅇ", "son" ),"obs")</f>
        <v>light</v>
      </c>
      <c r="W748" t="str">
        <f>IFERROR(VLOOKUP($N748, 환경설정!$B$3:$C$23, 2,0), "")</f>
        <v>null</v>
      </c>
      <c r="Y748" s="3" t="str" cm="1">
        <f t="array" ref="Y748">IFERROR(_xlfn.IFS($P748="", "light", $P748="ㄴ", "son", $P748="ㄹ", "son", $P748="ㅁ", "son", $P748="ㅇ", "son" ),"obs")</f>
        <v>light</v>
      </c>
      <c r="Z748" t="str">
        <f>IFERROR(VLOOKUP($Q748, 환경설정!$B$3:$C$23, 2), "")</f>
        <v>tsasp</v>
      </c>
      <c r="AB748" s="3" t="str" cm="1">
        <f t="array" ref="AB748">IFERROR( IF(LEN(B748)=2,"", _xlfn.IFS($S748="", "light", $S748="ㄴ", "son", $S748="ㄹ", "son", $S748="ㅁ", "son", $S748="ㅇ", "son" )),"obs")</f>
        <v>son</v>
      </c>
      <c r="AC748" t="str" cm="1">
        <f t="array" ref="AC748" xml:space="preserve"> SUBSTITUTE( _xlfn.TEXTSPLIT(C748," "), ",","")</f>
        <v>LHH</v>
      </c>
      <c r="AE748" t="str" cm="1">
        <f t="array" ref="AE748">SUBSTITUTE(_xlfn.TEXTSPLIT(D748," "), ",","")</f>
        <v>LHH</v>
      </c>
    </row>
    <row r="749" spans="1:31" x14ac:dyDescent="0.3">
      <c r="A749" t="str">
        <v>외래어3</v>
      </c>
      <c r="B749" t="str">
        <v>브로커</v>
      </c>
      <c r="C749" s="3">
        <v>0</v>
      </c>
      <c r="D749" s="3">
        <v>0</v>
      </c>
      <c r="E749" s="3" t="str" cm="1">
        <f t="array" ref="E749">_xlfn.IFS(MID(A749,1,1)="고", "K", MID(A749,1,1)="외", "F", MID(A749,1,1)="가", "V")</f>
        <v>F</v>
      </c>
      <c r="F749" s="3" t="str">
        <f t="shared" si="60"/>
        <v>3</v>
      </c>
      <c r="G749" s="3" t="str">
        <f t="shared" si="61"/>
        <v>F3</v>
      </c>
      <c r="H749" s="3" t="str">
        <f t="shared" si="62"/>
        <v>브</v>
      </c>
      <c r="I749" s="3" t="str">
        <f t="shared" si="63"/>
        <v>로</v>
      </c>
      <c r="J749" s="3" t="str">
        <f t="shared" si="64"/>
        <v>커</v>
      </c>
      <c r="K749" s="3" t="str" cm="1">
        <f t="array" ref="K749">INDEX(초성,  INT( (_xlfn.UNICODE(H749)-44032)/588)+1)</f>
        <v>ㅂ</v>
      </c>
      <c r="L749" s="3" t="str" cm="1">
        <f t="array" ref="L749">INDEX( 중성, INT(MOD( ( _xlfn.UNICODE( RIGHT($H749, 1) ) - 44032), 588)/28)+1,1)</f>
        <v>ㅡ</v>
      </c>
      <c r="M749" t="str" cm="1">
        <f t="array" ref="M749">IF(MOD( (_xlfn.UNICODE( RIGHT($H749, 1) ) - 44032), 28)=0, "",
    INDEX(종성, MOD( (_xlfn.UNICODE( RIGHT($H749, 1) ) - 44032), 28),1) )</f>
        <v/>
      </c>
      <c r="N749" s="3" t="str" cm="1">
        <f t="array" ref="N749">INDEX(초성,  INT( (_xlfn.UNICODE($I749)-44032)/588)+1)</f>
        <v>ㄹ</v>
      </c>
      <c r="O749" s="3" t="str" cm="1">
        <f t="array" ref="O749">INDEX( 중성, INT(MOD( ( _xlfn.UNICODE( RIGHT($I749, 1) ) - 44032), 588)/28)+1,1)</f>
        <v>ㅗ</v>
      </c>
      <c r="P749" t="str" cm="1">
        <f t="array" ref="P749">IF(MOD( (_xlfn.UNICODE( RIGHT($I749, 1) ) - 44032), 28)=0, "",
    INDEX(종성, MOD( (_xlfn.UNICODE( RIGHT($I749, 1) ) - 44032), 28),1) )</f>
        <v/>
      </c>
      <c r="Q749" s="3" t="str" cm="1">
        <f t="array" ref="Q749">IF(LEN(B749)=2, "", INDEX(초성,  INT( (_xlfn.UNICODE($J749)-44032)/588)+1) )</f>
        <v>ㅋ</v>
      </c>
      <c r="R749" s="3" t="str" cm="1">
        <f t="array" ref="R749">IF(LEN(B749)=2, "",INDEX( 중성, INT(MOD( ( _xlfn.UNICODE( RIGHT($J749, 1) ) - 44032), 588)/28)+1,1) )</f>
        <v>ㅓ</v>
      </c>
      <c r="S749" t="str" cm="1">
        <f t="array" ref="S749">IF(LEN(B749)=2, "", IF(MOD( (_xlfn.UNICODE( RIGHT($J749, 1) ) - 44032), 28)=0, "",
    INDEX(종성, MOD( (_xlfn.UNICODE( RIGHT($J749, 1) ) - 44032), 28),1) ) )</f>
        <v/>
      </c>
      <c r="T749" t="str">
        <f>IFERROR(VLOOKUP($K749, 환경설정!$B$3:$C$23, 2,0), "")</f>
        <v>lax</v>
      </c>
      <c r="V749" s="3" t="str" cm="1">
        <f t="array" ref="V749">IFERROR(_xlfn.IFS($M749="", "light", $M749="ㄴ", "son", $M749="ㄹ", "son", $M749="ㅁ", "son", $M749="ㅇ", "son" ),"obs")</f>
        <v>light</v>
      </c>
      <c r="W749" t="str">
        <f>IFERROR(VLOOKUP($N749, 환경설정!$B$3:$C$23, 2,0), "")</f>
        <v>son</v>
      </c>
      <c r="Y749" s="3" t="str" cm="1">
        <f t="array" ref="Y749">IFERROR(_xlfn.IFS($P749="", "light", $P749="ㄴ", "son", $P749="ㄹ", "son", $P749="ㅁ", "son", $P749="ㅇ", "son" ),"obs")</f>
        <v>light</v>
      </c>
      <c r="Z749" t="str">
        <f>IFERROR(VLOOKUP($Q749, 환경설정!$B$3:$C$23, 2), "")</f>
        <v>tsasp</v>
      </c>
      <c r="AB749" s="3" t="str" cm="1">
        <f t="array" ref="AB749">IFERROR( IF(LEN(B749)=2,"", _xlfn.IFS($S749="", "light", $S749="ㄴ", "son", $S749="ㄹ", "son", $S749="ㅁ", "son", $S749="ㅇ", "son" )),"obs")</f>
        <v>light</v>
      </c>
      <c r="AC749" t="str" cm="1">
        <f t="array" ref="AC749" xml:space="preserve"> SUBSTITUTE( _xlfn.TEXTSPLIT(C749," "), ",","")</f>
        <v>0</v>
      </c>
      <c r="AE749" t="str" cm="1">
        <f t="array" ref="AE749">SUBSTITUTE(_xlfn.TEXTSPLIT(D749," "), ",","")</f>
        <v>0</v>
      </c>
    </row>
    <row r="750" spans="1:31" x14ac:dyDescent="0.3">
      <c r="A750" t="str">
        <v>외래어3</v>
      </c>
      <c r="B750" t="str">
        <v>파일럿</v>
      </c>
      <c r="C750" s="3" t="str">
        <v>LHH</v>
      </c>
      <c r="D750" s="3" t="str">
        <v>LHH</v>
      </c>
      <c r="E750" s="3" t="str" cm="1">
        <f t="array" ref="E750">_xlfn.IFS(MID(A750,1,1)="고", "K", MID(A750,1,1)="외", "F", MID(A750,1,1)="가", "V")</f>
        <v>F</v>
      </c>
      <c r="F750" s="3" t="str">
        <f t="shared" si="60"/>
        <v>3</v>
      </c>
      <c r="G750" s="3" t="str">
        <f t="shared" si="61"/>
        <v>F3</v>
      </c>
      <c r="H750" s="3" t="str">
        <f t="shared" si="62"/>
        <v>파</v>
      </c>
      <c r="I750" s="3" t="str">
        <f t="shared" si="63"/>
        <v>일</v>
      </c>
      <c r="J750" s="3" t="str">
        <f t="shared" si="64"/>
        <v>럿</v>
      </c>
      <c r="K750" s="3" t="str" cm="1">
        <f t="array" ref="K750">INDEX(초성,  INT( (_xlfn.UNICODE(H750)-44032)/588)+1)</f>
        <v>ㅍ</v>
      </c>
      <c r="L750" s="3" t="str" cm="1">
        <f t="array" ref="L750">INDEX( 중성, INT(MOD( ( _xlfn.UNICODE( RIGHT($H750, 1) ) - 44032), 588)/28)+1,1)</f>
        <v>ㅏ</v>
      </c>
      <c r="M750" t="str" cm="1">
        <f t="array" ref="M750">IF(MOD( (_xlfn.UNICODE( RIGHT($H750, 1) ) - 44032), 28)=0, "",
    INDEX(종성, MOD( (_xlfn.UNICODE( RIGHT($H750, 1) ) - 44032), 28),1) )</f>
        <v/>
      </c>
      <c r="N750" s="3" t="str" cm="1">
        <f t="array" ref="N750">INDEX(초성,  INT( (_xlfn.UNICODE($I750)-44032)/588)+1)</f>
        <v>ㅇ</v>
      </c>
      <c r="O750" s="3" t="str" cm="1">
        <f t="array" ref="O750">INDEX( 중성, INT(MOD( ( _xlfn.UNICODE( RIGHT($I750, 1) ) - 44032), 588)/28)+1,1)</f>
        <v>ㅣ</v>
      </c>
      <c r="P750" t="str" cm="1">
        <f t="array" ref="P750">IF(MOD( (_xlfn.UNICODE( RIGHT($I750, 1) ) - 44032), 28)=0, "",
    INDEX(종성, MOD( (_xlfn.UNICODE( RIGHT($I750, 1) ) - 44032), 28),1) )</f>
        <v>ㄹ</v>
      </c>
      <c r="Q750" s="3" t="str" cm="1">
        <f t="array" ref="Q750">IF(LEN(B750)=2, "", INDEX(초성,  INT( (_xlfn.UNICODE($J750)-44032)/588)+1) )</f>
        <v>ㄹ</v>
      </c>
      <c r="R750" s="3" t="str" cm="1">
        <f t="array" ref="R750">IF(LEN(B750)=2, "",INDEX( 중성, INT(MOD( ( _xlfn.UNICODE( RIGHT($J750, 1) ) - 44032), 588)/28)+1,1) )</f>
        <v>ㅓ</v>
      </c>
      <c r="S750" t="str" cm="1">
        <f t="array" ref="S750">IF(LEN(B750)=2, "", IF(MOD( (_xlfn.UNICODE( RIGHT($J750, 1) ) - 44032), 28)=0, "",
    INDEX(종성, MOD( (_xlfn.UNICODE( RIGHT($J750, 1) ) - 44032), 28),1) ) )</f>
        <v>ㅅ</v>
      </c>
      <c r="T750" t="str">
        <f>IFERROR(VLOOKUP($K750, 환경설정!$B$3:$C$23, 2,0), "")</f>
        <v>tsasp</v>
      </c>
      <c r="V750" s="3" t="str" cm="1">
        <f t="array" ref="V750">IFERROR(_xlfn.IFS($M750="", "light", $M750="ㄴ", "son", $M750="ㄹ", "son", $M750="ㅁ", "son", $M750="ㅇ", "son" ),"obs")</f>
        <v>light</v>
      </c>
      <c r="W750" t="str">
        <f>IFERROR(VLOOKUP($N750, 환경설정!$B$3:$C$23, 2,0), "")</f>
        <v>null</v>
      </c>
      <c r="Y750" s="3" t="str" cm="1">
        <f t="array" ref="Y750">IFERROR(_xlfn.IFS($P750="", "light", $P750="ㄴ", "son", $P750="ㄹ", "son", $P750="ㅁ", "son", $P750="ㅇ", "son" ),"obs")</f>
        <v>son</v>
      </c>
      <c r="Z750" t="str">
        <f>IFERROR(VLOOKUP($Q750, 환경설정!$B$3:$C$23, 2), "")</f>
        <v>tsasp</v>
      </c>
      <c r="AB750" s="3" t="str" cm="1">
        <f t="array" ref="AB750">IFERROR( IF(LEN(B750)=2,"", _xlfn.IFS($S750="", "light", $S750="ㄴ", "son", $S750="ㄹ", "son", $S750="ㅁ", "son", $S750="ㅇ", "son" )),"obs")</f>
        <v>obs</v>
      </c>
      <c r="AC750" t="str" cm="1">
        <f t="array" ref="AC750" xml:space="preserve"> SUBSTITUTE( _xlfn.TEXTSPLIT(C750," "), ",","")</f>
        <v>LHH</v>
      </c>
      <c r="AE750" t="str" cm="1">
        <f t="array" ref="AE750">SUBSTITUTE(_xlfn.TEXTSPLIT(D750," "), ",","")</f>
        <v>LHH</v>
      </c>
    </row>
    <row r="751" spans="1:31" x14ac:dyDescent="0.3">
      <c r="A751" t="str">
        <v>외래어3</v>
      </c>
      <c r="B751" t="str">
        <v>체인지</v>
      </c>
      <c r="C751" s="3" t="str">
        <v>LHL</v>
      </c>
      <c r="D751" s="3" t="str">
        <v>HHL</v>
      </c>
      <c r="E751" s="3" t="str" cm="1">
        <f t="array" ref="E751">_xlfn.IFS(MID(A751,1,1)="고", "K", MID(A751,1,1)="외", "F", MID(A751,1,1)="가", "V")</f>
        <v>F</v>
      </c>
      <c r="F751" s="3" t="str">
        <f t="shared" si="60"/>
        <v>3</v>
      </c>
      <c r="G751" s="3" t="str">
        <f t="shared" si="61"/>
        <v>F3</v>
      </c>
      <c r="H751" s="3" t="str">
        <f t="shared" si="62"/>
        <v>체</v>
      </c>
      <c r="I751" s="3" t="str">
        <f t="shared" si="63"/>
        <v>인</v>
      </c>
      <c r="J751" s="3" t="str">
        <f t="shared" si="64"/>
        <v>지</v>
      </c>
      <c r="K751" s="3" t="str" cm="1">
        <f t="array" ref="K751">INDEX(초성,  INT( (_xlfn.UNICODE(H751)-44032)/588)+1)</f>
        <v>ㅊ</v>
      </c>
      <c r="L751" s="3" t="str" cm="1">
        <f t="array" ref="L751">INDEX( 중성, INT(MOD( ( _xlfn.UNICODE( RIGHT($H751, 1) ) - 44032), 588)/28)+1,1)</f>
        <v>ㅔ</v>
      </c>
      <c r="M751" t="str" cm="1">
        <f t="array" ref="M751">IF(MOD( (_xlfn.UNICODE( RIGHT($H751, 1) ) - 44032), 28)=0, "",
    INDEX(종성, MOD( (_xlfn.UNICODE( RIGHT($H751, 1) ) - 44032), 28),1) )</f>
        <v/>
      </c>
      <c r="N751" s="3" t="str" cm="1">
        <f t="array" ref="N751">INDEX(초성,  INT( (_xlfn.UNICODE($I751)-44032)/588)+1)</f>
        <v>ㅇ</v>
      </c>
      <c r="O751" s="3" t="str" cm="1">
        <f t="array" ref="O751">INDEX( 중성, INT(MOD( ( _xlfn.UNICODE( RIGHT($I751, 1) ) - 44032), 588)/28)+1,1)</f>
        <v>ㅣ</v>
      </c>
      <c r="P751" t="str" cm="1">
        <f t="array" ref="P751">IF(MOD( (_xlfn.UNICODE( RIGHT($I751, 1) ) - 44032), 28)=0, "",
    INDEX(종성, MOD( (_xlfn.UNICODE( RIGHT($I751, 1) ) - 44032), 28),1) )</f>
        <v>ㄴ</v>
      </c>
      <c r="Q751" s="3" t="str" cm="1">
        <f t="array" ref="Q751">IF(LEN(B751)=2, "", INDEX(초성,  INT( (_xlfn.UNICODE($J751)-44032)/588)+1) )</f>
        <v>ㅈ</v>
      </c>
      <c r="R751" s="3" t="str" cm="1">
        <f t="array" ref="R751">IF(LEN(B751)=2, "",INDEX( 중성, INT(MOD( ( _xlfn.UNICODE( RIGHT($J751, 1) ) - 44032), 588)/28)+1,1) )</f>
        <v>ㅣ</v>
      </c>
      <c r="S751" t="str" cm="1">
        <f t="array" ref="S751">IF(LEN(B751)=2, "", IF(MOD( (_xlfn.UNICODE( RIGHT($J751, 1) ) - 44032), 28)=0, "",
    INDEX(종성, MOD( (_xlfn.UNICODE( RIGHT($J751, 1) ) - 44032), 28),1) ) )</f>
        <v/>
      </c>
      <c r="T751" t="str">
        <f>IFERROR(VLOOKUP($K751, 환경설정!$B$3:$C$23, 2,0), "")</f>
        <v>tsasp</v>
      </c>
      <c r="V751" s="3" t="str" cm="1">
        <f t="array" ref="V751">IFERROR(_xlfn.IFS($M751="", "light", $M751="ㄴ", "son", $M751="ㄹ", "son", $M751="ㅁ", "son", $M751="ㅇ", "son" ),"obs")</f>
        <v>light</v>
      </c>
      <c r="W751" t="str">
        <f>IFERROR(VLOOKUP($N751, 환경설정!$B$3:$C$23, 2,0), "")</f>
        <v>null</v>
      </c>
      <c r="Y751" s="3" t="str" cm="1">
        <f t="array" ref="Y751">IFERROR(_xlfn.IFS($P751="", "light", $P751="ㄴ", "son", $P751="ㄹ", "son", $P751="ㅁ", "son", $P751="ㅇ", "son" ),"obs")</f>
        <v>son</v>
      </c>
      <c r="Z751" t="str">
        <f>IFERROR(VLOOKUP($Q751, 환경설정!$B$3:$C$23, 2), "")</f>
        <v>tsasp</v>
      </c>
      <c r="AB751" s="3" t="str" cm="1">
        <f t="array" ref="AB751">IFERROR( IF(LEN(B751)=2,"", _xlfn.IFS($S751="", "light", $S751="ㄴ", "son", $S751="ㄹ", "son", $S751="ㅁ", "son", $S751="ㅇ", "son" )),"obs")</f>
        <v>light</v>
      </c>
      <c r="AC751" t="str" cm="1">
        <f t="array" ref="AC751" xml:space="preserve"> SUBSTITUTE( _xlfn.TEXTSPLIT(C751," "), ",","")</f>
        <v>LHL</v>
      </c>
      <c r="AE751" t="str" cm="1">
        <f t="array" ref="AE751">SUBSTITUTE(_xlfn.TEXTSPLIT(D751," "), ",","")</f>
        <v>HHL</v>
      </c>
    </row>
    <row r="752" spans="1:31" x14ac:dyDescent="0.3">
      <c r="A752" t="str">
        <v>외래어3</v>
      </c>
      <c r="B752" t="str">
        <v>카톨릭</v>
      </c>
      <c r="C752" s="3" t="str">
        <v>LHH, LLH</v>
      </c>
      <c r="D752" s="3" t="str">
        <v>LHH</v>
      </c>
      <c r="E752" s="3" t="str" cm="1">
        <f t="array" ref="E752">_xlfn.IFS(MID(A752,1,1)="고", "K", MID(A752,1,1)="외", "F", MID(A752,1,1)="가", "V")</f>
        <v>F</v>
      </c>
      <c r="F752" s="3" t="str">
        <f t="shared" si="60"/>
        <v>3</v>
      </c>
      <c r="G752" s="3" t="str">
        <f t="shared" si="61"/>
        <v>F3</v>
      </c>
      <c r="H752" s="3" t="str">
        <f t="shared" si="62"/>
        <v>카</v>
      </c>
      <c r="I752" s="3" t="str">
        <f t="shared" si="63"/>
        <v>톨</v>
      </c>
      <c r="J752" s="3" t="str">
        <f t="shared" si="64"/>
        <v>릭</v>
      </c>
      <c r="K752" s="3" t="str" cm="1">
        <f t="array" ref="K752">INDEX(초성,  INT( (_xlfn.UNICODE(H752)-44032)/588)+1)</f>
        <v>ㅋ</v>
      </c>
      <c r="L752" s="3" t="str" cm="1">
        <f t="array" ref="L752">INDEX( 중성, INT(MOD( ( _xlfn.UNICODE( RIGHT($H752, 1) ) - 44032), 588)/28)+1,1)</f>
        <v>ㅏ</v>
      </c>
      <c r="M752" t="str" cm="1">
        <f t="array" ref="M752">IF(MOD( (_xlfn.UNICODE( RIGHT($H752, 1) ) - 44032), 28)=0, "",
    INDEX(종성, MOD( (_xlfn.UNICODE( RIGHT($H752, 1) ) - 44032), 28),1) )</f>
        <v/>
      </c>
      <c r="N752" s="3" t="str" cm="1">
        <f t="array" ref="N752">INDEX(초성,  INT( (_xlfn.UNICODE($I752)-44032)/588)+1)</f>
        <v>ㅌ</v>
      </c>
      <c r="O752" s="3" t="str" cm="1">
        <f t="array" ref="O752">INDEX( 중성, INT(MOD( ( _xlfn.UNICODE( RIGHT($I752, 1) ) - 44032), 588)/28)+1,1)</f>
        <v>ㅗ</v>
      </c>
      <c r="P752" t="str" cm="1">
        <f t="array" ref="P752">IF(MOD( (_xlfn.UNICODE( RIGHT($I752, 1) ) - 44032), 28)=0, "",
    INDEX(종성, MOD( (_xlfn.UNICODE( RIGHT($I752, 1) ) - 44032), 28),1) )</f>
        <v>ㄹ</v>
      </c>
      <c r="Q752" s="3" t="str" cm="1">
        <f t="array" ref="Q752">IF(LEN(B752)=2, "", INDEX(초성,  INT( (_xlfn.UNICODE($J752)-44032)/588)+1) )</f>
        <v>ㄹ</v>
      </c>
      <c r="R752" s="3" t="str" cm="1">
        <f t="array" ref="R752">IF(LEN(B752)=2, "",INDEX( 중성, INT(MOD( ( _xlfn.UNICODE( RIGHT($J752, 1) ) - 44032), 588)/28)+1,1) )</f>
        <v>ㅣ</v>
      </c>
      <c r="S752" t="str" cm="1">
        <f t="array" ref="S752">IF(LEN(B752)=2, "", IF(MOD( (_xlfn.UNICODE( RIGHT($J752, 1) ) - 44032), 28)=0, "",
    INDEX(종성, MOD( (_xlfn.UNICODE( RIGHT($J752, 1) ) - 44032), 28),1) ) )</f>
        <v>ㄱ</v>
      </c>
      <c r="T752" t="str">
        <f>IFERROR(VLOOKUP($K752, 환경설정!$B$3:$C$23, 2,0), "")</f>
        <v>tsasp</v>
      </c>
      <c r="V752" s="3" t="str" cm="1">
        <f t="array" ref="V752">IFERROR(_xlfn.IFS($M752="", "light", $M752="ㄴ", "son", $M752="ㄹ", "son", $M752="ㅁ", "son", $M752="ㅇ", "son" ),"obs")</f>
        <v>light</v>
      </c>
      <c r="W752" t="str">
        <f>IFERROR(VLOOKUP($N752, 환경설정!$B$3:$C$23, 2,0), "")</f>
        <v>tsasp</v>
      </c>
      <c r="Y752" s="3" t="str" cm="1">
        <f t="array" ref="Y752">IFERROR(_xlfn.IFS($P752="", "light", $P752="ㄴ", "son", $P752="ㄹ", "son", $P752="ㅁ", "son", $P752="ㅇ", "son" ),"obs")</f>
        <v>son</v>
      </c>
      <c r="Z752" t="str">
        <f>IFERROR(VLOOKUP($Q752, 환경설정!$B$3:$C$23, 2), "")</f>
        <v>tsasp</v>
      </c>
      <c r="AB752" s="3" t="str" cm="1">
        <f t="array" ref="AB752">IFERROR( IF(LEN(B752)=2,"", _xlfn.IFS($S752="", "light", $S752="ㄴ", "son", $S752="ㄹ", "son", $S752="ㅁ", "son", $S752="ㅇ", "son" )),"obs")</f>
        <v>obs</v>
      </c>
      <c r="AC752" t="str" cm="1">
        <f t="array" ref="AC752:AD752" xml:space="preserve"> SUBSTITUTE( _xlfn.TEXTSPLIT(C752," "), ",","")</f>
        <v>LHH</v>
      </c>
      <c r="AD752" t="str">
        <v>LLH</v>
      </c>
      <c r="AE752" t="str" cm="1">
        <f t="array" ref="AE752">SUBSTITUTE(_xlfn.TEXTSPLIT(D752," "), ",","")</f>
        <v>LHH</v>
      </c>
    </row>
    <row r="753" spans="1:31" x14ac:dyDescent="0.3">
      <c r="A753" t="str">
        <v>외래어3</v>
      </c>
      <c r="B753" t="str">
        <v>파이프</v>
      </c>
      <c r="C753" s="3" t="str">
        <v>LHL</v>
      </c>
      <c r="D753" s="3" t="str">
        <v>LHL</v>
      </c>
      <c r="E753" s="3" t="str" cm="1">
        <f t="array" ref="E753">_xlfn.IFS(MID(A753,1,1)="고", "K", MID(A753,1,1)="외", "F", MID(A753,1,1)="가", "V")</f>
        <v>F</v>
      </c>
      <c r="F753" s="3" t="str">
        <f t="shared" si="60"/>
        <v>3</v>
      </c>
      <c r="G753" s="3" t="str">
        <f t="shared" si="61"/>
        <v>F3</v>
      </c>
      <c r="H753" s="3" t="str">
        <f t="shared" si="62"/>
        <v>파</v>
      </c>
      <c r="I753" s="3" t="str">
        <f t="shared" si="63"/>
        <v>이</v>
      </c>
      <c r="J753" s="3" t="str">
        <f t="shared" si="64"/>
        <v>프</v>
      </c>
      <c r="K753" s="3" t="str" cm="1">
        <f t="array" ref="K753">INDEX(초성,  INT( (_xlfn.UNICODE(H753)-44032)/588)+1)</f>
        <v>ㅍ</v>
      </c>
      <c r="L753" s="3" t="str" cm="1">
        <f t="array" ref="L753">INDEX( 중성, INT(MOD( ( _xlfn.UNICODE( RIGHT($H753, 1) ) - 44032), 588)/28)+1,1)</f>
        <v>ㅏ</v>
      </c>
      <c r="M753" t="str" cm="1">
        <f t="array" ref="M753">IF(MOD( (_xlfn.UNICODE( RIGHT($H753, 1) ) - 44032), 28)=0, "",
    INDEX(종성, MOD( (_xlfn.UNICODE( RIGHT($H753, 1) ) - 44032), 28),1) )</f>
        <v/>
      </c>
      <c r="N753" s="3" t="str" cm="1">
        <f t="array" ref="N753">INDEX(초성,  INT( (_xlfn.UNICODE($I753)-44032)/588)+1)</f>
        <v>ㅇ</v>
      </c>
      <c r="O753" s="3" t="str" cm="1">
        <f t="array" ref="O753">INDEX( 중성, INT(MOD( ( _xlfn.UNICODE( RIGHT($I753, 1) ) - 44032), 588)/28)+1,1)</f>
        <v>ㅣ</v>
      </c>
      <c r="P753" t="str" cm="1">
        <f t="array" ref="P753">IF(MOD( (_xlfn.UNICODE( RIGHT($I753, 1) ) - 44032), 28)=0, "",
    INDEX(종성, MOD( (_xlfn.UNICODE( RIGHT($I753, 1) ) - 44032), 28),1) )</f>
        <v/>
      </c>
      <c r="Q753" s="3" t="str" cm="1">
        <f t="array" ref="Q753">IF(LEN(B753)=2, "", INDEX(초성,  INT( (_xlfn.UNICODE($J753)-44032)/588)+1) )</f>
        <v>ㅍ</v>
      </c>
      <c r="R753" s="3" t="str" cm="1">
        <f t="array" ref="R753">IF(LEN(B753)=2, "",INDEX( 중성, INT(MOD( ( _xlfn.UNICODE( RIGHT($J753, 1) ) - 44032), 588)/28)+1,1) )</f>
        <v>ㅡ</v>
      </c>
      <c r="S753" t="str" cm="1">
        <f t="array" ref="S753">IF(LEN(B753)=2, "", IF(MOD( (_xlfn.UNICODE( RIGHT($J753, 1) ) - 44032), 28)=0, "",
    INDEX(종성, MOD( (_xlfn.UNICODE( RIGHT($J753, 1) ) - 44032), 28),1) ) )</f>
        <v/>
      </c>
      <c r="T753" t="str">
        <f>IFERROR(VLOOKUP($K753, 환경설정!$B$3:$C$23, 2,0), "")</f>
        <v>tsasp</v>
      </c>
      <c r="V753" s="3" t="str" cm="1">
        <f t="array" ref="V753">IFERROR(_xlfn.IFS($M753="", "light", $M753="ㄴ", "son", $M753="ㄹ", "son", $M753="ㅁ", "son", $M753="ㅇ", "son" ),"obs")</f>
        <v>light</v>
      </c>
      <c r="W753" t="str">
        <f>IFERROR(VLOOKUP($N753, 환경설정!$B$3:$C$23, 2,0), "")</f>
        <v>null</v>
      </c>
      <c r="Y753" s="3" t="str" cm="1">
        <f t="array" ref="Y753">IFERROR(_xlfn.IFS($P753="", "light", $P753="ㄴ", "son", $P753="ㄹ", "son", $P753="ㅁ", "son", $P753="ㅇ", "son" ),"obs")</f>
        <v>light</v>
      </c>
      <c r="Z753" t="str">
        <f>IFERROR(VLOOKUP($Q753, 환경설정!$B$3:$C$23, 2), "")</f>
        <v>tsasp</v>
      </c>
      <c r="AB753" s="3" t="str" cm="1">
        <f t="array" ref="AB753">IFERROR( IF(LEN(B753)=2,"", _xlfn.IFS($S753="", "light", $S753="ㄴ", "son", $S753="ㄹ", "son", $S753="ㅁ", "son", $S753="ㅇ", "son" )),"obs")</f>
        <v>light</v>
      </c>
      <c r="AC753" t="str" cm="1">
        <f t="array" ref="AC753" xml:space="preserve"> SUBSTITUTE( _xlfn.TEXTSPLIT(C753," "), ",","")</f>
        <v>LHL</v>
      </c>
      <c r="AE753" t="str" cm="1">
        <f t="array" ref="AE753">SUBSTITUTE(_xlfn.TEXTSPLIT(D753," "), ",","")</f>
        <v>LHL</v>
      </c>
    </row>
    <row r="754" spans="1:31" x14ac:dyDescent="0.3">
      <c r="A754" t="str">
        <v>외래어3</v>
      </c>
      <c r="B754" t="str">
        <v>스위치</v>
      </c>
      <c r="C754" s="3" t="str">
        <v>LHL</v>
      </c>
      <c r="D754" s="3" t="str">
        <v>LHL</v>
      </c>
      <c r="E754" s="3" t="str" cm="1">
        <f t="array" ref="E754">_xlfn.IFS(MID(A754,1,1)="고", "K", MID(A754,1,1)="외", "F", MID(A754,1,1)="가", "V")</f>
        <v>F</v>
      </c>
      <c r="F754" s="3" t="str">
        <f t="shared" si="60"/>
        <v>3</v>
      </c>
      <c r="G754" s="3" t="str">
        <f t="shared" si="61"/>
        <v>F3</v>
      </c>
      <c r="H754" s="3" t="str">
        <f t="shared" si="62"/>
        <v>스</v>
      </c>
      <c r="I754" s="3" t="str">
        <f t="shared" si="63"/>
        <v>위</v>
      </c>
      <c r="J754" s="3" t="str">
        <f t="shared" si="64"/>
        <v>치</v>
      </c>
      <c r="K754" s="3" t="str" cm="1">
        <f t="array" ref="K754">INDEX(초성,  INT( (_xlfn.UNICODE(H754)-44032)/588)+1)</f>
        <v>ㅅ</v>
      </c>
      <c r="L754" s="3" t="str" cm="1">
        <f t="array" ref="L754">INDEX( 중성, INT(MOD( ( _xlfn.UNICODE( RIGHT($H754, 1) ) - 44032), 588)/28)+1,1)</f>
        <v>ㅡ</v>
      </c>
      <c r="M754" t="str" cm="1">
        <f t="array" ref="M754">IF(MOD( (_xlfn.UNICODE( RIGHT($H754, 1) ) - 44032), 28)=0, "",
    INDEX(종성, MOD( (_xlfn.UNICODE( RIGHT($H754, 1) ) - 44032), 28),1) )</f>
        <v/>
      </c>
      <c r="N754" s="3" t="str" cm="1">
        <f t="array" ref="N754">INDEX(초성,  INT( (_xlfn.UNICODE($I754)-44032)/588)+1)</f>
        <v>ㅇ</v>
      </c>
      <c r="O754" s="3" t="str" cm="1">
        <f t="array" ref="O754">INDEX( 중성, INT(MOD( ( _xlfn.UNICODE( RIGHT($I754, 1) ) - 44032), 588)/28)+1,1)</f>
        <v>ㅟ</v>
      </c>
      <c r="P754" t="str" cm="1">
        <f t="array" ref="P754">IF(MOD( (_xlfn.UNICODE( RIGHT($I754, 1) ) - 44032), 28)=0, "",
    INDEX(종성, MOD( (_xlfn.UNICODE( RIGHT($I754, 1) ) - 44032), 28),1) )</f>
        <v/>
      </c>
      <c r="Q754" s="3" t="str" cm="1">
        <f t="array" ref="Q754">IF(LEN(B754)=2, "", INDEX(초성,  INT( (_xlfn.UNICODE($J754)-44032)/588)+1) )</f>
        <v>ㅊ</v>
      </c>
      <c r="R754" s="3" t="str" cm="1">
        <f t="array" ref="R754">IF(LEN(B754)=2, "",INDEX( 중성, INT(MOD( ( _xlfn.UNICODE( RIGHT($J754, 1) ) - 44032), 588)/28)+1,1) )</f>
        <v>ㅣ</v>
      </c>
      <c r="S754" t="str" cm="1">
        <f t="array" ref="S754">IF(LEN(B754)=2, "", IF(MOD( (_xlfn.UNICODE( RIGHT($J754, 1) ) - 44032), 28)=0, "",
    INDEX(종성, MOD( (_xlfn.UNICODE( RIGHT($J754, 1) ) - 44032), 28),1) ) )</f>
        <v/>
      </c>
      <c r="T754" t="str">
        <f>IFERROR(VLOOKUP($K754, 환경설정!$B$3:$C$23, 2,0), "")</f>
        <v>que</v>
      </c>
      <c r="V754" s="3" t="str" cm="1">
        <f t="array" ref="V754">IFERROR(_xlfn.IFS($M754="", "light", $M754="ㄴ", "son", $M754="ㄹ", "son", $M754="ㅁ", "son", $M754="ㅇ", "son" ),"obs")</f>
        <v>light</v>
      </c>
      <c r="W754" t="str">
        <f>IFERROR(VLOOKUP($N754, 환경설정!$B$3:$C$23, 2,0), "")</f>
        <v>null</v>
      </c>
      <c r="Y754" s="3" t="str" cm="1">
        <f t="array" ref="Y754">IFERROR(_xlfn.IFS($P754="", "light", $P754="ㄴ", "son", $P754="ㄹ", "son", $P754="ㅁ", "son", $P754="ㅇ", "son" ),"obs")</f>
        <v>light</v>
      </c>
      <c r="Z754" t="str">
        <f>IFERROR(VLOOKUP($Q754, 환경설정!$B$3:$C$23, 2), "")</f>
        <v>tsasp</v>
      </c>
      <c r="AB754" s="3" t="str" cm="1">
        <f t="array" ref="AB754">IFERROR( IF(LEN(B754)=2,"", _xlfn.IFS($S754="", "light", $S754="ㄴ", "son", $S754="ㄹ", "son", $S754="ㅁ", "son", $S754="ㅇ", "son" )),"obs")</f>
        <v>light</v>
      </c>
      <c r="AC754" t="str" cm="1">
        <f t="array" ref="AC754" xml:space="preserve"> SUBSTITUTE( _xlfn.TEXTSPLIT(C754," "), ",","")</f>
        <v>LHL</v>
      </c>
      <c r="AE754" t="str" cm="1">
        <f t="array" ref="AE754">SUBSTITUTE(_xlfn.TEXTSPLIT(D754," "), ",","")</f>
        <v>LHL</v>
      </c>
    </row>
    <row r="755" spans="1:31" x14ac:dyDescent="0.3">
      <c r="A755" t="str">
        <v>외래어3</v>
      </c>
      <c r="B755" t="str">
        <v>마이크</v>
      </c>
      <c r="C755" s="3" t="str">
        <v>LHL</v>
      </c>
      <c r="D755" s="3" t="str">
        <v>LHL</v>
      </c>
      <c r="E755" s="3" t="str" cm="1">
        <f t="array" ref="E755">_xlfn.IFS(MID(A755,1,1)="고", "K", MID(A755,1,1)="외", "F", MID(A755,1,1)="가", "V")</f>
        <v>F</v>
      </c>
      <c r="F755" s="3" t="str">
        <f t="shared" si="60"/>
        <v>3</v>
      </c>
      <c r="G755" s="3" t="str">
        <f t="shared" si="61"/>
        <v>F3</v>
      </c>
      <c r="H755" s="3" t="str">
        <f t="shared" si="62"/>
        <v>마</v>
      </c>
      <c r="I755" s="3" t="str">
        <f t="shared" si="63"/>
        <v>이</v>
      </c>
      <c r="J755" s="3" t="str">
        <f t="shared" si="64"/>
        <v>크</v>
      </c>
      <c r="K755" s="3" t="str" cm="1">
        <f t="array" ref="K755">INDEX(초성,  INT( (_xlfn.UNICODE(H755)-44032)/588)+1)</f>
        <v>ㅁ</v>
      </c>
      <c r="L755" s="3" t="str" cm="1">
        <f t="array" ref="L755">INDEX( 중성, INT(MOD( ( _xlfn.UNICODE( RIGHT($H755, 1) ) - 44032), 588)/28)+1,1)</f>
        <v>ㅏ</v>
      </c>
      <c r="M755" t="str" cm="1">
        <f t="array" ref="M755">IF(MOD( (_xlfn.UNICODE( RIGHT($H755, 1) ) - 44032), 28)=0, "",
    INDEX(종성, MOD( (_xlfn.UNICODE( RIGHT($H755, 1) ) - 44032), 28),1) )</f>
        <v/>
      </c>
      <c r="N755" s="3" t="str" cm="1">
        <f t="array" ref="N755">INDEX(초성,  INT( (_xlfn.UNICODE($I755)-44032)/588)+1)</f>
        <v>ㅇ</v>
      </c>
      <c r="O755" s="3" t="str" cm="1">
        <f t="array" ref="O755">INDEX( 중성, INT(MOD( ( _xlfn.UNICODE( RIGHT($I755, 1) ) - 44032), 588)/28)+1,1)</f>
        <v>ㅣ</v>
      </c>
      <c r="P755" t="str" cm="1">
        <f t="array" ref="P755">IF(MOD( (_xlfn.UNICODE( RIGHT($I755, 1) ) - 44032), 28)=0, "",
    INDEX(종성, MOD( (_xlfn.UNICODE( RIGHT($I755, 1) ) - 44032), 28),1) )</f>
        <v/>
      </c>
      <c r="Q755" s="3" t="str" cm="1">
        <f t="array" ref="Q755">IF(LEN(B755)=2, "", INDEX(초성,  INT( (_xlfn.UNICODE($J755)-44032)/588)+1) )</f>
        <v>ㅋ</v>
      </c>
      <c r="R755" s="3" t="str" cm="1">
        <f t="array" ref="R755">IF(LEN(B755)=2, "",INDEX( 중성, INT(MOD( ( _xlfn.UNICODE( RIGHT($J755, 1) ) - 44032), 588)/28)+1,1) )</f>
        <v>ㅡ</v>
      </c>
      <c r="S755" t="str" cm="1">
        <f t="array" ref="S755">IF(LEN(B755)=2, "", IF(MOD( (_xlfn.UNICODE( RIGHT($J755, 1) ) - 44032), 28)=0, "",
    INDEX(종성, MOD( (_xlfn.UNICODE( RIGHT($J755, 1) ) - 44032), 28),1) ) )</f>
        <v/>
      </c>
      <c r="T755" t="str">
        <f>IFERROR(VLOOKUP($K755, 환경설정!$B$3:$C$23, 2,0), "")</f>
        <v>son</v>
      </c>
      <c r="V755" s="3" t="str" cm="1">
        <f t="array" ref="V755">IFERROR(_xlfn.IFS($M755="", "light", $M755="ㄴ", "son", $M755="ㄹ", "son", $M755="ㅁ", "son", $M755="ㅇ", "son" ),"obs")</f>
        <v>light</v>
      </c>
      <c r="W755" t="str">
        <f>IFERROR(VLOOKUP($N755, 환경설정!$B$3:$C$23, 2,0), "")</f>
        <v>null</v>
      </c>
      <c r="Y755" s="3" t="str" cm="1">
        <f t="array" ref="Y755">IFERROR(_xlfn.IFS($P755="", "light", $P755="ㄴ", "son", $P755="ㄹ", "son", $P755="ㅁ", "son", $P755="ㅇ", "son" ),"obs")</f>
        <v>light</v>
      </c>
      <c r="Z755" t="str">
        <f>IFERROR(VLOOKUP($Q755, 환경설정!$B$3:$C$23, 2), "")</f>
        <v>tsasp</v>
      </c>
      <c r="AB755" s="3" t="str" cm="1">
        <f t="array" ref="AB755">IFERROR( IF(LEN(B755)=2,"", _xlfn.IFS($S755="", "light", $S755="ㄴ", "son", $S755="ㄹ", "son", $S755="ㅁ", "son", $S755="ㅇ", "son" )),"obs")</f>
        <v>light</v>
      </c>
      <c r="AC755" t="str" cm="1">
        <f t="array" ref="AC755" xml:space="preserve"> SUBSTITUTE( _xlfn.TEXTSPLIT(C755," "), ",","")</f>
        <v>LHL</v>
      </c>
      <c r="AE755" t="str" cm="1">
        <f t="array" ref="AE755">SUBSTITUTE(_xlfn.TEXTSPLIT(D755," "), ",","")</f>
        <v>LHL</v>
      </c>
    </row>
    <row r="756" spans="1:31" x14ac:dyDescent="0.3">
      <c r="A756" t="str">
        <v>외래어3</v>
      </c>
      <c r="B756" t="str">
        <v>게스트</v>
      </c>
      <c r="C756" s="3" t="str">
        <v>HLL</v>
      </c>
      <c r="D756" s="3" t="str">
        <v>HLL</v>
      </c>
      <c r="E756" s="3" t="str" cm="1">
        <f t="array" ref="E756">_xlfn.IFS(MID(A756,1,1)="고", "K", MID(A756,1,1)="외", "F", MID(A756,1,1)="가", "V")</f>
        <v>F</v>
      </c>
      <c r="F756" s="3" t="str">
        <f t="shared" si="60"/>
        <v>3</v>
      </c>
      <c r="G756" s="3" t="str">
        <f t="shared" si="61"/>
        <v>F3</v>
      </c>
      <c r="H756" s="3" t="str">
        <f t="shared" si="62"/>
        <v>게</v>
      </c>
      <c r="I756" s="3" t="str">
        <f t="shared" si="63"/>
        <v>스</v>
      </c>
      <c r="J756" s="3" t="str">
        <f t="shared" si="64"/>
        <v>트</v>
      </c>
      <c r="K756" s="3" t="str" cm="1">
        <f t="array" ref="K756">INDEX(초성,  INT( (_xlfn.UNICODE(H756)-44032)/588)+1)</f>
        <v>ㄱ</v>
      </c>
      <c r="L756" s="3" t="str" cm="1">
        <f t="array" ref="L756">INDEX( 중성, INT(MOD( ( _xlfn.UNICODE( RIGHT($H756, 1) ) - 44032), 588)/28)+1,1)</f>
        <v>ㅔ</v>
      </c>
      <c r="M756" t="str" cm="1">
        <f t="array" ref="M756">IF(MOD( (_xlfn.UNICODE( RIGHT($H756, 1) ) - 44032), 28)=0, "",
    INDEX(종성, MOD( (_xlfn.UNICODE( RIGHT($H756, 1) ) - 44032), 28),1) )</f>
        <v/>
      </c>
      <c r="N756" s="3" t="str" cm="1">
        <f t="array" ref="N756">INDEX(초성,  INT( (_xlfn.UNICODE($I756)-44032)/588)+1)</f>
        <v>ㅅ</v>
      </c>
      <c r="O756" s="3" t="str" cm="1">
        <f t="array" ref="O756">INDEX( 중성, INT(MOD( ( _xlfn.UNICODE( RIGHT($I756, 1) ) - 44032), 588)/28)+1,1)</f>
        <v>ㅡ</v>
      </c>
      <c r="P756" t="str" cm="1">
        <f t="array" ref="P756">IF(MOD( (_xlfn.UNICODE( RIGHT($I756, 1) ) - 44032), 28)=0, "",
    INDEX(종성, MOD( (_xlfn.UNICODE( RIGHT($I756, 1) ) - 44032), 28),1) )</f>
        <v/>
      </c>
      <c r="Q756" s="3" t="str" cm="1">
        <f t="array" ref="Q756">IF(LEN(B756)=2, "", INDEX(초성,  INT( (_xlfn.UNICODE($J756)-44032)/588)+1) )</f>
        <v>ㅌ</v>
      </c>
      <c r="R756" s="3" t="str" cm="1">
        <f t="array" ref="R756">IF(LEN(B756)=2, "",INDEX( 중성, INT(MOD( ( _xlfn.UNICODE( RIGHT($J756, 1) ) - 44032), 588)/28)+1,1) )</f>
        <v>ㅡ</v>
      </c>
      <c r="S756" t="str" cm="1">
        <f t="array" ref="S756">IF(LEN(B756)=2, "", IF(MOD( (_xlfn.UNICODE( RIGHT($J756, 1) ) - 44032), 28)=0, "",
    INDEX(종성, MOD( (_xlfn.UNICODE( RIGHT($J756, 1) ) - 44032), 28),1) ) )</f>
        <v/>
      </c>
      <c r="T756" t="str">
        <f>IFERROR(VLOOKUP($K756, 환경설정!$B$3:$C$23, 2,0), "")</f>
        <v>lax</v>
      </c>
      <c r="V756" s="3" t="str" cm="1">
        <f t="array" ref="V756">IFERROR(_xlfn.IFS($M756="", "light", $M756="ㄴ", "son", $M756="ㄹ", "son", $M756="ㅁ", "son", $M756="ㅇ", "son" ),"obs")</f>
        <v>light</v>
      </c>
      <c r="W756" t="str">
        <f>IFERROR(VLOOKUP($N756, 환경설정!$B$3:$C$23, 2,0), "")</f>
        <v>que</v>
      </c>
      <c r="Y756" s="3" t="str" cm="1">
        <f t="array" ref="Y756">IFERROR(_xlfn.IFS($P756="", "light", $P756="ㄴ", "son", $P756="ㄹ", "son", $P756="ㅁ", "son", $P756="ㅇ", "son" ),"obs")</f>
        <v>light</v>
      </c>
      <c r="Z756" t="str">
        <f>IFERROR(VLOOKUP($Q756, 환경설정!$B$3:$C$23, 2), "")</f>
        <v>tsasp</v>
      </c>
      <c r="AB756" s="3" t="str" cm="1">
        <f t="array" ref="AB756">IFERROR( IF(LEN(B756)=2,"", _xlfn.IFS($S756="", "light", $S756="ㄴ", "son", $S756="ㄹ", "son", $S756="ㅁ", "son", $S756="ㅇ", "son" )),"obs")</f>
        <v>light</v>
      </c>
      <c r="AC756" t="str" cm="1">
        <f t="array" ref="AC756" xml:space="preserve"> SUBSTITUTE( _xlfn.TEXTSPLIT(C756," "), ",","")</f>
        <v>HLL</v>
      </c>
      <c r="AE756" t="str" cm="1">
        <f t="array" ref="AE756">SUBSTITUTE(_xlfn.TEXTSPLIT(D756," "), ",","")</f>
        <v>HLL</v>
      </c>
    </row>
    <row r="757" spans="1:31" x14ac:dyDescent="0.3">
      <c r="A757" t="str">
        <v>외래어3</v>
      </c>
      <c r="B757" t="str">
        <v>프린트</v>
      </c>
      <c r="C757" s="3" t="str">
        <v>LHL</v>
      </c>
      <c r="D757" s="3" t="str">
        <v>LHL</v>
      </c>
      <c r="E757" s="3" t="str" cm="1">
        <f t="array" ref="E757">_xlfn.IFS(MID(A757,1,1)="고", "K", MID(A757,1,1)="외", "F", MID(A757,1,1)="가", "V")</f>
        <v>F</v>
      </c>
      <c r="F757" s="3" t="str">
        <f t="shared" si="60"/>
        <v>3</v>
      </c>
      <c r="G757" s="3" t="str">
        <f t="shared" si="61"/>
        <v>F3</v>
      </c>
      <c r="H757" s="3" t="str">
        <f t="shared" si="62"/>
        <v>프</v>
      </c>
      <c r="I757" s="3" t="str">
        <f t="shared" si="63"/>
        <v>린</v>
      </c>
      <c r="J757" s="3" t="str">
        <f t="shared" si="64"/>
        <v>트</v>
      </c>
      <c r="K757" s="3" t="str" cm="1">
        <f t="array" ref="K757">INDEX(초성,  INT( (_xlfn.UNICODE(H757)-44032)/588)+1)</f>
        <v>ㅍ</v>
      </c>
      <c r="L757" s="3" t="str" cm="1">
        <f t="array" ref="L757">INDEX( 중성, INT(MOD( ( _xlfn.UNICODE( RIGHT($H757, 1) ) - 44032), 588)/28)+1,1)</f>
        <v>ㅡ</v>
      </c>
      <c r="M757" t="str" cm="1">
        <f t="array" ref="M757">IF(MOD( (_xlfn.UNICODE( RIGHT($H757, 1) ) - 44032), 28)=0, "",
    INDEX(종성, MOD( (_xlfn.UNICODE( RIGHT($H757, 1) ) - 44032), 28),1) )</f>
        <v/>
      </c>
      <c r="N757" s="3" t="str" cm="1">
        <f t="array" ref="N757">INDEX(초성,  INT( (_xlfn.UNICODE($I757)-44032)/588)+1)</f>
        <v>ㄹ</v>
      </c>
      <c r="O757" s="3" t="str" cm="1">
        <f t="array" ref="O757">INDEX( 중성, INT(MOD( ( _xlfn.UNICODE( RIGHT($I757, 1) ) - 44032), 588)/28)+1,1)</f>
        <v>ㅣ</v>
      </c>
      <c r="P757" t="str" cm="1">
        <f t="array" ref="P757">IF(MOD( (_xlfn.UNICODE( RIGHT($I757, 1) ) - 44032), 28)=0, "",
    INDEX(종성, MOD( (_xlfn.UNICODE( RIGHT($I757, 1) ) - 44032), 28),1) )</f>
        <v>ㄴ</v>
      </c>
      <c r="Q757" s="3" t="str" cm="1">
        <f t="array" ref="Q757">IF(LEN(B757)=2, "", INDEX(초성,  INT( (_xlfn.UNICODE($J757)-44032)/588)+1) )</f>
        <v>ㅌ</v>
      </c>
      <c r="R757" s="3" t="str" cm="1">
        <f t="array" ref="R757">IF(LEN(B757)=2, "",INDEX( 중성, INT(MOD( ( _xlfn.UNICODE( RIGHT($J757, 1) ) - 44032), 588)/28)+1,1) )</f>
        <v>ㅡ</v>
      </c>
      <c r="S757" t="str" cm="1">
        <f t="array" ref="S757">IF(LEN(B757)=2, "", IF(MOD( (_xlfn.UNICODE( RIGHT($J757, 1) ) - 44032), 28)=0, "",
    INDEX(종성, MOD( (_xlfn.UNICODE( RIGHT($J757, 1) ) - 44032), 28),1) ) )</f>
        <v/>
      </c>
      <c r="T757" t="str">
        <f>IFERROR(VLOOKUP($K757, 환경설정!$B$3:$C$23, 2,0), "")</f>
        <v>tsasp</v>
      </c>
      <c r="V757" s="3" t="str" cm="1">
        <f t="array" ref="V757">IFERROR(_xlfn.IFS($M757="", "light", $M757="ㄴ", "son", $M757="ㄹ", "son", $M757="ㅁ", "son", $M757="ㅇ", "son" ),"obs")</f>
        <v>light</v>
      </c>
      <c r="W757" t="str">
        <f>IFERROR(VLOOKUP($N757, 환경설정!$B$3:$C$23, 2,0), "")</f>
        <v>son</v>
      </c>
      <c r="Y757" s="3" t="str" cm="1">
        <f t="array" ref="Y757">IFERROR(_xlfn.IFS($P757="", "light", $P757="ㄴ", "son", $P757="ㄹ", "son", $P757="ㅁ", "son", $P757="ㅇ", "son" ),"obs")</f>
        <v>son</v>
      </c>
      <c r="Z757" t="str">
        <f>IFERROR(VLOOKUP($Q757, 환경설정!$B$3:$C$23, 2), "")</f>
        <v>tsasp</v>
      </c>
      <c r="AB757" s="3" t="str" cm="1">
        <f t="array" ref="AB757">IFERROR( IF(LEN(B757)=2,"", _xlfn.IFS($S757="", "light", $S757="ㄴ", "son", $S757="ㄹ", "son", $S757="ㅁ", "son", $S757="ㅇ", "son" )),"obs")</f>
        <v>light</v>
      </c>
      <c r="AC757" t="str" cm="1">
        <f t="array" ref="AC757" xml:space="preserve"> SUBSTITUTE( _xlfn.TEXTSPLIT(C757," "), ",","")</f>
        <v>LHL</v>
      </c>
      <c r="AE757" t="str" cm="1">
        <f t="array" ref="AE757">SUBSTITUTE(_xlfn.TEXTSPLIT(D757," "), ",","")</f>
        <v>LHL</v>
      </c>
    </row>
    <row r="758" spans="1:31" x14ac:dyDescent="0.3">
      <c r="A758" t="str">
        <v>외래어3</v>
      </c>
      <c r="B758" t="str">
        <v>레이저</v>
      </c>
      <c r="C758" s="3" t="str">
        <v>LHL</v>
      </c>
      <c r="D758" s="3" t="str">
        <v>LHL</v>
      </c>
      <c r="E758" s="3" t="str" cm="1">
        <f t="array" ref="E758">_xlfn.IFS(MID(A758,1,1)="고", "K", MID(A758,1,1)="외", "F", MID(A758,1,1)="가", "V")</f>
        <v>F</v>
      </c>
      <c r="F758" s="3" t="str">
        <f t="shared" si="60"/>
        <v>3</v>
      </c>
      <c r="G758" s="3" t="str">
        <f t="shared" si="61"/>
        <v>F3</v>
      </c>
      <c r="H758" s="3" t="str">
        <f t="shared" si="62"/>
        <v>레</v>
      </c>
      <c r="I758" s="3" t="str">
        <f t="shared" si="63"/>
        <v>이</v>
      </c>
      <c r="J758" s="3" t="str">
        <f t="shared" si="64"/>
        <v>저</v>
      </c>
      <c r="K758" s="3" t="str" cm="1">
        <f t="array" ref="K758">INDEX(초성,  INT( (_xlfn.UNICODE(H758)-44032)/588)+1)</f>
        <v>ㄹ</v>
      </c>
      <c r="L758" s="3" t="str" cm="1">
        <f t="array" ref="L758">INDEX( 중성, INT(MOD( ( _xlfn.UNICODE( RIGHT($H758, 1) ) - 44032), 588)/28)+1,1)</f>
        <v>ㅔ</v>
      </c>
      <c r="M758" t="str" cm="1">
        <f t="array" ref="M758">IF(MOD( (_xlfn.UNICODE( RIGHT($H758, 1) ) - 44032), 28)=0, "",
    INDEX(종성, MOD( (_xlfn.UNICODE( RIGHT($H758, 1) ) - 44032), 28),1) )</f>
        <v/>
      </c>
      <c r="N758" s="3" t="str" cm="1">
        <f t="array" ref="N758">INDEX(초성,  INT( (_xlfn.UNICODE($I758)-44032)/588)+1)</f>
        <v>ㅇ</v>
      </c>
      <c r="O758" s="3" t="str" cm="1">
        <f t="array" ref="O758">INDEX( 중성, INT(MOD( ( _xlfn.UNICODE( RIGHT($I758, 1) ) - 44032), 588)/28)+1,1)</f>
        <v>ㅣ</v>
      </c>
      <c r="P758" t="str" cm="1">
        <f t="array" ref="P758">IF(MOD( (_xlfn.UNICODE( RIGHT($I758, 1) ) - 44032), 28)=0, "",
    INDEX(종성, MOD( (_xlfn.UNICODE( RIGHT($I758, 1) ) - 44032), 28),1) )</f>
        <v/>
      </c>
      <c r="Q758" s="3" t="str" cm="1">
        <f t="array" ref="Q758">IF(LEN(B758)=2, "", INDEX(초성,  INT( (_xlfn.UNICODE($J758)-44032)/588)+1) )</f>
        <v>ㅈ</v>
      </c>
      <c r="R758" s="3" t="str" cm="1">
        <f t="array" ref="R758">IF(LEN(B758)=2, "",INDEX( 중성, INT(MOD( ( _xlfn.UNICODE( RIGHT($J758, 1) ) - 44032), 588)/28)+1,1) )</f>
        <v>ㅓ</v>
      </c>
      <c r="S758" t="str" cm="1">
        <f t="array" ref="S758">IF(LEN(B758)=2, "", IF(MOD( (_xlfn.UNICODE( RIGHT($J758, 1) ) - 44032), 28)=0, "",
    INDEX(종성, MOD( (_xlfn.UNICODE( RIGHT($J758, 1) ) - 44032), 28),1) ) )</f>
        <v/>
      </c>
      <c r="T758" t="str">
        <f>IFERROR(VLOOKUP($K758, 환경설정!$B$3:$C$23, 2,0), "")</f>
        <v>son</v>
      </c>
      <c r="V758" s="3" t="str" cm="1">
        <f t="array" ref="V758">IFERROR(_xlfn.IFS($M758="", "light", $M758="ㄴ", "son", $M758="ㄹ", "son", $M758="ㅁ", "son", $M758="ㅇ", "son" ),"obs")</f>
        <v>light</v>
      </c>
      <c r="W758" t="str">
        <f>IFERROR(VLOOKUP($N758, 환경설정!$B$3:$C$23, 2,0), "")</f>
        <v>null</v>
      </c>
      <c r="Y758" s="3" t="str" cm="1">
        <f t="array" ref="Y758">IFERROR(_xlfn.IFS($P758="", "light", $P758="ㄴ", "son", $P758="ㄹ", "son", $P758="ㅁ", "son", $P758="ㅇ", "son" ),"obs")</f>
        <v>light</v>
      </c>
      <c r="Z758" t="str">
        <f>IFERROR(VLOOKUP($Q758, 환경설정!$B$3:$C$23, 2), "")</f>
        <v>tsasp</v>
      </c>
      <c r="AB758" s="3" t="str" cm="1">
        <f t="array" ref="AB758">IFERROR( IF(LEN(B758)=2,"", _xlfn.IFS($S758="", "light", $S758="ㄴ", "son", $S758="ㄹ", "son", $S758="ㅁ", "son", $S758="ㅇ", "son" )),"obs")</f>
        <v>light</v>
      </c>
      <c r="AC758" t="str" cm="1">
        <f t="array" ref="AC758" xml:space="preserve"> SUBSTITUTE( _xlfn.TEXTSPLIT(C758," "), ",","")</f>
        <v>LHL</v>
      </c>
      <c r="AE758" t="str" cm="1">
        <f t="array" ref="AE758">SUBSTITUTE(_xlfn.TEXTSPLIT(D758," "), ",","")</f>
        <v>LHL</v>
      </c>
    </row>
    <row r="759" spans="1:31" x14ac:dyDescent="0.3">
      <c r="A759" t="str">
        <v>외래어3</v>
      </c>
      <c r="B759" t="str">
        <v>스탠드</v>
      </c>
      <c r="C759" s="3" t="str">
        <v>LHL</v>
      </c>
      <c r="D759" s="3" t="str">
        <v>LHL</v>
      </c>
      <c r="E759" s="3" t="str" cm="1">
        <f t="array" ref="E759">_xlfn.IFS(MID(A759,1,1)="고", "K", MID(A759,1,1)="외", "F", MID(A759,1,1)="가", "V")</f>
        <v>F</v>
      </c>
      <c r="F759" s="3" t="str">
        <f t="shared" si="60"/>
        <v>3</v>
      </c>
      <c r="G759" s="3" t="str">
        <f t="shared" si="61"/>
        <v>F3</v>
      </c>
      <c r="H759" s="3" t="str">
        <f t="shared" si="62"/>
        <v>스</v>
      </c>
      <c r="I759" s="3" t="str">
        <f t="shared" si="63"/>
        <v>탠</v>
      </c>
      <c r="J759" s="3" t="str">
        <f t="shared" si="64"/>
        <v>드</v>
      </c>
      <c r="K759" s="3" t="str" cm="1">
        <f t="array" ref="K759">INDEX(초성,  INT( (_xlfn.UNICODE(H759)-44032)/588)+1)</f>
        <v>ㅅ</v>
      </c>
      <c r="L759" s="3" t="str" cm="1">
        <f t="array" ref="L759">INDEX( 중성, INT(MOD( ( _xlfn.UNICODE( RIGHT($H759, 1) ) - 44032), 588)/28)+1,1)</f>
        <v>ㅡ</v>
      </c>
      <c r="M759" t="str" cm="1">
        <f t="array" ref="M759">IF(MOD( (_xlfn.UNICODE( RIGHT($H759, 1) ) - 44032), 28)=0, "",
    INDEX(종성, MOD( (_xlfn.UNICODE( RIGHT($H759, 1) ) - 44032), 28),1) )</f>
        <v/>
      </c>
      <c r="N759" s="3" t="str" cm="1">
        <f t="array" ref="N759">INDEX(초성,  INT( (_xlfn.UNICODE($I759)-44032)/588)+1)</f>
        <v>ㅌ</v>
      </c>
      <c r="O759" s="3" t="str" cm="1">
        <f t="array" ref="O759">INDEX( 중성, INT(MOD( ( _xlfn.UNICODE( RIGHT($I759, 1) ) - 44032), 588)/28)+1,1)</f>
        <v>ㅐ</v>
      </c>
      <c r="P759" t="str" cm="1">
        <f t="array" ref="P759">IF(MOD( (_xlfn.UNICODE( RIGHT($I759, 1) ) - 44032), 28)=0, "",
    INDEX(종성, MOD( (_xlfn.UNICODE( RIGHT($I759, 1) ) - 44032), 28),1) )</f>
        <v>ㄴ</v>
      </c>
      <c r="Q759" s="3" t="str" cm="1">
        <f t="array" ref="Q759">IF(LEN(B759)=2, "", INDEX(초성,  INT( (_xlfn.UNICODE($J759)-44032)/588)+1) )</f>
        <v>ㄷ</v>
      </c>
      <c r="R759" s="3" t="str" cm="1">
        <f t="array" ref="R759">IF(LEN(B759)=2, "",INDEX( 중성, INT(MOD( ( _xlfn.UNICODE( RIGHT($J759, 1) ) - 44032), 588)/28)+1,1) )</f>
        <v>ㅡ</v>
      </c>
      <c r="S759" t="str" cm="1">
        <f t="array" ref="S759">IF(LEN(B759)=2, "", IF(MOD( (_xlfn.UNICODE( RIGHT($J759, 1) ) - 44032), 28)=0, "",
    INDEX(종성, MOD( (_xlfn.UNICODE( RIGHT($J759, 1) ) - 44032), 28),1) ) )</f>
        <v/>
      </c>
      <c r="T759" t="str">
        <f>IFERROR(VLOOKUP($K759, 환경설정!$B$3:$C$23, 2,0), "")</f>
        <v>que</v>
      </c>
      <c r="V759" s="3" t="str" cm="1">
        <f t="array" ref="V759">IFERROR(_xlfn.IFS($M759="", "light", $M759="ㄴ", "son", $M759="ㄹ", "son", $M759="ㅁ", "son", $M759="ㅇ", "son" ),"obs")</f>
        <v>light</v>
      </c>
      <c r="W759" t="str">
        <f>IFERROR(VLOOKUP($N759, 환경설정!$B$3:$C$23, 2,0), "")</f>
        <v>tsasp</v>
      </c>
      <c r="Y759" s="3" t="str" cm="1">
        <f t="array" ref="Y759">IFERROR(_xlfn.IFS($P759="", "light", $P759="ㄴ", "son", $P759="ㄹ", "son", $P759="ㅁ", "son", $P759="ㅇ", "son" ),"obs")</f>
        <v>son</v>
      </c>
      <c r="Z759" t="str">
        <f>IFERROR(VLOOKUP($Q759, 환경설정!$B$3:$C$23, 2), "")</f>
        <v>tsasp</v>
      </c>
      <c r="AB759" s="3" t="str" cm="1">
        <f t="array" ref="AB759">IFERROR( IF(LEN(B759)=2,"", _xlfn.IFS($S759="", "light", $S759="ㄴ", "son", $S759="ㄹ", "son", $S759="ㅁ", "son", $S759="ㅇ", "son" )),"obs")</f>
        <v>light</v>
      </c>
      <c r="AC759" t="str" cm="1">
        <f t="array" ref="AC759" xml:space="preserve"> SUBSTITUTE( _xlfn.TEXTSPLIT(C759," "), ",","")</f>
        <v>LHL</v>
      </c>
      <c r="AE759" t="str" cm="1">
        <f t="array" ref="AE759">SUBSTITUTE(_xlfn.TEXTSPLIT(D759," "), ",","")</f>
        <v>LHL</v>
      </c>
    </row>
    <row r="760" spans="1:31" x14ac:dyDescent="0.3">
      <c r="A760" t="str">
        <v>외래어3</v>
      </c>
      <c r="B760" t="str">
        <v>라디오</v>
      </c>
      <c r="C760" s="3" t="str">
        <v>LHL</v>
      </c>
      <c r="D760" s="3" t="str">
        <v>LHL</v>
      </c>
      <c r="E760" s="3" t="str" cm="1">
        <f t="array" ref="E760">_xlfn.IFS(MID(A760,1,1)="고", "K", MID(A760,1,1)="외", "F", MID(A760,1,1)="가", "V")</f>
        <v>F</v>
      </c>
      <c r="F760" s="3" t="str">
        <f t="shared" si="60"/>
        <v>3</v>
      </c>
      <c r="G760" s="3" t="str">
        <f t="shared" si="61"/>
        <v>F3</v>
      </c>
      <c r="H760" s="3" t="str">
        <f t="shared" si="62"/>
        <v>라</v>
      </c>
      <c r="I760" s="3" t="str">
        <f t="shared" si="63"/>
        <v>디</v>
      </c>
      <c r="J760" s="3" t="str">
        <f t="shared" si="64"/>
        <v>오</v>
      </c>
      <c r="K760" s="3" t="str" cm="1">
        <f t="array" ref="K760">INDEX(초성,  INT( (_xlfn.UNICODE(H760)-44032)/588)+1)</f>
        <v>ㄹ</v>
      </c>
      <c r="L760" s="3" t="str" cm="1">
        <f t="array" ref="L760">INDEX( 중성, INT(MOD( ( _xlfn.UNICODE( RIGHT($H760, 1) ) - 44032), 588)/28)+1,1)</f>
        <v>ㅏ</v>
      </c>
      <c r="M760" t="str" cm="1">
        <f t="array" ref="M760">IF(MOD( (_xlfn.UNICODE( RIGHT($H760, 1) ) - 44032), 28)=0, "",
    INDEX(종성, MOD( (_xlfn.UNICODE( RIGHT($H760, 1) ) - 44032), 28),1) )</f>
        <v/>
      </c>
      <c r="N760" s="3" t="str" cm="1">
        <f t="array" ref="N760">INDEX(초성,  INT( (_xlfn.UNICODE($I760)-44032)/588)+1)</f>
        <v>ㄷ</v>
      </c>
      <c r="O760" s="3" t="str" cm="1">
        <f t="array" ref="O760">INDEX( 중성, INT(MOD( ( _xlfn.UNICODE( RIGHT($I760, 1) ) - 44032), 588)/28)+1,1)</f>
        <v>ㅣ</v>
      </c>
      <c r="P760" t="str" cm="1">
        <f t="array" ref="P760">IF(MOD( (_xlfn.UNICODE( RIGHT($I760, 1) ) - 44032), 28)=0, "",
    INDEX(종성, MOD( (_xlfn.UNICODE( RIGHT($I760, 1) ) - 44032), 28),1) )</f>
        <v/>
      </c>
      <c r="Q760" s="3" t="str" cm="1">
        <f t="array" ref="Q760">IF(LEN(B760)=2, "", INDEX(초성,  INT( (_xlfn.UNICODE($J760)-44032)/588)+1) )</f>
        <v>ㅇ</v>
      </c>
      <c r="R760" s="3" t="str" cm="1">
        <f t="array" ref="R760">IF(LEN(B760)=2, "",INDEX( 중성, INT(MOD( ( _xlfn.UNICODE( RIGHT($J760, 1) ) - 44032), 588)/28)+1,1) )</f>
        <v>ㅗ</v>
      </c>
      <c r="S760" t="str" cm="1">
        <f t="array" ref="S760">IF(LEN(B760)=2, "", IF(MOD( (_xlfn.UNICODE( RIGHT($J760, 1) ) - 44032), 28)=0, "",
    INDEX(종성, MOD( (_xlfn.UNICODE( RIGHT($J760, 1) ) - 44032), 28),1) ) )</f>
        <v/>
      </c>
      <c r="T760" t="str">
        <f>IFERROR(VLOOKUP($K760, 환경설정!$B$3:$C$23, 2,0), "")</f>
        <v>son</v>
      </c>
      <c r="V760" s="3" t="str" cm="1">
        <f t="array" ref="V760">IFERROR(_xlfn.IFS($M760="", "light", $M760="ㄴ", "son", $M760="ㄹ", "son", $M760="ㅁ", "son", $M760="ㅇ", "son" ),"obs")</f>
        <v>light</v>
      </c>
      <c r="W760" t="str">
        <f>IFERROR(VLOOKUP($N760, 환경설정!$B$3:$C$23, 2,0), "")</f>
        <v>lax</v>
      </c>
      <c r="Y760" s="3" t="str" cm="1">
        <f t="array" ref="Y760">IFERROR(_xlfn.IFS($P760="", "light", $P760="ㄴ", "son", $P760="ㄹ", "son", $P760="ㅁ", "son", $P760="ㅇ", "son" ),"obs")</f>
        <v>light</v>
      </c>
      <c r="Z760" t="str">
        <f>IFERROR(VLOOKUP($Q760, 환경설정!$B$3:$C$23, 2), "")</f>
        <v>tsasp</v>
      </c>
      <c r="AB760" s="3" t="str" cm="1">
        <f t="array" ref="AB760">IFERROR( IF(LEN(B760)=2,"", _xlfn.IFS($S760="", "light", $S760="ㄴ", "son", $S760="ㄹ", "son", $S760="ㅁ", "son", $S760="ㅇ", "son" )),"obs")</f>
        <v>light</v>
      </c>
      <c r="AC760" t="str" cm="1">
        <f t="array" ref="AC760" xml:space="preserve"> SUBSTITUTE( _xlfn.TEXTSPLIT(C760," "), ",","")</f>
        <v>LHL</v>
      </c>
      <c r="AE760" t="str" cm="1">
        <f t="array" ref="AE760">SUBSTITUTE(_xlfn.TEXTSPLIT(D760," "), ",","")</f>
        <v>LHL</v>
      </c>
    </row>
    <row r="761" spans="1:31" x14ac:dyDescent="0.3">
      <c r="A761" t="str">
        <v>외래어3</v>
      </c>
      <c r="B761" t="str">
        <v>시멘트</v>
      </c>
      <c r="C761" s="3" t="str">
        <v>LHL</v>
      </c>
      <c r="D761" s="3" t="str">
        <v>LHL</v>
      </c>
      <c r="E761" s="3" t="str" cm="1">
        <f t="array" ref="E761">_xlfn.IFS(MID(A761,1,1)="고", "K", MID(A761,1,1)="외", "F", MID(A761,1,1)="가", "V")</f>
        <v>F</v>
      </c>
      <c r="F761" s="3" t="str">
        <f t="shared" si="60"/>
        <v>3</v>
      </c>
      <c r="G761" s="3" t="str">
        <f t="shared" si="61"/>
        <v>F3</v>
      </c>
      <c r="H761" s="3" t="str">
        <f t="shared" si="62"/>
        <v>시</v>
      </c>
      <c r="I761" s="3" t="str">
        <f t="shared" si="63"/>
        <v>멘</v>
      </c>
      <c r="J761" s="3" t="str">
        <f t="shared" si="64"/>
        <v>트</v>
      </c>
      <c r="K761" s="3" t="str" cm="1">
        <f t="array" ref="K761">INDEX(초성,  INT( (_xlfn.UNICODE(H761)-44032)/588)+1)</f>
        <v>ㅅ</v>
      </c>
      <c r="L761" s="3" t="str" cm="1">
        <f t="array" ref="L761">INDEX( 중성, INT(MOD( ( _xlfn.UNICODE( RIGHT($H761, 1) ) - 44032), 588)/28)+1,1)</f>
        <v>ㅣ</v>
      </c>
      <c r="M761" t="str" cm="1">
        <f t="array" ref="M761">IF(MOD( (_xlfn.UNICODE( RIGHT($H761, 1) ) - 44032), 28)=0, "",
    INDEX(종성, MOD( (_xlfn.UNICODE( RIGHT($H761, 1) ) - 44032), 28),1) )</f>
        <v/>
      </c>
      <c r="N761" s="3" t="str" cm="1">
        <f t="array" ref="N761">INDEX(초성,  INT( (_xlfn.UNICODE($I761)-44032)/588)+1)</f>
        <v>ㅁ</v>
      </c>
      <c r="O761" s="3" t="str" cm="1">
        <f t="array" ref="O761">INDEX( 중성, INT(MOD( ( _xlfn.UNICODE( RIGHT($I761, 1) ) - 44032), 588)/28)+1,1)</f>
        <v>ㅔ</v>
      </c>
      <c r="P761" t="str" cm="1">
        <f t="array" ref="P761">IF(MOD( (_xlfn.UNICODE( RIGHT($I761, 1) ) - 44032), 28)=0, "",
    INDEX(종성, MOD( (_xlfn.UNICODE( RIGHT($I761, 1) ) - 44032), 28),1) )</f>
        <v>ㄴ</v>
      </c>
      <c r="Q761" s="3" t="str" cm="1">
        <f t="array" ref="Q761">IF(LEN(B761)=2, "", INDEX(초성,  INT( (_xlfn.UNICODE($J761)-44032)/588)+1) )</f>
        <v>ㅌ</v>
      </c>
      <c r="R761" s="3" t="str" cm="1">
        <f t="array" ref="R761">IF(LEN(B761)=2, "",INDEX( 중성, INT(MOD( ( _xlfn.UNICODE( RIGHT($J761, 1) ) - 44032), 588)/28)+1,1) )</f>
        <v>ㅡ</v>
      </c>
      <c r="S761" t="str" cm="1">
        <f t="array" ref="S761">IF(LEN(B761)=2, "", IF(MOD( (_xlfn.UNICODE( RIGHT($J761, 1) ) - 44032), 28)=0, "",
    INDEX(종성, MOD( (_xlfn.UNICODE( RIGHT($J761, 1) ) - 44032), 28),1) ) )</f>
        <v/>
      </c>
      <c r="T761" t="str">
        <f>IFERROR(VLOOKUP($K761, 환경설정!$B$3:$C$23, 2,0), "")</f>
        <v>que</v>
      </c>
      <c r="V761" s="3" t="str" cm="1">
        <f t="array" ref="V761">IFERROR(_xlfn.IFS($M761="", "light", $M761="ㄴ", "son", $M761="ㄹ", "son", $M761="ㅁ", "son", $M761="ㅇ", "son" ),"obs")</f>
        <v>light</v>
      </c>
      <c r="W761" t="str">
        <f>IFERROR(VLOOKUP($N761, 환경설정!$B$3:$C$23, 2,0), "")</f>
        <v>son</v>
      </c>
      <c r="Y761" s="3" t="str" cm="1">
        <f t="array" ref="Y761">IFERROR(_xlfn.IFS($P761="", "light", $P761="ㄴ", "son", $P761="ㄹ", "son", $P761="ㅁ", "son", $P761="ㅇ", "son" ),"obs")</f>
        <v>son</v>
      </c>
      <c r="Z761" t="str">
        <f>IFERROR(VLOOKUP($Q761, 환경설정!$B$3:$C$23, 2), "")</f>
        <v>tsasp</v>
      </c>
      <c r="AB761" s="3" t="str" cm="1">
        <f t="array" ref="AB761">IFERROR( IF(LEN(B761)=2,"", _xlfn.IFS($S761="", "light", $S761="ㄴ", "son", $S761="ㄹ", "son", $S761="ㅁ", "son", $S761="ㅇ", "son" )),"obs")</f>
        <v>light</v>
      </c>
      <c r="AC761" t="str" cm="1">
        <f t="array" ref="AC761" xml:space="preserve"> SUBSTITUTE( _xlfn.TEXTSPLIT(C761," "), ",","")</f>
        <v>LHL</v>
      </c>
      <c r="AE761" t="str" cm="1">
        <f t="array" ref="AE761">SUBSTITUTE(_xlfn.TEXTSPLIT(D761," "), ",","")</f>
        <v>LHL</v>
      </c>
    </row>
    <row r="762" spans="1:31" x14ac:dyDescent="0.3">
      <c r="A762" t="str">
        <v>외래어3</v>
      </c>
      <c r="B762" t="str">
        <v>스쿠터</v>
      </c>
      <c r="C762" s="3" t="str">
        <v>LHL</v>
      </c>
      <c r="D762" s="3" t="str">
        <v>LHL</v>
      </c>
      <c r="E762" s="3" t="str" cm="1">
        <f t="array" ref="E762">_xlfn.IFS(MID(A762,1,1)="고", "K", MID(A762,1,1)="외", "F", MID(A762,1,1)="가", "V")</f>
        <v>F</v>
      </c>
      <c r="F762" s="3" t="str">
        <f t="shared" si="60"/>
        <v>3</v>
      </c>
      <c r="G762" s="3" t="str">
        <f t="shared" si="61"/>
        <v>F3</v>
      </c>
      <c r="H762" s="3" t="str">
        <f t="shared" si="62"/>
        <v>스</v>
      </c>
      <c r="I762" s="3" t="str">
        <f t="shared" si="63"/>
        <v>쿠</v>
      </c>
      <c r="J762" s="3" t="str">
        <f t="shared" si="64"/>
        <v>터</v>
      </c>
      <c r="K762" s="3" t="str" cm="1">
        <f t="array" ref="K762">INDEX(초성,  INT( (_xlfn.UNICODE(H762)-44032)/588)+1)</f>
        <v>ㅅ</v>
      </c>
      <c r="L762" s="3" t="str" cm="1">
        <f t="array" ref="L762">INDEX( 중성, INT(MOD( ( _xlfn.UNICODE( RIGHT($H762, 1) ) - 44032), 588)/28)+1,1)</f>
        <v>ㅡ</v>
      </c>
      <c r="M762" t="str" cm="1">
        <f t="array" ref="M762">IF(MOD( (_xlfn.UNICODE( RIGHT($H762, 1) ) - 44032), 28)=0, "",
    INDEX(종성, MOD( (_xlfn.UNICODE( RIGHT($H762, 1) ) - 44032), 28),1) )</f>
        <v/>
      </c>
      <c r="N762" s="3" t="str" cm="1">
        <f t="array" ref="N762">INDEX(초성,  INT( (_xlfn.UNICODE($I762)-44032)/588)+1)</f>
        <v>ㅋ</v>
      </c>
      <c r="O762" s="3" t="str" cm="1">
        <f t="array" ref="O762">INDEX( 중성, INT(MOD( ( _xlfn.UNICODE( RIGHT($I762, 1) ) - 44032), 588)/28)+1,1)</f>
        <v>ㅜ</v>
      </c>
      <c r="P762" t="str" cm="1">
        <f t="array" ref="P762">IF(MOD( (_xlfn.UNICODE( RIGHT($I762, 1) ) - 44032), 28)=0, "",
    INDEX(종성, MOD( (_xlfn.UNICODE( RIGHT($I762, 1) ) - 44032), 28),1) )</f>
        <v/>
      </c>
      <c r="Q762" s="3" t="str" cm="1">
        <f t="array" ref="Q762">IF(LEN(B762)=2, "", INDEX(초성,  INT( (_xlfn.UNICODE($J762)-44032)/588)+1) )</f>
        <v>ㅌ</v>
      </c>
      <c r="R762" s="3" t="str" cm="1">
        <f t="array" ref="R762">IF(LEN(B762)=2, "",INDEX( 중성, INT(MOD( ( _xlfn.UNICODE( RIGHT($J762, 1) ) - 44032), 588)/28)+1,1) )</f>
        <v>ㅓ</v>
      </c>
      <c r="S762" t="str" cm="1">
        <f t="array" ref="S762">IF(LEN(B762)=2, "", IF(MOD( (_xlfn.UNICODE( RIGHT($J762, 1) ) - 44032), 28)=0, "",
    INDEX(종성, MOD( (_xlfn.UNICODE( RIGHT($J762, 1) ) - 44032), 28),1) ) )</f>
        <v/>
      </c>
      <c r="T762" t="str">
        <f>IFERROR(VLOOKUP($K762, 환경설정!$B$3:$C$23, 2,0), "")</f>
        <v>que</v>
      </c>
      <c r="V762" s="3" t="str" cm="1">
        <f t="array" ref="V762">IFERROR(_xlfn.IFS($M762="", "light", $M762="ㄴ", "son", $M762="ㄹ", "son", $M762="ㅁ", "son", $M762="ㅇ", "son" ),"obs")</f>
        <v>light</v>
      </c>
      <c r="W762" t="str">
        <f>IFERROR(VLOOKUP($N762, 환경설정!$B$3:$C$23, 2,0), "")</f>
        <v>tsasp</v>
      </c>
      <c r="Y762" s="3" t="str" cm="1">
        <f t="array" ref="Y762">IFERROR(_xlfn.IFS($P762="", "light", $P762="ㄴ", "son", $P762="ㄹ", "son", $P762="ㅁ", "son", $P762="ㅇ", "son" ),"obs")</f>
        <v>light</v>
      </c>
      <c r="Z762" t="str">
        <f>IFERROR(VLOOKUP($Q762, 환경설정!$B$3:$C$23, 2), "")</f>
        <v>tsasp</v>
      </c>
      <c r="AB762" s="3" t="str" cm="1">
        <f t="array" ref="AB762">IFERROR( IF(LEN(B762)=2,"", _xlfn.IFS($S762="", "light", $S762="ㄴ", "son", $S762="ㄹ", "son", $S762="ㅁ", "son", $S762="ㅇ", "son" )),"obs")</f>
        <v>light</v>
      </c>
      <c r="AC762" t="str" cm="1">
        <f t="array" ref="AC762" xml:space="preserve"> SUBSTITUTE( _xlfn.TEXTSPLIT(C762," "), ",","")</f>
        <v>LHL</v>
      </c>
      <c r="AE762" t="str" cm="1">
        <f t="array" ref="AE762">SUBSTITUTE(_xlfn.TEXTSPLIT(D762," "), ",","")</f>
        <v>LHL</v>
      </c>
    </row>
    <row r="763" spans="1:31" x14ac:dyDescent="0.3">
      <c r="A763" t="str">
        <v>외래어3</v>
      </c>
      <c r="B763" t="str">
        <v>드레스</v>
      </c>
      <c r="C763" s="3" t="str">
        <v>LHL</v>
      </c>
      <c r="D763" s="3" t="str">
        <v>LHL</v>
      </c>
      <c r="E763" s="3" t="str" cm="1">
        <f t="array" ref="E763">_xlfn.IFS(MID(A763,1,1)="고", "K", MID(A763,1,1)="외", "F", MID(A763,1,1)="가", "V")</f>
        <v>F</v>
      </c>
      <c r="F763" s="3" t="str">
        <f t="shared" si="60"/>
        <v>3</v>
      </c>
      <c r="G763" s="3" t="str">
        <f t="shared" si="61"/>
        <v>F3</v>
      </c>
      <c r="H763" s="3" t="str">
        <f t="shared" si="62"/>
        <v>드</v>
      </c>
      <c r="I763" s="3" t="str">
        <f t="shared" si="63"/>
        <v>레</v>
      </c>
      <c r="J763" s="3" t="str">
        <f t="shared" si="64"/>
        <v>스</v>
      </c>
      <c r="K763" s="3" t="str" cm="1">
        <f t="array" ref="K763">INDEX(초성,  INT( (_xlfn.UNICODE(H763)-44032)/588)+1)</f>
        <v>ㄷ</v>
      </c>
      <c r="L763" s="3" t="str" cm="1">
        <f t="array" ref="L763">INDEX( 중성, INT(MOD( ( _xlfn.UNICODE( RIGHT($H763, 1) ) - 44032), 588)/28)+1,1)</f>
        <v>ㅡ</v>
      </c>
      <c r="M763" t="str" cm="1">
        <f t="array" ref="M763">IF(MOD( (_xlfn.UNICODE( RIGHT($H763, 1) ) - 44032), 28)=0, "",
    INDEX(종성, MOD( (_xlfn.UNICODE( RIGHT($H763, 1) ) - 44032), 28),1) )</f>
        <v/>
      </c>
      <c r="N763" s="3" t="str" cm="1">
        <f t="array" ref="N763">INDEX(초성,  INT( (_xlfn.UNICODE($I763)-44032)/588)+1)</f>
        <v>ㄹ</v>
      </c>
      <c r="O763" s="3" t="str" cm="1">
        <f t="array" ref="O763">INDEX( 중성, INT(MOD( ( _xlfn.UNICODE( RIGHT($I763, 1) ) - 44032), 588)/28)+1,1)</f>
        <v>ㅔ</v>
      </c>
      <c r="P763" t="str" cm="1">
        <f t="array" ref="P763">IF(MOD( (_xlfn.UNICODE( RIGHT($I763, 1) ) - 44032), 28)=0, "",
    INDEX(종성, MOD( (_xlfn.UNICODE( RIGHT($I763, 1) ) - 44032), 28),1) )</f>
        <v/>
      </c>
      <c r="Q763" s="3" t="str" cm="1">
        <f t="array" ref="Q763">IF(LEN(B763)=2, "", INDEX(초성,  INT( (_xlfn.UNICODE($J763)-44032)/588)+1) )</f>
        <v>ㅅ</v>
      </c>
      <c r="R763" s="3" t="str" cm="1">
        <f t="array" ref="R763">IF(LEN(B763)=2, "",INDEX( 중성, INT(MOD( ( _xlfn.UNICODE( RIGHT($J763, 1) ) - 44032), 588)/28)+1,1) )</f>
        <v>ㅡ</v>
      </c>
      <c r="S763" t="str" cm="1">
        <f t="array" ref="S763">IF(LEN(B763)=2, "", IF(MOD( (_xlfn.UNICODE( RIGHT($J763, 1) ) - 44032), 28)=0, "",
    INDEX(종성, MOD( (_xlfn.UNICODE( RIGHT($J763, 1) ) - 44032), 28),1) ) )</f>
        <v/>
      </c>
      <c r="T763" t="str">
        <f>IFERROR(VLOOKUP($K763, 환경설정!$B$3:$C$23, 2,0), "")</f>
        <v>lax</v>
      </c>
      <c r="V763" s="3" t="str" cm="1">
        <f t="array" ref="V763">IFERROR(_xlfn.IFS($M763="", "light", $M763="ㄴ", "son", $M763="ㄹ", "son", $M763="ㅁ", "son", $M763="ㅇ", "son" ),"obs")</f>
        <v>light</v>
      </c>
      <c r="W763" t="str">
        <f>IFERROR(VLOOKUP($N763, 환경설정!$B$3:$C$23, 2,0), "")</f>
        <v>son</v>
      </c>
      <c r="Y763" s="3" t="str" cm="1">
        <f t="array" ref="Y763">IFERROR(_xlfn.IFS($P763="", "light", $P763="ㄴ", "son", $P763="ㄹ", "son", $P763="ㅁ", "son", $P763="ㅇ", "son" ),"obs")</f>
        <v>light</v>
      </c>
      <c r="Z763" t="str">
        <f>IFERROR(VLOOKUP($Q763, 환경설정!$B$3:$C$23, 2), "")</f>
        <v>tsasp</v>
      </c>
      <c r="AB763" s="3" t="str" cm="1">
        <f t="array" ref="AB763">IFERROR( IF(LEN(B763)=2,"", _xlfn.IFS($S763="", "light", $S763="ㄴ", "son", $S763="ㄹ", "son", $S763="ㅁ", "son", $S763="ㅇ", "son" )),"obs")</f>
        <v>light</v>
      </c>
      <c r="AC763" t="str" cm="1">
        <f t="array" ref="AC763" xml:space="preserve"> SUBSTITUTE( _xlfn.TEXTSPLIT(C763," "), ",","")</f>
        <v>LHL</v>
      </c>
      <c r="AE763" t="str" cm="1">
        <f t="array" ref="AE763">SUBSTITUTE(_xlfn.TEXTSPLIT(D763," "), ",","")</f>
        <v>LHL</v>
      </c>
    </row>
    <row r="764" spans="1:31" x14ac:dyDescent="0.3">
      <c r="A764" t="str">
        <v>외래어3</v>
      </c>
      <c r="B764" t="str">
        <v>레이스</v>
      </c>
      <c r="C764" s="3" t="str">
        <v>LHL</v>
      </c>
      <c r="D764" s="3" t="str">
        <v>LHL</v>
      </c>
      <c r="E764" s="3" t="str" cm="1">
        <f t="array" ref="E764">_xlfn.IFS(MID(A764,1,1)="고", "K", MID(A764,1,1)="외", "F", MID(A764,1,1)="가", "V")</f>
        <v>F</v>
      </c>
      <c r="F764" s="3" t="str">
        <f t="shared" si="60"/>
        <v>3</v>
      </c>
      <c r="G764" s="3" t="str">
        <f t="shared" si="61"/>
        <v>F3</v>
      </c>
      <c r="H764" s="3" t="str">
        <f t="shared" si="62"/>
        <v>레</v>
      </c>
      <c r="I764" s="3" t="str">
        <f t="shared" si="63"/>
        <v>이</v>
      </c>
      <c r="J764" s="3" t="str">
        <f t="shared" si="64"/>
        <v>스</v>
      </c>
      <c r="K764" s="3" t="str" cm="1">
        <f t="array" ref="K764">INDEX(초성,  INT( (_xlfn.UNICODE(H764)-44032)/588)+1)</f>
        <v>ㄹ</v>
      </c>
      <c r="L764" s="3" t="str" cm="1">
        <f t="array" ref="L764">INDEX( 중성, INT(MOD( ( _xlfn.UNICODE( RIGHT($H764, 1) ) - 44032), 588)/28)+1,1)</f>
        <v>ㅔ</v>
      </c>
      <c r="M764" t="str" cm="1">
        <f t="array" ref="M764">IF(MOD( (_xlfn.UNICODE( RIGHT($H764, 1) ) - 44032), 28)=0, "",
    INDEX(종성, MOD( (_xlfn.UNICODE( RIGHT($H764, 1) ) - 44032), 28),1) )</f>
        <v/>
      </c>
      <c r="N764" s="3" t="str" cm="1">
        <f t="array" ref="N764">INDEX(초성,  INT( (_xlfn.UNICODE($I764)-44032)/588)+1)</f>
        <v>ㅇ</v>
      </c>
      <c r="O764" s="3" t="str" cm="1">
        <f t="array" ref="O764">INDEX( 중성, INT(MOD( ( _xlfn.UNICODE( RIGHT($I764, 1) ) - 44032), 588)/28)+1,1)</f>
        <v>ㅣ</v>
      </c>
      <c r="P764" t="str" cm="1">
        <f t="array" ref="P764">IF(MOD( (_xlfn.UNICODE( RIGHT($I764, 1) ) - 44032), 28)=0, "",
    INDEX(종성, MOD( (_xlfn.UNICODE( RIGHT($I764, 1) ) - 44032), 28),1) )</f>
        <v/>
      </c>
      <c r="Q764" s="3" t="str" cm="1">
        <f t="array" ref="Q764">IF(LEN(B764)=2, "", INDEX(초성,  INT( (_xlfn.UNICODE($J764)-44032)/588)+1) )</f>
        <v>ㅅ</v>
      </c>
      <c r="R764" s="3" t="str" cm="1">
        <f t="array" ref="R764">IF(LEN(B764)=2, "",INDEX( 중성, INT(MOD( ( _xlfn.UNICODE( RIGHT($J764, 1) ) - 44032), 588)/28)+1,1) )</f>
        <v>ㅡ</v>
      </c>
      <c r="S764" t="str" cm="1">
        <f t="array" ref="S764">IF(LEN(B764)=2, "", IF(MOD( (_xlfn.UNICODE( RIGHT($J764, 1) ) - 44032), 28)=0, "",
    INDEX(종성, MOD( (_xlfn.UNICODE( RIGHT($J764, 1) ) - 44032), 28),1) ) )</f>
        <v/>
      </c>
      <c r="T764" t="str">
        <f>IFERROR(VLOOKUP($K764, 환경설정!$B$3:$C$23, 2,0), "")</f>
        <v>son</v>
      </c>
      <c r="V764" s="3" t="str" cm="1">
        <f t="array" ref="V764">IFERROR(_xlfn.IFS($M764="", "light", $M764="ㄴ", "son", $M764="ㄹ", "son", $M764="ㅁ", "son", $M764="ㅇ", "son" ),"obs")</f>
        <v>light</v>
      </c>
      <c r="W764" t="str">
        <f>IFERROR(VLOOKUP($N764, 환경설정!$B$3:$C$23, 2,0), "")</f>
        <v>null</v>
      </c>
      <c r="Y764" s="3" t="str" cm="1">
        <f t="array" ref="Y764">IFERROR(_xlfn.IFS($P764="", "light", $P764="ㄴ", "son", $P764="ㄹ", "son", $P764="ㅁ", "son", $P764="ㅇ", "son" ),"obs")</f>
        <v>light</v>
      </c>
      <c r="Z764" t="str">
        <f>IFERROR(VLOOKUP($Q764, 환경설정!$B$3:$C$23, 2), "")</f>
        <v>tsasp</v>
      </c>
      <c r="AB764" s="3" t="str" cm="1">
        <f t="array" ref="AB764">IFERROR( IF(LEN(B764)=2,"", _xlfn.IFS($S764="", "light", $S764="ㄴ", "son", $S764="ㄹ", "son", $S764="ㅁ", "son", $S764="ㅇ", "son" )),"obs")</f>
        <v>light</v>
      </c>
      <c r="AC764" t="str" cm="1">
        <f t="array" ref="AC764" xml:space="preserve"> SUBSTITUTE( _xlfn.TEXTSPLIT(C764," "), ",","")</f>
        <v>LHL</v>
      </c>
      <c r="AE764" t="str" cm="1">
        <f t="array" ref="AE764">SUBSTITUTE(_xlfn.TEXTSPLIT(D764," "), ",","")</f>
        <v>LHL</v>
      </c>
    </row>
    <row r="765" spans="1:31" x14ac:dyDescent="0.3">
      <c r="A765" t="str">
        <v>외래어3</v>
      </c>
      <c r="B765" t="str">
        <v>캐비넷</v>
      </c>
      <c r="C765" s="3" t="str">
        <v>LHH</v>
      </c>
      <c r="D765" s="3" t="str">
        <v>LHH</v>
      </c>
      <c r="E765" s="3" t="str" cm="1">
        <f t="array" ref="E765">_xlfn.IFS(MID(A765,1,1)="고", "K", MID(A765,1,1)="외", "F", MID(A765,1,1)="가", "V")</f>
        <v>F</v>
      </c>
      <c r="F765" s="3" t="str">
        <f t="shared" si="60"/>
        <v>3</v>
      </c>
      <c r="G765" s="3" t="str">
        <f t="shared" si="61"/>
        <v>F3</v>
      </c>
      <c r="H765" s="3" t="str">
        <f t="shared" si="62"/>
        <v>캐</v>
      </c>
      <c r="I765" s="3" t="str">
        <f t="shared" si="63"/>
        <v>비</v>
      </c>
      <c r="J765" s="3" t="str">
        <f t="shared" si="64"/>
        <v>넷</v>
      </c>
      <c r="K765" s="3" t="str" cm="1">
        <f t="array" ref="K765">INDEX(초성,  INT( (_xlfn.UNICODE(H765)-44032)/588)+1)</f>
        <v>ㅋ</v>
      </c>
      <c r="L765" s="3" t="str" cm="1">
        <f t="array" ref="L765">INDEX( 중성, INT(MOD( ( _xlfn.UNICODE( RIGHT($H765, 1) ) - 44032), 588)/28)+1,1)</f>
        <v>ㅐ</v>
      </c>
      <c r="M765" t="str" cm="1">
        <f t="array" ref="M765">IF(MOD( (_xlfn.UNICODE( RIGHT($H765, 1) ) - 44032), 28)=0, "",
    INDEX(종성, MOD( (_xlfn.UNICODE( RIGHT($H765, 1) ) - 44032), 28),1) )</f>
        <v/>
      </c>
      <c r="N765" s="3" t="str" cm="1">
        <f t="array" ref="N765">INDEX(초성,  INT( (_xlfn.UNICODE($I765)-44032)/588)+1)</f>
        <v>ㅂ</v>
      </c>
      <c r="O765" s="3" t="str" cm="1">
        <f t="array" ref="O765">INDEX( 중성, INT(MOD( ( _xlfn.UNICODE( RIGHT($I765, 1) ) - 44032), 588)/28)+1,1)</f>
        <v>ㅣ</v>
      </c>
      <c r="P765" t="str" cm="1">
        <f t="array" ref="P765">IF(MOD( (_xlfn.UNICODE( RIGHT($I765, 1) ) - 44032), 28)=0, "",
    INDEX(종성, MOD( (_xlfn.UNICODE( RIGHT($I765, 1) ) - 44032), 28),1) )</f>
        <v/>
      </c>
      <c r="Q765" s="3" t="str" cm="1">
        <f t="array" ref="Q765">IF(LEN(B765)=2, "", INDEX(초성,  INT( (_xlfn.UNICODE($J765)-44032)/588)+1) )</f>
        <v>ㄴ</v>
      </c>
      <c r="R765" s="3" t="str" cm="1">
        <f t="array" ref="R765">IF(LEN(B765)=2, "",INDEX( 중성, INT(MOD( ( _xlfn.UNICODE( RIGHT($J765, 1) ) - 44032), 588)/28)+1,1) )</f>
        <v>ㅔ</v>
      </c>
      <c r="S765" t="str" cm="1">
        <f t="array" ref="S765">IF(LEN(B765)=2, "", IF(MOD( (_xlfn.UNICODE( RIGHT($J765, 1) ) - 44032), 28)=0, "",
    INDEX(종성, MOD( (_xlfn.UNICODE( RIGHT($J765, 1) ) - 44032), 28),1) ) )</f>
        <v>ㅅ</v>
      </c>
      <c r="T765" t="str">
        <f>IFERROR(VLOOKUP($K765, 환경설정!$B$3:$C$23, 2,0), "")</f>
        <v>tsasp</v>
      </c>
      <c r="V765" s="3" t="str" cm="1">
        <f t="array" ref="V765">IFERROR(_xlfn.IFS($M765="", "light", $M765="ㄴ", "son", $M765="ㄹ", "son", $M765="ㅁ", "son", $M765="ㅇ", "son" ),"obs")</f>
        <v>light</v>
      </c>
      <c r="W765" t="str">
        <f>IFERROR(VLOOKUP($N765, 환경설정!$B$3:$C$23, 2,0), "")</f>
        <v>lax</v>
      </c>
      <c r="Y765" s="3" t="str" cm="1">
        <f t="array" ref="Y765">IFERROR(_xlfn.IFS($P765="", "light", $P765="ㄴ", "son", $P765="ㄹ", "son", $P765="ㅁ", "son", $P765="ㅇ", "son" ),"obs")</f>
        <v>light</v>
      </c>
      <c r="Z765" t="str">
        <f>IFERROR(VLOOKUP($Q765, 환경설정!$B$3:$C$23, 2), "")</f>
        <v>tsasp</v>
      </c>
      <c r="AB765" s="3" t="str" cm="1">
        <f t="array" ref="AB765">IFERROR( IF(LEN(B765)=2,"", _xlfn.IFS($S765="", "light", $S765="ㄴ", "son", $S765="ㄹ", "son", $S765="ㅁ", "son", $S765="ㅇ", "son" )),"obs")</f>
        <v>obs</v>
      </c>
      <c r="AC765" t="str" cm="1">
        <f t="array" ref="AC765" xml:space="preserve"> SUBSTITUTE( _xlfn.TEXTSPLIT(C765," "), ",","")</f>
        <v>LHH</v>
      </c>
      <c r="AE765" t="str" cm="1">
        <f t="array" ref="AE765">SUBSTITUTE(_xlfn.TEXTSPLIT(D765," "), ",","")</f>
        <v>LHH</v>
      </c>
    </row>
    <row r="766" spans="1:31" x14ac:dyDescent="0.3">
      <c r="A766" t="str">
        <v>외래어3</v>
      </c>
      <c r="B766" t="str">
        <v>바닐라</v>
      </c>
      <c r="C766" s="3" t="str">
        <v>LHL</v>
      </c>
      <c r="D766" s="3" t="str">
        <v>LHL</v>
      </c>
      <c r="E766" s="3" t="str" cm="1">
        <f t="array" ref="E766">_xlfn.IFS(MID(A766,1,1)="고", "K", MID(A766,1,1)="외", "F", MID(A766,1,1)="가", "V")</f>
        <v>F</v>
      </c>
      <c r="F766" s="3" t="str">
        <f t="shared" si="60"/>
        <v>3</v>
      </c>
      <c r="G766" s="3" t="str">
        <f t="shared" si="61"/>
        <v>F3</v>
      </c>
      <c r="H766" s="3" t="str">
        <f t="shared" si="62"/>
        <v>바</v>
      </c>
      <c r="I766" s="3" t="str">
        <f t="shared" si="63"/>
        <v>닐</v>
      </c>
      <c r="J766" s="3" t="str">
        <f t="shared" si="64"/>
        <v>라</v>
      </c>
      <c r="K766" s="3" t="str" cm="1">
        <f t="array" ref="K766">INDEX(초성,  INT( (_xlfn.UNICODE(H766)-44032)/588)+1)</f>
        <v>ㅂ</v>
      </c>
      <c r="L766" s="3" t="str" cm="1">
        <f t="array" ref="L766">INDEX( 중성, INT(MOD( ( _xlfn.UNICODE( RIGHT($H766, 1) ) - 44032), 588)/28)+1,1)</f>
        <v>ㅏ</v>
      </c>
      <c r="M766" t="str" cm="1">
        <f t="array" ref="M766">IF(MOD( (_xlfn.UNICODE( RIGHT($H766, 1) ) - 44032), 28)=0, "",
    INDEX(종성, MOD( (_xlfn.UNICODE( RIGHT($H766, 1) ) - 44032), 28),1) )</f>
        <v/>
      </c>
      <c r="N766" s="3" t="str" cm="1">
        <f t="array" ref="N766">INDEX(초성,  INT( (_xlfn.UNICODE($I766)-44032)/588)+1)</f>
        <v>ㄴ</v>
      </c>
      <c r="O766" s="3" t="str" cm="1">
        <f t="array" ref="O766">INDEX( 중성, INT(MOD( ( _xlfn.UNICODE( RIGHT($I766, 1) ) - 44032), 588)/28)+1,1)</f>
        <v>ㅣ</v>
      </c>
      <c r="P766" t="str" cm="1">
        <f t="array" ref="P766">IF(MOD( (_xlfn.UNICODE( RIGHT($I766, 1) ) - 44032), 28)=0, "",
    INDEX(종성, MOD( (_xlfn.UNICODE( RIGHT($I766, 1) ) - 44032), 28),1) )</f>
        <v>ㄹ</v>
      </c>
      <c r="Q766" s="3" t="str" cm="1">
        <f t="array" ref="Q766">IF(LEN(B766)=2, "", INDEX(초성,  INT( (_xlfn.UNICODE($J766)-44032)/588)+1) )</f>
        <v>ㄹ</v>
      </c>
      <c r="R766" s="3" t="str" cm="1">
        <f t="array" ref="R766">IF(LEN(B766)=2, "",INDEX( 중성, INT(MOD( ( _xlfn.UNICODE( RIGHT($J766, 1) ) - 44032), 588)/28)+1,1) )</f>
        <v>ㅏ</v>
      </c>
      <c r="S766" t="str" cm="1">
        <f t="array" ref="S766">IF(LEN(B766)=2, "", IF(MOD( (_xlfn.UNICODE( RIGHT($J766, 1) ) - 44032), 28)=0, "",
    INDEX(종성, MOD( (_xlfn.UNICODE( RIGHT($J766, 1) ) - 44032), 28),1) ) )</f>
        <v/>
      </c>
      <c r="T766" t="str">
        <f>IFERROR(VLOOKUP($K766, 환경설정!$B$3:$C$23, 2,0), "")</f>
        <v>lax</v>
      </c>
      <c r="V766" s="3" t="str" cm="1">
        <f t="array" ref="V766">IFERROR(_xlfn.IFS($M766="", "light", $M766="ㄴ", "son", $M766="ㄹ", "son", $M766="ㅁ", "son", $M766="ㅇ", "son" ),"obs")</f>
        <v>light</v>
      </c>
      <c r="W766" t="str">
        <f>IFERROR(VLOOKUP($N766, 환경설정!$B$3:$C$23, 2,0), "")</f>
        <v>son</v>
      </c>
      <c r="Y766" s="3" t="str" cm="1">
        <f t="array" ref="Y766">IFERROR(_xlfn.IFS($P766="", "light", $P766="ㄴ", "son", $P766="ㄹ", "son", $P766="ㅁ", "son", $P766="ㅇ", "son" ),"obs")</f>
        <v>son</v>
      </c>
      <c r="Z766" t="str">
        <f>IFERROR(VLOOKUP($Q766, 환경설정!$B$3:$C$23, 2), "")</f>
        <v>tsasp</v>
      </c>
      <c r="AB766" s="3" t="str" cm="1">
        <f t="array" ref="AB766">IFERROR( IF(LEN(B766)=2,"", _xlfn.IFS($S766="", "light", $S766="ㄴ", "son", $S766="ㄹ", "son", $S766="ㅁ", "son", $S766="ㅇ", "son" )),"obs")</f>
        <v>light</v>
      </c>
      <c r="AC766" t="str" cm="1">
        <f t="array" ref="AC766" xml:space="preserve"> SUBSTITUTE( _xlfn.TEXTSPLIT(C766," "), ",","")</f>
        <v>LHL</v>
      </c>
      <c r="AE766" t="str" cm="1">
        <f t="array" ref="AE766">SUBSTITUTE(_xlfn.TEXTSPLIT(D766," "), ",","")</f>
        <v>LHL</v>
      </c>
    </row>
    <row r="767" spans="1:31" x14ac:dyDescent="0.3">
      <c r="A767" t="str">
        <v>외래어3</v>
      </c>
      <c r="B767" t="str">
        <v>위스키</v>
      </c>
      <c r="C767" s="3" t="str">
        <v>HLL</v>
      </c>
      <c r="D767" s="3" t="str">
        <v>HLL</v>
      </c>
      <c r="E767" s="3" t="str" cm="1">
        <f t="array" ref="E767">_xlfn.IFS(MID(A767,1,1)="고", "K", MID(A767,1,1)="외", "F", MID(A767,1,1)="가", "V")</f>
        <v>F</v>
      </c>
      <c r="F767" s="3" t="str">
        <f t="shared" si="60"/>
        <v>3</v>
      </c>
      <c r="G767" s="3" t="str">
        <f t="shared" si="61"/>
        <v>F3</v>
      </c>
      <c r="H767" s="3" t="str">
        <f t="shared" si="62"/>
        <v>위</v>
      </c>
      <c r="I767" s="3" t="str">
        <f t="shared" si="63"/>
        <v>스</v>
      </c>
      <c r="J767" s="3" t="str">
        <f t="shared" si="64"/>
        <v>키</v>
      </c>
      <c r="K767" s="3" t="str" cm="1">
        <f t="array" ref="K767">INDEX(초성,  INT( (_xlfn.UNICODE(H767)-44032)/588)+1)</f>
        <v>ㅇ</v>
      </c>
      <c r="L767" s="3" t="str" cm="1">
        <f t="array" ref="L767">INDEX( 중성, INT(MOD( ( _xlfn.UNICODE( RIGHT($H767, 1) ) - 44032), 588)/28)+1,1)</f>
        <v>ㅟ</v>
      </c>
      <c r="M767" t="str" cm="1">
        <f t="array" ref="M767">IF(MOD( (_xlfn.UNICODE( RIGHT($H767, 1) ) - 44032), 28)=0, "",
    INDEX(종성, MOD( (_xlfn.UNICODE( RIGHT($H767, 1) ) - 44032), 28),1) )</f>
        <v/>
      </c>
      <c r="N767" s="3" t="str" cm="1">
        <f t="array" ref="N767">INDEX(초성,  INT( (_xlfn.UNICODE($I767)-44032)/588)+1)</f>
        <v>ㅅ</v>
      </c>
      <c r="O767" s="3" t="str" cm="1">
        <f t="array" ref="O767">INDEX( 중성, INT(MOD( ( _xlfn.UNICODE( RIGHT($I767, 1) ) - 44032), 588)/28)+1,1)</f>
        <v>ㅡ</v>
      </c>
      <c r="P767" t="str" cm="1">
        <f t="array" ref="P767">IF(MOD( (_xlfn.UNICODE( RIGHT($I767, 1) ) - 44032), 28)=0, "",
    INDEX(종성, MOD( (_xlfn.UNICODE( RIGHT($I767, 1) ) - 44032), 28),1) )</f>
        <v/>
      </c>
      <c r="Q767" s="3" t="str" cm="1">
        <f t="array" ref="Q767">IF(LEN(B767)=2, "", INDEX(초성,  INT( (_xlfn.UNICODE($J767)-44032)/588)+1) )</f>
        <v>ㅋ</v>
      </c>
      <c r="R767" s="3" t="str" cm="1">
        <f t="array" ref="R767">IF(LEN(B767)=2, "",INDEX( 중성, INT(MOD( ( _xlfn.UNICODE( RIGHT($J767, 1) ) - 44032), 588)/28)+1,1) )</f>
        <v>ㅣ</v>
      </c>
      <c r="S767" t="str" cm="1">
        <f t="array" ref="S767">IF(LEN(B767)=2, "", IF(MOD( (_xlfn.UNICODE( RIGHT($J767, 1) ) - 44032), 28)=0, "",
    INDEX(종성, MOD( (_xlfn.UNICODE( RIGHT($J767, 1) ) - 44032), 28),1) ) )</f>
        <v/>
      </c>
      <c r="T767" t="str">
        <f>IFERROR(VLOOKUP($K767, 환경설정!$B$3:$C$23, 2,0), "")</f>
        <v>null</v>
      </c>
      <c r="V767" s="3" t="str" cm="1">
        <f t="array" ref="V767">IFERROR(_xlfn.IFS($M767="", "light", $M767="ㄴ", "son", $M767="ㄹ", "son", $M767="ㅁ", "son", $M767="ㅇ", "son" ),"obs")</f>
        <v>light</v>
      </c>
      <c r="W767" t="str">
        <f>IFERROR(VLOOKUP($N767, 환경설정!$B$3:$C$23, 2,0), "")</f>
        <v>que</v>
      </c>
      <c r="Y767" s="3" t="str" cm="1">
        <f t="array" ref="Y767">IFERROR(_xlfn.IFS($P767="", "light", $P767="ㄴ", "son", $P767="ㄹ", "son", $P767="ㅁ", "son", $P767="ㅇ", "son" ),"obs")</f>
        <v>light</v>
      </c>
      <c r="Z767" t="str">
        <f>IFERROR(VLOOKUP($Q767, 환경설정!$B$3:$C$23, 2), "")</f>
        <v>tsasp</v>
      </c>
      <c r="AB767" s="3" t="str" cm="1">
        <f t="array" ref="AB767">IFERROR( IF(LEN(B767)=2,"", _xlfn.IFS($S767="", "light", $S767="ㄴ", "son", $S767="ㄹ", "son", $S767="ㅁ", "son", $S767="ㅇ", "son" )),"obs")</f>
        <v>light</v>
      </c>
      <c r="AC767" t="str" cm="1">
        <f t="array" ref="AC767" xml:space="preserve"> SUBSTITUTE( _xlfn.TEXTSPLIT(C767," "), ",","")</f>
        <v>HLL</v>
      </c>
      <c r="AE767" t="str" cm="1">
        <f t="array" ref="AE767">SUBSTITUTE(_xlfn.TEXTSPLIT(D767," "), ",","")</f>
        <v>HLL</v>
      </c>
    </row>
    <row r="768" spans="1:31" x14ac:dyDescent="0.3">
      <c r="A768" t="str">
        <v>외래어3</v>
      </c>
      <c r="B768" t="str">
        <v>모니터</v>
      </c>
      <c r="C768" s="3" t="str">
        <v>LHL</v>
      </c>
      <c r="D768" s="3" t="str">
        <v>LHL</v>
      </c>
      <c r="E768" s="3" t="str" cm="1">
        <f t="array" ref="E768">_xlfn.IFS(MID(A768,1,1)="고", "K", MID(A768,1,1)="외", "F", MID(A768,1,1)="가", "V")</f>
        <v>F</v>
      </c>
      <c r="F768" s="3" t="str">
        <f t="shared" si="60"/>
        <v>3</v>
      </c>
      <c r="G768" s="3" t="str">
        <f t="shared" si="61"/>
        <v>F3</v>
      </c>
      <c r="H768" s="3" t="str">
        <f t="shared" si="62"/>
        <v>모</v>
      </c>
      <c r="I768" s="3" t="str">
        <f t="shared" si="63"/>
        <v>니</v>
      </c>
      <c r="J768" s="3" t="str">
        <f t="shared" si="64"/>
        <v>터</v>
      </c>
      <c r="K768" s="3" t="str" cm="1">
        <f t="array" ref="K768">INDEX(초성,  INT( (_xlfn.UNICODE(H768)-44032)/588)+1)</f>
        <v>ㅁ</v>
      </c>
      <c r="L768" s="3" t="str" cm="1">
        <f t="array" ref="L768">INDEX( 중성, INT(MOD( ( _xlfn.UNICODE( RIGHT($H768, 1) ) - 44032), 588)/28)+1,1)</f>
        <v>ㅗ</v>
      </c>
      <c r="M768" t="str" cm="1">
        <f t="array" ref="M768">IF(MOD( (_xlfn.UNICODE( RIGHT($H768, 1) ) - 44032), 28)=0, "",
    INDEX(종성, MOD( (_xlfn.UNICODE( RIGHT($H768, 1) ) - 44032), 28),1) )</f>
        <v/>
      </c>
      <c r="N768" s="3" t="str" cm="1">
        <f t="array" ref="N768">INDEX(초성,  INT( (_xlfn.UNICODE($I768)-44032)/588)+1)</f>
        <v>ㄴ</v>
      </c>
      <c r="O768" s="3" t="str" cm="1">
        <f t="array" ref="O768">INDEX( 중성, INT(MOD( ( _xlfn.UNICODE( RIGHT($I768, 1) ) - 44032), 588)/28)+1,1)</f>
        <v>ㅣ</v>
      </c>
      <c r="P768" t="str" cm="1">
        <f t="array" ref="P768">IF(MOD( (_xlfn.UNICODE( RIGHT($I768, 1) ) - 44032), 28)=0, "",
    INDEX(종성, MOD( (_xlfn.UNICODE( RIGHT($I768, 1) ) - 44032), 28),1) )</f>
        <v/>
      </c>
      <c r="Q768" s="3" t="str" cm="1">
        <f t="array" ref="Q768">IF(LEN(B768)=2, "", INDEX(초성,  INT( (_xlfn.UNICODE($J768)-44032)/588)+1) )</f>
        <v>ㅌ</v>
      </c>
      <c r="R768" s="3" t="str" cm="1">
        <f t="array" ref="R768">IF(LEN(B768)=2, "",INDEX( 중성, INT(MOD( ( _xlfn.UNICODE( RIGHT($J768, 1) ) - 44032), 588)/28)+1,1) )</f>
        <v>ㅓ</v>
      </c>
      <c r="S768" t="str" cm="1">
        <f t="array" ref="S768">IF(LEN(B768)=2, "", IF(MOD( (_xlfn.UNICODE( RIGHT($J768, 1) ) - 44032), 28)=0, "",
    INDEX(종성, MOD( (_xlfn.UNICODE( RIGHT($J768, 1) ) - 44032), 28),1) ) )</f>
        <v/>
      </c>
      <c r="T768" t="str">
        <f>IFERROR(VLOOKUP($K768, 환경설정!$B$3:$C$23, 2,0), "")</f>
        <v>son</v>
      </c>
      <c r="V768" s="3" t="str" cm="1">
        <f t="array" ref="V768">IFERROR(_xlfn.IFS($M768="", "light", $M768="ㄴ", "son", $M768="ㄹ", "son", $M768="ㅁ", "son", $M768="ㅇ", "son" ),"obs")</f>
        <v>light</v>
      </c>
      <c r="W768" t="str">
        <f>IFERROR(VLOOKUP($N768, 환경설정!$B$3:$C$23, 2,0), "")</f>
        <v>son</v>
      </c>
      <c r="Y768" s="3" t="str" cm="1">
        <f t="array" ref="Y768">IFERROR(_xlfn.IFS($P768="", "light", $P768="ㄴ", "son", $P768="ㄹ", "son", $P768="ㅁ", "son", $P768="ㅇ", "son" ),"obs")</f>
        <v>light</v>
      </c>
      <c r="Z768" t="str">
        <f>IFERROR(VLOOKUP($Q768, 환경설정!$B$3:$C$23, 2), "")</f>
        <v>tsasp</v>
      </c>
      <c r="AB768" s="3" t="str" cm="1">
        <f t="array" ref="AB768">IFERROR( IF(LEN(B768)=2,"", _xlfn.IFS($S768="", "light", $S768="ㄴ", "son", $S768="ㄹ", "son", $S768="ㅁ", "son", $S768="ㅇ", "son" )),"obs")</f>
        <v>light</v>
      </c>
      <c r="AC768" t="str" cm="1">
        <f t="array" ref="AC768" xml:space="preserve"> SUBSTITUTE( _xlfn.TEXTSPLIT(C768," "), ",","")</f>
        <v>LHL</v>
      </c>
      <c r="AE768" t="str" cm="1">
        <f t="array" ref="AE768">SUBSTITUTE(_xlfn.TEXTSPLIT(D768," "), ",","")</f>
        <v>LHL</v>
      </c>
    </row>
    <row r="769" spans="1:31" x14ac:dyDescent="0.3">
      <c r="A769" t="str">
        <v>외래어3</v>
      </c>
      <c r="B769" t="str">
        <v>테이블</v>
      </c>
      <c r="C769" s="3" t="str">
        <v>LHH</v>
      </c>
      <c r="D769" s="3" t="str">
        <v>LHL</v>
      </c>
      <c r="E769" s="3" t="str" cm="1">
        <f t="array" ref="E769">_xlfn.IFS(MID(A769,1,1)="고", "K", MID(A769,1,1)="외", "F", MID(A769,1,1)="가", "V")</f>
        <v>F</v>
      </c>
      <c r="F769" s="3" t="str">
        <f t="shared" si="60"/>
        <v>3</v>
      </c>
      <c r="G769" s="3" t="str">
        <f t="shared" si="61"/>
        <v>F3</v>
      </c>
      <c r="H769" s="3" t="str">
        <f t="shared" si="62"/>
        <v>테</v>
      </c>
      <c r="I769" s="3" t="str">
        <f t="shared" si="63"/>
        <v>이</v>
      </c>
      <c r="J769" s="3" t="str">
        <f t="shared" si="64"/>
        <v>블</v>
      </c>
      <c r="K769" s="3" t="str" cm="1">
        <f t="array" ref="K769">INDEX(초성,  INT( (_xlfn.UNICODE(H769)-44032)/588)+1)</f>
        <v>ㅌ</v>
      </c>
      <c r="L769" s="3" t="str" cm="1">
        <f t="array" ref="L769">INDEX( 중성, INT(MOD( ( _xlfn.UNICODE( RIGHT($H769, 1) ) - 44032), 588)/28)+1,1)</f>
        <v>ㅔ</v>
      </c>
      <c r="M769" t="str" cm="1">
        <f t="array" ref="M769">IF(MOD( (_xlfn.UNICODE( RIGHT($H769, 1) ) - 44032), 28)=0, "",
    INDEX(종성, MOD( (_xlfn.UNICODE( RIGHT($H769, 1) ) - 44032), 28),1) )</f>
        <v/>
      </c>
      <c r="N769" s="3" t="str" cm="1">
        <f t="array" ref="N769">INDEX(초성,  INT( (_xlfn.UNICODE($I769)-44032)/588)+1)</f>
        <v>ㅇ</v>
      </c>
      <c r="O769" s="3" t="str" cm="1">
        <f t="array" ref="O769">INDEX( 중성, INT(MOD( ( _xlfn.UNICODE( RIGHT($I769, 1) ) - 44032), 588)/28)+1,1)</f>
        <v>ㅣ</v>
      </c>
      <c r="P769" t="str" cm="1">
        <f t="array" ref="P769">IF(MOD( (_xlfn.UNICODE( RIGHT($I769, 1) ) - 44032), 28)=0, "",
    INDEX(종성, MOD( (_xlfn.UNICODE( RIGHT($I769, 1) ) - 44032), 28),1) )</f>
        <v/>
      </c>
      <c r="Q769" s="3" t="str" cm="1">
        <f t="array" ref="Q769">IF(LEN(B769)=2, "", INDEX(초성,  INT( (_xlfn.UNICODE($J769)-44032)/588)+1) )</f>
        <v>ㅂ</v>
      </c>
      <c r="R769" s="3" t="str" cm="1">
        <f t="array" ref="R769">IF(LEN(B769)=2, "",INDEX( 중성, INT(MOD( ( _xlfn.UNICODE( RIGHT($J769, 1) ) - 44032), 588)/28)+1,1) )</f>
        <v>ㅡ</v>
      </c>
      <c r="S769" t="str" cm="1">
        <f t="array" ref="S769">IF(LEN(B769)=2, "", IF(MOD( (_xlfn.UNICODE( RIGHT($J769, 1) ) - 44032), 28)=0, "",
    INDEX(종성, MOD( (_xlfn.UNICODE( RIGHT($J769, 1) ) - 44032), 28),1) ) )</f>
        <v>ㄹ</v>
      </c>
      <c r="T769" t="str">
        <f>IFERROR(VLOOKUP($K769, 환경설정!$B$3:$C$23, 2,0), "")</f>
        <v>tsasp</v>
      </c>
      <c r="V769" s="3" t="str" cm="1">
        <f t="array" ref="V769">IFERROR(_xlfn.IFS($M769="", "light", $M769="ㄴ", "son", $M769="ㄹ", "son", $M769="ㅁ", "son", $M769="ㅇ", "son" ),"obs")</f>
        <v>light</v>
      </c>
      <c r="W769" t="str">
        <f>IFERROR(VLOOKUP($N769, 환경설정!$B$3:$C$23, 2,0), "")</f>
        <v>null</v>
      </c>
      <c r="Y769" s="3" t="str" cm="1">
        <f t="array" ref="Y769">IFERROR(_xlfn.IFS($P769="", "light", $P769="ㄴ", "son", $P769="ㄹ", "son", $P769="ㅁ", "son", $P769="ㅇ", "son" ),"obs")</f>
        <v>light</v>
      </c>
      <c r="Z769" t="str">
        <f>IFERROR(VLOOKUP($Q769, 환경설정!$B$3:$C$23, 2), "")</f>
        <v>tsasp</v>
      </c>
      <c r="AB769" s="3" t="str" cm="1">
        <f t="array" ref="AB769">IFERROR( IF(LEN(B769)=2,"", _xlfn.IFS($S769="", "light", $S769="ㄴ", "son", $S769="ㄹ", "son", $S769="ㅁ", "son", $S769="ㅇ", "son" )),"obs")</f>
        <v>son</v>
      </c>
      <c r="AC769" t="str" cm="1">
        <f t="array" ref="AC769" xml:space="preserve"> SUBSTITUTE( _xlfn.TEXTSPLIT(C769," "), ",","")</f>
        <v>LHH</v>
      </c>
      <c r="AE769" t="str" cm="1">
        <f t="array" ref="AE769">SUBSTITUTE(_xlfn.TEXTSPLIT(D769," "), ",","")</f>
        <v>LHL</v>
      </c>
    </row>
    <row r="770" spans="1:31" x14ac:dyDescent="0.3">
      <c r="A770" t="str">
        <v>외래어3</v>
      </c>
      <c r="B770" t="str">
        <v>미사일</v>
      </c>
      <c r="C770" s="3" t="str">
        <v>LHH</v>
      </c>
      <c r="D770" s="3" t="str">
        <v>LHH</v>
      </c>
      <c r="E770" s="3" t="str" cm="1">
        <f t="array" ref="E770">_xlfn.IFS(MID(A770,1,1)="고", "K", MID(A770,1,1)="외", "F", MID(A770,1,1)="가", "V")</f>
        <v>F</v>
      </c>
      <c r="F770" s="3" t="str">
        <f t="shared" si="60"/>
        <v>3</v>
      </c>
      <c r="G770" s="3" t="str">
        <f t="shared" si="61"/>
        <v>F3</v>
      </c>
      <c r="H770" s="3" t="str">
        <f t="shared" si="62"/>
        <v>미</v>
      </c>
      <c r="I770" s="3" t="str">
        <f t="shared" si="63"/>
        <v>사</v>
      </c>
      <c r="J770" s="3" t="str">
        <f t="shared" si="64"/>
        <v>일</v>
      </c>
      <c r="K770" s="3" t="str" cm="1">
        <f t="array" ref="K770">INDEX(초성,  INT( (_xlfn.UNICODE(H770)-44032)/588)+1)</f>
        <v>ㅁ</v>
      </c>
      <c r="L770" s="3" t="str" cm="1">
        <f t="array" ref="L770">INDEX( 중성, INT(MOD( ( _xlfn.UNICODE( RIGHT($H770, 1) ) - 44032), 588)/28)+1,1)</f>
        <v>ㅣ</v>
      </c>
      <c r="M770" t="str" cm="1">
        <f t="array" ref="M770">IF(MOD( (_xlfn.UNICODE( RIGHT($H770, 1) ) - 44032), 28)=0, "",
    INDEX(종성, MOD( (_xlfn.UNICODE( RIGHT($H770, 1) ) - 44032), 28),1) )</f>
        <v/>
      </c>
      <c r="N770" s="3" t="str" cm="1">
        <f t="array" ref="N770">INDEX(초성,  INT( (_xlfn.UNICODE($I770)-44032)/588)+1)</f>
        <v>ㅅ</v>
      </c>
      <c r="O770" s="3" t="str" cm="1">
        <f t="array" ref="O770">INDEX( 중성, INT(MOD( ( _xlfn.UNICODE( RIGHT($I770, 1) ) - 44032), 588)/28)+1,1)</f>
        <v>ㅏ</v>
      </c>
      <c r="P770" t="str" cm="1">
        <f t="array" ref="P770">IF(MOD( (_xlfn.UNICODE( RIGHT($I770, 1) ) - 44032), 28)=0, "",
    INDEX(종성, MOD( (_xlfn.UNICODE( RIGHT($I770, 1) ) - 44032), 28),1) )</f>
        <v/>
      </c>
      <c r="Q770" s="3" t="str" cm="1">
        <f t="array" ref="Q770">IF(LEN(B770)=2, "", INDEX(초성,  INT( (_xlfn.UNICODE($J770)-44032)/588)+1) )</f>
        <v>ㅇ</v>
      </c>
      <c r="R770" s="3" t="str" cm="1">
        <f t="array" ref="R770">IF(LEN(B770)=2, "",INDEX( 중성, INT(MOD( ( _xlfn.UNICODE( RIGHT($J770, 1) ) - 44032), 588)/28)+1,1) )</f>
        <v>ㅣ</v>
      </c>
      <c r="S770" t="str" cm="1">
        <f t="array" ref="S770">IF(LEN(B770)=2, "", IF(MOD( (_xlfn.UNICODE( RIGHT($J770, 1) ) - 44032), 28)=0, "",
    INDEX(종성, MOD( (_xlfn.UNICODE( RIGHT($J770, 1) ) - 44032), 28),1) ) )</f>
        <v>ㄹ</v>
      </c>
      <c r="T770" t="str">
        <f>IFERROR(VLOOKUP($K770, 환경설정!$B$3:$C$23, 2,0), "")</f>
        <v>son</v>
      </c>
      <c r="V770" s="3" t="str" cm="1">
        <f t="array" ref="V770">IFERROR(_xlfn.IFS($M770="", "light", $M770="ㄴ", "son", $M770="ㄹ", "son", $M770="ㅁ", "son", $M770="ㅇ", "son" ),"obs")</f>
        <v>light</v>
      </c>
      <c r="W770" t="str">
        <f>IFERROR(VLOOKUP($N770, 환경설정!$B$3:$C$23, 2,0), "")</f>
        <v>que</v>
      </c>
      <c r="Y770" s="3" t="str" cm="1">
        <f t="array" ref="Y770">IFERROR(_xlfn.IFS($P770="", "light", $P770="ㄴ", "son", $P770="ㄹ", "son", $P770="ㅁ", "son", $P770="ㅇ", "son" ),"obs")</f>
        <v>light</v>
      </c>
      <c r="Z770" t="str">
        <f>IFERROR(VLOOKUP($Q770, 환경설정!$B$3:$C$23, 2), "")</f>
        <v>tsasp</v>
      </c>
      <c r="AB770" s="3" t="str" cm="1">
        <f t="array" ref="AB770">IFERROR( IF(LEN(B770)=2,"", _xlfn.IFS($S770="", "light", $S770="ㄴ", "son", $S770="ㄹ", "son", $S770="ㅁ", "son", $S770="ㅇ", "son" )),"obs")</f>
        <v>son</v>
      </c>
      <c r="AC770" t="str" cm="1">
        <f t="array" ref="AC770" xml:space="preserve"> SUBSTITUTE( _xlfn.TEXTSPLIT(C770," "), ",","")</f>
        <v>LHH</v>
      </c>
      <c r="AE770" t="str" cm="1">
        <f t="array" ref="AE770">SUBSTITUTE(_xlfn.TEXTSPLIT(D770," "), ",","")</f>
        <v>LHH</v>
      </c>
    </row>
    <row r="771" spans="1:31" x14ac:dyDescent="0.3">
      <c r="A771" t="str">
        <v>외래어3</v>
      </c>
      <c r="B771" t="str">
        <v>리허설</v>
      </c>
      <c r="C771" s="3" t="str">
        <v>LHH</v>
      </c>
      <c r="D771" s="3" t="str">
        <v>LHH</v>
      </c>
      <c r="E771" s="3" t="str" cm="1">
        <f t="array" ref="E771">_xlfn.IFS(MID(A771,1,1)="고", "K", MID(A771,1,1)="외", "F", MID(A771,1,1)="가", "V")</f>
        <v>F</v>
      </c>
      <c r="F771" s="3" t="str">
        <f t="shared" si="60"/>
        <v>3</v>
      </c>
      <c r="G771" s="3" t="str">
        <f t="shared" si="61"/>
        <v>F3</v>
      </c>
      <c r="H771" s="3" t="str">
        <f t="shared" si="62"/>
        <v>리</v>
      </c>
      <c r="I771" s="3" t="str">
        <f t="shared" si="63"/>
        <v>허</v>
      </c>
      <c r="J771" s="3" t="str">
        <f t="shared" si="64"/>
        <v>설</v>
      </c>
      <c r="K771" s="3" t="str" cm="1">
        <f t="array" ref="K771">INDEX(초성,  INT( (_xlfn.UNICODE(H771)-44032)/588)+1)</f>
        <v>ㄹ</v>
      </c>
      <c r="L771" s="3" t="str" cm="1">
        <f t="array" ref="L771">INDEX( 중성, INT(MOD( ( _xlfn.UNICODE( RIGHT($H771, 1) ) - 44032), 588)/28)+1,1)</f>
        <v>ㅣ</v>
      </c>
      <c r="M771" t="str" cm="1">
        <f t="array" ref="M771">IF(MOD( (_xlfn.UNICODE( RIGHT($H771, 1) ) - 44032), 28)=0, "",
    INDEX(종성, MOD( (_xlfn.UNICODE( RIGHT($H771, 1) ) - 44032), 28),1) )</f>
        <v/>
      </c>
      <c r="N771" s="3" t="str" cm="1">
        <f t="array" ref="N771">INDEX(초성,  INT( (_xlfn.UNICODE($I771)-44032)/588)+1)</f>
        <v>ㅎ</v>
      </c>
      <c r="O771" s="3" t="str" cm="1">
        <f t="array" ref="O771">INDEX( 중성, INT(MOD( ( _xlfn.UNICODE( RIGHT($I771, 1) ) - 44032), 588)/28)+1,1)</f>
        <v>ㅓ</v>
      </c>
      <c r="P771" t="str" cm="1">
        <f t="array" ref="P771">IF(MOD( (_xlfn.UNICODE( RIGHT($I771, 1) ) - 44032), 28)=0, "",
    INDEX(종성, MOD( (_xlfn.UNICODE( RIGHT($I771, 1) ) - 44032), 28),1) )</f>
        <v/>
      </c>
      <c r="Q771" s="3" t="str" cm="1">
        <f t="array" ref="Q771">IF(LEN(B771)=2, "", INDEX(초성,  INT( (_xlfn.UNICODE($J771)-44032)/588)+1) )</f>
        <v>ㅅ</v>
      </c>
      <c r="R771" s="3" t="str" cm="1">
        <f t="array" ref="R771">IF(LEN(B771)=2, "",INDEX( 중성, INT(MOD( ( _xlfn.UNICODE( RIGHT($J771, 1) ) - 44032), 588)/28)+1,1) )</f>
        <v>ㅓ</v>
      </c>
      <c r="S771" t="str" cm="1">
        <f t="array" ref="S771">IF(LEN(B771)=2, "", IF(MOD( (_xlfn.UNICODE( RIGHT($J771, 1) ) - 44032), 28)=0, "",
    INDEX(종성, MOD( (_xlfn.UNICODE( RIGHT($J771, 1) ) - 44032), 28),1) ) )</f>
        <v>ㄹ</v>
      </c>
      <c r="T771" t="str">
        <f>IFERROR(VLOOKUP($K771, 환경설정!$B$3:$C$23, 2,0), "")</f>
        <v>son</v>
      </c>
      <c r="V771" s="3" t="str" cm="1">
        <f t="array" ref="V771">IFERROR(_xlfn.IFS($M771="", "light", $M771="ㄴ", "son", $M771="ㄹ", "son", $M771="ㅁ", "son", $M771="ㅇ", "son" ),"obs")</f>
        <v>light</v>
      </c>
      <c r="W771" t="str">
        <f>IFERROR(VLOOKUP($N771, 환경설정!$B$3:$C$23, 2,0), "")</f>
        <v>que</v>
      </c>
      <c r="Y771" s="3" t="str" cm="1">
        <f t="array" ref="Y771">IFERROR(_xlfn.IFS($P771="", "light", $P771="ㄴ", "son", $P771="ㄹ", "son", $P771="ㅁ", "son", $P771="ㅇ", "son" ),"obs")</f>
        <v>light</v>
      </c>
      <c r="Z771" t="str">
        <f>IFERROR(VLOOKUP($Q771, 환경설정!$B$3:$C$23, 2), "")</f>
        <v>tsasp</v>
      </c>
      <c r="AB771" s="3" t="str" cm="1">
        <f t="array" ref="AB771">IFERROR( IF(LEN(B771)=2,"", _xlfn.IFS($S771="", "light", $S771="ㄴ", "son", $S771="ㄹ", "son", $S771="ㅁ", "son", $S771="ㅇ", "son" )),"obs")</f>
        <v>son</v>
      </c>
      <c r="AC771" t="str" cm="1">
        <f t="array" ref="AC771" xml:space="preserve"> SUBSTITUTE( _xlfn.TEXTSPLIT(C771," "), ",","")</f>
        <v>LHH</v>
      </c>
      <c r="AE771" t="str" cm="1">
        <f t="array" ref="AE771">SUBSTITUTE(_xlfn.TEXTSPLIT(D771," "), ",","")</f>
        <v>LHH</v>
      </c>
    </row>
    <row r="772" spans="1:31" x14ac:dyDescent="0.3">
      <c r="A772" t="str">
        <v>외래어3</v>
      </c>
      <c r="B772" t="str">
        <v>클린턴</v>
      </c>
      <c r="C772" s="3">
        <v>0</v>
      </c>
      <c r="D772" s="3">
        <v>0</v>
      </c>
      <c r="E772" s="3" t="str" cm="1">
        <f t="array" ref="E772">_xlfn.IFS(MID(A772,1,1)="고", "K", MID(A772,1,1)="외", "F", MID(A772,1,1)="가", "V")</f>
        <v>F</v>
      </c>
      <c r="F772" s="3" t="str">
        <f t="shared" si="60"/>
        <v>3</v>
      </c>
      <c r="G772" s="3" t="str">
        <f t="shared" si="61"/>
        <v>F3</v>
      </c>
      <c r="H772" s="3" t="str">
        <f t="shared" si="62"/>
        <v>클</v>
      </c>
      <c r="I772" s="3" t="str">
        <f t="shared" si="63"/>
        <v>린</v>
      </c>
      <c r="J772" s="3" t="str">
        <f t="shared" si="64"/>
        <v>턴</v>
      </c>
      <c r="K772" s="3" t="str" cm="1">
        <f t="array" ref="K772">INDEX(초성,  INT( (_xlfn.UNICODE(H772)-44032)/588)+1)</f>
        <v>ㅋ</v>
      </c>
      <c r="L772" s="3" t="str" cm="1">
        <f t="array" ref="L772">INDEX( 중성, INT(MOD( ( _xlfn.UNICODE( RIGHT($H772, 1) ) - 44032), 588)/28)+1,1)</f>
        <v>ㅡ</v>
      </c>
      <c r="M772" t="str" cm="1">
        <f t="array" ref="M772">IF(MOD( (_xlfn.UNICODE( RIGHT($H772, 1) ) - 44032), 28)=0, "",
    INDEX(종성, MOD( (_xlfn.UNICODE( RIGHT($H772, 1) ) - 44032), 28),1) )</f>
        <v>ㄹ</v>
      </c>
      <c r="N772" s="3" t="str" cm="1">
        <f t="array" ref="N772">INDEX(초성,  INT( (_xlfn.UNICODE($I772)-44032)/588)+1)</f>
        <v>ㄹ</v>
      </c>
      <c r="O772" s="3" t="str" cm="1">
        <f t="array" ref="O772">INDEX( 중성, INT(MOD( ( _xlfn.UNICODE( RIGHT($I772, 1) ) - 44032), 588)/28)+1,1)</f>
        <v>ㅣ</v>
      </c>
      <c r="P772" t="str" cm="1">
        <f t="array" ref="P772">IF(MOD( (_xlfn.UNICODE( RIGHT($I772, 1) ) - 44032), 28)=0, "",
    INDEX(종성, MOD( (_xlfn.UNICODE( RIGHT($I772, 1) ) - 44032), 28),1) )</f>
        <v>ㄴ</v>
      </c>
      <c r="Q772" s="3" t="str" cm="1">
        <f t="array" ref="Q772">IF(LEN(B772)=2, "", INDEX(초성,  INT( (_xlfn.UNICODE($J772)-44032)/588)+1) )</f>
        <v>ㅌ</v>
      </c>
      <c r="R772" s="3" t="str" cm="1">
        <f t="array" ref="R772">IF(LEN(B772)=2, "",INDEX( 중성, INT(MOD( ( _xlfn.UNICODE( RIGHT($J772, 1) ) - 44032), 588)/28)+1,1) )</f>
        <v>ㅓ</v>
      </c>
      <c r="S772" t="str" cm="1">
        <f t="array" ref="S772">IF(LEN(B772)=2, "", IF(MOD( (_xlfn.UNICODE( RIGHT($J772, 1) ) - 44032), 28)=0, "",
    INDEX(종성, MOD( (_xlfn.UNICODE( RIGHT($J772, 1) ) - 44032), 28),1) ) )</f>
        <v>ㄴ</v>
      </c>
      <c r="T772" t="str">
        <f>IFERROR(VLOOKUP($K772, 환경설정!$B$3:$C$23, 2,0), "")</f>
        <v>tsasp</v>
      </c>
      <c r="V772" s="3" t="str" cm="1">
        <f t="array" ref="V772">IFERROR(_xlfn.IFS($M772="", "light", $M772="ㄴ", "son", $M772="ㄹ", "son", $M772="ㅁ", "son", $M772="ㅇ", "son" ),"obs")</f>
        <v>son</v>
      </c>
      <c r="W772" t="str">
        <f>IFERROR(VLOOKUP($N772, 환경설정!$B$3:$C$23, 2,0), "")</f>
        <v>son</v>
      </c>
      <c r="Y772" s="3" t="str" cm="1">
        <f t="array" ref="Y772">IFERROR(_xlfn.IFS($P772="", "light", $P772="ㄴ", "son", $P772="ㄹ", "son", $P772="ㅁ", "son", $P772="ㅇ", "son" ),"obs")</f>
        <v>son</v>
      </c>
      <c r="Z772" t="str">
        <f>IFERROR(VLOOKUP($Q772, 환경설정!$B$3:$C$23, 2), "")</f>
        <v>tsasp</v>
      </c>
      <c r="AB772" s="3" t="str" cm="1">
        <f t="array" ref="AB772">IFERROR( IF(LEN(B772)=2,"", _xlfn.IFS($S772="", "light", $S772="ㄴ", "son", $S772="ㄹ", "son", $S772="ㅁ", "son", $S772="ㅇ", "son" )),"obs")</f>
        <v>son</v>
      </c>
      <c r="AC772" t="str" cm="1">
        <f t="array" ref="AC772" xml:space="preserve"> SUBSTITUTE( _xlfn.TEXTSPLIT(C772," "), ",","")</f>
        <v>0</v>
      </c>
      <c r="AE772" t="str" cm="1">
        <f t="array" ref="AE772">SUBSTITUTE(_xlfn.TEXTSPLIT(D772," "), ",","")</f>
        <v>0</v>
      </c>
    </row>
    <row r="773" spans="1:31" x14ac:dyDescent="0.3">
      <c r="A773" t="str">
        <v>외래어3</v>
      </c>
      <c r="B773" t="str">
        <v>트럼펫</v>
      </c>
      <c r="C773" s="3" t="str">
        <v>LHH</v>
      </c>
      <c r="D773" s="3" t="str">
        <v>LHH</v>
      </c>
      <c r="E773" s="3" t="str" cm="1">
        <f t="array" ref="E773">_xlfn.IFS(MID(A773,1,1)="고", "K", MID(A773,1,1)="외", "F", MID(A773,1,1)="가", "V")</f>
        <v>F</v>
      </c>
      <c r="F773" s="3" t="str">
        <f t="shared" si="60"/>
        <v>3</v>
      </c>
      <c r="G773" s="3" t="str">
        <f t="shared" si="61"/>
        <v>F3</v>
      </c>
      <c r="H773" s="3" t="str">
        <f t="shared" si="62"/>
        <v>트</v>
      </c>
      <c r="I773" s="3" t="str">
        <f t="shared" si="63"/>
        <v>럼</v>
      </c>
      <c r="J773" s="3" t="str">
        <f t="shared" si="64"/>
        <v>펫</v>
      </c>
      <c r="K773" s="3" t="str" cm="1">
        <f t="array" ref="K773">INDEX(초성,  INT( (_xlfn.UNICODE(H773)-44032)/588)+1)</f>
        <v>ㅌ</v>
      </c>
      <c r="L773" s="3" t="str" cm="1">
        <f t="array" ref="L773">INDEX( 중성, INT(MOD( ( _xlfn.UNICODE( RIGHT($H773, 1) ) - 44032), 588)/28)+1,1)</f>
        <v>ㅡ</v>
      </c>
      <c r="M773" t="str" cm="1">
        <f t="array" ref="M773">IF(MOD( (_xlfn.UNICODE( RIGHT($H773, 1) ) - 44032), 28)=0, "",
    INDEX(종성, MOD( (_xlfn.UNICODE( RIGHT($H773, 1) ) - 44032), 28),1) )</f>
        <v/>
      </c>
      <c r="N773" s="3" t="str" cm="1">
        <f t="array" ref="N773">INDEX(초성,  INT( (_xlfn.UNICODE($I773)-44032)/588)+1)</f>
        <v>ㄹ</v>
      </c>
      <c r="O773" s="3" t="str" cm="1">
        <f t="array" ref="O773">INDEX( 중성, INT(MOD( ( _xlfn.UNICODE( RIGHT($I773, 1) ) - 44032), 588)/28)+1,1)</f>
        <v>ㅓ</v>
      </c>
      <c r="P773" t="str" cm="1">
        <f t="array" ref="P773">IF(MOD( (_xlfn.UNICODE( RIGHT($I773, 1) ) - 44032), 28)=0, "",
    INDEX(종성, MOD( (_xlfn.UNICODE( RIGHT($I773, 1) ) - 44032), 28),1) )</f>
        <v>ㅁ</v>
      </c>
      <c r="Q773" s="3" t="str" cm="1">
        <f t="array" ref="Q773">IF(LEN(B773)=2, "", INDEX(초성,  INT( (_xlfn.UNICODE($J773)-44032)/588)+1) )</f>
        <v>ㅍ</v>
      </c>
      <c r="R773" s="3" t="str" cm="1">
        <f t="array" ref="R773">IF(LEN(B773)=2, "",INDEX( 중성, INT(MOD( ( _xlfn.UNICODE( RIGHT($J773, 1) ) - 44032), 588)/28)+1,1) )</f>
        <v>ㅔ</v>
      </c>
      <c r="S773" t="str" cm="1">
        <f t="array" ref="S773">IF(LEN(B773)=2, "", IF(MOD( (_xlfn.UNICODE( RIGHT($J773, 1) ) - 44032), 28)=0, "",
    INDEX(종성, MOD( (_xlfn.UNICODE( RIGHT($J773, 1) ) - 44032), 28),1) ) )</f>
        <v>ㅅ</v>
      </c>
      <c r="T773" t="str">
        <f>IFERROR(VLOOKUP($K773, 환경설정!$B$3:$C$23, 2,0), "")</f>
        <v>tsasp</v>
      </c>
      <c r="V773" s="3" t="str" cm="1">
        <f t="array" ref="V773">IFERROR(_xlfn.IFS($M773="", "light", $M773="ㄴ", "son", $M773="ㄹ", "son", $M773="ㅁ", "son", $M773="ㅇ", "son" ),"obs")</f>
        <v>light</v>
      </c>
      <c r="W773" t="str">
        <f>IFERROR(VLOOKUP($N773, 환경설정!$B$3:$C$23, 2,0), "")</f>
        <v>son</v>
      </c>
      <c r="Y773" s="3" t="str" cm="1">
        <f t="array" ref="Y773">IFERROR(_xlfn.IFS($P773="", "light", $P773="ㄴ", "son", $P773="ㄹ", "son", $P773="ㅁ", "son", $P773="ㅇ", "son" ),"obs")</f>
        <v>son</v>
      </c>
      <c r="Z773" t="str">
        <f>IFERROR(VLOOKUP($Q773, 환경설정!$B$3:$C$23, 2), "")</f>
        <v>tsasp</v>
      </c>
      <c r="AB773" s="3" t="str" cm="1">
        <f t="array" ref="AB773">IFERROR( IF(LEN(B773)=2,"", _xlfn.IFS($S773="", "light", $S773="ㄴ", "son", $S773="ㄹ", "son", $S773="ㅁ", "son", $S773="ㅇ", "son" )),"obs")</f>
        <v>obs</v>
      </c>
      <c r="AC773" t="str" cm="1">
        <f t="array" ref="AC773" xml:space="preserve"> SUBSTITUTE( _xlfn.TEXTSPLIT(C773," "), ",","")</f>
        <v>LHH</v>
      </c>
      <c r="AE773" t="str" cm="1">
        <f t="array" ref="AE773">SUBSTITUTE(_xlfn.TEXTSPLIT(D773," "), ",","")</f>
        <v>LHH</v>
      </c>
    </row>
    <row r="774" spans="1:31" x14ac:dyDescent="0.3">
      <c r="A774" t="str">
        <v>외래어3</v>
      </c>
      <c r="B774" t="str">
        <v>젤라틴</v>
      </c>
      <c r="C774" s="3" t="str">
        <v>LHH</v>
      </c>
      <c r="D774" s="3" t="str">
        <v>LHH</v>
      </c>
      <c r="E774" s="3" t="str" cm="1">
        <f t="array" ref="E774">_xlfn.IFS(MID(A774,1,1)="고", "K", MID(A774,1,1)="외", "F", MID(A774,1,1)="가", "V")</f>
        <v>F</v>
      </c>
      <c r="F774" s="3" t="str">
        <f t="shared" si="60"/>
        <v>3</v>
      </c>
      <c r="G774" s="3" t="str">
        <f t="shared" si="61"/>
        <v>F3</v>
      </c>
      <c r="H774" s="3" t="str">
        <f t="shared" si="62"/>
        <v>젤</v>
      </c>
      <c r="I774" s="3" t="str">
        <f t="shared" si="63"/>
        <v>라</v>
      </c>
      <c r="J774" s="3" t="str">
        <f t="shared" si="64"/>
        <v>틴</v>
      </c>
      <c r="K774" s="3" t="str" cm="1">
        <f t="array" ref="K774">INDEX(초성,  INT( (_xlfn.UNICODE(H774)-44032)/588)+1)</f>
        <v>ㅈ</v>
      </c>
      <c r="L774" s="3" t="str" cm="1">
        <f t="array" ref="L774">INDEX( 중성, INT(MOD( ( _xlfn.UNICODE( RIGHT($H774, 1) ) - 44032), 588)/28)+1,1)</f>
        <v>ㅔ</v>
      </c>
      <c r="M774" t="str" cm="1">
        <f t="array" ref="M774">IF(MOD( (_xlfn.UNICODE( RIGHT($H774, 1) ) - 44032), 28)=0, "",
    INDEX(종성, MOD( (_xlfn.UNICODE( RIGHT($H774, 1) ) - 44032), 28),1) )</f>
        <v>ㄹ</v>
      </c>
      <c r="N774" s="3" t="str" cm="1">
        <f t="array" ref="N774">INDEX(초성,  INT( (_xlfn.UNICODE($I774)-44032)/588)+1)</f>
        <v>ㄹ</v>
      </c>
      <c r="O774" s="3" t="str" cm="1">
        <f t="array" ref="O774">INDEX( 중성, INT(MOD( ( _xlfn.UNICODE( RIGHT($I774, 1) ) - 44032), 588)/28)+1,1)</f>
        <v>ㅏ</v>
      </c>
      <c r="P774" t="str" cm="1">
        <f t="array" ref="P774">IF(MOD( (_xlfn.UNICODE( RIGHT($I774, 1) ) - 44032), 28)=0, "",
    INDEX(종성, MOD( (_xlfn.UNICODE( RIGHT($I774, 1) ) - 44032), 28),1) )</f>
        <v/>
      </c>
      <c r="Q774" s="3" t="str" cm="1">
        <f t="array" ref="Q774">IF(LEN(B774)=2, "", INDEX(초성,  INT( (_xlfn.UNICODE($J774)-44032)/588)+1) )</f>
        <v>ㅌ</v>
      </c>
      <c r="R774" s="3" t="str" cm="1">
        <f t="array" ref="R774">IF(LEN(B774)=2, "",INDEX( 중성, INT(MOD( ( _xlfn.UNICODE( RIGHT($J774, 1) ) - 44032), 588)/28)+1,1) )</f>
        <v>ㅣ</v>
      </c>
      <c r="S774" t="str" cm="1">
        <f t="array" ref="S774">IF(LEN(B774)=2, "", IF(MOD( (_xlfn.UNICODE( RIGHT($J774, 1) ) - 44032), 28)=0, "",
    INDEX(종성, MOD( (_xlfn.UNICODE( RIGHT($J774, 1) ) - 44032), 28),1) ) )</f>
        <v>ㄴ</v>
      </c>
      <c r="T774" t="str">
        <f>IFERROR(VLOOKUP($K774, 환경설정!$B$3:$C$23, 2,0), "")</f>
        <v>lax</v>
      </c>
      <c r="V774" s="3" t="str" cm="1">
        <f t="array" ref="V774">IFERROR(_xlfn.IFS($M774="", "light", $M774="ㄴ", "son", $M774="ㄹ", "son", $M774="ㅁ", "son", $M774="ㅇ", "son" ),"obs")</f>
        <v>son</v>
      </c>
      <c r="W774" t="str">
        <f>IFERROR(VLOOKUP($N774, 환경설정!$B$3:$C$23, 2,0), "")</f>
        <v>son</v>
      </c>
      <c r="Y774" s="3" t="str" cm="1">
        <f t="array" ref="Y774">IFERROR(_xlfn.IFS($P774="", "light", $P774="ㄴ", "son", $P774="ㄹ", "son", $P774="ㅁ", "son", $P774="ㅇ", "son" ),"obs")</f>
        <v>light</v>
      </c>
      <c r="Z774" t="str">
        <f>IFERROR(VLOOKUP($Q774, 환경설정!$B$3:$C$23, 2), "")</f>
        <v>tsasp</v>
      </c>
      <c r="AB774" s="3" t="str" cm="1">
        <f t="array" ref="AB774">IFERROR( IF(LEN(B774)=2,"", _xlfn.IFS($S774="", "light", $S774="ㄴ", "son", $S774="ㄹ", "son", $S774="ㅁ", "son", $S774="ㅇ", "son" )),"obs")</f>
        <v>son</v>
      </c>
      <c r="AC774" t="str" cm="1">
        <f t="array" ref="AC774" xml:space="preserve"> SUBSTITUTE( _xlfn.TEXTSPLIT(C774," "), ",","")</f>
        <v>LHH</v>
      </c>
      <c r="AE774" t="str" cm="1">
        <f t="array" ref="AE774">SUBSTITUTE(_xlfn.TEXTSPLIT(D774," "), ",","")</f>
        <v>LHH</v>
      </c>
    </row>
    <row r="775" spans="1:31" x14ac:dyDescent="0.3">
      <c r="A775" t="str">
        <v>외래어3</v>
      </c>
      <c r="B775" t="str">
        <v>라일락</v>
      </c>
      <c r="C775" s="3" t="str">
        <v>LHL</v>
      </c>
      <c r="D775" s="3" t="str">
        <v>LHL</v>
      </c>
      <c r="E775" s="3" t="str" cm="1">
        <f t="array" ref="E775">_xlfn.IFS(MID(A775,1,1)="고", "K", MID(A775,1,1)="외", "F", MID(A775,1,1)="가", "V")</f>
        <v>F</v>
      </c>
      <c r="F775" s="3" t="str">
        <f t="shared" si="60"/>
        <v>3</v>
      </c>
      <c r="G775" s="3" t="str">
        <f t="shared" si="61"/>
        <v>F3</v>
      </c>
      <c r="H775" s="3" t="str">
        <f t="shared" si="62"/>
        <v>라</v>
      </c>
      <c r="I775" s="3" t="str">
        <f t="shared" si="63"/>
        <v>일</v>
      </c>
      <c r="J775" s="3" t="str">
        <f t="shared" si="64"/>
        <v>락</v>
      </c>
      <c r="K775" s="3" t="str" cm="1">
        <f t="array" ref="K775">INDEX(초성,  INT( (_xlfn.UNICODE(H775)-44032)/588)+1)</f>
        <v>ㄹ</v>
      </c>
      <c r="L775" s="3" t="str" cm="1">
        <f t="array" ref="L775">INDEX( 중성, INT(MOD( ( _xlfn.UNICODE( RIGHT($H775, 1) ) - 44032), 588)/28)+1,1)</f>
        <v>ㅏ</v>
      </c>
      <c r="M775" t="str" cm="1">
        <f t="array" ref="M775">IF(MOD( (_xlfn.UNICODE( RIGHT($H775, 1) ) - 44032), 28)=0, "",
    INDEX(종성, MOD( (_xlfn.UNICODE( RIGHT($H775, 1) ) - 44032), 28),1) )</f>
        <v/>
      </c>
      <c r="N775" s="3" t="str" cm="1">
        <f t="array" ref="N775">INDEX(초성,  INT( (_xlfn.UNICODE($I775)-44032)/588)+1)</f>
        <v>ㅇ</v>
      </c>
      <c r="O775" s="3" t="str" cm="1">
        <f t="array" ref="O775">INDEX( 중성, INT(MOD( ( _xlfn.UNICODE( RIGHT($I775, 1) ) - 44032), 588)/28)+1,1)</f>
        <v>ㅣ</v>
      </c>
      <c r="P775" t="str" cm="1">
        <f t="array" ref="P775">IF(MOD( (_xlfn.UNICODE( RIGHT($I775, 1) ) - 44032), 28)=0, "",
    INDEX(종성, MOD( (_xlfn.UNICODE( RIGHT($I775, 1) ) - 44032), 28),1) )</f>
        <v>ㄹ</v>
      </c>
      <c r="Q775" s="3" t="str" cm="1">
        <f t="array" ref="Q775">IF(LEN(B775)=2, "", INDEX(초성,  INT( (_xlfn.UNICODE($J775)-44032)/588)+1) )</f>
        <v>ㄹ</v>
      </c>
      <c r="R775" s="3" t="str" cm="1">
        <f t="array" ref="R775">IF(LEN(B775)=2, "",INDEX( 중성, INT(MOD( ( _xlfn.UNICODE( RIGHT($J775, 1) ) - 44032), 588)/28)+1,1) )</f>
        <v>ㅏ</v>
      </c>
      <c r="S775" t="str" cm="1">
        <f t="array" ref="S775">IF(LEN(B775)=2, "", IF(MOD( (_xlfn.UNICODE( RIGHT($J775, 1) ) - 44032), 28)=0, "",
    INDEX(종성, MOD( (_xlfn.UNICODE( RIGHT($J775, 1) ) - 44032), 28),1) ) )</f>
        <v>ㄱ</v>
      </c>
      <c r="T775" t="str">
        <f>IFERROR(VLOOKUP($K775, 환경설정!$B$3:$C$23, 2,0), "")</f>
        <v>son</v>
      </c>
      <c r="V775" s="3" t="str" cm="1">
        <f t="array" ref="V775">IFERROR(_xlfn.IFS($M775="", "light", $M775="ㄴ", "son", $M775="ㄹ", "son", $M775="ㅁ", "son", $M775="ㅇ", "son" ),"obs")</f>
        <v>light</v>
      </c>
      <c r="W775" t="str">
        <f>IFERROR(VLOOKUP($N775, 환경설정!$B$3:$C$23, 2,0), "")</f>
        <v>null</v>
      </c>
      <c r="Y775" s="3" t="str" cm="1">
        <f t="array" ref="Y775">IFERROR(_xlfn.IFS($P775="", "light", $P775="ㄴ", "son", $P775="ㄹ", "son", $P775="ㅁ", "son", $P775="ㅇ", "son" ),"obs")</f>
        <v>son</v>
      </c>
      <c r="Z775" t="str">
        <f>IFERROR(VLOOKUP($Q775, 환경설정!$B$3:$C$23, 2), "")</f>
        <v>tsasp</v>
      </c>
      <c r="AB775" s="3" t="str" cm="1">
        <f t="array" ref="AB775">IFERROR( IF(LEN(B775)=2,"", _xlfn.IFS($S775="", "light", $S775="ㄴ", "son", $S775="ㄹ", "son", $S775="ㅁ", "son", $S775="ㅇ", "son" )),"obs")</f>
        <v>obs</v>
      </c>
      <c r="AC775" t="str" cm="1">
        <f t="array" ref="AC775" xml:space="preserve"> SUBSTITUTE( _xlfn.TEXTSPLIT(C775," "), ",","")</f>
        <v>LHL</v>
      </c>
      <c r="AE775" t="str" cm="1">
        <f t="array" ref="AE775">SUBSTITUTE(_xlfn.TEXTSPLIT(D775," "), ",","")</f>
        <v>LHL</v>
      </c>
    </row>
    <row r="776" spans="1:31" x14ac:dyDescent="0.3">
      <c r="A776" t="str">
        <v>외래어3</v>
      </c>
      <c r="B776" t="str">
        <v>솔로몬</v>
      </c>
      <c r="C776" s="3" t="str">
        <v>LHH</v>
      </c>
      <c r="D776" s="3" t="str">
        <v>LHH</v>
      </c>
      <c r="E776" s="3" t="str" cm="1">
        <f t="array" ref="E776">_xlfn.IFS(MID(A776,1,1)="고", "K", MID(A776,1,1)="외", "F", MID(A776,1,1)="가", "V")</f>
        <v>F</v>
      </c>
      <c r="F776" s="3" t="str">
        <f t="shared" si="60"/>
        <v>3</v>
      </c>
      <c r="G776" s="3" t="str">
        <f t="shared" si="61"/>
        <v>F3</v>
      </c>
      <c r="H776" s="3" t="str">
        <f t="shared" si="62"/>
        <v>솔</v>
      </c>
      <c r="I776" s="3" t="str">
        <f t="shared" si="63"/>
        <v>로</v>
      </c>
      <c r="J776" s="3" t="str">
        <f t="shared" si="64"/>
        <v>몬</v>
      </c>
      <c r="K776" s="3" t="str" cm="1">
        <f t="array" ref="K776">INDEX(초성,  INT( (_xlfn.UNICODE(H776)-44032)/588)+1)</f>
        <v>ㅅ</v>
      </c>
      <c r="L776" s="3" t="str" cm="1">
        <f t="array" ref="L776">INDEX( 중성, INT(MOD( ( _xlfn.UNICODE( RIGHT($H776, 1) ) - 44032), 588)/28)+1,1)</f>
        <v>ㅗ</v>
      </c>
      <c r="M776" t="str" cm="1">
        <f t="array" ref="M776">IF(MOD( (_xlfn.UNICODE( RIGHT($H776, 1) ) - 44032), 28)=0, "",
    INDEX(종성, MOD( (_xlfn.UNICODE( RIGHT($H776, 1) ) - 44032), 28),1) )</f>
        <v>ㄹ</v>
      </c>
      <c r="N776" s="3" t="str" cm="1">
        <f t="array" ref="N776">INDEX(초성,  INT( (_xlfn.UNICODE($I776)-44032)/588)+1)</f>
        <v>ㄹ</v>
      </c>
      <c r="O776" s="3" t="str" cm="1">
        <f t="array" ref="O776">INDEX( 중성, INT(MOD( ( _xlfn.UNICODE( RIGHT($I776, 1) ) - 44032), 588)/28)+1,1)</f>
        <v>ㅗ</v>
      </c>
      <c r="P776" t="str" cm="1">
        <f t="array" ref="P776">IF(MOD( (_xlfn.UNICODE( RIGHT($I776, 1) ) - 44032), 28)=0, "",
    INDEX(종성, MOD( (_xlfn.UNICODE( RIGHT($I776, 1) ) - 44032), 28),1) )</f>
        <v/>
      </c>
      <c r="Q776" s="3" t="str" cm="1">
        <f t="array" ref="Q776">IF(LEN(B776)=2, "", INDEX(초성,  INT( (_xlfn.UNICODE($J776)-44032)/588)+1) )</f>
        <v>ㅁ</v>
      </c>
      <c r="R776" s="3" t="str" cm="1">
        <f t="array" ref="R776">IF(LEN(B776)=2, "",INDEX( 중성, INT(MOD( ( _xlfn.UNICODE( RIGHT($J776, 1) ) - 44032), 588)/28)+1,1) )</f>
        <v>ㅗ</v>
      </c>
      <c r="S776" t="str" cm="1">
        <f t="array" ref="S776">IF(LEN(B776)=2, "", IF(MOD( (_xlfn.UNICODE( RIGHT($J776, 1) ) - 44032), 28)=0, "",
    INDEX(종성, MOD( (_xlfn.UNICODE( RIGHT($J776, 1) ) - 44032), 28),1) ) )</f>
        <v>ㄴ</v>
      </c>
      <c r="T776" t="str">
        <f>IFERROR(VLOOKUP($K776, 환경설정!$B$3:$C$23, 2,0), "")</f>
        <v>que</v>
      </c>
      <c r="V776" s="3" t="str" cm="1">
        <f t="array" ref="V776">IFERROR(_xlfn.IFS($M776="", "light", $M776="ㄴ", "son", $M776="ㄹ", "son", $M776="ㅁ", "son", $M776="ㅇ", "son" ),"obs")</f>
        <v>son</v>
      </c>
      <c r="W776" t="str">
        <f>IFERROR(VLOOKUP($N776, 환경설정!$B$3:$C$23, 2,0), "")</f>
        <v>son</v>
      </c>
      <c r="Y776" s="3" t="str" cm="1">
        <f t="array" ref="Y776">IFERROR(_xlfn.IFS($P776="", "light", $P776="ㄴ", "son", $P776="ㄹ", "son", $P776="ㅁ", "son", $P776="ㅇ", "son" ),"obs")</f>
        <v>light</v>
      </c>
      <c r="Z776" t="str">
        <f>IFERROR(VLOOKUP($Q776, 환경설정!$B$3:$C$23, 2), "")</f>
        <v>tsasp</v>
      </c>
      <c r="AB776" s="3" t="str" cm="1">
        <f t="array" ref="AB776">IFERROR( IF(LEN(B776)=2,"", _xlfn.IFS($S776="", "light", $S776="ㄴ", "son", $S776="ㄹ", "son", $S776="ㅁ", "son", $S776="ㅇ", "son" )),"obs")</f>
        <v>son</v>
      </c>
      <c r="AC776" t="str" cm="1">
        <f t="array" ref="AC776" xml:space="preserve"> SUBSTITUTE( _xlfn.TEXTSPLIT(C776," "), ",","")</f>
        <v>LHH</v>
      </c>
      <c r="AE776" t="str" cm="1">
        <f t="array" ref="AE776">SUBSTITUTE(_xlfn.TEXTSPLIT(D776," "), ",","")</f>
        <v>LHH</v>
      </c>
    </row>
    <row r="777" spans="1:31" x14ac:dyDescent="0.3">
      <c r="A777" t="str">
        <v>외래어3</v>
      </c>
      <c r="B777" t="str">
        <v>이슬람</v>
      </c>
      <c r="C777" s="3" t="str">
        <v>LHH</v>
      </c>
      <c r="D777" s="3" t="str">
        <v>LHH</v>
      </c>
      <c r="E777" s="3" t="str" cm="1">
        <f t="array" ref="E777">_xlfn.IFS(MID(A777,1,1)="고", "K", MID(A777,1,1)="외", "F", MID(A777,1,1)="가", "V")</f>
        <v>F</v>
      </c>
      <c r="F777" s="3" t="str">
        <f t="shared" si="60"/>
        <v>3</v>
      </c>
      <c r="G777" s="3" t="str">
        <f t="shared" si="61"/>
        <v>F3</v>
      </c>
      <c r="H777" s="3" t="str">
        <f t="shared" si="62"/>
        <v>이</v>
      </c>
      <c r="I777" s="3" t="str">
        <f t="shared" si="63"/>
        <v>슬</v>
      </c>
      <c r="J777" s="3" t="str">
        <f t="shared" si="64"/>
        <v>람</v>
      </c>
      <c r="K777" s="3" t="str" cm="1">
        <f t="array" ref="K777">INDEX(초성,  INT( (_xlfn.UNICODE(H777)-44032)/588)+1)</f>
        <v>ㅇ</v>
      </c>
      <c r="L777" s="3" t="str" cm="1">
        <f t="array" ref="L777">INDEX( 중성, INT(MOD( ( _xlfn.UNICODE( RIGHT($H777, 1) ) - 44032), 588)/28)+1,1)</f>
        <v>ㅣ</v>
      </c>
      <c r="M777" t="str" cm="1">
        <f t="array" ref="M777">IF(MOD( (_xlfn.UNICODE( RIGHT($H777, 1) ) - 44032), 28)=0, "",
    INDEX(종성, MOD( (_xlfn.UNICODE( RIGHT($H777, 1) ) - 44032), 28),1) )</f>
        <v/>
      </c>
      <c r="N777" s="3" t="str" cm="1">
        <f t="array" ref="N777">INDEX(초성,  INT( (_xlfn.UNICODE($I777)-44032)/588)+1)</f>
        <v>ㅅ</v>
      </c>
      <c r="O777" s="3" t="str" cm="1">
        <f t="array" ref="O777">INDEX( 중성, INT(MOD( ( _xlfn.UNICODE( RIGHT($I777, 1) ) - 44032), 588)/28)+1,1)</f>
        <v>ㅡ</v>
      </c>
      <c r="P777" t="str" cm="1">
        <f t="array" ref="P777">IF(MOD( (_xlfn.UNICODE( RIGHT($I777, 1) ) - 44032), 28)=0, "",
    INDEX(종성, MOD( (_xlfn.UNICODE( RIGHT($I777, 1) ) - 44032), 28),1) )</f>
        <v>ㄹ</v>
      </c>
      <c r="Q777" s="3" t="str" cm="1">
        <f t="array" ref="Q777">IF(LEN(B777)=2, "", INDEX(초성,  INT( (_xlfn.UNICODE($J777)-44032)/588)+1) )</f>
        <v>ㄹ</v>
      </c>
      <c r="R777" s="3" t="str" cm="1">
        <f t="array" ref="R777">IF(LEN(B777)=2, "",INDEX( 중성, INT(MOD( ( _xlfn.UNICODE( RIGHT($J777, 1) ) - 44032), 588)/28)+1,1) )</f>
        <v>ㅏ</v>
      </c>
      <c r="S777" t="str" cm="1">
        <f t="array" ref="S777">IF(LEN(B777)=2, "", IF(MOD( (_xlfn.UNICODE( RIGHT($J777, 1) ) - 44032), 28)=0, "",
    INDEX(종성, MOD( (_xlfn.UNICODE( RIGHT($J777, 1) ) - 44032), 28),1) ) )</f>
        <v>ㅁ</v>
      </c>
      <c r="T777" t="str">
        <f>IFERROR(VLOOKUP($K777, 환경설정!$B$3:$C$23, 2,0), "")</f>
        <v>null</v>
      </c>
      <c r="V777" s="3" t="str" cm="1">
        <f t="array" ref="V777">IFERROR(_xlfn.IFS($M777="", "light", $M777="ㄴ", "son", $M777="ㄹ", "son", $M777="ㅁ", "son", $M777="ㅇ", "son" ),"obs")</f>
        <v>light</v>
      </c>
      <c r="W777" t="str">
        <f>IFERROR(VLOOKUP($N777, 환경설정!$B$3:$C$23, 2,0), "")</f>
        <v>que</v>
      </c>
      <c r="Y777" s="3" t="str" cm="1">
        <f t="array" ref="Y777">IFERROR(_xlfn.IFS($P777="", "light", $P777="ㄴ", "son", $P777="ㄹ", "son", $P777="ㅁ", "son", $P777="ㅇ", "son" ),"obs")</f>
        <v>son</v>
      </c>
      <c r="Z777" t="str">
        <f>IFERROR(VLOOKUP($Q777, 환경설정!$B$3:$C$23, 2), "")</f>
        <v>tsasp</v>
      </c>
      <c r="AB777" s="3" t="str" cm="1">
        <f t="array" ref="AB777">IFERROR( IF(LEN(B777)=2,"", _xlfn.IFS($S777="", "light", $S777="ㄴ", "son", $S777="ㄹ", "son", $S777="ㅁ", "son", $S777="ㅇ", "son" )),"obs")</f>
        <v>son</v>
      </c>
      <c r="AC777" t="str" cm="1">
        <f t="array" ref="AC777" xml:space="preserve"> SUBSTITUTE( _xlfn.TEXTSPLIT(C777," "), ",","")</f>
        <v>LHH</v>
      </c>
      <c r="AE777" t="str" cm="1">
        <f t="array" ref="AE777">SUBSTITUTE(_xlfn.TEXTSPLIT(D777," "), ",","")</f>
        <v>LHH</v>
      </c>
    </row>
    <row r="778" spans="1:31" x14ac:dyDescent="0.3">
      <c r="A778" t="str">
        <v>외래어3</v>
      </c>
      <c r="B778" t="str">
        <v>바비큐</v>
      </c>
      <c r="C778" s="3" t="str">
        <v>LHL</v>
      </c>
      <c r="D778" s="3" t="str">
        <v>LHH</v>
      </c>
      <c r="E778" s="3" t="str" cm="1">
        <f t="array" ref="E778">_xlfn.IFS(MID(A778,1,1)="고", "K", MID(A778,1,1)="외", "F", MID(A778,1,1)="가", "V")</f>
        <v>F</v>
      </c>
      <c r="F778" s="3" t="str">
        <f t="shared" si="60"/>
        <v>3</v>
      </c>
      <c r="G778" s="3" t="str">
        <f t="shared" si="61"/>
        <v>F3</v>
      </c>
      <c r="H778" s="3" t="str">
        <f t="shared" si="62"/>
        <v>바</v>
      </c>
      <c r="I778" s="3" t="str">
        <f t="shared" si="63"/>
        <v>비</v>
      </c>
      <c r="J778" s="3" t="str">
        <f t="shared" si="64"/>
        <v>큐</v>
      </c>
      <c r="K778" s="3" t="str" cm="1">
        <f t="array" ref="K778">INDEX(초성,  INT( (_xlfn.UNICODE(H778)-44032)/588)+1)</f>
        <v>ㅂ</v>
      </c>
      <c r="L778" s="3" t="str" cm="1">
        <f t="array" ref="L778">INDEX( 중성, INT(MOD( ( _xlfn.UNICODE( RIGHT($H778, 1) ) - 44032), 588)/28)+1,1)</f>
        <v>ㅏ</v>
      </c>
      <c r="M778" t="str" cm="1">
        <f t="array" ref="M778">IF(MOD( (_xlfn.UNICODE( RIGHT($H778, 1) ) - 44032), 28)=0, "",
    INDEX(종성, MOD( (_xlfn.UNICODE( RIGHT($H778, 1) ) - 44032), 28),1) )</f>
        <v/>
      </c>
      <c r="N778" s="3" t="str" cm="1">
        <f t="array" ref="N778">INDEX(초성,  INT( (_xlfn.UNICODE($I778)-44032)/588)+1)</f>
        <v>ㅂ</v>
      </c>
      <c r="O778" s="3" t="str" cm="1">
        <f t="array" ref="O778">INDEX( 중성, INT(MOD( ( _xlfn.UNICODE( RIGHT($I778, 1) ) - 44032), 588)/28)+1,1)</f>
        <v>ㅣ</v>
      </c>
      <c r="P778" t="str" cm="1">
        <f t="array" ref="P778">IF(MOD( (_xlfn.UNICODE( RIGHT($I778, 1) ) - 44032), 28)=0, "",
    INDEX(종성, MOD( (_xlfn.UNICODE( RIGHT($I778, 1) ) - 44032), 28),1) )</f>
        <v/>
      </c>
      <c r="Q778" s="3" t="str" cm="1">
        <f t="array" ref="Q778">IF(LEN(B778)=2, "", INDEX(초성,  INT( (_xlfn.UNICODE($J778)-44032)/588)+1) )</f>
        <v>ㅋ</v>
      </c>
      <c r="R778" s="3" t="str" cm="1">
        <f t="array" ref="R778">IF(LEN(B778)=2, "",INDEX( 중성, INT(MOD( ( _xlfn.UNICODE( RIGHT($J778, 1) ) - 44032), 588)/28)+1,1) )</f>
        <v>ㅠ</v>
      </c>
      <c r="S778" t="str" cm="1">
        <f t="array" ref="S778">IF(LEN(B778)=2, "", IF(MOD( (_xlfn.UNICODE( RIGHT($J778, 1) ) - 44032), 28)=0, "",
    INDEX(종성, MOD( (_xlfn.UNICODE( RIGHT($J778, 1) ) - 44032), 28),1) ) )</f>
        <v/>
      </c>
      <c r="T778" t="str">
        <f>IFERROR(VLOOKUP($K778, 환경설정!$B$3:$C$23, 2,0), "")</f>
        <v>lax</v>
      </c>
      <c r="V778" s="3" t="str" cm="1">
        <f t="array" ref="V778">IFERROR(_xlfn.IFS($M778="", "light", $M778="ㄴ", "son", $M778="ㄹ", "son", $M778="ㅁ", "son", $M778="ㅇ", "son" ),"obs")</f>
        <v>light</v>
      </c>
      <c r="W778" t="str">
        <f>IFERROR(VLOOKUP($N778, 환경설정!$B$3:$C$23, 2,0), "")</f>
        <v>lax</v>
      </c>
      <c r="Y778" s="3" t="str" cm="1">
        <f t="array" ref="Y778">IFERROR(_xlfn.IFS($P778="", "light", $P778="ㄴ", "son", $P778="ㄹ", "son", $P778="ㅁ", "son", $P778="ㅇ", "son" ),"obs")</f>
        <v>light</v>
      </c>
      <c r="Z778" t="str">
        <f>IFERROR(VLOOKUP($Q778, 환경설정!$B$3:$C$23, 2), "")</f>
        <v>tsasp</v>
      </c>
      <c r="AB778" s="3" t="str" cm="1">
        <f t="array" ref="AB778">IFERROR( IF(LEN(B778)=2,"", _xlfn.IFS($S778="", "light", $S778="ㄴ", "son", $S778="ㄹ", "son", $S778="ㅁ", "son", $S778="ㅇ", "son" )),"obs")</f>
        <v>light</v>
      </c>
      <c r="AC778" t="str" cm="1">
        <f t="array" ref="AC778" xml:space="preserve"> SUBSTITUTE( _xlfn.TEXTSPLIT(C778," "), ",","")</f>
        <v>LHL</v>
      </c>
      <c r="AE778" t="str" cm="1">
        <f t="array" ref="AE778">SUBSTITUTE(_xlfn.TEXTSPLIT(D778," "), ",","")</f>
        <v>LHH</v>
      </c>
    </row>
    <row r="779" spans="1:31" x14ac:dyDescent="0.3">
      <c r="A779" t="str">
        <v>외래어3</v>
      </c>
      <c r="B779" t="str">
        <v>캬바레</v>
      </c>
      <c r="C779" s="3">
        <v>0</v>
      </c>
      <c r="D779" s="3">
        <v>0</v>
      </c>
      <c r="E779" s="3" t="str" cm="1">
        <f t="array" ref="E779">_xlfn.IFS(MID(A779,1,1)="고", "K", MID(A779,1,1)="외", "F", MID(A779,1,1)="가", "V")</f>
        <v>F</v>
      </c>
      <c r="F779" s="3" t="str">
        <f t="shared" si="60"/>
        <v>3</v>
      </c>
      <c r="G779" s="3" t="str">
        <f t="shared" si="61"/>
        <v>F3</v>
      </c>
      <c r="H779" s="3" t="str">
        <f t="shared" si="62"/>
        <v>캬</v>
      </c>
      <c r="I779" s="3" t="str">
        <f t="shared" si="63"/>
        <v>바</v>
      </c>
      <c r="J779" s="3" t="str">
        <f t="shared" si="64"/>
        <v>레</v>
      </c>
      <c r="K779" s="3" t="str" cm="1">
        <f t="array" ref="K779">INDEX(초성,  INT( (_xlfn.UNICODE(H779)-44032)/588)+1)</f>
        <v>ㅋ</v>
      </c>
      <c r="L779" s="3" t="str" cm="1">
        <f t="array" ref="L779">INDEX( 중성, INT(MOD( ( _xlfn.UNICODE( RIGHT($H779, 1) ) - 44032), 588)/28)+1,1)</f>
        <v>ㅑ</v>
      </c>
      <c r="M779" t="str" cm="1">
        <f t="array" ref="M779">IF(MOD( (_xlfn.UNICODE( RIGHT($H779, 1) ) - 44032), 28)=0, "",
    INDEX(종성, MOD( (_xlfn.UNICODE( RIGHT($H779, 1) ) - 44032), 28),1) )</f>
        <v/>
      </c>
      <c r="N779" s="3" t="str" cm="1">
        <f t="array" ref="N779">INDEX(초성,  INT( (_xlfn.UNICODE($I779)-44032)/588)+1)</f>
        <v>ㅂ</v>
      </c>
      <c r="O779" s="3" t="str" cm="1">
        <f t="array" ref="O779">INDEX( 중성, INT(MOD( ( _xlfn.UNICODE( RIGHT($I779, 1) ) - 44032), 588)/28)+1,1)</f>
        <v>ㅏ</v>
      </c>
      <c r="P779" t="str" cm="1">
        <f t="array" ref="P779">IF(MOD( (_xlfn.UNICODE( RIGHT($I779, 1) ) - 44032), 28)=0, "",
    INDEX(종성, MOD( (_xlfn.UNICODE( RIGHT($I779, 1) ) - 44032), 28),1) )</f>
        <v/>
      </c>
      <c r="Q779" s="3" t="str" cm="1">
        <f t="array" ref="Q779">IF(LEN(B779)=2, "", INDEX(초성,  INT( (_xlfn.UNICODE($J779)-44032)/588)+1) )</f>
        <v>ㄹ</v>
      </c>
      <c r="R779" s="3" t="str" cm="1">
        <f t="array" ref="R779">IF(LEN(B779)=2, "",INDEX( 중성, INT(MOD( ( _xlfn.UNICODE( RIGHT($J779, 1) ) - 44032), 588)/28)+1,1) )</f>
        <v>ㅔ</v>
      </c>
      <c r="S779" t="str" cm="1">
        <f t="array" ref="S779">IF(LEN(B779)=2, "", IF(MOD( (_xlfn.UNICODE( RIGHT($J779, 1) ) - 44032), 28)=0, "",
    INDEX(종성, MOD( (_xlfn.UNICODE( RIGHT($J779, 1) ) - 44032), 28),1) ) )</f>
        <v/>
      </c>
      <c r="T779" t="str">
        <f>IFERROR(VLOOKUP($K779, 환경설정!$B$3:$C$23, 2,0), "")</f>
        <v>tsasp</v>
      </c>
      <c r="V779" s="3" t="str" cm="1">
        <f t="array" ref="V779">IFERROR(_xlfn.IFS($M779="", "light", $M779="ㄴ", "son", $M779="ㄹ", "son", $M779="ㅁ", "son", $M779="ㅇ", "son" ),"obs")</f>
        <v>light</v>
      </c>
      <c r="W779" t="str">
        <f>IFERROR(VLOOKUP($N779, 환경설정!$B$3:$C$23, 2,0), "")</f>
        <v>lax</v>
      </c>
      <c r="Y779" s="3" t="str" cm="1">
        <f t="array" ref="Y779">IFERROR(_xlfn.IFS($P779="", "light", $P779="ㄴ", "son", $P779="ㄹ", "son", $P779="ㅁ", "son", $P779="ㅇ", "son" ),"obs")</f>
        <v>light</v>
      </c>
      <c r="Z779" t="str">
        <f>IFERROR(VLOOKUP($Q779, 환경설정!$B$3:$C$23, 2), "")</f>
        <v>tsasp</v>
      </c>
      <c r="AB779" s="3" t="str" cm="1">
        <f t="array" ref="AB779">IFERROR( IF(LEN(B779)=2,"", _xlfn.IFS($S779="", "light", $S779="ㄴ", "son", $S779="ㄹ", "son", $S779="ㅁ", "son", $S779="ㅇ", "son" )),"obs")</f>
        <v>light</v>
      </c>
      <c r="AC779" t="str" cm="1">
        <f t="array" ref="AC779" xml:space="preserve"> SUBSTITUTE( _xlfn.TEXTSPLIT(C779," "), ",","")</f>
        <v>0</v>
      </c>
      <c r="AE779" t="str" cm="1">
        <f t="array" ref="AE779">SUBSTITUTE(_xlfn.TEXTSPLIT(D779," "), ",","")</f>
        <v>0</v>
      </c>
    </row>
    <row r="780" spans="1:31" x14ac:dyDescent="0.3">
      <c r="A780" t="str">
        <v>외래어3</v>
      </c>
      <c r="B780" t="str">
        <v>피아노</v>
      </c>
      <c r="C780" s="3" t="str">
        <v>LLH</v>
      </c>
      <c r="D780" s="3" t="str">
        <v>LLH</v>
      </c>
      <c r="E780" s="3" t="str" cm="1">
        <f t="array" ref="E780">_xlfn.IFS(MID(A780,1,1)="고", "K", MID(A780,1,1)="외", "F", MID(A780,1,1)="가", "V")</f>
        <v>F</v>
      </c>
      <c r="F780" s="3" t="str">
        <f t="shared" si="60"/>
        <v>3</v>
      </c>
      <c r="G780" s="3" t="str">
        <f t="shared" si="61"/>
        <v>F3</v>
      </c>
      <c r="H780" s="3" t="str">
        <f t="shared" si="62"/>
        <v>피</v>
      </c>
      <c r="I780" s="3" t="str">
        <f t="shared" si="63"/>
        <v>아</v>
      </c>
      <c r="J780" s="3" t="str">
        <f t="shared" si="64"/>
        <v>노</v>
      </c>
      <c r="K780" s="3" t="str" cm="1">
        <f t="array" ref="K780">INDEX(초성,  INT( (_xlfn.UNICODE(H780)-44032)/588)+1)</f>
        <v>ㅍ</v>
      </c>
      <c r="L780" s="3" t="str" cm="1">
        <f t="array" ref="L780">INDEX( 중성, INT(MOD( ( _xlfn.UNICODE( RIGHT($H780, 1) ) - 44032), 588)/28)+1,1)</f>
        <v>ㅣ</v>
      </c>
      <c r="M780" t="str" cm="1">
        <f t="array" ref="M780">IF(MOD( (_xlfn.UNICODE( RIGHT($H780, 1) ) - 44032), 28)=0, "",
    INDEX(종성, MOD( (_xlfn.UNICODE( RIGHT($H780, 1) ) - 44032), 28),1) )</f>
        <v/>
      </c>
      <c r="N780" s="3" t="str" cm="1">
        <f t="array" ref="N780">INDEX(초성,  INT( (_xlfn.UNICODE($I780)-44032)/588)+1)</f>
        <v>ㅇ</v>
      </c>
      <c r="O780" s="3" t="str" cm="1">
        <f t="array" ref="O780">INDEX( 중성, INT(MOD( ( _xlfn.UNICODE( RIGHT($I780, 1) ) - 44032), 588)/28)+1,1)</f>
        <v>ㅏ</v>
      </c>
      <c r="P780" t="str" cm="1">
        <f t="array" ref="P780">IF(MOD( (_xlfn.UNICODE( RIGHT($I780, 1) ) - 44032), 28)=0, "",
    INDEX(종성, MOD( (_xlfn.UNICODE( RIGHT($I780, 1) ) - 44032), 28),1) )</f>
        <v/>
      </c>
      <c r="Q780" s="3" t="str" cm="1">
        <f t="array" ref="Q780">IF(LEN(B780)=2, "", INDEX(초성,  INT( (_xlfn.UNICODE($J780)-44032)/588)+1) )</f>
        <v>ㄴ</v>
      </c>
      <c r="R780" s="3" t="str" cm="1">
        <f t="array" ref="R780">IF(LEN(B780)=2, "",INDEX( 중성, INT(MOD( ( _xlfn.UNICODE( RIGHT($J780, 1) ) - 44032), 588)/28)+1,1) )</f>
        <v>ㅗ</v>
      </c>
      <c r="S780" t="str" cm="1">
        <f t="array" ref="S780">IF(LEN(B780)=2, "", IF(MOD( (_xlfn.UNICODE( RIGHT($J780, 1) ) - 44032), 28)=0, "",
    INDEX(종성, MOD( (_xlfn.UNICODE( RIGHT($J780, 1) ) - 44032), 28),1) ) )</f>
        <v/>
      </c>
      <c r="T780" t="str">
        <f>IFERROR(VLOOKUP($K780, 환경설정!$B$3:$C$23, 2,0), "")</f>
        <v>tsasp</v>
      </c>
      <c r="V780" s="3" t="str" cm="1">
        <f t="array" ref="V780">IFERROR(_xlfn.IFS($M780="", "light", $M780="ㄴ", "son", $M780="ㄹ", "son", $M780="ㅁ", "son", $M780="ㅇ", "son" ),"obs")</f>
        <v>light</v>
      </c>
      <c r="W780" t="str">
        <f>IFERROR(VLOOKUP($N780, 환경설정!$B$3:$C$23, 2,0), "")</f>
        <v>null</v>
      </c>
      <c r="Y780" s="3" t="str" cm="1">
        <f t="array" ref="Y780">IFERROR(_xlfn.IFS($P780="", "light", $P780="ㄴ", "son", $P780="ㄹ", "son", $P780="ㅁ", "son", $P780="ㅇ", "son" ),"obs")</f>
        <v>light</v>
      </c>
      <c r="Z780" t="str">
        <f>IFERROR(VLOOKUP($Q780, 환경설정!$B$3:$C$23, 2), "")</f>
        <v>tsasp</v>
      </c>
      <c r="AB780" s="3" t="str" cm="1">
        <f t="array" ref="AB780">IFERROR( IF(LEN(B780)=2,"", _xlfn.IFS($S780="", "light", $S780="ㄴ", "son", $S780="ㄹ", "son", $S780="ㅁ", "son", $S780="ㅇ", "son" )),"obs")</f>
        <v>light</v>
      </c>
      <c r="AC780" t="str" cm="1">
        <f t="array" ref="AC780" xml:space="preserve"> SUBSTITUTE( _xlfn.TEXTSPLIT(C780," "), ",","")</f>
        <v>LLH</v>
      </c>
      <c r="AE780" t="str" cm="1">
        <f t="array" ref="AE780">SUBSTITUTE(_xlfn.TEXTSPLIT(D780," "), ",","")</f>
        <v>LLH</v>
      </c>
    </row>
    <row r="781" spans="1:31" x14ac:dyDescent="0.3">
      <c r="A781" t="str" cm="1">
        <f t="array" ref="A781:D830">가상어2!B2:E51</f>
        <v>가상어2</v>
      </c>
      <c r="B781" t="str">
        <v>좀매</v>
      </c>
      <c r="C781" s="3" t="str">
        <v>HH</v>
      </c>
      <c r="D781" s="3" t="str">
        <v>HH</v>
      </c>
      <c r="E781" s="3" t="str" cm="1">
        <f t="array" ref="E781">_xlfn.IFS(MID(A781,1,1)="고", "K", MID(A781,1,1)="외", "F", MID(A781,1,1)="가", "V")</f>
        <v>V</v>
      </c>
      <c r="F781" s="3" t="str">
        <f t="shared" si="60"/>
        <v>2</v>
      </c>
      <c r="G781" s="3" t="str">
        <f t="shared" si="61"/>
        <v>V2</v>
      </c>
      <c r="H781" s="3" t="str">
        <f t="shared" si="62"/>
        <v>좀</v>
      </c>
      <c r="I781" s="3" t="str">
        <f t="shared" si="63"/>
        <v>매</v>
      </c>
      <c r="J781" s="3" t="str">
        <f t="shared" si="64"/>
        <v/>
      </c>
      <c r="K781" s="3" t="str" cm="1">
        <f t="array" ref="K781">INDEX(초성,  INT( (_xlfn.UNICODE(H781)-44032)/588)+1)</f>
        <v>ㅈ</v>
      </c>
      <c r="L781" s="3" t="str" cm="1">
        <f t="array" ref="L781">INDEX( 중성, INT(MOD( ( _xlfn.UNICODE( RIGHT($H781, 1) ) - 44032), 588)/28)+1,1)</f>
        <v>ㅗ</v>
      </c>
      <c r="M781" t="str" cm="1">
        <f t="array" ref="M781">IF(MOD( (_xlfn.UNICODE( RIGHT($H781, 1) ) - 44032), 28)=0, "",
    INDEX(종성, MOD( (_xlfn.UNICODE( RIGHT($H781, 1) ) - 44032), 28),1) )</f>
        <v>ㅁ</v>
      </c>
      <c r="N781" s="3" t="str" cm="1">
        <f t="array" ref="N781">INDEX(초성,  INT( (_xlfn.UNICODE($I781)-44032)/588)+1)</f>
        <v>ㅁ</v>
      </c>
      <c r="O781" s="3" t="str" cm="1">
        <f t="array" ref="O781">INDEX( 중성, INT(MOD( ( _xlfn.UNICODE( RIGHT($I781, 1) ) - 44032), 588)/28)+1,1)</f>
        <v>ㅐ</v>
      </c>
      <c r="P781" t="str" cm="1">
        <f t="array" ref="P781">IF(MOD( (_xlfn.UNICODE( RIGHT($I781, 1) ) - 44032), 28)=0, "",
    INDEX(종성, MOD( (_xlfn.UNICODE( RIGHT($I781, 1) ) - 44032), 28),1) )</f>
        <v/>
      </c>
      <c r="Q781" s="3" t="str" cm="1">
        <f t="array" ref="Q781">IF(LEN(B781)=2, "", INDEX(초성,  INT( (_xlfn.UNICODE($J781)-44032)/588)+1) )</f>
        <v/>
      </c>
      <c r="R781" s="3" t="str" cm="1">
        <f t="array" ref="R781">IF(LEN(B781)=2, "",INDEX( 중성, INT(MOD( ( _xlfn.UNICODE( RIGHT($J781, 1) ) - 44032), 588)/28)+1,1) )</f>
        <v/>
      </c>
      <c r="S781" t="str" cm="1">
        <f t="array" ref="S781">IF(LEN(B781)=2, "", IF(MOD( (_xlfn.UNICODE( RIGHT($J781, 1) ) - 44032), 28)=0, "",
    INDEX(종성, MOD( (_xlfn.UNICODE( RIGHT($J781, 1) ) - 44032), 28),1) ) )</f>
        <v/>
      </c>
      <c r="T781" t="str">
        <f>IFERROR(VLOOKUP($K781, 환경설정!$B$3:$C$23, 2,0), "")</f>
        <v>lax</v>
      </c>
      <c r="V781" s="3" t="str" cm="1">
        <f t="array" ref="V781">IFERROR(_xlfn.IFS($M781="", "light", $M781="ㄴ", "son", $M781="ㄹ", "son", $M781="ㅁ", "son", $M781="ㅇ", "son" ),"obs")</f>
        <v>son</v>
      </c>
      <c r="W781" t="str">
        <f>IFERROR(VLOOKUP($N781, 환경설정!$B$3:$C$23, 2,0), "")</f>
        <v>son</v>
      </c>
      <c r="Y781" s="3" t="str" cm="1">
        <f t="array" ref="Y781">IFERROR(_xlfn.IFS($P781="", "light", $P781="ㄴ", "son", $P781="ㄹ", "son", $P781="ㅁ", "son", $P781="ㅇ", "son" ),"obs")</f>
        <v>light</v>
      </c>
      <c r="Z781" t="str">
        <f>IFERROR(VLOOKUP($Q781, 환경설정!$B$3:$C$23, 2), "")</f>
        <v/>
      </c>
      <c r="AB781" s="3" t="str" cm="1">
        <f t="array" ref="AB781">IFERROR( IF(LEN(B781)=2,"", _xlfn.IFS($S781="", "light", $S781="ㄴ", "son", $S781="ㄹ", "son", $S781="ㅁ", "son", $S781="ㅇ", "son" )),"obs")</f>
        <v/>
      </c>
      <c r="AC781" t="str" cm="1">
        <f t="array" ref="AC781" xml:space="preserve"> SUBSTITUTE( _xlfn.TEXTSPLIT(C781," "), ",","")</f>
        <v>HH</v>
      </c>
      <c r="AE781" t="str" cm="1">
        <f t="array" ref="AE781">SUBSTITUTE(_xlfn.TEXTSPLIT(D781," "), ",","")</f>
        <v>HH</v>
      </c>
    </row>
    <row r="782" spans="1:31" x14ac:dyDescent="0.3">
      <c r="A782" t="str">
        <v>가상어2</v>
      </c>
      <c r="B782" t="str">
        <v>새붕</v>
      </c>
      <c r="C782" s="3" t="str">
        <v>LH</v>
      </c>
      <c r="D782" s="3" t="str">
        <v>LH</v>
      </c>
      <c r="E782" s="3" t="str" cm="1">
        <f t="array" ref="E782">_xlfn.IFS(MID(A782,1,1)="고", "K", MID(A782,1,1)="외", "F", MID(A782,1,1)="가", "V")</f>
        <v>V</v>
      </c>
      <c r="F782" s="3" t="str">
        <f t="shared" si="60"/>
        <v>2</v>
      </c>
      <c r="G782" s="3" t="str">
        <f t="shared" si="61"/>
        <v>V2</v>
      </c>
      <c r="H782" s="3" t="str">
        <f t="shared" si="62"/>
        <v>새</v>
      </c>
      <c r="I782" s="3" t="str">
        <f t="shared" si="63"/>
        <v>붕</v>
      </c>
      <c r="J782" s="3" t="str">
        <f t="shared" si="64"/>
        <v/>
      </c>
      <c r="K782" s="3" t="str" cm="1">
        <f t="array" ref="K782">INDEX(초성,  INT( (_xlfn.UNICODE(H782)-44032)/588)+1)</f>
        <v>ㅅ</v>
      </c>
      <c r="L782" s="3" t="str" cm="1">
        <f t="array" ref="L782">INDEX( 중성, INT(MOD( ( _xlfn.UNICODE( RIGHT($H782, 1) ) - 44032), 588)/28)+1,1)</f>
        <v>ㅐ</v>
      </c>
      <c r="M782" t="str" cm="1">
        <f t="array" ref="M782">IF(MOD( (_xlfn.UNICODE( RIGHT($H782, 1) ) - 44032), 28)=0, "",
    INDEX(종성, MOD( (_xlfn.UNICODE( RIGHT($H782, 1) ) - 44032), 28),1) )</f>
        <v/>
      </c>
      <c r="N782" s="3" t="str" cm="1">
        <f t="array" ref="N782">INDEX(초성,  INT( (_xlfn.UNICODE($I782)-44032)/588)+1)</f>
        <v>ㅂ</v>
      </c>
      <c r="O782" s="3" t="str" cm="1">
        <f t="array" ref="O782">INDEX( 중성, INT(MOD( ( _xlfn.UNICODE( RIGHT($I782, 1) ) - 44032), 588)/28)+1,1)</f>
        <v>ㅜ</v>
      </c>
      <c r="P782" t="str" cm="1">
        <f t="array" ref="P782">IF(MOD( (_xlfn.UNICODE( RIGHT($I782, 1) ) - 44032), 28)=0, "",
    INDEX(종성, MOD( (_xlfn.UNICODE( RIGHT($I782, 1) ) - 44032), 28),1) )</f>
        <v>ㅇ</v>
      </c>
      <c r="Q782" s="3" t="str" cm="1">
        <f t="array" ref="Q782">IF(LEN(B782)=2, "", INDEX(초성,  INT( (_xlfn.UNICODE($J782)-44032)/588)+1) )</f>
        <v/>
      </c>
      <c r="R782" s="3" t="str" cm="1">
        <f t="array" ref="R782">IF(LEN(B782)=2, "",INDEX( 중성, INT(MOD( ( _xlfn.UNICODE( RIGHT($J782, 1) ) - 44032), 588)/28)+1,1) )</f>
        <v/>
      </c>
      <c r="S782" t="str" cm="1">
        <f t="array" ref="S782">IF(LEN(B782)=2, "", IF(MOD( (_xlfn.UNICODE( RIGHT($J782, 1) ) - 44032), 28)=0, "",
    INDEX(종성, MOD( (_xlfn.UNICODE( RIGHT($J782, 1) ) - 44032), 28),1) ) )</f>
        <v/>
      </c>
      <c r="T782" t="str">
        <f>IFERROR(VLOOKUP($K782, 환경설정!$B$3:$C$23, 2,0), "")</f>
        <v>que</v>
      </c>
      <c r="V782" s="3" t="str" cm="1">
        <f t="array" ref="V782">IFERROR(_xlfn.IFS($M782="", "light", $M782="ㄴ", "son", $M782="ㄹ", "son", $M782="ㅁ", "son", $M782="ㅇ", "son" ),"obs")</f>
        <v>light</v>
      </c>
      <c r="W782" t="str">
        <f>IFERROR(VLOOKUP($N782, 환경설정!$B$3:$C$23, 2,0), "")</f>
        <v>lax</v>
      </c>
      <c r="Y782" s="3" t="str" cm="1">
        <f t="array" ref="Y782">IFERROR(_xlfn.IFS($P782="", "light", $P782="ㄴ", "son", $P782="ㄹ", "son", $P782="ㅁ", "son", $P782="ㅇ", "son" ),"obs")</f>
        <v>son</v>
      </c>
      <c r="Z782" t="str">
        <f>IFERROR(VLOOKUP($Q782, 환경설정!$B$3:$C$23, 2), "")</f>
        <v/>
      </c>
      <c r="AB782" s="3" t="str" cm="1">
        <f t="array" ref="AB782">IFERROR( IF(LEN(B782)=2,"", _xlfn.IFS($S782="", "light", $S782="ㄴ", "son", $S782="ㄹ", "son", $S782="ㅁ", "son", $S782="ㅇ", "son" )),"obs")</f>
        <v/>
      </c>
      <c r="AC782" t="str" cm="1">
        <f t="array" ref="AC782" xml:space="preserve"> SUBSTITUTE( _xlfn.TEXTSPLIT(C782," "), ",","")</f>
        <v>LH</v>
      </c>
      <c r="AE782" t="str" cm="1">
        <f t="array" ref="AE782">SUBSTITUTE(_xlfn.TEXTSPLIT(D782," "), ",","")</f>
        <v>LH</v>
      </c>
    </row>
    <row r="783" spans="1:31" x14ac:dyDescent="0.3">
      <c r="A783" t="str">
        <v>가상어2</v>
      </c>
      <c r="B783" t="str">
        <v>굼지</v>
      </c>
      <c r="C783" s="3" t="str">
        <v>LH</v>
      </c>
      <c r="D783" s="3" t="str">
        <v>LH</v>
      </c>
      <c r="E783" s="3" t="str" cm="1">
        <f t="array" ref="E783">_xlfn.IFS(MID(A783,1,1)="고", "K", MID(A783,1,1)="외", "F", MID(A783,1,1)="가", "V")</f>
        <v>V</v>
      </c>
      <c r="F783" s="3" t="str">
        <f t="shared" si="60"/>
        <v>2</v>
      </c>
      <c r="G783" s="3" t="str">
        <f t="shared" si="61"/>
        <v>V2</v>
      </c>
      <c r="H783" s="3" t="str">
        <f t="shared" si="62"/>
        <v>굼</v>
      </c>
      <c r="I783" s="3" t="str">
        <f t="shared" si="63"/>
        <v>지</v>
      </c>
      <c r="J783" s="3" t="str">
        <f t="shared" si="64"/>
        <v/>
      </c>
      <c r="K783" s="3" t="str" cm="1">
        <f t="array" ref="K783">INDEX(초성,  INT( (_xlfn.UNICODE(H783)-44032)/588)+1)</f>
        <v>ㄱ</v>
      </c>
      <c r="L783" s="3" t="str" cm="1">
        <f t="array" ref="L783">INDEX( 중성, INT(MOD( ( _xlfn.UNICODE( RIGHT($H783, 1) ) - 44032), 588)/28)+1,1)</f>
        <v>ㅜ</v>
      </c>
      <c r="M783" t="str" cm="1">
        <f t="array" ref="M783">IF(MOD( (_xlfn.UNICODE( RIGHT($H783, 1) ) - 44032), 28)=0, "",
    INDEX(종성, MOD( (_xlfn.UNICODE( RIGHT($H783, 1) ) - 44032), 28),1) )</f>
        <v>ㅁ</v>
      </c>
      <c r="N783" s="3" t="str" cm="1">
        <f t="array" ref="N783">INDEX(초성,  INT( (_xlfn.UNICODE($I783)-44032)/588)+1)</f>
        <v>ㅈ</v>
      </c>
      <c r="O783" s="3" t="str" cm="1">
        <f t="array" ref="O783">INDEX( 중성, INT(MOD( ( _xlfn.UNICODE( RIGHT($I783, 1) ) - 44032), 588)/28)+1,1)</f>
        <v>ㅣ</v>
      </c>
      <c r="P783" t="str" cm="1">
        <f t="array" ref="P783">IF(MOD( (_xlfn.UNICODE( RIGHT($I783, 1) ) - 44032), 28)=0, "",
    INDEX(종성, MOD( (_xlfn.UNICODE( RIGHT($I783, 1) ) - 44032), 28),1) )</f>
        <v/>
      </c>
      <c r="Q783" s="3" t="str" cm="1">
        <f t="array" ref="Q783">IF(LEN(B783)=2, "", INDEX(초성,  INT( (_xlfn.UNICODE($J783)-44032)/588)+1) )</f>
        <v/>
      </c>
      <c r="R783" s="3" t="str" cm="1">
        <f t="array" ref="R783">IF(LEN(B783)=2, "",INDEX( 중성, INT(MOD( ( _xlfn.UNICODE( RIGHT($J783, 1) ) - 44032), 588)/28)+1,1) )</f>
        <v/>
      </c>
      <c r="S783" t="str" cm="1">
        <f t="array" ref="S783">IF(LEN(B783)=2, "", IF(MOD( (_xlfn.UNICODE( RIGHT($J783, 1) ) - 44032), 28)=0, "",
    INDEX(종성, MOD( (_xlfn.UNICODE( RIGHT($J783, 1) ) - 44032), 28),1) ) )</f>
        <v/>
      </c>
      <c r="T783" t="str">
        <f>IFERROR(VLOOKUP($K783, 환경설정!$B$3:$C$23, 2,0), "")</f>
        <v>lax</v>
      </c>
      <c r="V783" s="3" t="str" cm="1">
        <f t="array" ref="V783">IFERROR(_xlfn.IFS($M783="", "light", $M783="ㄴ", "son", $M783="ㄹ", "son", $M783="ㅁ", "son", $M783="ㅇ", "son" ),"obs")</f>
        <v>son</v>
      </c>
      <c r="W783" t="str">
        <f>IFERROR(VLOOKUP($N783, 환경설정!$B$3:$C$23, 2,0), "")</f>
        <v>lax</v>
      </c>
      <c r="Y783" s="3" t="str" cm="1">
        <f t="array" ref="Y783">IFERROR(_xlfn.IFS($P783="", "light", $P783="ㄴ", "son", $P783="ㄹ", "son", $P783="ㅁ", "son", $P783="ㅇ", "son" ),"obs")</f>
        <v>light</v>
      </c>
      <c r="Z783" t="str">
        <f>IFERROR(VLOOKUP($Q783, 환경설정!$B$3:$C$23, 2), "")</f>
        <v/>
      </c>
      <c r="AB783" s="3" t="str" cm="1">
        <f t="array" ref="AB783">IFERROR( IF(LEN(B783)=2,"", _xlfn.IFS($S783="", "light", $S783="ㄴ", "son", $S783="ㄹ", "son", $S783="ㅁ", "son", $S783="ㅇ", "son" )),"obs")</f>
        <v/>
      </c>
      <c r="AC783" t="str" cm="1">
        <f t="array" ref="AC783" xml:space="preserve"> SUBSTITUTE( _xlfn.TEXTSPLIT(C783," "), ",","")</f>
        <v>LH</v>
      </c>
      <c r="AE783" t="str" cm="1">
        <f t="array" ref="AE783">SUBSTITUTE(_xlfn.TEXTSPLIT(D783," "), ",","")</f>
        <v>LH</v>
      </c>
    </row>
    <row r="784" spans="1:31" x14ac:dyDescent="0.3">
      <c r="A784" t="str">
        <v>가상어2</v>
      </c>
      <c r="B784" t="str">
        <v>둔마</v>
      </c>
      <c r="C784" s="3" t="str">
        <v>LH</v>
      </c>
      <c r="D784" s="3" t="str">
        <v>LH</v>
      </c>
      <c r="E784" s="3" t="str" cm="1">
        <f t="array" ref="E784">_xlfn.IFS(MID(A784,1,1)="고", "K", MID(A784,1,1)="외", "F", MID(A784,1,1)="가", "V")</f>
        <v>V</v>
      </c>
      <c r="F784" s="3" t="str">
        <f t="shared" ref="F784:F847" si="65">RIGHT(A784,1)</f>
        <v>2</v>
      </c>
      <c r="G784" s="3" t="str">
        <f t="shared" si="61"/>
        <v>V2</v>
      </c>
      <c r="H784" s="3" t="str">
        <f t="shared" si="62"/>
        <v>둔</v>
      </c>
      <c r="I784" s="3" t="str">
        <f t="shared" si="63"/>
        <v>마</v>
      </c>
      <c r="J784" s="3" t="str">
        <f t="shared" si="64"/>
        <v/>
      </c>
      <c r="K784" s="3" t="str" cm="1">
        <f t="array" ref="K784">INDEX(초성,  INT( (_xlfn.UNICODE(H784)-44032)/588)+1)</f>
        <v>ㄷ</v>
      </c>
      <c r="L784" s="3" t="str" cm="1">
        <f t="array" ref="L784">INDEX( 중성, INT(MOD( ( _xlfn.UNICODE( RIGHT($H784, 1) ) - 44032), 588)/28)+1,1)</f>
        <v>ㅜ</v>
      </c>
      <c r="M784" t="str" cm="1">
        <f t="array" ref="M784">IF(MOD( (_xlfn.UNICODE( RIGHT($H784, 1) ) - 44032), 28)=0, "",
    INDEX(종성, MOD( (_xlfn.UNICODE( RIGHT($H784, 1) ) - 44032), 28),1) )</f>
        <v>ㄴ</v>
      </c>
      <c r="N784" s="3" t="str" cm="1">
        <f t="array" ref="N784">INDEX(초성,  INT( (_xlfn.UNICODE($I784)-44032)/588)+1)</f>
        <v>ㅁ</v>
      </c>
      <c r="O784" s="3" t="str" cm="1">
        <f t="array" ref="O784">INDEX( 중성, INT(MOD( ( _xlfn.UNICODE( RIGHT($I784, 1) ) - 44032), 588)/28)+1,1)</f>
        <v>ㅏ</v>
      </c>
      <c r="P784" t="str" cm="1">
        <f t="array" ref="P784">IF(MOD( (_xlfn.UNICODE( RIGHT($I784, 1) ) - 44032), 28)=0, "",
    INDEX(종성, MOD( (_xlfn.UNICODE( RIGHT($I784, 1) ) - 44032), 28),1) )</f>
        <v/>
      </c>
      <c r="Q784" s="3" t="str" cm="1">
        <f t="array" ref="Q784">IF(LEN(B784)=2, "", INDEX(초성,  INT( (_xlfn.UNICODE($J784)-44032)/588)+1) )</f>
        <v/>
      </c>
      <c r="R784" s="3" t="str" cm="1">
        <f t="array" ref="R784">IF(LEN(B784)=2, "",INDEX( 중성, INT(MOD( ( _xlfn.UNICODE( RIGHT($J784, 1) ) - 44032), 588)/28)+1,1) )</f>
        <v/>
      </c>
      <c r="S784" t="str" cm="1">
        <f t="array" ref="S784">IF(LEN(B784)=2, "", IF(MOD( (_xlfn.UNICODE( RIGHT($J784, 1) ) - 44032), 28)=0, "",
    INDEX(종성, MOD( (_xlfn.UNICODE( RIGHT($J784, 1) ) - 44032), 28),1) ) )</f>
        <v/>
      </c>
      <c r="T784" t="str">
        <f>IFERROR(VLOOKUP($K784, 환경설정!$B$3:$C$23, 2,0), "")</f>
        <v>lax</v>
      </c>
      <c r="V784" s="3" t="str" cm="1">
        <f t="array" ref="V784">IFERROR(_xlfn.IFS($M784="", "light", $M784="ㄴ", "son", $M784="ㄹ", "son", $M784="ㅁ", "son", $M784="ㅇ", "son" ),"obs")</f>
        <v>son</v>
      </c>
      <c r="W784" t="str">
        <f>IFERROR(VLOOKUP($N784, 환경설정!$B$3:$C$23, 2,0), "")</f>
        <v>son</v>
      </c>
      <c r="Y784" s="3" t="str" cm="1">
        <f t="array" ref="Y784">IFERROR(_xlfn.IFS($P784="", "light", $P784="ㄴ", "son", $P784="ㄹ", "son", $P784="ㅁ", "son", $P784="ㅇ", "son" ),"obs")</f>
        <v>light</v>
      </c>
      <c r="Z784" t="str">
        <f>IFERROR(VLOOKUP($Q784, 환경설정!$B$3:$C$23, 2), "")</f>
        <v/>
      </c>
      <c r="AB784" s="3" t="str" cm="1">
        <f t="array" ref="AB784">IFERROR( IF(LEN(B784)=2,"", _xlfn.IFS($S784="", "light", $S784="ㄴ", "son", $S784="ㄹ", "son", $S784="ㅁ", "son", $S784="ㅇ", "son" )),"obs")</f>
        <v/>
      </c>
      <c r="AC784" t="str" cm="1">
        <f t="array" ref="AC784" xml:space="preserve"> SUBSTITUTE( _xlfn.TEXTSPLIT(C784," "), ",","")</f>
        <v>LH</v>
      </c>
      <c r="AE784" t="str" cm="1">
        <f t="array" ref="AE784">SUBSTITUTE(_xlfn.TEXTSPLIT(D784," "), ",","")</f>
        <v>LH</v>
      </c>
    </row>
    <row r="785" spans="1:31" x14ac:dyDescent="0.3">
      <c r="A785" t="str">
        <v>가상어2</v>
      </c>
      <c r="B785" t="str">
        <v>쭈무</v>
      </c>
      <c r="C785" s="3" t="str">
        <v>HL</v>
      </c>
      <c r="D785" s="3" t="str">
        <v>HH</v>
      </c>
      <c r="E785" s="3" t="str" cm="1">
        <f t="array" ref="E785">_xlfn.IFS(MID(A785,1,1)="고", "K", MID(A785,1,1)="외", "F", MID(A785,1,1)="가", "V")</f>
        <v>V</v>
      </c>
      <c r="F785" s="3" t="str">
        <f t="shared" si="65"/>
        <v>2</v>
      </c>
      <c r="G785" s="3" t="str">
        <f t="shared" ref="G785:G848" si="66">E785&amp;F785</f>
        <v>V2</v>
      </c>
      <c r="H785" s="3" t="str">
        <f t="shared" ref="H785:H848" si="67">LEFT(B785)</f>
        <v>쭈</v>
      </c>
      <c r="I785" s="3" t="str">
        <f t="shared" ref="I785:I848" si="68" xml:space="preserve"> MID(B785,2,1)</f>
        <v>무</v>
      </c>
      <c r="J785" s="3" t="str">
        <f t="shared" ref="J785:J848" si="69">IF(LEN(B785)= 3,   RIGHT(B785,1),"")</f>
        <v/>
      </c>
      <c r="K785" s="3" t="str" cm="1">
        <f t="array" ref="K785">INDEX(초성,  INT( (_xlfn.UNICODE(H785)-44032)/588)+1)</f>
        <v>ㅉ</v>
      </c>
      <c r="L785" s="3" t="str" cm="1">
        <f t="array" ref="L785">INDEX( 중성, INT(MOD( ( _xlfn.UNICODE( RIGHT($H785, 1) ) - 44032), 588)/28)+1,1)</f>
        <v>ㅜ</v>
      </c>
      <c r="M785" t="str" cm="1">
        <f t="array" ref="M785">IF(MOD( (_xlfn.UNICODE( RIGHT($H785, 1) ) - 44032), 28)=0, "",
    INDEX(종성, MOD( (_xlfn.UNICODE( RIGHT($H785, 1) ) - 44032), 28),1) )</f>
        <v/>
      </c>
      <c r="N785" s="3" t="str" cm="1">
        <f t="array" ref="N785">INDEX(초성,  INT( (_xlfn.UNICODE($I785)-44032)/588)+1)</f>
        <v>ㅁ</v>
      </c>
      <c r="O785" s="3" t="str" cm="1">
        <f t="array" ref="O785">INDEX( 중성, INT(MOD( ( _xlfn.UNICODE( RIGHT($I785, 1) ) - 44032), 588)/28)+1,1)</f>
        <v>ㅜ</v>
      </c>
      <c r="P785" t="str" cm="1">
        <f t="array" ref="P785">IF(MOD( (_xlfn.UNICODE( RIGHT($I785, 1) ) - 44032), 28)=0, "",
    INDEX(종성, MOD( (_xlfn.UNICODE( RIGHT($I785, 1) ) - 44032), 28),1) )</f>
        <v/>
      </c>
      <c r="Q785" s="3" t="str" cm="1">
        <f t="array" ref="Q785">IF(LEN(B785)=2, "", INDEX(초성,  INT( (_xlfn.UNICODE($J785)-44032)/588)+1) )</f>
        <v/>
      </c>
      <c r="R785" s="3" t="str" cm="1">
        <f t="array" ref="R785">IF(LEN(B785)=2, "",INDEX( 중성, INT(MOD( ( _xlfn.UNICODE( RIGHT($J785, 1) ) - 44032), 588)/28)+1,1) )</f>
        <v/>
      </c>
      <c r="S785" t="str" cm="1">
        <f t="array" ref="S785">IF(LEN(B785)=2, "", IF(MOD( (_xlfn.UNICODE( RIGHT($J785, 1) ) - 44032), 28)=0, "",
    INDEX(종성, MOD( (_xlfn.UNICODE( RIGHT($J785, 1) ) - 44032), 28),1) ) )</f>
        <v/>
      </c>
      <c r="T785" t="str">
        <f>IFERROR(VLOOKUP($K785, 환경설정!$B$3:$C$23, 2,0), "")</f>
        <v>tsasp</v>
      </c>
      <c r="V785" s="3" t="str" cm="1">
        <f t="array" ref="V785">IFERROR(_xlfn.IFS($M785="", "light", $M785="ㄴ", "son", $M785="ㄹ", "son", $M785="ㅁ", "son", $M785="ㅇ", "son" ),"obs")</f>
        <v>light</v>
      </c>
      <c r="W785" t="str">
        <f>IFERROR(VLOOKUP($N785, 환경설정!$B$3:$C$23, 2,0), "")</f>
        <v>son</v>
      </c>
      <c r="Y785" s="3" t="str" cm="1">
        <f t="array" ref="Y785">IFERROR(_xlfn.IFS($P785="", "light", $P785="ㄴ", "son", $P785="ㄹ", "son", $P785="ㅁ", "son", $P785="ㅇ", "son" ),"obs")</f>
        <v>light</v>
      </c>
      <c r="Z785" t="str">
        <f>IFERROR(VLOOKUP($Q785, 환경설정!$B$3:$C$23, 2), "")</f>
        <v/>
      </c>
      <c r="AB785" s="3" t="str" cm="1">
        <f t="array" ref="AB785">IFERROR( IF(LEN(B785)=2,"", _xlfn.IFS($S785="", "light", $S785="ㄴ", "son", $S785="ㄹ", "son", $S785="ㅁ", "son", $S785="ㅇ", "son" )),"obs")</f>
        <v/>
      </c>
      <c r="AC785" t="str" cm="1">
        <f t="array" ref="AC785" xml:space="preserve"> SUBSTITUTE( _xlfn.TEXTSPLIT(C785," "), ",","")</f>
        <v>HL</v>
      </c>
      <c r="AE785" t="str" cm="1">
        <f t="array" ref="AE785">SUBSTITUTE(_xlfn.TEXTSPLIT(D785," "), ",","")</f>
        <v>HH</v>
      </c>
    </row>
    <row r="786" spans="1:31" x14ac:dyDescent="0.3">
      <c r="A786" t="str">
        <v>가상어2</v>
      </c>
      <c r="B786" t="str">
        <v>구터</v>
      </c>
      <c r="C786" s="3" t="str">
        <v>LH</v>
      </c>
      <c r="D786" s="3" t="str">
        <v>HL</v>
      </c>
      <c r="E786" s="3" t="str" cm="1">
        <f t="array" ref="E786">_xlfn.IFS(MID(A786,1,1)="고", "K", MID(A786,1,1)="외", "F", MID(A786,1,1)="가", "V")</f>
        <v>V</v>
      </c>
      <c r="F786" s="3" t="str">
        <f t="shared" si="65"/>
        <v>2</v>
      </c>
      <c r="G786" s="3" t="str">
        <f t="shared" si="66"/>
        <v>V2</v>
      </c>
      <c r="H786" s="3" t="str">
        <f t="shared" si="67"/>
        <v>구</v>
      </c>
      <c r="I786" s="3" t="str">
        <f t="shared" si="68"/>
        <v>터</v>
      </c>
      <c r="J786" s="3" t="str">
        <f t="shared" si="69"/>
        <v/>
      </c>
      <c r="K786" s="3" t="str" cm="1">
        <f t="array" ref="K786">INDEX(초성,  INT( (_xlfn.UNICODE(H786)-44032)/588)+1)</f>
        <v>ㄱ</v>
      </c>
      <c r="L786" s="3" t="str" cm="1">
        <f t="array" ref="L786">INDEX( 중성, INT(MOD( ( _xlfn.UNICODE( RIGHT($H786, 1) ) - 44032), 588)/28)+1,1)</f>
        <v>ㅜ</v>
      </c>
      <c r="M786" t="str" cm="1">
        <f t="array" ref="M786">IF(MOD( (_xlfn.UNICODE( RIGHT($H786, 1) ) - 44032), 28)=0, "",
    INDEX(종성, MOD( (_xlfn.UNICODE( RIGHT($H786, 1) ) - 44032), 28),1) )</f>
        <v/>
      </c>
      <c r="N786" s="3" t="str" cm="1">
        <f t="array" ref="N786">INDEX(초성,  INT( (_xlfn.UNICODE($I786)-44032)/588)+1)</f>
        <v>ㅌ</v>
      </c>
      <c r="O786" s="3" t="str" cm="1">
        <f t="array" ref="O786">INDEX( 중성, INT(MOD( ( _xlfn.UNICODE( RIGHT($I786, 1) ) - 44032), 588)/28)+1,1)</f>
        <v>ㅓ</v>
      </c>
      <c r="P786" t="str" cm="1">
        <f t="array" ref="P786">IF(MOD( (_xlfn.UNICODE( RIGHT($I786, 1) ) - 44032), 28)=0, "",
    INDEX(종성, MOD( (_xlfn.UNICODE( RIGHT($I786, 1) ) - 44032), 28),1) )</f>
        <v/>
      </c>
      <c r="Q786" s="3" t="str" cm="1">
        <f t="array" ref="Q786">IF(LEN(B786)=2, "", INDEX(초성,  INT( (_xlfn.UNICODE($J786)-44032)/588)+1) )</f>
        <v/>
      </c>
      <c r="R786" s="3" t="str" cm="1">
        <f t="array" ref="R786">IF(LEN(B786)=2, "",INDEX( 중성, INT(MOD( ( _xlfn.UNICODE( RIGHT($J786, 1) ) - 44032), 588)/28)+1,1) )</f>
        <v/>
      </c>
      <c r="S786" t="str" cm="1">
        <f t="array" ref="S786">IF(LEN(B786)=2, "", IF(MOD( (_xlfn.UNICODE( RIGHT($J786, 1) ) - 44032), 28)=0, "",
    INDEX(종성, MOD( (_xlfn.UNICODE( RIGHT($J786, 1) ) - 44032), 28),1) ) )</f>
        <v/>
      </c>
      <c r="T786" t="str">
        <f>IFERROR(VLOOKUP($K786, 환경설정!$B$3:$C$23, 2,0), "")</f>
        <v>lax</v>
      </c>
      <c r="V786" s="3" t="str" cm="1">
        <f t="array" ref="V786">IFERROR(_xlfn.IFS($M786="", "light", $M786="ㄴ", "son", $M786="ㄹ", "son", $M786="ㅁ", "son", $M786="ㅇ", "son" ),"obs")</f>
        <v>light</v>
      </c>
      <c r="W786" t="str">
        <f>IFERROR(VLOOKUP($N786, 환경설정!$B$3:$C$23, 2,0), "")</f>
        <v>tsasp</v>
      </c>
      <c r="Y786" s="3" t="str" cm="1">
        <f t="array" ref="Y786">IFERROR(_xlfn.IFS($P786="", "light", $P786="ㄴ", "son", $P786="ㄹ", "son", $P786="ㅁ", "son", $P786="ㅇ", "son" ),"obs")</f>
        <v>light</v>
      </c>
      <c r="Z786" t="str">
        <f>IFERROR(VLOOKUP($Q786, 환경설정!$B$3:$C$23, 2), "")</f>
        <v/>
      </c>
      <c r="AB786" s="3" t="str" cm="1">
        <f t="array" ref="AB786">IFERROR( IF(LEN(B786)=2,"", _xlfn.IFS($S786="", "light", $S786="ㄴ", "son", $S786="ㄹ", "son", $S786="ㅁ", "son", $S786="ㅇ", "son" )),"obs")</f>
        <v/>
      </c>
      <c r="AC786" t="str" cm="1">
        <f t="array" ref="AC786" xml:space="preserve"> SUBSTITUTE( _xlfn.TEXTSPLIT(C786," "), ",","")</f>
        <v>LH</v>
      </c>
      <c r="AE786" t="str" cm="1">
        <f t="array" ref="AE786">SUBSTITUTE(_xlfn.TEXTSPLIT(D786," "), ",","")</f>
        <v>HL</v>
      </c>
    </row>
    <row r="787" spans="1:31" x14ac:dyDescent="0.3">
      <c r="A787" t="str">
        <v>가상어2</v>
      </c>
      <c r="B787" t="str">
        <v>은소</v>
      </c>
      <c r="C787" s="3" t="str">
        <v>HL</v>
      </c>
      <c r="D787" s="3" t="str">
        <v>HL</v>
      </c>
      <c r="E787" s="3" t="str" cm="1">
        <f t="array" ref="E787">_xlfn.IFS(MID(A787,1,1)="고", "K", MID(A787,1,1)="외", "F", MID(A787,1,1)="가", "V")</f>
        <v>V</v>
      </c>
      <c r="F787" s="3" t="str">
        <f t="shared" si="65"/>
        <v>2</v>
      </c>
      <c r="G787" s="3" t="str">
        <f t="shared" si="66"/>
        <v>V2</v>
      </c>
      <c r="H787" s="3" t="str">
        <f t="shared" si="67"/>
        <v>은</v>
      </c>
      <c r="I787" s="3" t="str">
        <f t="shared" si="68"/>
        <v>소</v>
      </c>
      <c r="J787" s="3" t="str">
        <f t="shared" si="69"/>
        <v/>
      </c>
      <c r="K787" s="3" t="str" cm="1">
        <f t="array" ref="K787">INDEX(초성,  INT( (_xlfn.UNICODE(H787)-44032)/588)+1)</f>
        <v>ㅇ</v>
      </c>
      <c r="L787" s="3" t="str" cm="1">
        <f t="array" ref="L787">INDEX( 중성, INT(MOD( ( _xlfn.UNICODE( RIGHT($H787, 1) ) - 44032), 588)/28)+1,1)</f>
        <v>ㅡ</v>
      </c>
      <c r="M787" t="str" cm="1">
        <f t="array" ref="M787">IF(MOD( (_xlfn.UNICODE( RIGHT($H787, 1) ) - 44032), 28)=0, "",
    INDEX(종성, MOD( (_xlfn.UNICODE( RIGHT($H787, 1) ) - 44032), 28),1) )</f>
        <v>ㄴ</v>
      </c>
      <c r="N787" s="3" t="str" cm="1">
        <f t="array" ref="N787">INDEX(초성,  INT( (_xlfn.UNICODE($I787)-44032)/588)+1)</f>
        <v>ㅅ</v>
      </c>
      <c r="O787" s="3" t="str" cm="1">
        <f t="array" ref="O787">INDEX( 중성, INT(MOD( ( _xlfn.UNICODE( RIGHT($I787, 1) ) - 44032), 588)/28)+1,1)</f>
        <v>ㅗ</v>
      </c>
      <c r="P787" t="str" cm="1">
        <f t="array" ref="P787">IF(MOD( (_xlfn.UNICODE( RIGHT($I787, 1) ) - 44032), 28)=0, "",
    INDEX(종성, MOD( (_xlfn.UNICODE( RIGHT($I787, 1) ) - 44032), 28),1) )</f>
        <v/>
      </c>
      <c r="Q787" s="3" t="str" cm="1">
        <f t="array" ref="Q787">IF(LEN(B787)=2, "", INDEX(초성,  INT( (_xlfn.UNICODE($J787)-44032)/588)+1) )</f>
        <v/>
      </c>
      <c r="R787" s="3" t="str" cm="1">
        <f t="array" ref="R787">IF(LEN(B787)=2, "",INDEX( 중성, INT(MOD( ( _xlfn.UNICODE( RIGHT($J787, 1) ) - 44032), 588)/28)+1,1) )</f>
        <v/>
      </c>
      <c r="S787" t="str" cm="1">
        <f t="array" ref="S787">IF(LEN(B787)=2, "", IF(MOD( (_xlfn.UNICODE( RIGHT($J787, 1) ) - 44032), 28)=0, "",
    INDEX(종성, MOD( (_xlfn.UNICODE( RIGHT($J787, 1) ) - 44032), 28),1) ) )</f>
        <v/>
      </c>
      <c r="T787" t="str">
        <f>IFERROR(VLOOKUP($K787, 환경설정!$B$3:$C$23, 2,0), "")</f>
        <v>null</v>
      </c>
      <c r="V787" s="3" t="str" cm="1">
        <f t="array" ref="V787">IFERROR(_xlfn.IFS($M787="", "light", $M787="ㄴ", "son", $M787="ㄹ", "son", $M787="ㅁ", "son", $M787="ㅇ", "son" ),"obs")</f>
        <v>son</v>
      </c>
      <c r="W787" t="str">
        <f>IFERROR(VLOOKUP($N787, 환경설정!$B$3:$C$23, 2,0), "")</f>
        <v>que</v>
      </c>
      <c r="Y787" s="3" t="str" cm="1">
        <f t="array" ref="Y787">IFERROR(_xlfn.IFS($P787="", "light", $P787="ㄴ", "son", $P787="ㄹ", "son", $P787="ㅁ", "son", $P787="ㅇ", "son" ),"obs")</f>
        <v>light</v>
      </c>
      <c r="Z787" t="str">
        <f>IFERROR(VLOOKUP($Q787, 환경설정!$B$3:$C$23, 2), "")</f>
        <v/>
      </c>
      <c r="AB787" s="3" t="str" cm="1">
        <f t="array" ref="AB787">IFERROR( IF(LEN(B787)=2,"", _xlfn.IFS($S787="", "light", $S787="ㄴ", "son", $S787="ㄹ", "son", $S787="ㅁ", "son", $S787="ㅇ", "son" )),"obs")</f>
        <v/>
      </c>
      <c r="AC787" t="str" cm="1">
        <f t="array" ref="AC787" xml:space="preserve"> SUBSTITUTE( _xlfn.TEXTSPLIT(C787," "), ",","")</f>
        <v>HL</v>
      </c>
      <c r="AE787" t="str" cm="1">
        <f t="array" ref="AE787">SUBSTITUTE(_xlfn.TEXTSPLIT(D787," "), ",","")</f>
        <v>HL</v>
      </c>
    </row>
    <row r="788" spans="1:31" x14ac:dyDescent="0.3">
      <c r="A788" t="str">
        <v>가상어2</v>
      </c>
      <c r="B788" t="str">
        <v>타라</v>
      </c>
      <c r="C788" s="3" t="str">
        <v>HH</v>
      </c>
      <c r="D788" s="3" t="str">
        <v>HH</v>
      </c>
      <c r="E788" s="3" t="str" cm="1">
        <f t="array" ref="E788">_xlfn.IFS(MID(A788,1,1)="고", "K", MID(A788,1,1)="외", "F", MID(A788,1,1)="가", "V")</f>
        <v>V</v>
      </c>
      <c r="F788" s="3" t="str">
        <f t="shared" si="65"/>
        <v>2</v>
      </c>
      <c r="G788" s="3" t="str">
        <f t="shared" si="66"/>
        <v>V2</v>
      </c>
      <c r="H788" s="3" t="str">
        <f t="shared" si="67"/>
        <v>타</v>
      </c>
      <c r="I788" s="3" t="str">
        <f t="shared" si="68"/>
        <v>라</v>
      </c>
      <c r="J788" s="3" t="str">
        <f t="shared" si="69"/>
        <v/>
      </c>
      <c r="K788" s="3" t="str" cm="1">
        <f t="array" ref="K788">INDEX(초성,  INT( (_xlfn.UNICODE(H788)-44032)/588)+1)</f>
        <v>ㅌ</v>
      </c>
      <c r="L788" s="3" t="str" cm="1">
        <f t="array" ref="L788">INDEX( 중성, INT(MOD( ( _xlfn.UNICODE( RIGHT($H788, 1) ) - 44032), 588)/28)+1,1)</f>
        <v>ㅏ</v>
      </c>
      <c r="M788" t="str" cm="1">
        <f t="array" ref="M788">IF(MOD( (_xlfn.UNICODE( RIGHT($H788, 1) ) - 44032), 28)=0, "",
    INDEX(종성, MOD( (_xlfn.UNICODE( RIGHT($H788, 1) ) - 44032), 28),1) )</f>
        <v/>
      </c>
      <c r="N788" s="3" t="str" cm="1">
        <f t="array" ref="N788">INDEX(초성,  INT( (_xlfn.UNICODE($I788)-44032)/588)+1)</f>
        <v>ㄹ</v>
      </c>
      <c r="O788" s="3" t="str" cm="1">
        <f t="array" ref="O788">INDEX( 중성, INT(MOD( ( _xlfn.UNICODE( RIGHT($I788, 1) ) - 44032), 588)/28)+1,1)</f>
        <v>ㅏ</v>
      </c>
      <c r="P788" t="str" cm="1">
        <f t="array" ref="P788">IF(MOD( (_xlfn.UNICODE( RIGHT($I788, 1) ) - 44032), 28)=0, "",
    INDEX(종성, MOD( (_xlfn.UNICODE( RIGHT($I788, 1) ) - 44032), 28),1) )</f>
        <v/>
      </c>
      <c r="Q788" s="3" t="str" cm="1">
        <f t="array" ref="Q788">IF(LEN(B788)=2, "", INDEX(초성,  INT( (_xlfn.UNICODE($J788)-44032)/588)+1) )</f>
        <v/>
      </c>
      <c r="R788" s="3" t="str" cm="1">
        <f t="array" ref="R788">IF(LEN(B788)=2, "",INDEX( 중성, INT(MOD( ( _xlfn.UNICODE( RIGHT($J788, 1) ) - 44032), 588)/28)+1,1) )</f>
        <v/>
      </c>
      <c r="S788" t="str" cm="1">
        <f t="array" ref="S788">IF(LEN(B788)=2, "", IF(MOD( (_xlfn.UNICODE( RIGHT($J788, 1) ) - 44032), 28)=0, "",
    INDEX(종성, MOD( (_xlfn.UNICODE( RIGHT($J788, 1) ) - 44032), 28),1) ) )</f>
        <v/>
      </c>
      <c r="T788" t="str">
        <f>IFERROR(VLOOKUP($K788, 환경설정!$B$3:$C$23, 2,0), "")</f>
        <v>tsasp</v>
      </c>
      <c r="V788" s="3" t="str" cm="1">
        <f t="array" ref="V788">IFERROR(_xlfn.IFS($M788="", "light", $M788="ㄴ", "son", $M788="ㄹ", "son", $M788="ㅁ", "son", $M788="ㅇ", "son" ),"obs")</f>
        <v>light</v>
      </c>
      <c r="W788" t="str">
        <f>IFERROR(VLOOKUP($N788, 환경설정!$B$3:$C$23, 2,0), "")</f>
        <v>son</v>
      </c>
      <c r="Y788" s="3" t="str" cm="1">
        <f t="array" ref="Y788">IFERROR(_xlfn.IFS($P788="", "light", $P788="ㄴ", "son", $P788="ㄹ", "son", $P788="ㅁ", "son", $P788="ㅇ", "son" ),"obs")</f>
        <v>light</v>
      </c>
      <c r="Z788" t="str">
        <f>IFERROR(VLOOKUP($Q788, 환경설정!$B$3:$C$23, 2), "")</f>
        <v/>
      </c>
      <c r="AB788" s="3" t="str" cm="1">
        <f t="array" ref="AB788">IFERROR( IF(LEN(B788)=2,"", _xlfn.IFS($S788="", "light", $S788="ㄴ", "son", $S788="ㄹ", "son", $S788="ㅁ", "son", $S788="ㅇ", "son" )),"obs")</f>
        <v/>
      </c>
      <c r="AC788" t="str" cm="1">
        <f t="array" ref="AC788" xml:space="preserve"> SUBSTITUTE( _xlfn.TEXTSPLIT(C788," "), ",","")</f>
        <v>HH</v>
      </c>
      <c r="AE788" t="str" cm="1">
        <f t="array" ref="AE788">SUBSTITUTE(_xlfn.TEXTSPLIT(D788," "), ",","")</f>
        <v>HH</v>
      </c>
    </row>
    <row r="789" spans="1:31" x14ac:dyDescent="0.3">
      <c r="A789" t="str">
        <v>가상어2</v>
      </c>
      <c r="B789" t="str">
        <v>구욱</v>
      </c>
      <c r="C789" s="3" t="str">
        <v>LH</v>
      </c>
      <c r="D789" s="3" t="str">
        <v>LH</v>
      </c>
      <c r="E789" s="3" t="str" cm="1">
        <f t="array" ref="E789">_xlfn.IFS(MID(A789,1,1)="고", "K", MID(A789,1,1)="외", "F", MID(A789,1,1)="가", "V")</f>
        <v>V</v>
      </c>
      <c r="F789" s="3" t="str">
        <f t="shared" si="65"/>
        <v>2</v>
      </c>
      <c r="G789" s="3" t="str">
        <f t="shared" si="66"/>
        <v>V2</v>
      </c>
      <c r="H789" s="3" t="str">
        <f t="shared" si="67"/>
        <v>구</v>
      </c>
      <c r="I789" s="3" t="str">
        <f t="shared" si="68"/>
        <v>욱</v>
      </c>
      <c r="J789" s="3" t="str">
        <f t="shared" si="69"/>
        <v/>
      </c>
      <c r="K789" s="3" t="str" cm="1">
        <f t="array" ref="K789">INDEX(초성,  INT( (_xlfn.UNICODE(H789)-44032)/588)+1)</f>
        <v>ㄱ</v>
      </c>
      <c r="L789" s="3" t="str" cm="1">
        <f t="array" ref="L789">INDEX( 중성, INT(MOD( ( _xlfn.UNICODE( RIGHT($H789, 1) ) - 44032), 588)/28)+1,1)</f>
        <v>ㅜ</v>
      </c>
      <c r="M789" t="str" cm="1">
        <f t="array" ref="M789">IF(MOD( (_xlfn.UNICODE( RIGHT($H789, 1) ) - 44032), 28)=0, "",
    INDEX(종성, MOD( (_xlfn.UNICODE( RIGHT($H789, 1) ) - 44032), 28),1) )</f>
        <v/>
      </c>
      <c r="N789" s="3" t="str" cm="1">
        <f t="array" ref="N789">INDEX(초성,  INT( (_xlfn.UNICODE($I789)-44032)/588)+1)</f>
        <v>ㅇ</v>
      </c>
      <c r="O789" s="3" t="str" cm="1">
        <f t="array" ref="O789">INDEX( 중성, INT(MOD( ( _xlfn.UNICODE( RIGHT($I789, 1) ) - 44032), 588)/28)+1,1)</f>
        <v>ㅜ</v>
      </c>
      <c r="P789" t="str" cm="1">
        <f t="array" ref="P789">IF(MOD( (_xlfn.UNICODE( RIGHT($I789, 1) ) - 44032), 28)=0, "",
    INDEX(종성, MOD( (_xlfn.UNICODE( RIGHT($I789, 1) ) - 44032), 28),1) )</f>
        <v>ㄱ</v>
      </c>
      <c r="Q789" s="3" t="str" cm="1">
        <f t="array" ref="Q789">IF(LEN(B789)=2, "", INDEX(초성,  INT( (_xlfn.UNICODE($J789)-44032)/588)+1) )</f>
        <v/>
      </c>
      <c r="R789" s="3" t="str" cm="1">
        <f t="array" ref="R789">IF(LEN(B789)=2, "",INDEX( 중성, INT(MOD( ( _xlfn.UNICODE( RIGHT($J789, 1) ) - 44032), 588)/28)+1,1) )</f>
        <v/>
      </c>
      <c r="S789" t="str" cm="1">
        <f t="array" ref="S789">IF(LEN(B789)=2, "", IF(MOD( (_xlfn.UNICODE( RIGHT($J789, 1) ) - 44032), 28)=0, "",
    INDEX(종성, MOD( (_xlfn.UNICODE( RIGHT($J789, 1) ) - 44032), 28),1) ) )</f>
        <v/>
      </c>
      <c r="T789" t="str">
        <f>IFERROR(VLOOKUP($K789, 환경설정!$B$3:$C$23, 2,0), "")</f>
        <v>lax</v>
      </c>
      <c r="V789" s="3" t="str" cm="1">
        <f t="array" ref="V789">IFERROR(_xlfn.IFS($M789="", "light", $M789="ㄴ", "son", $M789="ㄹ", "son", $M789="ㅁ", "son", $M789="ㅇ", "son" ),"obs")</f>
        <v>light</v>
      </c>
      <c r="W789" t="str">
        <f>IFERROR(VLOOKUP($N789, 환경설정!$B$3:$C$23, 2,0), "")</f>
        <v>null</v>
      </c>
      <c r="Y789" s="3" t="str" cm="1">
        <f t="array" ref="Y789">IFERROR(_xlfn.IFS($P789="", "light", $P789="ㄴ", "son", $P789="ㄹ", "son", $P789="ㅁ", "son", $P789="ㅇ", "son" ),"obs")</f>
        <v>obs</v>
      </c>
      <c r="Z789" t="str">
        <f>IFERROR(VLOOKUP($Q789, 환경설정!$B$3:$C$23, 2), "")</f>
        <v/>
      </c>
      <c r="AB789" s="3" t="str" cm="1">
        <f t="array" ref="AB789">IFERROR( IF(LEN(B789)=2,"", _xlfn.IFS($S789="", "light", $S789="ㄴ", "son", $S789="ㄹ", "son", $S789="ㅁ", "son", $S789="ㅇ", "son" )),"obs")</f>
        <v/>
      </c>
      <c r="AC789" t="str" cm="1">
        <f t="array" ref="AC789" xml:space="preserve"> SUBSTITUTE( _xlfn.TEXTSPLIT(C789," "), ",","")</f>
        <v>LH</v>
      </c>
      <c r="AE789" t="str" cm="1">
        <f t="array" ref="AE789">SUBSTITUTE(_xlfn.TEXTSPLIT(D789," "), ",","")</f>
        <v>LH</v>
      </c>
    </row>
    <row r="790" spans="1:31" x14ac:dyDescent="0.3">
      <c r="A790" t="str">
        <v>가상어2</v>
      </c>
      <c r="B790" t="str">
        <v>재포</v>
      </c>
      <c r="C790" s="3" t="str">
        <v>LH</v>
      </c>
      <c r="D790" s="3" t="str">
        <v>LH</v>
      </c>
      <c r="E790" s="3" t="str" cm="1">
        <f t="array" ref="E790">_xlfn.IFS(MID(A790,1,1)="고", "K", MID(A790,1,1)="외", "F", MID(A790,1,1)="가", "V")</f>
        <v>V</v>
      </c>
      <c r="F790" s="3" t="str">
        <f t="shared" si="65"/>
        <v>2</v>
      </c>
      <c r="G790" s="3" t="str">
        <f t="shared" si="66"/>
        <v>V2</v>
      </c>
      <c r="H790" s="3" t="str">
        <f t="shared" si="67"/>
        <v>재</v>
      </c>
      <c r="I790" s="3" t="str">
        <f t="shared" si="68"/>
        <v>포</v>
      </c>
      <c r="J790" s="3" t="str">
        <f t="shared" si="69"/>
        <v/>
      </c>
      <c r="K790" s="3" t="str" cm="1">
        <f t="array" ref="K790">INDEX(초성,  INT( (_xlfn.UNICODE(H790)-44032)/588)+1)</f>
        <v>ㅈ</v>
      </c>
      <c r="L790" s="3" t="str" cm="1">
        <f t="array" ref="L790">INDEX( 중성, INT(MOD( ( _xlfn.UNICODE( RIGHT($H790, 1) ) - 44032), 588)/28)+1,1)</f>
        <v>ㅐ</v>
      </c>
      <c r="M790" t="str" cm="1">
        <f t="array" ref="M790">IF(MOD( (_xlfn.UNICODE( RIGHT($H790, 1) ) - 44032), 28)=0, "",
    INDEX(종성, MOD( (_xlfn.UNICODE( RIGHT($H790, 1) ) - 44032), 28),1) )</f>
        <v/>
      </c>
      <c r="N790" s="3" t="str" cm="1">
        <f t="array" ref="N790">INDEX(초성,  INT( (_xlfn.UNICODE($I790)-44032)/588)+1)</f>
        <v>ㅍ</v>
      </c>
      <c r="O790" s="3" t="str" cm="1">
        <f t="array" ref="O790">INDEX( 중성, INT(MOD( ( _xlfn.UNICODE( RIGHT($I790, 1) ) - 44032), 588)/28)+1,1)</f>
        <v>ㅗ</v>
      </c>
      <c r="P790" t="str" cm="1">
        <f t="array" ref="P790">IF(MOD( (_xlfn.UNICODE( RIGHT($I790, 1) ) - 44032), 28)=0, "",
    INDEX(종성, MOD( (_xlfn.UNICODE( RIGHT($I790, 1) ) - 44032), 28),1) )</f>
        <v/>
      </c>
      <c r="Q790" s="3" t="str" cm="1">
        <f t="array" ref="Q790">IF(LEN(B790)=2, "", INDEX(초성,  INT( (_xlfn.UNICODE($J790)-44032)/588)+1) )</f>
        <v/>
      </c>
      <c r="R790" s="3" t="str" cm="1">
        <f t="array" ref="R790">IF(LEN(B790)=2, "",INDEX( 중성, INT(MOD( ( _xlfn.UNICODE( RIGHT($J790, 1) ) - 44032), 588)/28)+1,1) )</f>
        <v/>
      </c>
      <c r="S790" t="str" cm="1">
        <f t="array" ref="S790">IF(LEN(B790)=2, "", IF(MOD( (_xlfn.UNICODE( RIGHT($J790, 1) ) - 44032), 28)=0, "",
    INDEX(종성, MOD( (_xlfn.UNICODE( RIGHT($J790, 1) ) - 44032), 28),1) ) )</f>
        <v/>
      </c>
      <c r="T790" t="str">
        <f>IFERROR(VLOOKUP($K790, 환경설정!$B$3:$C$23, 2,0), "")</f>
        <v>lax</v>
      </c>
      <c r="V790" s="3" t="str" cm="1">
        <f t="array" ref="V790">IFERROR(_xlfn.IFS($M790="", "light", $M790="ㄴ", "son", $M790="ㄹ", "son", $M790="ㅁ", "son", $M790="ㅇ", "son" ),"obs")</f>
        <v>light</v>
      </c>
      <c r="W790" t="str">
        <f>IFERROR(VLOOKUP($N790, 환경설정!$B$3:$C$23, 2,0), "")</f>
        <v>tsasp</v>
      </c>
      <c r="Y790" s="3" t="str" cm="1">
        <f t="array" ref="Y790">IFERROR(_xlfn.IFS($P790="", "light", $P790="ㄴ", "son", $P790="ㄹ", "son", $P790="ㅁ", "son", $P790="ㅇ", "son" ),"obs")</f>
        <v>light</v>
      </c>
      <c r="Z790" t="str">
        <f>IFERROR(VLOOKUP($Q790, 환경설정!$B$3:$C$23, 2), "")</f>
        <v/>
      </c>
      <c r="AB790" s="3" t="str" cm="1">
        <f t="array" ref="AB790">IFERROR( IF(LEN(B790)=2,"", _xlfn.IFS($S790="", "light", $S790="ㄴ", "son", $S790="ㄹ", "son", $S790="ㅁ", "son", $S790="ㅇ", "son" )),"obs")</f>
        <v/>
      </c>
      <c r="AC790" t="str" cm="1">
        <f t="array" ref="AC790" xml:space="preserve"> SUBSTITUTE( _xlfn.TEXTSPLIT(C790," "), ",","")</f>
        <v>LH</v>
      </c>
      <c r="AE790" t="str" cm="1">
        <f t="array" ref="AE790">SUBSTITUTE(_xlfn.TEXTSPLIT(D790," "), ",","")</f>
        <v>LH</v>
      </c>
    </row>
    <row r="791" spans="1:31" x14ac:dyDescent="0.3">
      <c r="A791" t="str">
        <v>가상어2</v>
      </c>
      <c r="B791" t="str">
        <v>바뭇</v>
      </c>
      <c r="C791" s="3" t="str">
        <v>LH</v>
      </c>
      <c r="D791" s="3" t="str">
        <v>LH</v>
      </c>
      <c r="E791" s="3" t="str" cm="1">
        <f t="array" ref="E791">_xlfn.IFS(MID(A791,1,1)="고", "K", MID(A791,1,1)="외", "F", MID(A791,1,1)="가", "V")</f>
        <v>V</v>
      </c>
      <c r="F791" s="3" t="str">
        <f t="shared" si="65"/>
        <v>2</v>
      </c>
      <c r="G791" s="3" t="str">
        <f t="shared" si="66"/>
        <v>V2</v>
      </c>
      <c r="H791" s="3" t="str">
        <f t="shared" si="67"/>
        <v>바</v>
      </c>
      <c r="I791" s="3" t="str">
        <f t="shared" si="68"/>
        <v>뭇</v>
      </c>
      <c r="J791" s="3" t="str">
        <f t="shared" si="69"/>
        <v/>
      </c>
      <c r="K791" s="3" t="str" cm="1">
        <f t="array" ref="K791">INDEX(초성,  INT( (_xlfn.UNICODE(H791)-44032)/588)+1)</f>
        <v>ㅂ</v>
      </c>
      <c r="L791" s="3" t="str" cm="1">
        <f t="array" ref="L791">INDEX( 중성, INT(MOD( ( _xlfn.UNICODE( RIGHT($H791, 1) ) - 44032), 588)/28)+1,1)</f>
        <v>ㅏ</v>
      </c>
      <c r="M791" t="str" cm="1">
        <f t="array" ref="M791">IF(MOD( (_xlfn.UNICODE( RIGHT($H791, 1) ) - 44032), 28)=0, "",
    INDEX(종성, MOD( (_xlfn.UNICODE( RIGHT($H791, 1) ) - 44032), 28),1) )</f>
        <v/>
      </c>
      <c r="N791" s="3" t="str" cm="1">
        <f t="array" ref="N791">INDEX(초성,  INT( (_xlfn.UNICODE($I791)-44032)/588)+1)</f>
        <v>ㅁ</v>
      </c>
      <c r="O791" s="3" t="str" cm="1">
        <f t="array" ref="O791">INDEX( 중성, INT(MOD( ( _xlfn.UNICODE( RIGHT($I791, 1) ) - 44032), 588)/28)+1,1)</f>
        <v>ㅜ</v>
      </c>
      <c r="P791" t="str" cm="1">
        <f t="array" ref="P791">IF(MOD( (_xlfn.UNICODE( RIGHT($I791, 1) ) - 44032), 28)=0, "",
    INDEX(종성, MOD( (_xlfn.UNICODE( RIGHT($I791, 1) ) - 44032), 28),1) )</f>
        <v>ㅅ</v>
      </c>
      <c r="Q791" s="3" t="str" cm="1">
        <f t="array" ref="Q791">IF(LEN(B791)=2, "", INDEX(초성,  INT( (_xlfn.UNICODE($J791)-44032)/588)+1) )</f>
        <v/>
      </c>
      <c r="R791" s="3" t="str" cm="1">
        <f t="array" ref="R791">IF(LEN(B791)=2, "",INDEX( 중성, INT(MOD( ( _xlfn.UNICODE( RIGHT($J791, 1) ) - 44032), 588)/28)+1,1) )</f>
        <v/>
      </c>
      <c r="S791" t="str" cm="1">
        <f t="array" ref="S791">IF(LEN(B791)=2, "", IF(MOD( (_xlfn.UNICODE( RIGHT($J791, 1) ) - 44032), 28)=0, "",
    INDEX(종성, MOD( (_xlfn.UNICODE( RIGHT($J791, 1) ) - 44032), 28),1) ) )</f>
        <v/>
      </c>
      <c r="T791" t="str">
        <f>IFERROR(VLOOKUP($K791, 환경설정!$B$3:$C$23, 2,0), "")</f>
        <v>lax</v>
      </c>
      <c r="V791" s="3" t="str" cm="1">
        <f t="array" ref="V791">IFERROR(_xlfn.IFS($M791="", "light", $M791="ㄴ", "son", $M791="ㄹ", "son", $M791="ㅁ", "son", $M791="ㅇ", "son" ),"obs")</f>
        <v>light</v>
      </c>
      <c r="W791" t="str">
        <f>IFERROR(VLOOKUP($N791, 환경설정!$B$3:$C$23, 2,0), "")</f>
        <v>son</v>
      </c>
      <c r="Y791" s="3" t="str" cm="1">
        <f t="array" ref="Y791">IFERROR(_xlfn.IFS($P791="", "light", $P791="ㄴ", "son", $P791="ㄹ", "son", $P791="ㅁ", "son", $P791="ㅇ", "son" ),"obs")</f>
        <v>obs</v>
      </c>
      <c r="Z791" t="str">
        <f>IFERROR(VLOOKUP($Q791, 환경설정!$B$3:$C$23, 2), "")</f>
        <v/>
      </c>
      <c r="AB791" s="3" t="str" cm="1">
        <f t="array" ref="AB791">IFERROR( IF(LEN(B791)=2,"", _xlfn.IFS($S791="", "light", $S791="ㄴ", "son", $S791="ㄹ", "son", $S791="ㅁ", "son", $S791="ㅇ", "son" )),"obs")</f>
        <v/>
      </c>
      <c r="AC791" t="str" cm="1">
        <f t="array" ref="AC791" xml:space="preserve"> SUBSTITUTE( _xlfn.TEXTSPLIT(C791," "), ",","")</f>
        <v>LH</v>
      </c>
      <c r="AE791" t="str" cm="1">
        <f t="array" ref="AE791">SUBSTITUTE(_xlfn.TEXTSPLIT(D791," "), ",","")</f>
        <v>LH</v>
      </c>
    </row>
    <row r="792" spans="1:31" x14ac:dyDescent="0.3">
      <c r="A792" t="str">
        <v>가상어2</v>
      </c>
      <c r="B792" t="str">
        <v>자디</v>
      </c>
      <c r="C792" s="3" t="str">
        <v>HH</v>
      </c>
      <c r="D792" s="3" t="str">
        <v>LH</v>
      </c>
      <c r="E792" s="3" t="str" cm="1">
        <f t="array" ref="E792">_xlfn.IFS(MID(A792,1,1)="고", "K", MID(A792,1,1)="외", "F", MID(A792,1,1)="가", "V")</f>
        <v>V</v>
      </c>
      <c r="F792" s="3" t="str">
        <f t="shared" si="65"/>
        <v>2</v>
      </c>
      <c r="G792" s="3" t="str">
        <f t="shared" si="66"/>
        <v>V2</v>
      </c>
      <c r="H792" s="3" t="str">
        <f t="shared" si="67"/>
        <v>자</v>
      </c>
      <c r="I792" s="3" t="str">
        <f t="shared" si="68"/>
        <v>디</v>
      </c>
      <c r="J792" s="3" t="str">
        <f t="shared" si="69"/>
        <v/>
      </c>
      <c r="K792" s="3" t="str" cm="1">
        <f t="array" ref="K792">INDEX(초성,  INT( (_xlfn.UNICODE(H792)-44032)/588)+1)</f>
        <v>ㅈ</v>
      </c>
      <c r="L792" s="3" t="str" cm="1">
        <f t="array" ref="L792">INDEX( 중성, INT(MOD( ( _xlfn.UNICODE( RIGHT($H792, 1) ) - 44032), 588)/28)+1,1)</f>
        <v>ㅏ</v>
      </c>
      <c r="M792" t="str" cm="1">
        <f t="array" ref="M792">IF(MOD( (_xlfn.UNICODE( RIGHT($H792, 1) ) - 44032), 28)=0, "",
    INDEX(종성, MOD( (_xlfn.UNICODE( RIGHT($H792, 1) ) - 44032), 28),1) )</f>
        <v/>
      </c>
      <c r="N792" s="3" t="str" cm="1">
        <f t="array" ref="N792">INDEX(초성,  INT( (_xlfn.UNICODE($I792)-44032)/588)+1)</f>
        <v>ㄷ</v>
      </c>
      <c r="O792" s="3" t="str" cm="1">
        <f t="array" ref="O792">INDEX( 중성, INT(MOD( ( _xlfn.UNICODE( RIGHT($I792, 1) ) - 44032), 588)/28)+1,1)</f>
        <v>ㅣ</v>
      </c>
      <c r="P792" t="str" cm="1">
        <f t="array" ref="P792">IF(MOD( (_xlfn.UNICODE( RIGHT($I792, 1) ) - 44032), 28)=0, "",
    INDEX(종성, MOD( (_xlfn.UNICODE( RIGHT($I792, 1) ) - 44032), 28),1) )</f>
        <v/>
      </c>
      <c r="Q792" s="3" t="str" cm="1">
        <f t="array" ref="Q792">IF(LEN(B792)=2, "", INDEX(초성,  INT( (_xlfn.UNICODE($J792)-44032)/588)+1) )</f>
        <v/>
      </c>
      <c r="R792" s="3" t="str" cm="1">
        <f t="array" ref="R792">IF(LEN(B792)=2, "",INDEX( 중성, INT(MOD( ( _xlfn.UNICODE( RIGHT($J792, 1) ) - 44032), 588)/28)+1,1) )</f>
        <v/>
      </c>
      <c r="S792" t="str" cm="1">
        <f t="array" ref="S792">IF(LEN(B792)=2, "", IF(MOD( (_xlfn.UNICODE( RIGHT($J792, 1) ) - 44032), 28)=0, "",
    INDEX(종성, MOD( (_xlfn.UNICODE( RIGHT($J792, 1) ) - 44032), 28),1) ) )</f>
        <v/>
      </c>
      <c r="T792" t="str">
        <f>IFERROR(VLOOKUP($K792, 환경설정!$B$3:$C$23, 2,0), "")</f>
        <v>lax</v>
      </c>
      <c r="V792" s="3" t="str" cm="1">
        <f t="array" ref="V792">IFERROR(_xlfn.IFS($M792="", "light", $M792="ㄴ", "son", $M792="ㄹ", "son", $M792="ㅁ", "son", $M792="ㅇ", "son" ),"obs")</f>
        <v>light</v>
      </c>
      <c r="W792" t="str">
        <f>IFERROR(VLOOKUP($N792, 환경설정!$B$3:$C$23, 2,0), "")</f>
        <v>lax</v>
      </c>
      <c r="Y792" s="3" t="str" cm="1">
        <f t="array" ref="Y792">IFERROR(_xlfn.IFS($P792="", "light", $P792="ㄴ", "son", $P792="ㄹ", "son", $P792="ㅁ", "son", $P792="ㅇ", "son" ),"obs")</f>
        <v>light</v>
      </c>
      <c r="Z792" t="str">
        <f>IFERROR(VLOOKUP($Q792, 환경설정!$B$3:$C$23, 2), "")</f>
        <v/>
      </c>
      <c r="AB792" s="3" t="str" cm="1">
        <f t="array" ref="AB792">IFERROR( IF(LEN(B792)=2,"", _xlfn.IFS($S792="", "light", $S792="ㄴ", "son", $S792="ㄹ", "son", $S792="ㅁ", "son", $S792="ㅇ", "son" )),"obs")</f>
        <v/>
      </c>
      <c r="AC792" t="str" cm="1">
        <f t="array" ref="AC792" xml:space="preserve"> SUBSTITUTE( _xlfn.TEXTSPLIT(C792," "), ",","")</f>
        <v>HH</v>
      </c>
      <c r="AE792" t="str" cm="1">
        <f t="array" ref="AE792">SUBSTITUTE(_xlfn.TEXTSPLIT(D792," "), ",","")</f>
        <v>LH</v>
      </c>
    </row>
    <row r="793" spans="1:31" x14ac:dyDescent="0.3">
      <c r="A793" t="str">
        <v>가상어2</v>
      </c>
      <c r="B793" t="str">
        <v>마녹</v>
      </c>
      <c r="C793" s="3" t="str">
        <v>LH</v>
      </c>
      <c r="D793" s="3" t="str">
        <v>LH</v>
      </c>
      <c r="E793" s="3" t="str" cm="1">
        <f t="array" ref="E793">_xlfn.IFS(MID(A793,1,1)="고", "K", MID(A793,1,1)="외", "F", MID(A793,1,1)="가", "V")</f>
        <v>V</v>
      </c>
      <c r="F793" s="3" t="str">
        <f t="shared" si="65"/>
        <v>2</v>
      </c>
      <c r="G793" s="3" t="str">
        <f t="shared" si="66"/>
        <v>V2</v>
      </c>
      <c r="H793" s="3" t="str">
        <f t="shared" si="67"/>
        <v>마</v>
      </c>
      <c r="I793" s="3" t="str">
        <f t="shared" si="68"/>
        <v>녹</v>
      </c>
      <c r="J793" s="3" t="str">
        <f t="shared" si="69"/>
        <v/>
      </c>
      <c r="K793" s="3" t="str" cm="1">
        <f t="array" ref="K793">INDEX(초성,  INT( (_xlfn.UNICODE(H793)-44032)/588)+1)</f>
        <v>ㅁ</v>
      </c>
      <c r="L793" s="3" t="str" cm="1">
        <f t="array" ref="L793">INDEX( 중성, INT(MOD( ( _xlfn.UNICODE( RIGHT($H793, 1) ) - 44032), 588)/28)+1,1)</f>
        <v>ㅏ</v>
      </c>
      <c r="M793" t="str" cm="1">
        <f t="array" ref="M793">IF(MOD( (_xlfn.UNICODE( RIGHT($H793, 1) ) - 44032), 28)=0, "",
    INDEX(종성, MOD( (_xlfn.UNICODE( RIGHT($H793, 1) ) - 44032), 28),1) )</f>
        <v/>
      </c>
      <c r="N793" s="3" t="str" cm="1">
        <f t="array" ref="N793">INDEX(초성,  INT( (_xlfn.UNICODE($I793)-44032)/588)+1)</f>
        <v>ㄴ</v>
      </c>
      <c r="O793" s="3" t="str" cm="1">
        <f t="array" ref="O793">INDEX( 중성, INT(MOD( ( _xlfn.UNICODE( RIGHT($I793, 1) ) - 44032), 588)/28)+1,1)</f>
        <v>ㅗ</v>
      </c>
      <c r="P793" t="str" cm="1">
        <f t="array" ref="P793">IF(MOD( (_xlfn.UNICODE( RIGHT($I793, 1) ) - 44032), 28)=0, "",
    INDEX(종성, MOD( (_xlfn.UNICODE( RIGHT($I793, 1) ) - 44032), 28),1) )</f>
        <v>ㄱ</v>
      </c>
      <c r="Q793" s="3" t="str" cm="1">
        <f t="array" ref="Q793">IF(LEN(B793)=2, "", INDEX(초성,  INT( (_xlfn.UNICODE($J793)-44032)/588)+1) )</f>
        <v/>
      </c>
      <c r="R793" s="3" t="str" cm="1">
        <f t="array" ref="R793">IF(LEN(B793)=2, "",INDEX( 중성, INT(MOD( ( _xlfn.UNICODE( RIGHT($J793, 1) ) - 44032), 588)/28)+1,1) )</f>
        <v/>
      </c>
      <c r="S793" t="str" cm="1">
        <f t="array" ref="S793">IF(LEN(B793)=2, "", IF(MOD( (_xlfn.UNICODE( RIGHT($J793, 1) ) - 44032), 28)=0, "",
    INDEX(종성, MOD( (_xlfn.UNICODE( RIGHT($J793, 1) ) - 44032), 28),1) ) )</f>
        <v/>
      </c>
      <c r="T793" t="str">
        <f>IFERROR(VLOOKUP($K793, 환경설정!$B$3:$C$23, 2,0), "")</f>
        <v>son</v>
      </c>
      <c r="V793" s="3" t="str" cm="1">
        <f t="array" ref="V793">IFERROR(_xlfn.IFS($M793="", "light", $M793="ㄴ", "son", $M793="ㄹ", "son", $M793="ㅁ", "son", $M793="ㅇ", "son" ),"obs")</f>
        <v>light</v>
      </c>
      <c r="W793" t="str">
        <f>IFERROR(VLOOKUP($N793, 환경설정!$B$3:$C$23, 2,0), "")</f>
        <v>son</v>
      </c>
      <c r="Y793" s="3" t="str" cm="1">
        <f t="array" ref="Y793">IFERROR(_xlfn.IFS($P793="", "light", $P793="ㄴ", "son", $P793="ㄹ", "son", $P793="ㅁ", "son", $P793="ㅇ", "son" ),"obs")</f>
        <v>obs</v>
      </c>
      <c r="Z793" t="str">
        <f>IFERROR(VLOOKUP($Q793, 환경설정!$B$3:$C$23, 2), "")</f>
        <v/>
      </c>
      <c r="AB793" s="3" t="str" cm="1">
        <f t="array" ref="AB793">IFERROR( IF(LEN(B793)=2,"", _xlfn.IFS($S793="", "light", $S793="ㄴ", "son", $S793="ㄹ", "son", $S793="ㅁ", "son", $S793="ㅇ", "son" )),"obs")</f>
        <v/>
      </c>
      <c r="AC793" t="str" cm="1">
        <f t="array" ref="AC793" xml:space="preserve"> SUBSTITUTE( _xlfn.TEXTSPLIT(C793," "), ",","")</f>
        <v>LH</v>
      </c>
      <c r="AE793" t="str" cm="1">
        <f t="array" ref="AE793">SUBSTITUTE(_xlfn.TEXTSPLIT(D793," "), ",","")</f>
        <v>LH</v>
      </c>
    </row>
    <row r="794" spans="1:31" x14ac:dyDescent="0.3">
      <c r="A794" t="str">
        <v>가상어2</v>
      </c>
      <c r="B794" t="str">
        <v>바뚜</v>
      </c>
      <c r="C794" s="3" t="str">
        <v>LH</v>
      </c>
      <c r="D794" s="3" t="str">
        <v>LH</v>
      </c>
      <c r="E794" s="3" t="str" cm="1">
        <f t="array" ref="E794">_xlfn.IFS(MID(A794,1,1)="고", "K", MID(A794,1,1)="외", "F", MID(A794,1,1)="가", "V")</f>
        <v>V</v>
      </c>
      <c r="F794" s="3" t="str">
        <f t="shared" si="65"/>
        <v>2</v>
      </c>
      <c r="G794" s="3" t="str">
        <f t="shared" si="66"/>
        <v>V2</v>
      </c>
      <c r="H794" s="3" t="str">
        <f t="shared" si="67"/>
        <v>바</v>
      </c>
      <c r="I794" s="3" t="str">
        <f t="shared" si="68"/>
        <v>뚜</v>
      </c>
      <c r="J794" s="3" t="str">
        <f t="shared" si="69"/>
        <v/>
      </c>
      <c r="K794" s="3" t="str" cm="1">
        <f t="array" ref="K794">INDEX(초성,  INT( (_xlfn.UNICODE(H794)-44032)/588)+1)</f>
        <v>ㅂ</v>
      </c>
      <c r="L794" s="3" t="str" cm="1">
        <f t="array" ref="L794">INDEX( 중성, INT(MOD( ( _xlfn.UNICODE( RIGHT($H794, 1) ) - 44032), 588)/28)+1,1)</f>
        <v>ㅏ</v>
      </c>
      <c r="M794" t="str" cm="1">
        <f t="array" ref="M794">IF(MOD( (_xlfn.UNICODE( RIGHT($H794, 1) ) - 44032), 28)=0, "",
    INDEX(종성, MOD( (_xlfn.UNICODE( RIGHT($H794, 1) ) - 44032), 28),1) )</f>
        <v/>
      </c>
      <c r="N794" s="3" t="str" cm="1">
        <f t="array" ref="N794">INDEX(초성,  INT( (_xlfn.UNICODE($I794)-44032)/588)+1)</f>
        <v>ㄸ</v>
      </c>
      <c r="O794" s="3" t="str" cm="1">
        <f t="array" ref="O794">INDEX( 중성, INT(MOD( ( _xlfn.UNICODE( RIGHT($I794, 1) ) - 44032), 588)/28)+1,1)</f>
        <v>ㅜ</v>
      </c>
      <c r="P794" t="str" cm="1">
        <f t="array" ref="P794">IF(MOD( (_xlfn.UNICODE( RIGHT($I794, 1) ) - 44032), 28)=0, "",
    INDEX(종성, MOD( (_xlfn.UNICODE( RIGHT($I794, 1) ) - 44032), 28),1) )</f>
        <v/>
      </c>
      <c r="Q794" s="3" t="str" cm="1">
        <f t="array" ref="Q794">IF(LEN(B794)=2, "", INDEX(초성,  INT( (_xlfn.UNICODE($J794)-44032)/588)+1) )</f>
        <v/>
      </c>
      <c r="R794" s="3" t="str" cm="1">
        <f t="array" ref="R794">IF(LEN(B794)=2, "",INDEX( 중성, INT(MOD( ( _xlfn.UNICODE( RIGHT($J794, 1) ) - 44032), 588)/28)+1,1) )</f>
        <v/>
      </c>
      <c r="S794" t="str" cm="1">
        <f t="array" ref="S794">IF(LEN(B794)=2, "", IF(MOD( (_xlfn.UNICODE( RIGHT($J794, 1) ) - 44032), 28)=0, "",
    INDEX(종성, MOD( (_xlfn.UNICODE( RIGHT($J794, 1) ) - 44032), 28),1) ) )</f>
        <v/>
      </c>
      <c r="T794" t="str">
        <f>IFERROR(VLOOKUP($K794, 환경설정!$B$3:$C$23, 2,0), "")</f>
        <v>lax</v>
      </c>
      <c r="V794" s="3" t="str" cm="1">
        <f t="array" ref="V794">IFERROR(_xlfn.IFS($M794="", "light", $M794="ㄴ", "son", $M794="ㄹ", "son", $M794="ㅁ", "son", $M794="ㅇ", "son" ),"obs")</f>
        <v>light</v>
      </c>
      <c r="W794" t="str">
        <f>IFERROR(VLOOKUP($N794, 환경설정!$B$3:$C$23, 2,0), "")</f>
        <v>tsasp</v>
      </c>
      <c r="Y794" s="3" t="str" cm="1">
        <f t="array" ref="Y794">IFERROR(_xlfn.IFS($P794="", "light", $P794="ㄴ", "son", $P794="ㄹ", "son", $P794="ㅁ", "son", $P794="ㅇ", "son" ),"obs")</f>
        <v>light</v>
      </c>
      <c r="Z794" t="str">
        <f>IFERROR(VLOOKUP($Q794, 환경설정!$B$3:$C$23, 2), "")</f>
        <v/>
      </c>
      <c r="AB794" s="3" t="str" cm="1">
        <f t="array" ref="AB794">IFERROR( IF(LEN(B794)=2,"", _xlfn.IFS($S794="", "light", $S794="ㄴ", "son", $S794="ㄹ", "son", $S794="ㅁ", "son", $S794="ㅇ", "son" )),"obs")</f>
        <v/>
      </c>
      <c r="AC794" t="str" cm="1">
        <f t="array" ref="AC794" xml:space="preserve"> SUBSTITUTE( _xlfn.TEXTSPLIT(C794," "), ",","")</f>
        <v>LH</v>
      </c>
      <c r="AE794" t="str" cm="1">
        <f t="array" ref="AE794">SUBSTITUTE(_xlfn.TEXTSPLIT(D794," "), ",","")</f>
        <v>LH</v>
      </c>
    </row>
    <row r="795" spans="1:31" x14ac:dyDescent="0.3">
      <c r="A795" t="str">
        <v>가상어2</v>
      </c>
      <c r="B795" t="str">
        <v>비조</v>
      </c>
      <c r="C795" s="3" t="str">
        <v>LH</v>
      </c>
      <c r="D795" s="3" t="str">
        <v>LH</v>
      </c>
      <c r="E795" s="3" t="str" cm="1">
        <f t="array" ref="E795">_xlfn.IFS(MID(A795,1,1)="고", "K", MID(A795,1,1)="외", "F", MID(A795,1,1)="가", "V")</f>
        <v>V</v>
      </c>
      <c r="F795" s="3" t="str">
        <f t="shared" si="65"/>
        <v>2</v>
      </c>
      <c r="G795" s="3" t="str">
        <f t="shared" si="66"/>
        <v>V2</v>
      </c>
      <c r="H795" s="3" t="str">
        <f t="shared" si="67"/>
        <v>비</v>
      </c>
      <c r="I795" s="3" t="str">
        <f t="shared" si="68"/>
        <v>조</v>
      </c>
      <c r="J795" s="3" t="str">
        <f t="shared" si="69"/>
        <v/>
      </c>
      <c r="K795" s="3" t="str" cm="1">
        <f t="array" ref="K795">INDEX(초성,  INT( (_xlfn.UNICODE(H795)-44032)/588)+1)</f>
        <v>ㅂ</v>
      </c>
      <c r="L795" s="3" t="str" cm="1">
        <f t="array" ref="L795">INDEX( 중성, INT(MOD( ( _xlfn.UNICODE( RIGHT($H795, 1) ) - 44032), 588)/28)+1,1)</f>
        <v>ㅣ</v>
      </c>
      <c r="M795" t="str" cm="1">
        <f t="array" ref="M795">IF(MOD( (_xlfn.UNICODE( RIGHT($H795, 1) ) - 44032), 28)=0, "",
    INDEX(종성, MOD( (_xlfn.UNICODE( RIGHT($H795, 1) ) - 44032), 28),1) )</f>
        <v/>
      </c>
      <c r="N795" s="3" t="str" cm="1">
        <f t="array" ref="N795">INDEX(초성,  INT( (_xlfn.UNICODE($I795)-44032)/588)+1)</f>
        <v>ㅈ</v>
      </c>
      <c r="O795" s="3" t="str" cm="1">
        <f t="array" ref="O795">INDEX( 중성, INT(MOD( ( _xlfn.UNICODE( RIGHT($I795, 1) ) - 44032), 588)/28)+1,1)</f>
        <v>ㅗ</v>
      </c>
      <c r="P795" t="str" cm="1">
        <f t="array" ref="P795">IF(MOD( (_xlfn.UNICODE( RIGHT($I795, 1) ) - 44032), 28)=0, "",
    INDEX(종성, MOD( (_xlfn.UNICODE( RIGHT($I795, 1) ) - 44032), 28),1) )</f>
        <v/>
      </c>
      <c r="Q795" s="3" t="str" cm="1">
        <f t="array" ref="Q795">IF(LEN(B795)=2, "", INDEX(초성,  INT( (_xlfn.UNICODE($J795)-44032)/588)+1) )</f>
        <v/>
      </c>
      <c r="R795" s="3" t="str" cm="1">
        <f t="array" ref="R795">IF(LEN(B795)=2, "",INDEX( 중성, INT(MOD( ( _xlfn.UNICODE( RIGHT($J795, 1) ) - 44032), 588)/28)+1,1) )</f>
        <v/>
      </c>
      <c r="S795" t="str" cm="1">
        <f t="array" ref="S795">IF(LEN(B795)=2, "", IF(MOD( (_xlfn.UNICODE( RIGHT($J795, 1) ) - 44032), 28)=0, "",
    INDEX(종성, MOD( (_xlfn.UNICODE( RIGHT($J795, 1) ) - 44032), 28),1) ) )</f>
        <v/>
      </c>
      <c r="T795" t="str">
        <f>IFERROR(VLOOKUP($K795, 환경설정!$B$3:$C$23, 2,0), "")</f>
        <v>lax</v>
      </c>
      <c r="V795" s="3" t="str" cm="1">
        <f t="array" ref="V795">IFERROR(_xlfn.IFS($M795="", "light", $M795="ㄴ", "son", $M795="ㄹ", "son", $M795="ㅁ", "son", $M795="ㅇ", "son" ),"obs")</f>
        <v>light</v>
      </c>
      <c r="W795" t="str">
        <f>IFERROR(VLOOKUP($N795, 환경설정!$B$3:$C$23, 2,0), "")</f>
        <v>lax</v>
      </c>
      <c r="Y795" s="3" t="str" cm="1">
        <f t="array" ref="Y795">IFERROR(_xlfn.IFS($P795="", "light", $P795="ㄴ", "son", $P795="ㄹ", "son", $P795="ㅁ", "son", $P795="ㅇ", "son" ),"obs")</f>
        <v>light</v>
      </c>
      <c r="Z795" t="str">
        <f>IFERROR(VLOOKUP($Q795, 환경설정!$B$3:$C$23, 2), "")</f>
        <v/>
      </c>
      <c r="AB795" s="3" t="str" cm="1">
        <f t="array" ref="AB795">IFERROR( IF(LEN(B795)=2,"", _xlfn.IFS($S795="", "light", $S795="ㄴ", "son", $S795="ㄹ", "son", $S795="ㅁ", "son", $S795="ㅇ", "son" )),"obs")</f>
        <v/>
      </c>
      <c r="AC795" t="str" cm="1">
        <f t="array" ref="AC795" xml:space="preserve"> SUBSTITUTE( _xlfn.TEXTSPLIT(C795," "), ",","")</f>
        <v>LH</v>
      </c>
      <c r="AE795" t="str" cm="1">
        <f t="array" ref="AE795">SUBSTITUTE(_xlfn.TEXTSPLIT(D795," "), ",","")</f>
        <v>LH</v>
      </c>
    </row>
    <row r="796" spans="1:31" x14ac:dyDescent="0.3">
      <c r="A796" t="str">
        <v>가상어2</v>
      </c>
      <c r="B796" t="str">
        <v>싸미</v>
      </c>
      <c r="C796" s="3" t="str">
        <v>HL</v>
      </c>
      <c r="D796" s="3" t="str">
        <v>HH</v>
      </c>
      <c r="E796" s="3" t="str" cm="1">
        <f t="array" ref="E796">_xlfn.IFS(MID(A796,1,1)="고", "K", MID(A796,1,1)="외", "F", MID(A796,1,1)="가", "V")</f>
        <v>V</v>
      </c>
      <c r="F796" s="3" t="str">
        <f t="shared" si="65"/>
        <v>2</v>
      </c>
      <c r="G796" s="3" t="str">
        <f t="shared" si="66"/>
        <v>V2</v>
      </c>
      <c r="H796" s="3" t="str">
        <f t="shared" si="67"/>
        <v>싸</v>
      </c>
      <c r="I796" s="3" t="str">
        <f t="shared" si="68"/>
        <v>미</v>
      </c>
      <c r="J796" s="3" t="str">
        <f t="shared" si="69"/>
        <v/>
      </c>
      <c r="K796" s="3" t="str" cm="1">
        <f t="array" ref="K796">INDEX(초성,  INT( (_xlfn.UNICODE(H796)-44032)/588)+1)</f>
        <v>ㅆ</v>
      </c>
      <c r="L796" s="3" t="str" cm="1">
        <f t="array" ref="L796">INDEX( 중성, INT(MOD( ( _xlfn.UNICODE( RIGHT($H796, 1) ) - 44032), 588)/28)+1,1)</f>
        <v>ㅏ</v>
      </c>
      <c r="M796" t="str" cm="1">
        <f t="array" ref="M796">IF(MOD( (_xlfn.UNICODE( RIGHT($H796, 1) ) - 44032), 28)=0, "",
    INDEX(종성, MOD( (_xlfn.UNICODE( RIGHT($H796, 1) ) - 44032), 28),1) )</f>
        <v/>
      </c>
      <c r="N796" s="3" t="str" cm="1">
        <f t="array" ref="N796">INDEX(초성,  INT( (_xlfn.UNICODE($I796)-44032)/588)+1)</f>
        <v>ㅁ</v>
      </c>
      <c r="O796" s="3" t="str" cm="1">
        <f t="array" ref="O796">INDEX( 중성, INT(MOD( ( _xlfn.UNICODE( RIGHT($I796, 1) ) - 44032), 588)/28)+1,1)</f>
        <v>ㅣ</v>
      </c>
      <c r="P796" t="str" cm="1">
        <f t="array" ref="P796">IF(MOD( (_xlfn.UNICODE( RIGHT($I796, 1) ) - 44032), 28)=0, "",
    INDEX(종성, MOD( (_xlfn.UNICODE( RIGHT($I796, 1) ) - 44032), 28),1) )</f>
        <v/>
      </c>
      <c r="Q796" s="3" t="str" cm="1">
        <f t="array" ref="Q796">IF(LEN(B796)=2, "", INDEX(초성,  INT( (_xlfn.UNICODE($J796)-44032)/588)+1) )</f>
        <v/>
      </c>
      <c r="R796" s="3" t="str" cm="1">
        <f t="array" ref="R796">IF(LEN(B796)=2, "",INDEX( 중성, INT(MOD( ( _xlfn.UNICODE( RIGHT($J796, 1) ) - 44032), 588)/28)+1,1) )</f>
        <v/>
      </c>
      <c r="S796" t="str" cm="1">
        <f t="array" ref="S796">IF(LEN(B796)=2, "", IF(MOD( (_xlfn.UNICODE( RIGHT($J796, 1) ) - 44032), 28)=0, "",
    INDEX(종성, MOD( (_xlfn.UNICODE( RIGHT($J796, 1) ) - 44032), 28),1) ) )</f>
        <v/>
      </c>
      <c r="T796" t="str">
        <f>IFERROR(VLOOKUP($K796, 환경설정!$B$3:$C$23, 2,0), "")</f>
        <v>que</v>
      </c>
      <c r="V796" s="3" t="str" cm="1">
        <f t="array" ref="V796">IFERROR(_xlfn.IFS($M796="", "light", $M796="ㄴ", "son", $M796="ㄹ", "son", $M796="ㅁ", "son", $M796="ㅇ", "son" ),"obs")</f>
        <v>light</v>
      </c>
      <c r="W796" t="str">
        <f>IFERROR(VLOOKUP($N796, 환경설정!$B$3:$C$23, 2,0), "")</f>
        <v>son</v>
      </c>
      <c r="Y796" s="3" t="str" cm="1">
        <f t="array" ref="Y796">IFERROR(_xlfn.IFS($P796="", "light", $P796="ㄴ", "son", $P796="ㄹ", "son", $P796="ㅁ", "son", $P796="ㅇ", "son" ),"obs")</f>
        <v>light</v>
      </c>
      <c r="Z796" t="str">
        <f>IFERROR(VLOOKUP($Q796, 환경설정!$B$3:$C$23, 2), "")</f>
        <v/>
      </c>
      <c r="AB796" s="3" t="str" cm="1">
        <f t="array" ref="AB796">IFERROR( IF(LEN(B796)=2,"", _xlfn.IFS($S796="", "light", $S796="ㄴ", "son", $S796="ㄹ", "son", $S796="ㅁ", "son", $S796="ㅇ", "son" )),"obs")</f>
        <v/>
      </c>
      <c r="AC796" t="str" cm="1">
        <f t="array" ref="AC796" xml:space="preserve"> SUBSTITUTE( _xlfn.TEXTSPLIT(C796," "), ",","")</f>
        <v>HL</v>
      </c>
      <c r="AE796" t="str" cm="1">
        <f t="array" ref="AE796">SUBSTITUTE(_xlfn.TEXTSPLIT(D796," "), ",","")</f>
        <v>HH</v>
      </c>
    </row>
    <row r="797" spans="1:31" x14ac:dyDescent="0.3">
      <c r="A797" t="str">
        <v>가상어2</v>
      </c>
      <c r="B797" t="str">
        <v>기줄</v>
      </c>
      <c r="C797" s="3" t="str">
        <v>HH</v>
      </c>
      <c r="D797" s="3" t="str">
        <v>HH</v>
      </c>
      <c r="E797" s="3" t="str" cm="1">
        <f t="array" ref="E797">_xlfn.IFS(MID(A797,1,1)="고", "K", MID(A797,1,1)="외", "F", MID(A797,1,1)="가", "V")</f>
        <v>V</v>
      </c>
      <c r="F797" s="3" t="str">
        <f t="shared" si="65"/>
        <v>2</v>
      </c>
      <c r="G797" s="3" t="str">
        <f t="shared" si="66"/>
        <v>V2</v>
      </c>
      <c r="H797" s="3" t="str">
        <f t="shared" si="67"/>
        <v>기</v>
      </c>
      <c r="I797" s="3" t="str">
        <f t="shared" si="68"/>
        <v>줄</v>
      </c>
      <c r="J797" s="3" t="str">
        <f t="shared" si="69"/>
        <v/>
      </c>
      <c r="K797" s="3" t="str" cm="1">
        <f t="array" ref="K797">INDEX(초성,  INT( (_xlfn.UNICODE(H797)-44032)/588)+1)</f>
        <v>ㄱ</v>
      </c>
      <c r="L797" s="3" t="str" cm="1">
        <f t="array" ref="L797">INDEX( 중성, INT(MOD( ( _xlfn.UNICODE( RIGHT($H797, 1) ) - 44032), 588)/28)+1,1)</f>
        <v>ㅣ</v>
      </c>
      <c r="M797" t="str" cm="1">
        <f t="array" ref="M797">IF(MOD( (_xlfn.UNICODE( RIGHT($H797, 1) ) - 44032), 28)=0, "",
    INDEX(종성, MOD( (_xlfn.UNICODE( RIGHT($H797, 1) ) - 44032), 28),1) )</f>
        <v/>
      </c>
      <c r="N797" s="3" t="str" cm="1">
        <f t="array" ref="N797">INDEX(초성,  INT( (_xlfn.UNICODE($I797)-44032)/588)+1)</f>
        <v>ㅈ</v>
      </c>
      <c r="O797" s="3" t="str" cm="1">
        <f t="array" ref="O797">INDEX( 중성, INT(MOD( ( _xlfn.UNICODE( RIGHT($I797, 1) ) - 44032), 588)/28)+1,1)</f>
        <v>ㅜ</v>
      </c>
      <c r="P797" t="str" cm="1">
        <f t="array" ref="P797">IF(MOD( (_xlfn.UNICODE( RIGHT($I797, 1) ) - 44032), 28)=0, "",
    INDEX(종성, MOD( (_xlfn.UNICODE( RIGHT($I797, 1) ) - 44032), 28),1) )</f>
        <v>ㄹ</v>
      </c>
      <c r="Q797" s="3" t="str" cm="1">
        <f t="array" ref="Q797">IF(LEN(B797)=2, "", INDEX(초성,  INT( (_xlfn.UNICODE($J797)-44032)/588)+1) )</f>
        <v/>
      </c>
      <c r="R797" s="3" t="str" cm="1">
        <f t="array" ref="R797">IF(LEN(B797)=2, "",INDEX( 중성, INT(MOD( ( _xlfn.UNICODE( RIGHT($J797, 1) ) - 44032), 588)/28)+1,1) )</f>
        <v/>
      </c>
      <c r="S797" t="str" cm="1">
        <f t="array" ref="S797">IF(LEN(B797)=2, "", IF(MOD( (_xlfn.UNICODE( RIGHT($J797, 1) ) - 44032), 28)=0, "",
    INDEX(종성, MOD( (_xlfn.UNICODE( RIGHT($J797, 1) ) - 44032), 28),1) ) )</f>
        <v/>
      </c>
      <c r="T797" t="str">
        <f>IFERROR(VLOOKUP($K797, 환경설정!$B$3:$C$23, 2,0), "")</f>
        <v>lax</v>
      </c>
      <c r="V797" s="3" t="str" cm="1">
        <f t="array" ref="V797">IFERROR(_xlfn.IFS($M797="", "light", $M797="ㄴ", "son", $M797="ㄹ", "son", $M797="ㅁ", "son", $M797="ㅇ", "son" ),"obs")</f>
        <v>light</v>
      </c>
      <c r="W797" t="str">
        <f>IFERROR(VLOOKUP($N797, 환경설정!$B$3:$C$23, 2,0), "")</f>
        <v>lax</v>
      </c>
      <c r="Y797" s="3" t="str" cm="1">
        <f t="array" ref="Y797">IFERROR(_xlfn.IFS($P797="", "light", $P797="ㄴ", "son", $P797="ㄹ", "son", $P797="ㅁ", "son", $P797="ㅇ", "son" ),"obs")</f>
        <v>son</v>
      </c>
      <c r="Z797" t="str">
        <f>IFERROR(VLOOKUP($Q797, 환경설정!$B$3:$C$23, 2), "")</f>
        <v/>
      </c>
      <c r="AB797" s="3" t="str" cm="1">
        <f t="array" ref="AB797">IFERROR( IF(LEN(B797)=2,"", _xlfn.IFS($S797="", "light", $S797="ㄴ", "son", $S797="ㄹ", "son", $S797="ㅁ", "son", $S797="ㅇ", "son" )),"obs")</f>
        <v/>
      </c>
      <c r="AC797" t="str" cm="1">
        <f t="array" ref="AC797" xml:space="preserve"> SUBSTITUTE( _xlfn.TEXTSPLIT(C797," "), ",","")</f>
        <v>HH</v>
      </c>
      <c r="AE797" t="str" cm="1">
        <f t="array" ref="AE797">SUBSTITUTE(_xlfn.TEXTSPLIT(D797," "), ",","")</f>
        <v>HH</v>
      </c>
    </row>
    <row r="798" spans="1:31" x14ac:dyDescent="0.3">
      <c r="A798" t="str">
        <v>가상어2</v>
      </c>
      <c r="B798" t="str">
        <v>등해</v>
      </c>
      <c r="C798" s="3" t="str">
        <v>HL</v>
      </c>
      <c r="D798" s="3" t="str">
        <v>LH</v>
      </c>
      <c r="E798" s="3" t="str" cm="1">
        <f t="array" ref="E798">_xlfn.IFS(MID(A798,1,1)="고", "K", MID(A798,1,1)="외", "F", MID(A798,1,1)="가", "V")</f>
        <v>V</v>
      </c>
      <c r="F798" s="3" t="str">
        <f t="shared" si="65"/>
        <v>2</v>
      </c>
      <c r="G798" s="3" t="str">
        <f t="shared" si="66"/>
        <v>V2</v>
      </c>
      <c r="H798" s="3" t="str">
        <f t="shared" si="67"/>
        <v>등</v>
      </c>
      <c r="I798" s="3" t="str">
        <f t="shared" si="68"/>
        <v>해</v>
      </c>
      <c r="J798" s="3" t="str">
        <f t="shared" si="69"/>
        <v/>
      </c>
      <c r="K798" s="3" t="str" cm="1">
        <f t="array" ref="K798">INDEX(초성,  INT( (_xlfn.UNICODE(H798)-44032)/588)+1)</f>
        <v>ㄷ</v>
      </c>
      <c r="L798" s="3" t="str" cm="1">
        <f t="array" ref="L798">INDEX( 중성, INT(MOD( ( _xlfn.UNICODE( RIGHT($H798, 1) ) - 44032), 588)/28)+1,1)</f>
        <v>ㅡ</v>
      </c>
      <c r="M798" t="str" cm="1">
        <f t="array" ref="M798">IF(MOD( (_xlfn.UNICODE( RIGHT($H798, 1) ) - 44032), 28)=0, "",
    INDEX(종성, MOD( (_xlfn.UNICODE( RIGHT($H798, 1) ) - 44032), 28),1) )</f>
        <v>ㅇ</v>
      </c>
      <c r="N798" s="3" t="str" cm="1">
        <f t="array" ref="N798">INDEX(초성,  INT( (_xlfn.UNICODE($I798)-44032)/588)+1)</f>
        <v>ㅎ</v>
      </c>
      <c r="O798" s="3" t="str" cm="1">
        <f t="array" ref="O798">INDEX( 중성, INT(MOD( ( _xlfn.UNICODE( RIGHT($I798, 1) ) - 44032), 588)/28)+1,1)</f>
        <v>ㅐ</v>
      </c>
      <c r="P798" t="str" cm="1">
        <f t="array" ref="P798">IF(MOD( (_xlfn.UNICODE( RIGHT($I798, 1) ) - 44032), 28)=0, "",
    INDEX(종성, MOD( (_xlfn.UNICODE( RIGHT($I798, 1) ) - 44032), 28),1) )</f>
        <v/>
      </c>
      <c r="Q798" s="3" t="str" cm="1">
        <f t="array" ref="Q798">IF(LEN(B798)=2, "", INDEX(초성,  INT( (_xlfn.UNICODE($J798)-44032)/588)+1) )</f>
        <v/>
      </c>
      <c r="R798" s="3" t="str" cm="1">
        <f t="array" ref="R798">IF(LEN(B798)=2, "",INDEX( 중성, INT(MOD( ( _xlfn.UNICODE( RIGHT($J798, 1) ) - 44032), 588)/28)+1,1) )</f>
        <v/>
      </c>
      <c r="S798" t="str" cm="1">
        <f t="array" ref="S798">IF(LEN(B798)=2, "", IF(MOD( (_xlfn.UNICODE( RIGHT($J798, 1) ) - 44032), 28)=0, "",
    INDEX(종성, MOD( (_xlfn.UNICODE( RIGHT($J798, 1) ) - 44032), 28),1) ) )</f>
        <v/>
      </c>
      <c r="T798" t="str">
        <f>IFERROR(VLOOKUP($K798, 환경설정!$B$3:$C$23, 2,0), "")</f>
        <v>lax</v>
      </c>
      <c r="V798" s="3" t="str" cm="1">
        <f t="array" ref="V798">IFERROR(_xlfn.IFS($M798="", "light", $M798="ㄴ", "son", $M798="ㄹ", "son", $M798="ㅁ", "son", $M798="ㅇ", "son" ),"obs")</f>
        <v>son</v>
      </c>
      <c r="W798" t="str">
        <f>IFERROR(VLOOKUP($N798, 환경설정!$B$3:$C$23, 2,0), "")</f>
        <v>que</v>
      </c>
      <c r="Y798" s="3" t="str" cm="1">
        <f t="array" ref="Y798">IFERROR(_xlfn.IFS($P798="", "light", $P798="ㄴ", "son", $P798="ㄹ", "son", $P798="ㅁ", "son", $P798="ㅇ", "son" ),"obs")</f>
        <v>light</v>
      </c>
      <c r="Z798" t="str">
        <f>IFERROR(VLOOKUP($Q798, 환경설정!$B$3:$C$23, 2), "")</f>
        <v/>
      </c>
      <c r="AB798" s="3" t="str" cm="1">
        <f t="array" ref="AB798">IFERROR( IF(LEN(B798)=2,"", _xlfn.IFS($S798="", "light", $S798="ㄴ", "son", $S798="ㄹ", "son", $S798="ㅁ", "son", $S798="ㅇ", "son" )),"obs")</f>
        <v/>
      </c>
      <c r="AC798" t="str" cm="1">
        <f t="array" ref="AC798" xml:space="preserve"> SUBSTITUTE( _xlfn.TEXTSPLIT(C798," "), ",","")</f>
        <v>HL</v>
      </c>
      <c r="AE798" t="str" cm="1">
        <f t="array" ref="AE798">SUBSTITUTE(_xlfn.TEXTSPLIT(D798," "), ",","")</f>
        <v>LH</v>
      </c>
    </row>
    <row r="799" spans="1:31" x14ac:dyDescent="0.3">
      <c r="A799" t="str">
        <v>가상어2</v>
      </c>
      <c r="B799" t="str">
        <v>나차</v>
      </c>
      <c r="C799" s="3" t="str">
        <v>LH</v>
      </c>
      <c r="D799" s="3" t="str">
        <v>LH</v>
      </c>
      <c r="E799" s="3" t="str" cm="1">
        <f t="array" ref="E799">_xlfn.IFS(MID(A799,1,1)="고", "K", MID(A799,1,1)="외", "F", MID(A799,1,1)="가", "V")</f>
        <v>V</v>
      </c>
      <c r="F799" s="3" t="str">
        <f t="shared" si="65"/>
        <v>2</v>
      </c>
      <c r="G799" s="3" t="str">
        <f t="shared" si="66"/>
        <v>V2</v>
      </c>
      <c r="H799" s="3" t="str">
        <f t="shared" si="67"/>
        <v>나</v>
      </c>
      <c r="I799" s="3" t="str">
        <f t="shared" si="68"/>
        <v>차</v>
      </c>
      <c r="J799" s="3" t="str">
        <f t="shared" si="69"/>
        <v/>
      </c>
      <c r="K799" s="3" t="str" cm="1">
        <f t="array" ref="K799">INDEX(초성,  INT( (_xlfn.UNICODE(H799)-44032)/588)+1)</f>
        <v>ㄴ</v>
      </c>
      <c r="L799" s="3" t="str" cm="1">
        <f t="array" ref="L799">INDEX( 중성, INT(MOD( ( _xlfn.UNICODE( RIGHT($H799, 1) ) - 44032), 588)/28)+1,1)</f>
        <v>ㅏ</v>
      </c>
      <c r="M799" t="str" cm="1">
        <f t="array" ref="M799">IF(MOD( (_xlfn.UNICODE( RIGHT($H799, 1) ) - 44032), 28)=0, "",
    INDEX(종성, MOD( (_xlfn.UNICODE( RIGHT($H799, 1) ) - 44032), 28),1) )</f>
        <v/>
      </c>
      <c r="N799" s="3" t="str" cm="1">
        <f t="array" ref="N799">INDEX(초성,  INT( (_xlfn.UNICODE($I799)-44032)/588)+1)</f>
        <v>ㅊ</v>
      </c>
      <c r="O799" s="3" t="str" cm="1">
        <f t="array" ref="O799">INDEX( 중성, INT(MOD( ( _xlfn.UNICODE( RIGHT($I799, 1) ) - 44032), 588)/28)+1,1)</f>
        <v>ㅏ</v>
      </c>
      <c r="P799" t="str" cm="1">
        <f t="array" ref="P799">IF(MOD( (_xlfn.UNICODE( RIGHT($I799, 1) ) - 44032), 28)=0, "",
    INDEX(종성, MOD( (_xlfn.UNICODE( RIGHT($I799, 1) ) - 44032), 28),1) )</f>
        <v/>
      </c>
      <c r="Q799" s="3" t="str" cm="1">
        <f t="array" ref="Q799">IF(LEN(B799)=2, "", INDEX(초성,  INT( (_xlfn.UNICODE($J799)-44032)/588)+1) )</f>
        <v/>
      </c>
      <c r="R799" s="3" t="str" cm="1">
        <f t="array" ref="R799">IF(LEN(B799)=2, "",INDEX( 중성, INT(MOD( ( _xlfn.UNICODE( RIGHT($J799, 1) ) - 44032), 588)/28)+1,1) )</f>
        <v/>
      </c>
      <c r="S799" t="str" cm="1">
        <f t="array" ref="S799">IF(LEN(B799)=2, "", IF(MOD( (_xlfn.UNICODE( RIGHT($J799, 1) ) - 44032), 28)=0, "",
    INDEX(종성, MOD( (_xlfn.UNICODE( RIGHT($J799, 1) ) - 44032), 28),1) ) )</f>
        <v/>
      </c>
      <c r="T799" t="str">
        <f>IFERROR(VLOOKUP($K799, 환경설정!$B$3:$C$23, 2,0), "")</f>
        <v>son</v>
      </c>
      <c r="V799" s="3" t="str" cm="1">
        <f t="array" ref="V799">IFERROR(_xlfn.IFS($M799="", "light", $M799="ㄴ", "son", $M799="ㄹ", "son", $M799="ㅁ", "son", $M799="ㅇ", "son" ),"obs")</f>
        <v>light</v>
      </c>
      <c r="W799" t="str">
        <f>IFERROR(VLOOKUP($N799, 환경설정!$B$3:$C$23, 2,0), "")</f>
        <v>tsasp</v>
      </c>
      <c r="Y799" s="3" t="str" cm="1">
        <f t="array" ref="Y799">IFERROR(_xlfn.IFS($P799="", "light", $P799="ㄴ", "son", $P799="ㄹ", "son", $P799="ㅁ", "son", $P799="ㅇ", "son" ),"obs")</f>
        <v>light</v>
      </c>
      <c r="Z799" t="str">
        <f>IFERROR(VLOOKUP($Q799, 환경설정!$B$3:$C$23, 2), "")</f>
        <v/>
      </c>
      <c r="AB799" s="3" t="str" cm="1">
        <f t="array" ref="AB799">IFERROR( IF(LEN(B799)=2,"", _xlfn.IFS($S799="", "light", $S799="ㄴ", "son", $S799="ㄹ", "son", $S799="ㅁ", "son", $S799="ㅇ", "son" )),"obs")</f>
        <v/>
      </c>
      <c r="AC799" t="str" cm="1">
        <f t="array" ref="AC799" xml:space="preserve"> SUBSTITUTE( _xlfn.TEXTSPLIT(C799," "), ",","")</f>
        <v>LH</v>
      </c>
      <c r="AE799" t="str" cm="1">
        <f t="array" ref="AE799">SUBSTITUTE(_xlfn.TEXTSPLIT(D799," "), ",","")</f>
        <v>LH</v>
      </c>
    </row>
    <row r="800" spans="1:31" x14ac:dyDescent="0.3">
      <c r="A800" t="str">
        <v>가상어2</v>
      </c>
      <c r="B800" t="str">
        <v>니골</v>
      </c>
      <c r="C800" s="3" t="str">
        <v>LH</v>
      </c>
      <c r="D800" s="3" t="str">
        <v>HL</v>
      </c>
      <c r="E800" s="3" t="str" cm="1">
        <f t="array" ref="E800">_xlfn.IFS(MID(A800,1,1)="고", "K", MID(A800,1,1)="외", "F", MID(A800,1,1)="가", "V")</f>
        <v>V</v>
      </c>
      <c r="F800" s="3" t="str">
        <f t="shared" si="65"/>
        <v>2</v>
      </c>
      <c r="G800" s="3" t="str">
        <f t="shared" si="66"/>
        <v>V2</v>
      </c>
      <c r="H800" s="3" t="str">
        <f t="shared" si="67"/>
        <v>니</v>
      </c>
      <c r="I800" s="3" t="str">
        <f t="shared" si="68"/>
        <v>골</v>
      </c>
      <c r="J800" s="3" t="str">
        <f t="shared" si="69"/>
        <v/>
      </c>
      <c r="K800" s="3" t="str" cm="1">
        <f t="array" ref="K800">INDEX(초성,  INT( (_xlfn.UNICODE(H800)-44032)/588)+1)</f>
        <v>ㄴ</v>
      </c>
      <c r="L800" s="3" t="str" cm="1">
        <f t="array" ref="L800">INDEX( 중성, INT(MOD( ( _xlfn.UNICODE( RIGHT($H800, 1) ) - 44032), 588)/28)+1,1)</f>
        <v>ㅣ</v>
      </c>
      <c r="M800" t="str" cm="1">
        <f t="array" ref="M800">IF(MOD( (_xlfn.UNICODE( RIGHT($H800, 1) ) - 44032), 28)=0, "",
    INDEX(종성, MOD( (_xlfn.UNICODE( RIGHT($H800, 1) ) - 44032), 28),1) )</f>
        <v/>
      </c>
      <c r="N800" s="3" t="str" cm="1">
        <f t="array" ref="N800">INDEX(초성,  INT( (_xlfn.UNICODE($I800)-44032)/588)+1)</f>
        <v>ㄱ</v>
      </c>
      <c r="O800" s="3" t="str" cm="1">
        <f t="array" ref="O800">INDEX( 중성, INT(MOD( ( _xlfn.UNICODE( RIGHT($I800, 1) ) - 44032), 588)/28)+1,1)</f>
        <v>ㅗ</v>
      </c>
      <c r="P800" t="str" cm="1">
        <f t="array" ref="P800">IF(MOD( (_xlfn.UNICODE( RIGHT($I800, 1) ) - 44032), 28)=0, "",
    INDEX(종성, MOD( (_xlfn.UNICODE( RIGHT($I800, 1) ) - 44032), 28),1) )</f>
        <v>ㄹ</v>
      </c>
      <c r="Q800" s="3" t="str" cm="1">
        <f t="array" ref="Q800">IF(LEN(B800)=2, "", INDEX(초성,  INT( (_xlfn.UNICODE($J800)-44032)/588)+1) )</f>
        <v/>
      </c>
      <c r="R800" s="3" t="str" cm="1">
        <f t="array" ref="R800">IF(LEN(B800)=2, "",INDEX( 중성, INT(MOD( ( _xlfn.UNICODE( RIGHT($J800, 1) ) - 44032), 588)/28)+1,1) )</f>
        <v/>
      </c>
      <c r="S800" t="str" cm="1">
        <f t="array" ref="S800">IF(LEN(B800)=2, "", IF(MOD( (_xlfn.UNICODE( RIGHT($J800, 1) ) - 44032), 28)=0, "",
    INDEX(종성, MOD( (_xlfn.UNICODE( RIGHT($J800, 1) ) - 44032), 28),1) ) )</f>
        <v/>
      </c>
      <c r="T800" t="str">
        <f>IFERROR(VLOOKUP($K800, 환경설정!$B$3:$C$23, 2,0), "")</f>
        <v>son</v>
      </c>
      <c r="V800" s="3" t="str" cm="1">
        <f t="array" ref="V800">IFERROR(_xlfn.IFS($M800="", "light", $M800="ㄴ", "son", $M800="ㄹ", "son", $M800="ㅁ", "son", $M800="ㅇ", "son" ),"obs")</f>
        <v>light</v>
      </c>
      <c r="W800" t="str">
        <f>IFERROR(VLOOKUP($N800, 환경설정!$B$3:$C$23, 2,0), "")</f>
        <v>lax</v>
      </c>
      <c r="Y800" s="3" t="str" cm="1">
        <f t="array" ref="Y800">IFERROR(_xlfn.IFS($P800="", "light", $P800="ㄴ", "son", $P800="ㄹ", "son", $P800="ㅁ", "son", $P800="ㅇ", "son" ),"obs")</f>
        <v>son</v>
      </c>
      <c r="Z800" t="str">
        <f>IFERROR(VLOOKUP($Q800, 환경설정!$B$3:$C$23, 2), "")</f>
        <v/>
      </c>
      <c r="AB800" s="3" t="str" cm="1">
        <f t="array" ref="AB800">IFERROR( IF(LEN(B800)=2,"", _xlfn.IFS($S800="", "light", $S800="ㄴ", "son", $S800="ㄹ", "son", $S800="ㅁ", "son", $S800="ㅇ", "son" )),"obs")</f>
        <v/>
      </c>
      <c r="AC800" t="str" cm="1">
        <f t="array" ref="AC800" xml:space="preserve"> SUBSTITUTE( _xlfn.TEXTSPLIT(C800," "), ",","")</f>
        <v>LH</v>
      </c>
      <c r="AE800" t="str" cm="1">
        <f t="array" ref="AE800">SUBSTITUTE(_xlfn.TEXTSPLIT(D800," "), ",","")</f>
        <v>HL</v>
      </c>
    </row>
    <row r="801" spans="1:31" x14ac:dyDescent="0.3">
      <c r="A801" t="str">
        <v>가상어2</v>
      </c>
      <c r="B801" t="str">
        <v>띠배</v>
      </c>
      <c r="C801" s="3" t="str">
        <v>HH</v>
      </c>
      <c r="D801" s="3" t="str">
        <v>HH</v>
      </c>
      <c r="E801" s="3" t="str" cm="1">
        <f t="array" ref="E801">_xlfn.IFS(MID(A801,1,1)="고", "K", MID(A801,1,1)="외", "F", MID(A801,1,1)="가", "V")</f>
        <v>V</v>
      </c>
      <c r="F801" s="3" t="str">
        <f t="shared" si="65"/>
        <v>2</v>
      </c>
      <c r="G801" s="3" t="str">
        <f t="shared" si="66"/>
        <v>V2</v>
      </c>
      <c r="H801" s="3" t="str">
        <f t="shared" si="67"/>
        <v>띠</v>
      </c>
      <c r="I801" s="3" t="str">
        <f t="shared" si="68"/>
        <v>배</v>
      </c>
      <c r="J801" s="3" t="str">
        <f t="shared" si="69"/>
        <v/>
      </c>
      <c r="K801" s="3" t="str" cm="1">
        <f t="array" ref="K801">INDEX(초성,  INT( (_xlfn.UNICODE(H801)-44032)/588)+1)</f>
        <v>ㄸ</v>
      </c>
      <c r="L801" s="3" t="str" cm="1">
        <f t="array" ref="L801">INDEX( 중성, INT(MOD( ( _xlfn.UNICODE( RIGHT($H801, 1) ) - 44032), 588)/28)+1,1)</f>
        <v>ㅣ</v>
      </c>
      <c r="M801" t="str" cm="1">
        <f t="array" ref="M801">IF(MOD( (_xlfn.UNICODE( RIGHT($H801, 1) ) - 44032), 28)=0, "",
    INDEX(종성, MOD( (_xlfn.UNICODE( RIGHT($H801, 1) ) - 44032), 28),1) )</f>
        <v/>
      </c>
      <c r="N801" s="3" t="str" cm="1">
        <f t="array" ref="N801">INDEX(초성,  INT( (_xlfn.UNICODE($I801)-44032)/588)+1)</f>
        <v>ㅂ</v>
      </c>
      <c r="O801" s="3" t="str" cm="1">
        <f t="array" ref="O801">INDEX( 중성, INT(MOD( ( _xlfn.UNICODE( RIGHT($I801, 1) ) - 44032), 588)/28)+1,1)</f>
        <v>ㅐ</v>
      </c>
      <c r="P801" t="str" cm="1">
        <f t="array" ref="P801">IF(MOD( (_xlfn.UNICODE( RIGHT($I801, 1) ) - 44032), 28)=0, "",
    INDEX(종성, MOD( (_xlfn.UNICODE( RIGHT($I801, 1) ) - 44032), 28),1) )</f>
        <v/>
      </c>
      <c r="Q801" s="3" t="str" cm="1">
        <f t="array" ref="Q801">IF(LEN(B801)=2, "", INDEX(초성,  INT( (_xlfn.UNICODE($J801)-44032)/588)+1) )</f>
        <v/>
      </c>
      <c r="R801" s="3" t="str" cm="1">
        <f t="array" ref="R801">IF(LEN(B801)=2, "",INDEX( 중성, INT(MOD( ( _xlfn.UNICODE( RIGHT($J801, 1) ) - 44032), 588)/28)+1,1) )</f>
        <v/>
      </c>
      <c r="S801" t="str" cm="1">
        <f t="array" ref="S801">IF(LEN(B801)=2, "", IF(MOD( (_xlfn.UNICODE( RIGHT($J801, 1) ) - 44032), 28)=0, "",
    INDEX(종성, MOD( (_xlfn.UNICODE( RIGHT($J801, 1) ) - 44032), 28),1) ) )</f>
        <v/>
      </c>
      <c r="T801" t="str">
        <f>IFERROR(VLOOKUP($K801, 환경설정!$B$3:$C$23, 2,0), "")</f>
        <v>tsasp</v>
      </c>
      <c r="V801" s="3" t="str" cm="1">
        <f t="array" ref="V801">IFERROR(_xlfn.IFS($M801="", "light", $M801="ㄴ", "son", $M801="ㄹ", "son", $M801="ㅁ", "son", $M801="ㅇ", "son" ),"obs")</f>
        <v>light</v>
      </c>
      <c r="W801" t="str">
        <f>IFERROR(VLOOKUP($N801, 환경설정!$B$3:$C$23, 2,0), "")</f>
        <v>lax</v>
      </c>
      <c r="Y801" s="3" t="str" cm="1">
        <f t="array" ref="Y801">IFERROR(_xlfn.IFS($P801="", "light", $P801="ㄴ", "son", $P801="ㄹ", "son", $P801="ㅁ", "son", $P801="ㅇ", "son" ),"obs")</f>
        <v>light</v>
      </c>
      <c r="Z801" t="str">
        <f>IFERROR(VLOOKUP($Q801, 환경설정!$B$3:$C$23, 2), "")</f>
        <v/>
      </c>
      <c r="AB801" s="3" t="str" cm="1">
        <f t="array" ref="AB801">IFERROR( IF(LEN(B801)=2,"", _xlfn.IFS($S801="", "light", $S801="ㄴ", "son", $S801="ㄹ", "son", $S801="ㅁ", "son", $S801="ㅇ", "son" )),"obs")</f>
        <v/>
      </c>
      <c r="AC801" t="str" cm="1">
        <f t="array" ref="AC801" xml:space="preserve"> SUBSTITUTE( _xlfn.TEXTSPLIT(C801," "), ",","")</f>
        <v>HH</v>
      </c>
      <c r="AE801" t="str" cm="1">
        <f t="array" ref="AE801">SUBSTITUTE(_xlfn.TEXTSPLIT(D801," "), ",","")</f>
        <v>HH</v>
      </c>
    </row>
    <row r="802" spans="1:31" x14ac:dyDescent="0.3">
      <c r="A802" t="str">
        <v>가상어2</v>
      </c>
      <c r="B802" t="str">
        <v>세꾸</v>
      </c>
      <c r="C802" s="3" t="str">
        <v>LH</v>
      </c>
      <c r="D802" s="3" t="str">
        <v>LH</v>
      </c>
      <c r="E802" s="3" t="str" cm="1">
        <f t="array" ref="E802">_xlfn.IFS(MID(A802,1,1)="고", "K", MID(A802,1,1)="외", "F", MID(A802,1,1)="가", "V")</f>
        <v>V</v>
      </c>
      <c r="F802" s="3" t="str">
        <f t="shared" si="65"/>
        <v>2</v>
      </c>
      <c r="G802" s="3" t="str">
        <f t="shared" si="66"/>
        <v>V2</v>
      </c>
      <c r="H802" s="3" t="str">
        <f t="shared" si="67"/>
        <v>세</v>
      </c>
      <c r="I802" s="3" t="str">
        <f t="shared" si="68"/>
        <v>꾸</v>
      </c>
      <c r="J802" s="3" t="str">
        <f t="shared" si="69"/>
        <v/>
      </c>
      <c r="K802" s="3" t="str" cm="1">
        <f t="array" ref="K802">INDEX(초성,  INT( (_xlfn.UNICODE(H802)-44032)/588)+1)</f>
        <v>ㅅ</v>
      </c>
      <c r="L802" s="3" t="str" cm="1">
        <f t="array" ref="L802">INDEX( 중성, INT(MOD( ( _xlfn.UNICODE( RIGHT($H802, 1) ) - 44032), 588)/28)+1,1)</f>
        <v>ㅔ</v>
      </c>
      <c r="M802" t="str" cm="1">
        <f t="array" ref="M802">IF(MOD( (_xlfn.UNICODE( RIGHT($H802, 1) ) - 44032), 28)=0, "",
    INDEX(종성, MOD( (_xlfn.UNICODE( RIGHT($H802, 1) ) - 44032), 28),1) )</f>
        <v/>
      </c>
      <c r="N802" s="3" t="str" cm="1">
        <f t="array" ref="N802">INDEX(초성,  INT( (_xlfn.UNICODE($I802)-44032)/588)+1)</f>
        <v>ㄲ</v>
      </c>
      <c r="O802" s="3" t="str" cm="1">
        <f t="array" ref="O802">INDEX( 중성, INT(MOD( ( _xlfn.UNICODE( RIGHT($I802, 1) ) - 44032), 588)/28)+1,1)</f>
        <v>ㅜ</v>
      </c>
      <c r="P802" t="str" cm="1">
        <f t="array" ref="P802">IF(MOD( (_xlfn.UNICODE( RIGHT($I802, 1) ) - 44032), 28)=0, "",
    INDEX(종성, MOD( (_xlfn.UNICODE( RIGHT($I802, 1) ) - 44032), 28),1) )</f>
        <v/>
      </c>
      <c r="Q802" s="3" t="str" cm="1">
        <f t="array" ref="Q802">IF(LEN(B802)=2, "", INDEX(초성,  INT( (_xlfn.UNICODE($J802)-44032)/588)+1) )</f>
        <v/>
      </c>
      <c r="R802" s="3" t="str" cm="1">
        <f t="array" ref="R802">IF(LEN(B802)=2, "",INDEX( 중성, INT(MOD( ( _xlfn.UNICODE( RIGHT($J802, 1) ) - 44032), 588)/28)+1,1) )</f>
        <v/>
      </c>
      <c r="S802" t="str" cm="1">
        <f t="array" ref="S802">IF(LEN(B802)=2, "", IF(MOD( (_xlfn.UNICODE( RIGHT($J802, 1) ) - 44032), 28)=0, "",
    INDEX(종성, MOD( (_xlfn.UNICODE( RIGHT($J802, 1) ) - 44032), 28),1) ) )</f>
        <v/>
      </c>
      <c r="T802" t="str">
        <f>IFERROR(VLOOKUP($K802, 환경설정!$B$3:$C$23, 2,0), "")</f>
        <v>que</v>
      </c>
      <c r="V802" s="3" t="str" cm="1">
        <f t="array" ref="V802">IFERROR(_xlfn.IFS($M802="", "light", $M802="ㄴ", "son", $M802="ㄹ", "son", $M802="ㅁ", "son", $M802="ㅇ", "son" ),"obs")</f>
        <v>light</v>
      </c>
      <c r="W802" t="str">
        <f>IFERROR(VLOOKUP($N802, 환경설정!$B$3:$C$23, 2,0), "")</f>
        <v>tsasp</v>
      </c>
      <c r="Y802" s="3" t="str" cm="1">
        <f t="array" ref="Y802">IFERROR(_xlfn.IFS($P802="", "light", $P802="ㄴ", "son", $P802="ㄹ", "son", $P802="ㅁ", "son", $P802="ㅇ", "son" ),"obs")</f>
        <v>light</v>
      </c>
      <c r="Z802" t="str">
        <f>IFERROR(VLOOKUP($Q802, 환경설정!$B$3:$C$23, 2), "")</f>
        <v/>
      </c>
      <c r="AB802" s="3" t="str" cm="1">
        <f t="array" ref="AB802">IFERROR( IF(LEN(B802)=2,"", _xlfn.IFS($S802="", "light", $S802="ㄴ", "son", $S802="ㄹ", "son", $S802="ㅁ", "son", $S802="ㅇ", "son" )),"obs")</f>
        <v/>
      </c>
      <c r="AC802" t="str" cm="1">
        <f t="array" ref="AC802" xml:space="preserve"> SUBSTITUTE( _xlfn.TEXTSPLIT(C802," "), ",","")</f>
        <v>LH</v>
      </c>
      <c r="AE802" t="str" cm="1">
        <f t="array" ref="AE802">SUBSTITUTE(_xlfn.TEXTSPLIT(D802," "), ",","")</f>
        <v>LH</v>
      </c>
    </row>
    <row r="803" spans="1:31" x14ac:dyDescent="0.3">
      <c r="A803" t="str">
        <v>가상어2</v>
      </c>
      <c r="B803" t="str">
        <v>건비</v>
      </c>
      <c r="C803" s="3" t="str">
        <v>HL</v>
      </c>
      <c r="D803" s="3" t="str">
        <v>LH</v>
      </c>
      <c r="E803" s="3" t="str" cm="1">
        <f t="array" ref="E803">_xlfn.IFS(MID(A803,1,1)="고", "K", MID(A803,1,1)="외", "F", MID(A803,1,1)="가", "V")</f>
        <v>V</v>
      </c>
      <c r="F803" s="3" t="str">
        <f t="shared" si="65"/>
        <v>2</v>
      </c>
      <c r="G803" s="3" t="str">
        <f t="shared" si="66"/>
        <v>V2</v>
      </c>
      <c r="H803" s="3" t="str">
        <f t="shared" si="67"/>
        <v>건</v>
      </c>
      <c r="I803" s="3" t="str">
        <f t="shared" si="68"/>
        <v>비</v>
      </c>
      <c r="J803" s="3" t="str">
        <f t="shared" si="69"/>
        <v/>
      </c>
      <c r="K803" s="3" t="str" cm="1">
        <f t="array" ref="K803">INDEX(초성,  INT( (_xlfn.UNICODE(H803)-44032)/588)+1)</f>
        <v>ㄱ</v>
      </c>
      <c r="L803" s="3" t="str" cm="1">
        <f t="array" ref="L803">INDEX( 중성, INT(MOD( ( _xlfn.UNICODE( RIGHT($H803, 1) ) - 44032), 588)/28)+1,1)</f>
        <v>ㅓ</v>
      </c>
      <c r="M803" t="str" cm="1">
        <f t="array" ref="M803">IF(MOD( (_xlfn.UNICODE( RIGHT($H803, 1) ) - 44032), 28)=0, "",
    INDEX(종성, MOD( (_xlfn.UNICODE( RIGHT($H803, 1) ) - 44032), 28),1) )</f>
        <v>ㄴ</v>
      </c>
      <c r="N803" s="3" t="str" cm="1">
        <f t="array" ref="N803">INDEX(초성,  INT( (_xlfn.UNICODE($I803)-44032)/588)+1)</f>
        <v>ㅂ</v>
      </c>
      <c r="O803" s="3" t="str" cm="1">
        <f t="array" ref="O803">INDEX( 중성, INT(MOD( ( _xlfn.UNICODE( RIGHT($I803, 1) ) - 44032), 588)/28)+1,1)</f>
        <v>ㅣ</v>
      </c>
      <c r="P803" t="str" cm="1">
        <f t="array" ref="P803">IF(MOD( (_xlfn.UNICODE( RIGHT($I803, 1) ) - 44032), 28)=0, "",
    INDEX(종성, MOD( (_xlfn.UNICODE( RIGHT($I803, 1) ) - 44032), 28),1) )</f>
        <v/>
      </c>
      <c r="Q803" s="3" t="str" cm="1">
        <f t="array" ref="Q803">IF(LEN(B803)=2, "", INDEX(초성,  INT( (_xlfn.UNICODE($J803)-44032)/588)+1) )</f>
        <v/>
      </c>
      <c r="R803" s="3" t="str" cm="1">
        <f t="array" ref="R803">IF(LEN(B803)=2, "",INDEX( 중성, INT(MOD( ( _xlfn.UNICODE( RIGHT($J803, 1) ) - 44032), 588)/28)+1,1) )</f>
        <v/>
      </c>
      <c r="S803" t="str" cm="1">
        <f t="array" ref="S803">IF(LEN(B803)=2, "", IF(MOD( (_xlfn.UNICODE( RIGHT($J803, 1) ) - 44032), 28)=0, "",
    INDEX(종성, MOD( (_xlfn.UNICODE( RIGHT($J803, 1) ) - 44032), 28),1) ) )</f>
        <v/>
      </c>
      <c r="T803" t="str">
        <f>IFERROR(VLOOKUP($K803, 환경설정!$B$3:$C$23, 2,0), "")</f>
        <v>lax</v>
      </c>
      <c r="V803" s="3" t="str" cm="1">
        <f t="array" ref="V803">IFERROR(_xlfn.IFS($M803="", "light", $M803="ㄴ", "son", $M803="ㄹ", "son", $M803="ㅁ", "son", $M803="ㅇ", "son" ),"obs")</f>
        <v>son</v>
      </c>
      <c r="W803" t="str">
        <f>IFERROR(VLOOKUP($N803, 환경설정!$B$3:$C$23, 2,0), "")</f>
        <v>lax</v>
      </c>
      <c r="Y803" s="3" t="str" cm="1">
        <f t="array" ref="Y803">IFERROR(_xlfn.IFS($P803="", "light", $P803="ㄴ", "son", $P803="ㄹ", "son", $P803="ㅁ", "son", $P803="ㅇ", "son" ),"obs")</f>
        <v>light</v>
      </c>
      <c r="Z803" t="str">
        <f>IFERROR(VLOOKUP($Q803, 환경설정!$B$3:$C$23, 2), "")</f>
        <v/>
      </c>
      <c r="AB803" s="3" t="str" cm="1">
        <f t="array" ref="AB803">IFERROR( IF(LEN(B803)=2,"", _xlfn.IFS($S803="", "light", $S803="ㄴ", "son", $S803="ㄹ", "son", $S803="ㅁ", "son", $S803="ㅇ", "son" )),"obs")</f>
        <v/>
      </c>
      <c r="AC803" t="str" cm="1">
        <f t="array" ref="AC803" xml:space="preserve"> SUBSTITUTE( _xlfn.TEXTSPLIT(C803," "), ",","")</f>
        <v>HL</v>
      </c>
      <c r="AE803" t="str" cm="1">
        <f t="array" ref="AE803">SUBSTITUTE(_xlfn.TEXTSPLIT(D803," "), ",","")</f>
        <v>LH</v>
      </c>
    </row>
    <row r="804" spans="1:31" x14ac:dyDescent="0.3">
      <c r="A804" t="str">
        <v>가상어2</v>
      </c>
      <c r="B804" t="str">
        <v>저미</v>
      </c>
      <c r="C804" s="3" t="str">
        <v>HL</v>
      </c>
      <c r="D804" s="3" t="str">
        <v>LH</v>
      </c>
      <c r="E804" s="3" t="str" cm="1">
        <f t="array" ref="E804">_xlfn.IFS(MID(A804,1,1)="고", "K", MID(A804,1,1)="외", "F", MID(A804,1,1)="가", "V")</f>
        <v>V</v>
      </c>
      <c r="F804" s="3" t="str">
        <f t="shared" si="65"/>
        <v>2</v>
      </c>
      <c r="G804" s="3" t="str">
        <f t="shared" si="66"/>
        <v>V2</v>
      </c>
      <c r="H804" s="3" t="str">
        <f t="shared" si="67"/>
        <v>저</v>
      </c>
      <c r="I804" s="3" t="str">
        <f t="shared" si="68"/>
        <v>미</v>
      </c>
      <c r="J804" s="3" t="str">
        <f t="shared" si="69"/>
        <v/>
      </c>
      <c r="K804" s="3" t="str" cm="1">
        <f t="array" ref="K804">INDEX(초성,  INT( (_xlfn.UNICODE(H804)-44032)/588)+1)</f>
        <v>ㅈ</v>
      </c>
      <c r="L804" s="3" t="str" cm="1">
        <f t="array" ref="L804">INDEX( 중성, INT(MOD( ( _xlfn.UNICODE( RIGHT($H804, 1) ) - 44032), 588)/28)+1,1)</f>
        <v>ㅓ</v>
      </c>
      <c r="M804" t="str" cm="1">
        <f t="array" ref="M804">IF(MOD( (_xlfn.UNICODE( RIGHT($H804, 1) ) - 44032), 28)=0, "",
    INDEX(종성, MOD( (_xlfn.UNICODE( RIGHT($H804, 1) ) - 44032), 28),1) )</f>
        <v/>
      </c>
      <c r="N804" s="3" t="str" cm="1">
        <f t="array" ref="N804">INDEX(초성,  INT( (_xlfn.UNICODE($I804)-44032)/588)+1)</f>
        <v>ㅁ</v>
      </c>
      <c r="O804" s="3" t="str" cm="1">
        <f t="array" ref="O804">INDEX( 중성, INT(MOD( ( _xlfn.UNICODE( RIGHT($I804, 1) ) - 44032), 588)/28)+1,1)</f>
        <v>ㅣ</v>
      </c>
      <c r="P804" t="str" cm="1">
        <f t="array" ref="P804">IF(MOD( (_xlfn.UNICODE( RIGHT($I804, 1) ) - 44032), 28)=0, "",
    INDEX(종성, MOD( (_xlfn.UNICODE( RIGHT($I804, 1) ) - 44032), 28),1) )</f>
        <v/>
      </c>
      <c r="Q804" s="3" t="str" cm="1">
        <f t="array" ref="Q804">IF(LEN(B804)=2, "", INDEX(초성,  INT( (_xlfn.UNICODE($J804)-44032)/588)+1) )</f>
        <v/>
      </c>
      <c r="R804" s="3" t="str" cm="1">
        <f t="array" ref="R804">IF(LEN(B804)=2, "",INDEX( 중성, INT(MOD( ( _xlfn.UNICODE( RIGHT($J804, 1) ) - 44032), 588)/28)+1,1) )</f>
        <v/>
      </c>
      <c r="S804" t="str" cm="1">
        <f t="array" ref="S804">IF(LEN(B804)=2, "", IF(MOD( (_xlfn.UNICODE( RIGHT($J804, 1) ) - 44032), 28)=0, "",
    INDEX(종성, MOD( (_xlfn.UNICODE( RIGHT($J804, 1) ) - 44032), 28),1) ) )</f>
        <v/>
      </c>
      <c r="T804" t="str">
        <f>IFERROR(VLOOKUP($K804, 환경설정!$B$3:$C$23, 2,0), "")</f>
        <v>lax</v>
      </c>
      <c r="V804" s="3" t="str" cm="1">
        <f t="array" ref="V804">IFERROR(_xlfn.IFS($M804="", "light", $M804="ㄴ", "son", $M804="ㄹ", "son", $M804="ㅁ", "son", $M804="ㅇ", "son" ),"obs")</f>
        <v>light</v>
      </c>
      <c r="W804" t="str">
        <f>IFERROR(VLOOKUP($N804, 환경설정!$B$3:$C$23, 2,0), "")</f>
        <v>son</v>
      </c>
      <c r="Y804" s="3" t="str" cm="1">
        <f t="array" ref="Y804">IFERROR(_xlfn.IFS($P804="", "light", $P804="ㄴ", "son", $P804="ㄹ", "son", $P804="ㅁ", "son", $P804="ㅇ", "son" ),"obs")</f>
        <v>light</v>
      </c>
      <c r="Z804" t="str">
        <f>IFERROR(VLOOKUP($Q804, 환경설정!$B$3:$C$23, 2), "")</f>
        <v/>
      </c>
      <c r="AB804" s="3" t="str" cm="1">
        <f t="array" ref="AB804">IFERROR( IF(LEN(B804)=2,"", _xlfn.IFS($S804="", "light", $S804="ㄴ", "son", $S804="ㄹ", "son", $S804="ㅁ", "son", $S804="ㅇ", "son" )),"obs")</f>
        <v/>
      </c>
      <c r="AC804" t="str" cm="1">
        <f t="array" ref="AC804" xml:space="preserve"> SUBSTITUTE( _xlfn.TEXTSPLIT(C804," "), ",","")</f>
        <v>HL</v>
      </c>
      <c r="AE804" t="str" cm="1">
        <f t="array" ref="AE804">SUBSTITUTE(_xlfn.TEXTSPLIT(D804," "), ",","")</f>
        <v>LH</v>
      </c>
    </row>
    <row r="805" spans="1:31" x14ac:dyDescent="0.3">
      <c r="A805" t="str">
        <v>가상어2</v>
      </c>
      <c r="B805" t="str">
        <v>투무</v>
      </c>
      <c r="C805" s="3" t="str">
        <v>HH</v>
      </c>
      <c r="D805" s="3" t="str">
        <v>HH</v>
      </c>
      <c r="E805" s="3" t="str" cm="1">
        <f t="array" ref="E805">_xlfn.IFS(MID(A805,1,1)="고", "K", MID(A805,1,1)="외", "F", MID(A805,1,1)="가", "V")</f>
        <v>V</v>
      </c>
      <c r="F805" s="3" t="str">
        <f t="shared" si="65"/>
        <v>2</v>
      </c>
      <c r="G805" s="3" t="str">
        <f t="shared" si="66"/>
        <v>V2</v>
      </c>
      <c r="H805" s="3" t="str">
        <f t="shared" si="67"/>
        <v>투</v>
      </c>
      <c r="I805" s="3" t="str">
        <f t="shared" si="68"/>
        <v>무</v>
      </c>
      <c r="J805" s="3" t="str">
        <f t="shared" si="69"/>
        <v/>
      </c>
      <c r="K805" s="3" t="str" cm="1">
        <f t="array" ref="K805">INDEX(초성,  INT( (_xlfn.UNICODE(H805)-44032)/588)+1)</f>
        <v>ㅌ</v>
      </c>
      <c r="L805" s="3" t="str" cm="1">
        <f t="array" ref="L805">INDEX( 중성, INT(MOD( ( _xlfn.UNICODE( RIGHT($H805, 1) ) - 44032), 588)/28)+1,1)</f>
        <v>ㅜ</v>
      </c>
      <c r="M805" t="str" cm="1">
        <f t="array" ref="M805">IF(MOD( (_xlfn.UNICODE( RIGHT($H805, 1) ) - 44032), 28)=0, "",
    INDEX(종성, MOD( (_xlfn.UNICODE( RIGHT($H805, 1) ) - 44032), 28),1) )</f>
        <v/>
      </c>
      <c r="N805" s="3" t="str" cm="1">
        <f t="array" ref="N805">INDEX(초성,  INT( (_xlfn.UNICODE($I805)-44032)/588)+1)</f>
        <v>ㅁ</v>
      </c>
      <c r="O805" s="3" t="str" cm="1">
        <f t="array" ref="O805">INDEX( 중성, INT(MOD( ( _xlfn.UNICODE( RIGHT($I805, 1) ) - 44032), 588)/28)+1,1)</f>
        <v>ㅜ</v>
      </c>
      <c r="P805" t="str" cm="1">
        <f t="array" ref="P805">IF(MOD( (_xlfn.UNICODE( RIGHT($I805, 1) ) - 44032), 28)=0, "",
    INDEX(종성, MOD( (_xlfn.UNICODE( RIGHT($I805, 1) ) - 44032), 28),1) )</f>
        <v/>
      </c>
      <c r="Q805" s="3" t="str" cm="1">
        <f t="array" ref="Q805">IF(LEN(B805)=2, "", INDEX(초성,  INT( (_xlfn.UNICODE($J805)-44032)/588)+1) )</f>
        <v/>
      </c>
      <c r="R805" s="3" t="str" cm="1">
        <f t="array" ref="R805">IF(LEN(B805)=2, "",INDEX( 중성, INT(MOD( ( _xlfn.UNICODE( RIGHT($J805, 1) ) - 44032), 588)/28)+1,1) )</f>
        <v/>
      </c>
      <c r="S805" t="str" cm="1">
        <f t="array" ref="S805">IF(LEN(B805)=2, "", IF(MOD( (_xlfn.UNICODE( RIGHT($J805, 1) ) - 44032), 28)=0, "",
    INDEX(종성, MOD( (_xlfn.UNICODE( RIGHT($J805, 1) ) - 44032), 28),1) ) )</f>
        <v/>
      </c>
      <c r="T805" t="str">
        <f>IFERROR(VLOOKUP($K805, 환경설정!$B$3:$C$23, 2,0), "")</f>
        <v>tsasp</v>
      </c>
      <c r="V805" s="3" t="str" cm="1">
        <f t="array" ref="V805">IFERROR(_xlfn.IFS($M805="", "light", $M805="ㄴ", "son", $M805="ㄹ", "son", $M805="ㅁ", "son", $M805="ㅇ", "son" ),"obs")</f>
        <v>light</v>
      </c>
      <c r="W805" t="str">
        <f>IFERROR(VLOOKUP($N805, 환경설정!$B$3:$C$23, 2,0), "")</f>
        <v>son</v>
      </c>
      <c r="Y805" s="3" t="str" cm="1">
        <f t="array" ref="Y805">IFERROR(_xlfn.IFS($P805="", "light", $P805="ㄴ", "son", $P805="ㄹ", "son", $P805="ㅁ", "son", $P805="ㅇ", "son" ),"obs")</f>
        <v>light</v>
      </c>
      <c r="Z805" t="str">
        <f>IFERROR(VLOOKUP($Q805, 환경설정!$B$3:$C$23, 2), "")</f>
        <v/>
      </c>
      <c r="AB805" s="3" t="str" cm="1">
        <f t="array" ref="AB805">IFERROR( IF(LEN(B805)=2,"", _xlfn.IFS($S805="", "light", $S805="ㄴ", "son", $S805="ㄹ", "son", $S805="ㅁ", "son", $S805="ㅇ", "son" )),"obs")</f>
        <v/>
      </c>
      <c r="AC805" t="str" cm="1">
        <f t="array" ref="AC805" xml:space="preserve"> SUBSTITUTE( _xlfn.TEXTSPLIT(C805," "), ",","")</f>
        <v>HH</v>
      </c>
      <c r="AE805" t="str" cm="1">
        <f t="array" ref="AE805">SUBSTITUTE(_xlfn.TEXTSPLIT(D805," "), ",","")</f>
        <v>HH</v>
      </c>
    </row>
    <row r="806" spans="1:31" x14ac:dyDescent="0.3">
      <c r="A806" t="str">
        <v>가상어2</v>
      </c>
      <c r="B806" t="str">
        <v>어뱁</v>
      </c>
      <c r="C806" s="3" t="str">
        <v>LH</v>
      </c>
      <c r="D806" s="3" t="str">
        <v>LH</v>
      </c>
      <c r="E806" s="3" t="str" cm="1">
        <f t="array" ref="E806">_xlfn.IFS(MID(A806,1,1)="고", "K", MID(A806,1,1)="외", "F", MID(A806,1,1)="가", "V")</f>
        <v>V</v>
      </c>
      <c r="F806" s="3" t="str">
        <f t="shared" si="65"/>
        <v>2</v>
      </c>
      <c r="G806" s="3" t="str">
        <f t="shared" si="66"/>
        <v>V2</v>
      </c>
      <c r="H806" s="3" t="str">
        <f t="shared" si="67"/>
        <v>어</v>
      </c>
      <c r="I806" s="3" t="str">
        <f t="shared" si="68"/>
        <v>뱁</v>
      </c>
      <c r="J806" s="3" t="str">
        <f t="shared" si="69"/>
        <v/>
      </c>
      <c r="K806" s="3" t="str" cm="1">
        <f t="array" ref="K806">INDEX(초성,  INT( (_xlfn.UNICODE(H806)-44032)/588)+1)</f>
        <v>ㅇ</v>
      </c>
      <c r="L806" s="3" t="str" cm="1">
        <f t="array" ref="L806">INDEX( 중성, INT(MOD( ( _xlfn.UNICODE( RIGHT($H806, 1) ) - 44032), 588)/28)+1,1)</f>
        <v>ㅓ</v>
      </c>
      <c r="M806" t="str" cm="1">
        <f t="array" ref="M806">IF(MOD( (_xlfn.UNICODE( RIGHT($H806, 1) ) - 44032), 28)=0, "",
    INDEX(종성, MOD( (_xlfn.UNICODE( RIGHT($H806, 1) ) - 44032), 28),1) )</f>
        <v/>
      </c>
      <c r="N806" s="3" t="str" cm="1">
        <f t="array" ref="N806">INDEX(초성,  INT( (_xlfn.UNICODE($I806)-44032)/588)+1)</f>
        <v>ㅂ</v>
      </c>
      <c r="O806" s="3" t="str" cm="1">
        <f t="array" ref="O806">INDEX( 중성, INT(MOD( ( _xlfn.UNICODE( RIGHT($I806, 1) ) - 44032), 588)/28)+1,1)</f>
        <v>ㅐ</v>
      </c>
      <c r="P806" t="str" cm="1">
        <f t="array" ref="P806">IF(MOD( (_xlfn.UNICODE( RIGHT($I806, 1) ) - 44032), 28)=0, "",
    INDEX(종성, MOD( (_xlfn.UNICODE( RIGHT($I806, 1) ) - 44032), 28),1) )</f>
        <v>ㅂ</v>
      </c>
      <c r="Q806" s="3" t="str" cm="1">
        <f t="array" ref="Q806">IF(LEN(B806)=2, "", INDEX(초성,  INT( (_xlfn.UNICODE($J806)-44032)/588)+1) )</f>
        <v/>
      </c>
      <c r="R806" s="3" t="str" cm="1">
        <f t="array" ref="R806">IF(LEN(B806)=2, "",INDEX( 중성, INT(MOD( ( _xlfn.UNICODE( RIGHT($J806, 1) ) - 44032), 588)/28)+1,1) )</f>
        <v/>
      </c>
      <c r="S806" t="str" cm="1">
        <f t="array" ref="S806">IF(LEN(B806)=2, "", IF(MOD( (_xlfn.UNICODE( RIGHT($J806, 1) ) - 44032), 28)=0, "",
    INDEX(종성, MOD( (_xlfn.UNICODE( RIGHT($J806, 1) ) - 44032), 28),1) ) )</f>
        <v/>
      </c>
      <c r="T806" t="str">
        <f>IFERROR(VLOOKUP($K806, 환경설정!$B$3:$C$23, 2,0), "")</f>
        <v>null</v>
      </c>
      <c r="V806" s="3" t="str" cm="1">
        <f t="array" ref="V806">IFERROR(_xlfn.IFS($M806="", "light", $M806="ㄴ", "son", $M806="ㄹ", "son", $M806="ㅁ", "son", $M806="ㅇ", "son" ),"obs")</f>
        <v>light</v>
      </c>
      <c r="W806" t="str">
        <f>IFERROR(VLOOKUP($N806, 환경설정!$B$3:$C$23, 2,0), "")</f>
        <v>lax</v>
      </c>
      <c r="Y806" s="3" t="str" cm="1">
        <f t="array" ref="Y806">IFERROR(_xlfn.IFS($P806="", "light", $P806="ㄴ", "son", $P806="ㄹ", "son", $P806="ㅁ", "son", $P806="ㅇ", "son" ),"obs")</f>
        <v>obs</v>
      </c>
      <c r="Z806" t="str">
        <f>IFERROR(VLOOKUP($Q806, 환경설정!$B$3:$C$23, 2), "")</f>
        <v/>
      </c>
      <c r="AB806" s="3" t="str" cm="1">
        <f t="array" ref="AB806">IFERROR( IF(LEN(B806)=2,"", _xlfn.IFS($S806="", "light", $S806="ㄴ", "son", $S806="ㄹ", "son", $S806="ㅁ", "son", $S806="ㅇ", "son" )),"obs")</f>
        <v/>
      </c>
      <c r="AC806" t="str" cm="1">
        <f t="array" ref="AC806" xml:space="preserve"> SUBSTITUTE( _xlfn.TEXTSPLIT(C806," "), ",","")</f>
        <v>LH</v>
      </c>
      <c r="AE806" t="str" cm="1">
        <f t="array" ref="AE806">SUBSTITUTE(_xlfn.TEXTSPLIT(D806," "), ",","")</f>
        <v>LH</v>
      </c>
    </row>
    <row r="807" spans="1:31" x14ac:dyDescent="0.3">
      <c r="A807" t="str">
        <v>가상어2</v>
      </c>
      <c r="B807" t="str">
        <v>나구</v>
      </c>
      <c r="C807" s="3" t="str">
        <v>LH</v>
      </c>
      <c r="D807" s="3" t="str">
        <v>LH</v>
      </c>
      <c r="E807" s="3" t="str" cm="1">
        <f t="array" ref="E807">_xlfn.IFS(MID(A807,1,1)="고", "K", MID(A807,1,1)="외", "F", MID(A807,1,1)="가", "V")</f>
        <v>V</v>
      </c>
      <c r="F807" s="3" t="str">
        <f t="shared" si="65"/>
        <v>2</v>
      </c>
      <c r="G807" s="3" t="str">
        <f t="shared" si="66"/>
        <v>V2</v>
      </c>
      <c r="H807" s="3" t="str">
        <f t="shared" si="67"/>
        <v>나</v>
      </c>
      <c r="I807" s="3" t="str">
        <f t="shared" si="68"/>
        <v>구</v>
      </c>
      <c r="J807" s="3" t="str">
        <f t="shared" si="69"/>
        <v/>
      </c>
      <c r="K807" s="3" t="str" cm="1">
        <f t="array" ref="K807">INDEX(초성,  INT( (_xlfn.UNICODE(H807)-44032)/588)+1)</f>
        <v>ㄴ</v>
      </c>
      <c r="L807" s="3" t="str" cm="1">
        <f t="array" ref="L807">INDEX( 중성, INT(MOD( ( _xlfn.UNICODE( RIGHT($H807, 1) ) - 44032), 588)/28)+1,1)</f>
        <v>ㅏ</v>
      </c>
      <c r="M807" t="str" cm="1">
        <f t="array" ref="M807">IF(MOD( (_xlfn.UNICODE( RIGHT($H807, 1) ) - 44032), 28)=0, "",
    INDEX(종성, MOD( (_xlfn.UNICODE( RIGHT($H807, 1) ) - 44032), 28),1) )</f>
        <v/>
      </c>
      <c r="N807" s="3" t="str" cm="1">
        <f t="array" ref="N807">INDEX(초성,  INT( (_xlfn.UNICODE($I807)-44032)/588)+1)</f>
        <v>ㄱ</v>
      </c>
      <c r="O807" s="3" t="str" cm="1">
        <f t="array" ref="O807">INDEX( 중성, INT(MOD( ( _xlfn.UNICODE( RIGHT($I807, 1) ) - 44032), 588)/28)+1,1)</f>
        <v>ㅜ</v>
      </c>
      <c r="P807" t="str" cm="1">
        <f t="array" ref="P807">IF(MOD( (_xlfn.UNICODE( RIGHT($I807, 1) ) - 44032), 28)=0, "",
    INDEX(종성, MOD( (_xlfn.UNICODE( RIGHT($I807, 1) ) - 44032), 28),1) )</f>
        <v/>
      </c>
      <c r="Q807" s="3" t="str" cm="1">
        <f t="array" ref="Q807">IF(LEN(B807)=2, "", INDEX(초성,  INT( (_xlfn.UNICODE($J807)-44032)/588)+1) )</f>
        <v/>
      </c>
      <c r="R807" s="3" t="str" cm="1">
        <f t="array" ref="R807">IF(LEN(B807)=2, "",INDEX( 중성, INT(MOD( ( _xlfn.UNICODE( RIGHT($J807, 1) ) - 44032), 588)/28)+1,1) )</f>
        <v/>
      </c>
      <c r="S807" t="str" cm="1">
        <f t="array" ref="S807">IF(LEN(B807)=2, "", IF(MOD( (_xlfn.UNICODE( RIGHT($J807, 1) ) - 44032), 28)=0, "",
    INDEX(종성, MOD( (_xlfn.UNICODE( RIGHT($J807, 1) ) - 44032), 28),1) ) )</f>
        <v/>
      </c>
      <c r="T807" t="str">
        <f>IFERROR(VLOOKUP($K807, 환경설정!$B$3:$C$23, 2,0), "")</f>
        <v>son</v>
      </c>
      <c r="V807" s="3" t="str" cm="1">
        <f t="array" ref="V807">IFERROR(_xlfn.IFS($M807="", "light", $M807="ㄴ", "son", $M807="ㄹ", "son", $M807="ㅁ", "son", $M807="ㅇ", "son" ),"obs")</f>
        <v>light</v>
      </c>
      <c r="W807" t="str">
        <f>IFERROR(VLOOKUP($N807, 환경설정!$B$3:$C$23, 2,0), "")</f>
        <v>lax</v>
      </c>
      <c r="Y807" s="3" t="str" cm="1">
        <f t="array" ref="Y807">IFERROR(_xlfn.IFS($P807="", "light", $P807="ㄴ", "son", $P807="ㄹ", "son", $P807="ㅁ", "son", $P807="ㅇ", "son" ),"obs")</f>
        <v>light</v>
      </c>
      <c r="Z807" t="str">
        <f>IFERROR(VLOOKUP($Q807, 환경설정!$B$3:$C$23, 2), "")</f>
        <v/>
      </c>
      <c r="AB807" s="3" t="str" cm="1">
        <f t="array" ref="AB807">IFERROR( IF(LEN(B807)=2,"", _xlfn.IFS($S807="", "light", $S807="ㄴ", "son", $S807="ㄹ", "son", $S807="ㅁ", "son", $S807="ㅇ", "son" )),"obs")</f>
        <v/>
      </c>
      <c r="AC807" t="str" cm="1">
        <f t="array" ref="AC807" xml:space="preserve"> SUBSTITUTE( _xlfn.TEXTSPLIT(C807," "), ",","")</f>
        <v>LH</v>
      </c>
      <c r="AE807" t="str" cm="1">
        <f t="array" ref="AE807">SUBSTITUTE(_xlfn.TEXTSPLIT(D807," "), ",","")</f>
        <v>LH</v>
      </c>
    </row>
    <row r="808" spans="1:31" x14ac:dyDescent="0.3">
      <c r="A808" t="str">
        <v>가상어2</v>
      </c>
      <c r="B808" t="str">
        <v>고버</v>
      </c>
      <c r="C808" s="3" t="str">
        <v>LH</v>
      </c>
      <c r="D808" s="3" t="str">
        <v>LH</v>
      </c>
      <c r="E808" s="3" t="str" cm="1">
        <f t="array" ref="E808">_xlfn.IFS(MID(A808,1,1)="고", "K", MID(A808,1,1)="외", "F", MID(A808,1,1)="가", "V")</f>
        <v>V</v>
      </c>
      <c r="F808" s="3" t="str">
        <f t="shared" si="65"/>
        <v>2</v>
      </c>
      <c r="G808" s="3" t="str">
        <f t="shared" si="66"/>
        <v>V2</v>
      </c>
      <c r="H808" s="3" t="str">
        <f t="shared" si="67"/>
        <v>고</v>
      </c>
      <c r="I808" s="3" t="str">
        <f t="shared" si="68"/>
        <v>버</v>
      </c>
      <c r="J808" s="3" t="str">
        <f t="shared" si="69"/>
        <v/>
      </c>
      <c r="K808" s="3" t="str" cm="1">
        <f t="array" ref="K808">INDEX(초성,  INT( (_xlfn.UNICODE(H808)-44032)/588)+1)</f>
        <v>ㄱ</v>
      </c>
      <c r="L808" s="3" t="str" cm="1">
        <f t="array" ref="L808">INDEX( 중성, INT(MOD( ( _xlfn.UNICODE( RIGHT($H808, 1) ) - 44032), 588)/28)+1,1)</f>
        <v>ㅗ</v>
      </c>
      <c r="M808" t="str" cm="1">
        <f t="array" ref="M808">IF(MOD( (_xlfn.UNICODE( RIGHT($H808, 1) ) - 44032), 28)=0, "",
    INDEX(종성, MOD( (_xlfn.UNICODE( RIGHT($H808, 1) ) - 44032), 28),1) )</f>
        <v/>
      </c>
      <c r="N808" s="3" t="str" cm="1">
        <f t="array" ref="N808">INDEX(초성,  INT( (_xlfn.UNICODE($I808)-44032)/588)+1)</f>
        <v>ㅂ</v>
      </c>
      <c r="O808" s="3" t="str" cm="1">
        <f t="array" ref="O808">INDEX( 중성, INT(MOD( ( _xlfn.UNICODE( RIGHT($I808, 1) ) - 44032), 588)/28)+1,1)</f>
        <v>ㅓ</v>
      </c>
      <c r="P808" t="str" cm="1">
        <f t="array" ref="P808">IF(MOD( (_xlfn.UNICODE( RIGHT($I808, 1) ) - 44032), 28)=0, "",
    INDEX(종성, MOD( (_xlfn.UNICODE( RIGHT($I808, 1) ) - 44032), 28),1) )</f>
        <v/>
      </c>
      <c r="Q808" s="3" t="str" cm="1">
        <f t="array" ref="Q808">IF(LEN(B808)=2, "", INDEX(초성,  INT( (_xlfn.UNICODE($J808)-44032)/588)+1) )</f>
        <v/>
      </c>
      <c r="R808" s="3" t="str" cm="1">
        <f t="array" ref="R808">IF(LEN(B808)=2, "",INDEX( 중성, INT(MOD( ( _xlfn.UNICODE( RIGHT($J808, 1) ) - 44032), 588)/28)+1,1) )</f>
        <v/>
      </c>
      <c r="S808" t="str" cm="1">
        <f t="array" ref="S808">IF(LEN(B808)=2, "", IF(MOD( (_xlfn.UNICODE( RIGHT($J808, 1) ) - 44032), 28)=0, "",
    INDEX(종성, MOD( (_xlfn.UNICODE( RIGHT($J808, 1) ) - 44032), 28),1) ) )</f>
        <v/>
      </c>
      <c r="T808" t="str">
        <f>IFERROR(VLOOKUP($K808, 환경설정!$B$3:$C$23, 2,0), "")</f>
        <v>lax</v>
      </c>
      <c r="V808" s="3" t="str" cm="1">
        <f t="array" ref="V808">IFERROR(_xlfn.IFS($M808="", "light", $M808="ㄴ", "son", $M808="ㄹ", "son", $M808="ㅁ", "son", $M808="ㅇ", "son" ),"obs")</f>
        <v>light</v>
      </c>
      <c r="W808" t="str">
        <f>IFERROR(VLOOKUP($N808, 환경설정!$B$3:$C$23, 2,0), "")</f>
        <v>lax</v>
      </c>
      <c r="Y808" s="3" t="str" cm="1">
        <f t="array" ref="Y808">IFERROR(_xlfn.IFS($P808="", "light", $P808="ㄴ", "son", $P808="ㄹ", "son", $P808="ㅁ", "son", $P808="ㅇ", "son" ),"obs")</f>
        <v>light</v>
      </c>
      <c r="Z808" t="str">
        <f>IFERROR(VLOOKUP($Q808, 환경설정!$B$3:$C$23, 2), "")</f>
        <v/>
      </c>
      <c r="AB808" s="3" t="str" cm="1">
        <f t="array" ref="AB808">IFERROR( IF(LEN(B808)=2,"", _xlfn.IFS($S808="", "light", $S808="ㄴ", "son", $S808="ㄹ", "son", $S808="ㅁ", "son", $S808="ㅇ", "son" )),"obs")</f>
        <v/>
      </c>
      <c r="AC808" t="str" cm="1">
        <f t="array" ref="AC808" xml:space="preserve"> SUBSTITUTE( _xlfn.TEXTSPLIT(C808," "), ",","")</f>
        <v>LH</v>
      </c>
      <c r="AE808" t="str" cm="1">
        <f t="array" ref="AE808">SUBSTITUTE(_xlfn.TEXTSPLIT(D808," "), ",","")</f>
        <v>LH</v>
      </c>
    </row>
    <row r="809" spans="1:31" x14ac:dyDescent="0.3">
      <c r="A809" t="str">
        <v>가상어2</v>
      </c>
      <c r="B809" t="str">
        <v>돗메</v>
      </c>
      <c r="C809" s="3" t="str">
        <v>HH</v>
      </c>
      <c r="D809" s="3" t="str">
        <v>HH</v>
      </c>
      <c r="E809" s="3" t="str" cm="1">
        <f t="array" ref="E809">_xlfn.IFS(MID(A809,1,1)="고", "K", MID(A809,1,1)="외", "F", MID(A809,1,1)="가", "V")</f>
        <v>V</v>
      </c>
      <c r="F809" s="3" t="str">
        <f t="shared" si="65"/>
        <v>2</v>
      </c>
      <c r="G809" s="3" t="str">
        <f t="shared" si="66"/>
        <v>V2</v>
      </c>
      <c r="H809" s="3" t="str">
        <f t="shared" si="67"/>
        <v>돗</v>
      </c>
      <c r="I809" s="3" t="str">
        <f t="shared" si="68"/>
        <v>메</v>
      </c>
      <c r="J809" s="3" t="str">
        <f t="shared" si="69"/>
        <v/>
      </c>
      <c r="K809" s="3" t="str" cm="1">
        <f t="array" ref="K809">INDEX(초성,  INT( (_xlfn.UNICODE(H809)-44032)/588)+1)</f>
        <v>ㄷ</v>
      </c>
      <c r="L809" s="3" t="str" cm="1">
        <f t="array" ref="L809">INDEX( 중성, INT(MOD( ( _xlfn.UNICODE( RIGHT($H809, 1) ) - 44032), 588)/28)+1,1)</f>
        <v>ㅗ</v>
      </c>
      <c r="M809" t="str" cm="1">
        <f t="array" ref="M809">IF(MOD( (_xlfn.UNICODE( RIGHT($H809, 1) ) - 44032), 28)=0, "",
    INDEX(종성, MOD( (_xlfn.UNICODE( RIGHT($H809, 1) ) - 44032), 28),1) )</f>
        <v>ㅅ</v>
      </c>
      <c r="N809" s="3" t="str" cm="1">
        <f t="array" ref="N809">INDEX(초성,  INT( (_xlfn.UNICODE($I809)-44032)/588)+1)</f>
        <v>ㅁ</v>
      </c>
      <c r="O809" s="3" t="str" cm="1">
        <f t="array" ref="O809">INDEX( 중성, INT(MOD( ( _xlfn.UNICODE( RIGHT($I809, 1) ) - 44032), 588)/28)+1,1)</f>
        <v>ㅔ</v>
      </c>
      <c r="P809" t="str" cm="1">
        <f t="array" ref="P809">IF(MOD( (_xlfn.UNICODE( RIGHT($I809, 1) ) - 44032), 28)=0, "",
    INDEX(종성, MOD( (_xlfn.UNICODE( RIGHT($I809, 1) ) - 44032), 28),1) )</f>
        <v/>
      </c>
      <c r="Q809" s="3" t="str" cm="1">
        <f t="array" ref="Q809">IF(LEN(B809)=2, "", INDEX(초성,  INT( (_xlfn.UNICODE($J809)-44032)/588)+1) )</f>
        <v/>
      </c>
      <c r="R809" s="3" t="str" cm="1">
        <f t="array" ref="R809">IF(LEN(B809)=2, "",INDEX( 중성, INT(MOD( ( _xlfn.UNICODE( RIGHT($J809, 1) ) - 44032), 588)/28)+1,1) )</f>
        <v/>
      </c>
      <c r="S809" t="str" cm="1">
        <f t="array" ref="S809">IF(LEN(B809)=2, "", IF(MOD( (_xlfn.UNICODE( RIGHT($J809, 1) ) - 44032), 28)=0, "",
    INDEX(종성, MOD( (_xlfn.UNICODE( RIGHT($J809, 1) ) - 44032), 28),1) ) )</f>
        <v/>
      </c>
      <c r="T809" t="str">
        <f>IFERROR(VLOOKUP($K809, 환경설정!$B$3:$C$23, 2,0), "")</f>
        <v>lax</v>
      </c>
      <c r="V809" s="3" t="str" cm="1">
        <f t="array" ref="V809">IFERROR(_xlfn.IFS($M809="", "light", $M809="ㄴ", "son", $M809="ㄹ", "son", $M809="ㅁ", "son", $M809="ㅇ", "son" ),"obs")</f>
        <v>obs</v>
      </c>
      <c r="W809" t="str">
        <f>IFERROR(VLOOKUP($N809, 환경설정!$B$3:$C$23, 2,0), "")</f>
        <v>son</v>
      </c>
      <c r="Y809" s="3" t="str" cm="1">
        <f t="array" ref="Y809">IFERROR(_xlfn.IFS($P809="", "light", $P809="ㄴ", "son", $P809="ㄹ", "son", $P809="ㅁ", "son", $P809="ㅇ", "son" ),"obs")</f>
        <v>light</v>
      </c>
      <c r="Z809" t="str">
        <f>IFERROR(VLOOKUP($Q809, 환경설정!$B$3:$C$23, 2), "")</f>
        <v/>
      </c>
      <c r="AB809" s="3" t="str" cm="1">
        <f t="array" ref="AB809">IFERROR( IF(LEN(B809)=2,"", _xlfn.IFS($S809="", "light", $S809="ㄴ", "son", $S809="ㄹ", "son", $S809="ㅁ", "son", $S809="ㅇ", "son" )),"obs")</f>
        <v/>
      </c>
      <c r="AC809" t="str" cm="1">
        <f t="array" ref="AC809" xml:space="preserve"> SUBSTITUTE( _xlfn.TEXTSPLIT(C809," "), ",","")</f>
        <v>HH</v>
      </c>
      <c r="AE809" t="str" cm="1">
        <f t="array" ref="AE809">SUBSTITUTE(_xlfn.TEXTSPLIT(D809," "), ",","")</f>
        <v>HH</v>
      </c>
    </row>
    <row r="810" spans="1:31" x14ac:dyDescent="0.3">
      <c r="A810" t="str">
        <v>가상어2</v>
      </c>
      <c r="B810" t="str">
        <v>애다</v>
      </c>
      <c r="C810" s="3" t="str">
        <v>HH</v>
      </c>
      <c r="D810" s="3" t="str">
        <v>HH</v>
      </c>
      <c r="E810" s="3" t="str" cm="1">
        <f t="array" ref="E810">_xlfn.IFS(MID(A810,1,1)="고", "K", MID(A810,1,1)="외", "F", MID(A810,1,1)="가", "V")</f>
        <v>V</v>
      </c>
      <c r="F810" s="3" t="str">
        <f t="shared" si="65"/>
        <v>2</v>
      </c>
      <c r="G810" s="3" t="str">
        <f t="shared" si="66"/>
        <v>V2</v>
      </c>
      <c r="H810" s="3" t="str">
        <f t="shared" si="67"/>
        <v>애</v>
      </c>
      <c r="I810" s="3" t="str">
        <f t="shared" si="68"/>
        <v>다</v>
      </c>
      <c r="J810" s="3" t="str">
        <f t="shared" si="69"/>
        <v/>
      </c>
      <c r="K810" s="3" t="str" cm="1">
        <f t="array" ref="K810">INDEX(초성,  INT( (_xlfn.UNICODE(H810)-44032)/588)+1)</f>
        <v>ㅇ</v>
      </c>
      <c r="L810" s="3" t="str" cm="1">
        <f t="array" ref="L810">INDEX( 중성, INT(MOD( ( _xlfn.UNICODE( RIGHT($H810, 1) ) - 44032), 588)/28)+1,1)</f>
        <v>ㅐ</v>
      </c>
      <c r="M810" t="str" cm="1">
        <f t="array" ref="M810">IF(MOD( (_xlfn.UNICODE( RIGHT($H810, 1) ) - 44032), 28)=0, "",
    INDEX(종성, MOD( (_xlfn.UNICODE( RIGHT($H810, 1) ) - 44032), 28),1) )</f>
        <v/>
      </c>
      <c r="N810" s="3" t="str" cm="1">
        <f t="array" ref="N810">INDEX(초성,  INT( (_xlfn.UNICODE($I810)-44032)/588)+1)</f>
        <v>ㄷ</v>
      </c>
      <c r="O810" s="3" t="str" cm="1">
        <f t="array" ref="O810">INDEX( 중성, INT(MOD( ( _xlfn.UNICODE( RIGHT($I810, 1) ) - 44032), 588)/28)+1,1)</f>
        <v>ㅏ</v>
      </c>
      <c r="P810" t="str" cm="1">
        <f t="array" ref="P810">IF(MOD( (_xlfn.UNICODE( RIGHT($I810, 1) ) - 44032), 28)=0, "",
    INDEX(종성, MOD( (_xlfn.UNICODE( RIGHT($I810, 1) ) - 44032), 28),1) )</f>
        <v/>
      </c>
      <c r="Q810" s="3" t="str" cm="1">
        <f t="array" ref="Q810">IF(LEN(B810)=2, "", INDEX(초성,  INT( (_xlfn.UNICODE($J810)-44032)/588)+1) )</f>
        <v/>
      </c>
      <c r="R810" s="3" t="str" cm="1">
        <f t="array" ref="R810">IF(LEN(B810)=2, "",INDEX( 중성, INT(MOD( ( _xlfn.UNICODE( RIGHT($J810, 1) ) - 44032), 588)/28)+1,1) )</f>
        <v/>
      </c>
      <c r="S810" t="str" cm="1">
        <f t="array" ref="S810">IF(LEN(B810)=2, "", IF(MOD( (_xlfn.UNICODE( RIGHT($J810, 1) ) - 44032), 28)=0, "",
    INDEX(종성, MOD( (_xlfn.UNICODE( RIGHT($J810, 1) ) - 44032), 28),1) ) )</f>
        <v/>
      </c>
      <c r="T810" t="str">
        <f>IFERROR(VLOOKUP($K810, 환경설정!$B$3:$C$23, 2,0), "")</f>
        <v>null</v>
      </c>
      <c r="V810" s="3" t="str" cm="1">
        <f t="array" ref="V810">IFERROR(_xlfn.IFS($M810="", "light", $M810="ㄴ", "son", $M810="ㄹ", "son", $M810="ㅁ", "son", $M810="ㅇ", "son" ),"obs")</f>
        <v>light</v>
      </c>
      <c r="W810" t="str">
        <f>IFERROR(VLOOKUP($N810, 환경설정!$B$3:$C$23, 2,0), "")</f>
        <v>lax</v>
      </c>
      <c r="Y810" s="3" t="str" cm="1">
        <f t="array" ref="Y810">IFERROR(_xlfn.IFS($P810="", "light", $P810="ㄴ", "son", $P810="ㄹ", "son", $P810="ㅁ", "son", $P810="ㅇ", "son" ),"obs")</f>
        <v>light</v>
      </c>
      <c r="Z810" t="str">
        <f>IFERROR(VLOOKUP($Q810, 환경설정!$B$3:$C$23, 2), "")</f>
        <v/>
      </c>
      <c r="AB810" s="3" t="str" cm="1">
        <f t="array" ref="AB810">IFERROR( IF(LEN(B810)=2,"", _xlfn.IFS($S810="", "light", $S810="ㄴ", "son", $S810="ㄹ", "son", $S810="ㅁ", "son", $S810="ㅇ", "son" )),"obs")</f>
        <v/>
      </c>
      <c r="AC810" t="str" cm="1">
        <f t="array" ref="AC810" xml:space="preserve"> SUBSTITUTE( _xlfn.TEXTSPLIT(C810," "), ",","")</f>
        <v>HH</v>
      </c>
      <c r="AE810" t="str" cm="1">
        <f t="array" ref="AE810">SUBSTITUTE(_xlfn.TEXTSPLIT(D810," "), ",","")</f>
        <v>HH</v>
      </c>
    </row>
    <row r="811" spans="1:31" x14ac:dyDescent="0.3">
      <c r="A811" t="str">
        <v>가상어2</v>
      </c>
      <c r="B811" t="str">
        <v>사루</v>
      </c>
      <c r="C811" s="3" t="str">
        <v>HL</v>
      </c>
      <c r="D811" s="3" t="str">
        <v>LH</v>
      </c>
      <c r="E811" s="3" t="str" cm="1">
        <f t="array" ref="E811">_xlfn.IFS(MID(A811,1,1)="고", "K", MID(A811,1,1)="외", "F", MID(A811,1,1)="가", "V")</f>
        <v>V</v>
      </c>
      <c r="F811" s="3" t="str">
        <f t="shared" si="65"/>
        <v>2</v>
      </c>
      <c r="G811" s="3" t="str">
        <f t="shared" si="66"/>
        <v>V2</v>
      </c>
      <c r="H811" s="3" t="str">
        <f t="shared" si="67"/>
        <v>사</v>
      </c>
      <c r="I811" s="3" t="str">
        <f t="shared" si="68"/>
        <v>루</v>
      </c>
      <c r="J811" s="3" t="str">
        <f t="shared" si="69"/>
        <v/>
      </c>
      <c r="K811" s="3" t="str" cm="1">
        <f t="array" ref="K811">INDEX(초성,  INT( (_xlfn.UNICODE(H811)-44032)/588)+1)</f>
        <v>ㅅ</v>
      </c>
      <c r="L811" s="3" t="str" cm="1">
        <f t="array" ref="L811">INDEX( 중성, INT(MOD( ( _xlfn.UNICODE( RIGHT($H811, 1) ) - 44032), 588)/28)+1,1)</f>
        <v>ㅏ</v>
      </c>
      <c r="M811" t="str" cm="1">
        <f t="array" ref="M811">IF(MOD( (_xlfn.UNICODE( RIGHT($H811, 1) ) - 44032), 28)=0, "",
    INDEX(종성, MOD( (_xlfn.UNICODE( RIGHT($H811, 1) ) - 44032), 28),1) )</f>
        <v/>
      </c>
      <c r="N811" s="3" t="str" cm="1">
        <f t="array" ref="N811">INDEX(초성,  INT( (_xlfn.UNICODE($I811)-44032)/588)+1)</f>
        <v>ㄹ</v>
      </c>
      <c r="O811" s="3" t="str" cm="1">
        <f t="array" ref="O811">INDEX( 중성, INT(MOD( ( _xlfn.UNICODE( RIGHT($I811, 1) ) - 44032), 588)/28)+1,1)</f>
        <v>ㅜ</v>
      </c>
      <c r="P811" t="str" cm="1">
        <f t="array" ref="P811">IF(MOD( (_xlfn.UNICODE( RIGHT($I811, 1) ) - 44032), 28)=0, "",
    INDEX(종성, MOD( (_xlfn.UNICODE( RIGHT($I811, 1) ) - 44032), 28),1) )</f>
        <v/>
      </c>
      <c r="Q811" s="3" t="str" cm="1">
        <f t="array" ref="Q811">IF(LEN(B811)=2, "", INDEX(초성,  INT( (_xlfn.UNICODE($J811)-44032)/588)+1) )</f>
        <v/>
      </c>
      <c r="R811" s="3" t="str" cm="1">
        <f t="array" ref="R811">IF(LEN(B811)=2, "",INDEX( 중성, INT(MOD( ( _xlfn.UNICODE( RIGHT($J811, 1) ) - 44032), 588)/28)+1,1) )</f>
        <v/>
      </c>
      <c r="S811" t="str" cm="1">
        <f t="array" ref="S811">IF(LEN(B811)=2, "", IF(MOD( (_xlfn.UNICODE( RIGHT($J811, 1) ) - 44032), 28)=0, "",
    INDEX(종성, MOD( (_xlfn.UNICODE( RIGHT($J811, 1) ) - 44032), 28),1) ) )</f>
        <v/>
      </c>
      <c r="T811" t="str">
        <f>IFERROR(VLOOKUP($K811, 환경설정!$B$3:$C$23, 2,0), "")</f>
        <v>que</v>
      </c>
      <c r="V811" s="3" t="str" cm="1">
        <f t="array" ref="V811">IFERROR(_xlfn.IFS($M811="", "light", $M811="ㄴ", "son", $M811="ㄹ", "son", $M811="ㅁ", "son", $M811="ㅇ", "son" ),"obs")</f>
        <v>light</v>
      </c>
      <c r="W811" t="str">
        <f>IFERROR(VLOOKUP($N811, 환경설정!$B$3:$C$23, 2,0), "")</f>
        <v>son</v>
      </c>
      <c r="Y811" s="3" t="str" cm="1">
        <f t="array" ref="Y811">IFERROR(_xlfn.IFS($P811="", "light", $P811="ㄴ", "son", $P811="ㄹ", "son", $P811="ㅁ", "son", $P811="ㅇ", "son" ),"obs")</f>
        <v>light</v>
      </c>
      <c r="Z811" t="str">
        <f>IFERROR(VLOOKUP($Q811, 환경설정!$B$3:$C$23, 2), "")</f>
        <v/>
      </c>
      <c r="AB811" s="3" t="str" cm="1">
        <f t="array" ref="AB811">IFERROR( IF(LEN(B811)=2,"", _xlfn.IFS($S811="", "light", $S811="ㄴ", "son", $S811="ㄹ", "son", $S811="ㅁ", "son", $S811="ㅇ", "son" )),"obs")</f>
        <v/>
      </c>
      <c r="AC811" t="str" cm="1">
        <f t="array" ref="AC811" xml:space="preserve"> SUBSTITUTE( _xlfn.TEXTSPLIT(C811," "), ",","")</f>
        <v>HL</v>
      </c>
      <c r="AE811" t="str" cm="1">
        <f t="array" ref="AE811">SUBSTITUTE(_xlfn.TEXTSPLIT(D811," "), ",","")</f>
        <v>LH</v>
      </c>
    </row>
    <row r="812" spans="1:31" x14ac:dyDescent="0.3">
      <c r="A812" t="str">
        <v>가상어2</v>
      </c>
      <c r="B812" t="str">
        <v>메치</v>
      </c>
      <c r="C812" s="3" t="str">
        <v>LH</v>
      </c>
      <c r="D812" s="3" t="str">
        <v>HL</v>
      </c>
      <c r="E812" s="3" t="str" cm="1">
        <f t="array" ref="E812">_xlfn.IFS(MID(A812,1,1)="고", "K", MID(A812,1,1)="외", "F", MID(A812,1,1)="가", "V")</f>
        <v>V</v>
      </c>
      <c r="F812" s="3" t="str">
        <f t="shared" si="65"/>
        <v>2</v>
      </c>
      <c r="G812" s="3" t="str">
        <f t="shared" si="66"/>
        <v>V2</v>
      </c>
      <c r="H812" s="3" t="str">
        <f t="shared" si="67"/>
        <v>메</v>
      </c>
      <c r="I812" s="3" t="str">
        <f t="shared" si="68"/>
        <v>치</v>
      </c>
      <c r="J812" s="3" t="str">
        <f t="shared" si="69"/>
        <v/>
      </c>
      <c r="K812" s="3" t="str" cm="1">
        <f t="array" ref="K812">INDEX(초성,  INT( (_xlfn.UNICODE(H812)-44032)/588)+1)</f>
        <v>ㅁ</v>
      </c>
      <c r="L812" s="3" t="str" cm="1">
        <f t="array" ref="L812">INDEX( 중성, INT(MOD( ( _xlfn.UNICODE( RIGHT($H812, 1) ) - 44032), 588)/28)+1,1)</f>
        <v>ㅔ</v>
      </c>
      <c r="M812" t="str" cm="1">
        <f t="array" ref="M812">IF(MOD( (_xlfn.UNICODE( RIGHT($H812, 1) ) - 44032), 28)=0, "",
    INDEX(종성, MOD( (_xlfn.UNICODE( RIGHT($H812, 1) ) - 44032), 28),1) )</f>
        <v/>
      </c>
      <c r="N812" s="3" t="str" cm="1">
        <f t="array" ref="N812">INDEX(초성,  INT( (_xlfn.UNICODE($I812)-44032)/588)+1)</f>
        <v>ㅊ</v>
      </c>
      <c r="O812" s="3" t="str" cm="1">
        <f t="array" ref="O812">INDEX( 중성, INT(MOD( ( _xlfn.UNICODE( RIGHT($I812, 1) ) - 44032), 588)/28)+1,1)</f>
        <v>ㅣ</v>
      </c>
      <c r="P812" t="str" cm="1">
        <f t="array" ref="P812">IF(MOD( (_xlfn.UNICODE( RIGHT($I812, 1) ) - 44032), 28)=0, "",
    INDEX(종성, MOD( (_xlfn.UNICODE( RIGHT($I812, 1) ) - 44032), 28),1) )</f>
        <v/>
      </c>
      <c r="Q812" s="3" t="str" cm="1">
        <f t="array" ref="Q812">IF(LEN(B812)=2, "", INDEX(초성,  INT( (_xlfn.UNICODE($J812)-44032)/588)+1) )</f>
        <v/>
      </c>
      <c r="R812" s="3" t="str" cm="1">
        <f t="array" ref="R812">IF(LEN(B812)=2, "",INDEX( 중성, INT(MOD( ( _xlfn.UNICODE( RIGHT($J812, 1) ) - 44032), 588)/28)+1,1) )</f>
        <v/>
      </c>
      <c r="S812" t="str" cm="1">
        <f t="array" ref="S812">IF(LEN(B812)=2, "", IF(MOD( (_xlfn.UNICODE( RIGHT($J812, 1) ) - 44032), 28)=0, "",
    INDEX(종성, MOD( (_xlfn.UNICODE( RIGHT($J812, 1) ) - 44032), 28),1) ) )</f>
        <v/>
      </c>
      <c r="T812" t="str">
        <f>IFERROR(VLOOKUP($K812, 환경설정!$B$3:$C$23, 2,0), "")</f>
        <v>son</v>
      </c>
      <c r="V812" s="3" t="str" cm="1">
        <f t="array" ref="V812">IFERROR(_xlfn.IFS($M812="", "light", $M812="ㄴ", "son", $M812="ㄹ", "son", $M812="ㅁ", "son", $M812="ㅇ", "son" ),"obs")</f>
        <v>light</v>
      </c>
      <c r="W812" t="str">
        <f>IFERROR(VLOOKUP($N812, 환경설정!$B$3:$C$23, 2,0), "")</f>
        <v>tsasp</v>
      </c>
      <c r="Y812" s="3" t="str" cm="1">
        <f t="array" ref="Y812">IFERROR(_xlfn.IFS($P812="", "light", $P812="ㄴ", "son", $P812="ㄹ", "son", $P812="ㅁ", "son", $P812="ㅇ", "son" ),"obs")</f>
        <v>light</v>
      </c>
      <c r="Z812" t="str">
        <f>IFERROR(VLOOKUP($Q812, 환경설정!$B$3:$C$23, 2), "")</f>
        <v/>
      </c>
      <c r="AB812" s="3" t="str" cm="1">
        <f t="array" ref="AB812">IFERROR( IF(LEN(B812)=2,"", _xlfn.IFS($S812="", "light", $S812="ㄴ", "son", $S812="ㄹ", "son", $S812="ㅁ", "son", $S812="ㅇ", "son" )),"obs")</f>
        <v/>
      </c>
      <c r="AC812" t="str" cm="1">
        <f t="array" ref="AC812" xml:space="preserve"> SUBSTITUTE( _xlfn.TEXTSPLIT(C812," "), ",","")</f>
        <v>LH</v>
      </c>
      <c r="AE812" t="str" cm="1">
        <f t="array" ref="AE812">SUBSTITUTE(_xlfn.TEXTSPLIT(D812," "), ",","")</f>
        <v>HL</v>
      </c>
    </row>
    <row r="813" spans="1:31" x14ac:dyDescent="0.3">
      <c r="A813" t="str">
        <v>가상어2</v>
      </c>
      <c r="B813" t="str">
        <v>뻬보</v>
      </c>
      <c r="C813" s="3" t="str">
        <v>HL</v>
      </c>
      <c r="D813" s="3" t="str">
        <v>HL</v>
      </c>
      <c r="E813" s="3" t="str" cm="1">
        <f t="array" ref="E813">_xlfn.IFS(MID(A813,1,1)="고", "K", MID(A813,1,1)="외", "F", MID(A813,1,1)="가", "V")</f>
        <v>V</v>
      </c>
      <c r="F813" s="3" t="str">
        <f t="shared" si="65"/>
        <v>2</v>
      </c>
      <c r="G813" s="3" t="str">
        <f t="shared" si="66"/>
        <v>V2</v>
      </c>
      <c r="H813" s="3" t="str">
        <f t="shared" si="67"/>
        <v>뻬</v>
      </c>
      <c r="I813" s="3" t="str">
        <f t="shared" si="68"/>
        <v>보</v>
      </c>
      <c r="J813" s="3" t="str">
        <f t="shared" si="69"/>
        <v/>
      </c>
      <c r="K813" s="3" t="str" cm="1">
        <f t="array" ref="K813">INDEX(초성,  INT( (_xlfn.UNICODE(H813)-44032)/588)+1)</f>
        <v>ㅃ</v>
      </c>
      <c r="L813" s="3" t="str" cm="1">
        <f t="array" ref="L813">INDEX( 중성, INT(MOD( ( _xlfn.UNICODE( RIGHT($H813, 1) ) - 44032), 588)/28)+1,1)</f>
        <v>ㅔ</v>
      </c>
      <c r="M813" t="str" cm="1">
        <f t="array" ref="M813">IF(MOD( (_xlfn.UNICODE( RIGHT($H813, 1) ) - 44032), 28)=0, "",
    INDEX(종성, MOD( (_xlfn.UNICODE( RIGHT($H813, 1) ) - 44032), 28),1) )</f>
        <v/>
      </c>
      <c r="N813" s="3" t="str" cm="1">
        <f t="array" ref="N813">INDEX(초성,  INT( (_xlfn.UNICODE($I813)-44032)/588)+1)</f>
        <v>ㅂ</v>
      </c>
      <c r="O813" s="3" t="str" cm="1">
        <f t="array" ref="O813">INDEX( 중성, INT(MOD( ( _xlfn.UNICODE( RIGHT($I813, 1) ) - 44032), 588)/28)+1,1)</f>
        <v>ㅗ</v>
      </c>
      <c r="P813" t="str" cm="1">
        <f t="array" ref="P813">IF(MOD( (_xlfn.UNICODE( RIGHT($I813, 1) ) - 44032), 28)=0, "",
    INDEX(종성, MOD( (_xlfn.UNICODE( RIGHT($I813, 1) ) - 44032), 28),1) )</f>
        <v/>
      </c>
      <c r="Q813" s="3" t="str" cm="1">
        <f t="array" ref="Q813">IF(LEN(B813)=2, "", INDEX(초성,  INT( (_xlfn.UNICODE($J813)-44032)/588)+1) )</f>
        <v/>
      </c>
      <c r="R813" s="3" t="str" cm="1">
        <f t="array" ref="R813">IF(LEN(B813)=2, "",INDEX( 중성, INT(MOD( ( _xlfn.UNICODE( RIGHT($J813, 1) ) - 44032), 588)/28)+1,1) )</f>
        <v/>
      </c>
      <c r="S813" t="str" cm="1">
        <f t="array" ref="S813">IF(LEN(B813)=2, "", IF(MOD( (_xlfn.UNICODE( RIGHT($J813, 1) ) - 44032), 28)=0, "",
    INDEX(종성, MOD( (_xlfn.UNICODE( RIGHT($J813, 1) ) - 44032), 28),1) ) )</f>
        <v/>
      </c>
      <c r="T813" t="str">
        <f>IFERROR(VLOOKUP($K813, 환경설정!$B$3:$C$23, 2,0), "")</f>
        <v>tsasp</v>
      </c>
      <c r="V813" s="3" t="str" cm="1">
        <f t="array" ref="V813">IFERROR(_xlfn.IFS($M813="", "light", $M813="ㄴ", "son", $M813="ㄹ", "son", $M813="ㅁ", "son", $M813="ㅇ", "son" ),"obs")</f>
        <v>light</v>
      </c>
      <c r="W813" t="str">
        <f>IFERROR(VLOOKUP($N813, 환경설정!$B$3:$C$23, 2,0), "")</f>
        <v>lax</v>
      </c>
      <c r="Y813" s="3" t="str" cm="1">
        <f t="array" ref="Y813">IFERROR(_xlfn.IFS($P813="", "light", $P813="ㄴ", "son", $P813="ㄹ", "son", $P813="ㅁ", "son", $P813="ㅇ", "son" ),"obs")</f>
        <v>light</v>
      </c>
      <c r="Z813" t="str">
        <f>IFERROR(VLOOKUP($Q813, 환경설정!$B$3:$C$23, 2), "")</f>
        <v/>
      </c>
      <c r="AB813" s="3" t="str" cm="1">
        <f t="array" ref="AB813">IFERROR( IF(LEN(B813)=2,"", _xlfn.IFS($S813="", "light", $S813="ㄴ", "son", $S813="ㄹ", "son", $S813="ㅁ", "son", $S813="ㅇ", "son" )),"obs")</f>
        <v/>
      </c>
      <c r="AC813" t="str" cm="1">
        <f t="array" ref="AC813" xml:space="preserve"> SUBSTITUTE( _xlfn.TEXTSPLIT(C813," "), ",","")</f>
        <v>HL</v>
      </c>
      <c r="AE813" t="str" cm="1">
        <f t="array" ref="AE813">SUBSTITUTE(_xlfn.TEXTSPLIT(D813," "), ",","")</f>
        <v>HL</v>
      </c>
    </row>
    <row r="814" spans="1:31" x14ac:dyDescent="0.3">
      <c r="A814" t="str">
        <v>가상어2</v>
      </c>
      <c r="B814" t="str">
        <v>머끼</v>
      </c>
      <c r="C814" s="3" t="str">
        <v>HL</v>
      </c>
      <c r="D814" s="3" t="str">
        <v>LH</v>
      </c>
      <c r="E814" s="3" t="str" cm="1">
        <f t="array" ref="E814">_xlfn.IFS(MID(A814,1,1)="고", "K", MID(A814,1,1)="외", "F", MID(A814,1,1)="가", "V")</f>
        <v>V</v>
      </c>
      <c r="F814" s="3" t="str">
        <f t="shared" si="65"/>
        <v>2</v>
      </c>
      <c r="G814" s="3" t="str">
        <f t="shared" si="66"/>
        <v>V2</v>
      </c>
      <c r="H814" s="3" t="str">
        <f t="shared" si="67"/>
        <v>머</v>
      </c>
      <c r="I814" s="3" t="str">
        <f t="shared" si="68"/>
        <v>끼</v>
      </c>
      <c r="J814" s="3" t="str">
        <f t="shared" si="69"/>
        <v/>
      </c>
      <c r="K814" s="3" t="str" cm="1">
        <f t="array" ref="K814">INDEX(초성,  INT( (_xlfn.UNICODE(H814)-44032)/588)+1)</f>
        <v>ㅁ</v>
      </c>
      <c r="L814" s="3" t="str" cm="1">
        <f t="array" ref="L814">INDEX( 중성, INT(MOD( ( _xlfn.UNICODE( RIGHT($H814, 1) ) - 44032), 588)/28)+1,1)</f>
        <v>ㅓ</v>
      </c>
      <c r="M814" t="str" cm="1">
        <f t="array" ref="M814">IF(MOD( (_xlfn.UNICODE( RIGHT($H814, 1) ) - 44032), 28)=0, "",
    INDEX(종성, MOD( (_xlfn.UNICODE( RIGHT($H814, 1) ) - 44032), 28),1) )</f>
        <v/>
      </c>
      <c r="N814" s="3" t="str" cm="1">
        <f t="array" ref="N814">INDEX(초성,  INT( (_xlfn.UNICODE($I814)-44032)/588)+1)</f>
        <v>ㄲ</v>
      </c>
      <c r="O814" s="3" t="str" cm="1">
        <f t="array" ref="O814">INDEX( 중성, INT(MOD( ( _xlfn.UNICODE( RIGHT($I814, 1) ) - 44032), 588)/28)+1,1)</f>
        <v>ㅣ</v>
      </c>
      <c r="P814" t="str" cm="1">
        <f t="array" ref="P814">IF(MOD( (_xlfn.UNICODE( RIGHT($I814, 1) ) - 44032), 28)=0, "",
    INDEX(종성, MOD( (_xlfn.UNICODE( RIGHT($I814, 1) ) - 44032), 28),1) )</f>
        <v/>
      </c>
      <c r="Q814" s="3" t="str" cm="1">
        <f t="array" ref="Q814">IF(LEN(B814)=2, "", INDEX(초성,  INT( (_xlfn.UNICODE($J814)-44032)/588)+1) )</f>
        <v/>
      </c>
      <c r="R814" s="3" t="str" cm="1">
        <f t="array" ref="R814">IF(LEN(B814)=2, "",INDEX( 중성, INT(MOD( ( _xlfn.UNICODE( RIGHT($J814, 1) ) - 44032), 588)/28)+1,1) )</f>
        <v/>
      </c>
      <c r="S814" t="str" cm="1">
        <f t="array" ref="S814">IF(LEN(B814)=2, "", IF(MOD( (_xlfn.UNICODE( RIGHT($J814, 1) ) - 44032), 28)=0, "",
    INDEX(종성, MOD( (_xlfn.UNICODE( RIGHT($J814, 1) ) - 44032), 28),1) ) )</f>
        <v/>
      </c>
      <c r="T814" t="str">
        <f>IFERROR(VLOOKUP($K814, 환경설정!$B$3:$C$23, 2,0), "")</f>
        <v>son</v>
      </c>
      <c r="V814" s="3" t="str" cm="1">
        <f t="array" ref="V814">IFERROR(_xlfn.IFS($M814="", "light", $M814="ㄴ", "son", $M814="ㄹ", "son", $M814="ㅁ", "son", $M814="ㅇ", "son" ),"obs")</f>
        <v>light</v>
      </c>
      <c r="W814" t="str">
        <f>IFERROR(VLOOKUP($N814, 환경설정!$B$3:$C$23, 2,0), "")</f>
        <v>tsasp</v>
      </c>
      <c r="Y814" s="3" t="str" cm="1">
        <f t="array" ref="Y814">IFERROR(_xlfn.IFS($P814="", "light", $P814="ㄴ", "son", $P814="ㄹ", "son", $P814="ㅁ", "son", $P814="ㅇ", "son" ),"obs")</f>
        <v>light</v>
      </c>
      <c r="Z814" t="str">
        <f>IFERROR(VLOOKUP($Q814, 환경설정!$B$3:$C$23, 2), "")</f>
        <v/>
      </c>
      <c r="AB814" s="3" t="str" cm="1">
        <f t="array" ref="AB814">IFERROR( IF(LEN(B814)=2,"", _xlfn.IFS($S814="", "light", $S814="ㄴ", "son", $S814="ㄹ", "son", $S814="ㅁ", "son", $S814="ㅇ", "son" )),"obs")</f>
        <v/>
      </c>
      <c r="AC814" t="str" cm="1">
        <f t="array" ref="AC814" xml:space="preserve"> SUBSTITUTE( _xlfn.TEXTSPLIT(C814," "), ",","")</f>
        <v>HL</v>
      </c>
      <c r="AE814" t="str" cm="1">
        <f t="array" ref="AE814">SUBSTITUTE(_xlfn.TEXTSPLIT(D814," "), ",","")</f>
        <v>LH</v>
      </c>
    </row>
    <row r="815" spans="1:31" x14ac:dyDescent="0.3">
      <c r="A815" t="str">
        <v>가상어2</v>
      </c>
      <c r="B815" t="str">
        <v>서솟</v>
      </c>
      <c r="C815" s="3" t="str">
        <v>LH</v>
      </c>
      <c r="D815" s="3" t="str">
        <v>LH</v>
      </c>
      <c r="E815" s="3" t="str" cm="1">
        <f t="array" ref="E815">_xlfn.IFS(MID(A815,1,1)="고", "K", MID(A815,1,1)="외", "F", MID(A815,1,1)="가", "V")</f>
        <v>V</v>
      </c>
      <c r="F815" s="3" t="str">
        <f t="shared" si="65"/>
        <v>2</v>
      </c>
      <c r="G815" s="3" t="str">
        <f t="shared" si="66"/>
        <v>V2</v>
      </c>
      <c r="H815" s="3" t="str">
        <f t="shared" si="67"/>
        <v>서</v>
      </c>
      <c r="I815" s="3" t="str">
        <f t="shared" si="68"/>
        <v>솟</v>
      </c>
      <c r="J815" s="3" t="str">
        <f t="shared" si="69"/>
        <v/>
      </c>
      <c r="K815" s="3" t="str" cm="1">
        <f t="array" ref="K815">INDEX(초성,  INT( (_xlfn.UNICODE(H815)-44032)/588)+1)</f>
        <v>ㅅ</v>
      </c>
      <c r="L815" s="3" t="str" cm="1">
        <f t="array" ref="L815">INDEX( 중성, INT(MOD( ( _xlfn.UNICODE( RIGHT($H815, 1) ) - 44032), 588)/28)+1,1)</f>
        <v>ㅓ</v>
      </c>
      <c r="M815" t="str" cm="1">
        <f t="array" ref="M815">IF(MOD( (_xlfn.UNICODE( RIGHT($H815, 1) ) - 44032), 28)=0, "",
    INDEX(종성, MOD( (_xlfn.UNICODE( RIGHT($H815, 1) ) - 44032), 28),1) )</f>
        <v/>
      </c>
      <c r="N815" s="3" t="str" cm="1">
        <f t="array" ref="N815">INDEX(초성,  INT( (_xlfn.UNICODE($I815)-44032)/588)+1)</f>
        <v>ㅅ</v>
      </c>
      <c r="O815" s="3" t="str" cm="1">
        <f t="array" ref="O815">INDEX( 중성, INT(MOD( ( _xlfn.UNICODE( RIGHT($I815, 1) ) - 44032), 588)/28)+1,1)</f>
        <v>ㅗ</v>
      </c>
      <c r="P815" t="str" cm="1">
        <f t="array" ref="P815">IF(MOD( (_xlfn.UNICODE( RIGHT($I815, 1) ) - 44032), 28)=0, "",
    INDEX(종성, MOD( (_xlfn.UNICODE( RIGHT($I815, 1) ) - 44032), 28),1) )</f>
        <v>ㅅ</v>
      </c>
      <c r="Q815" s="3" t="str" cm="1">
        <f t="array" ref="Q815">IF(LEN(B815)=2, "", INDEX(초성,  INT( (_xlfn.UNICODE($J815)-44032)/588)+1) )</f>
        <v/>
      </c>
      <c r="R815" s="3" t="str" cm="1">
        <f t="array" ref="R815">IF(LEN(B815)=2, "",INDEX( 중성, INT(MOD( ( _xlfn.UNICODE( RIGHT($J815, 1) ) - 44032), 588)/28)+1,1) )</f>
        <v/>
      </c>
      <c r="S815" t="str" cm="1">
        <f t="array" ref="S815">IF(LEN(B815)=2, "", IF(MOD( (_xlfn.UNICODE( RIGHT($J815, 1) ) - 44032), 28)=0, "",
    INDEX(종성, MOD( (_xlfn.UNICODE( RIGHT($J815, 1) ) - 44032), 28),1) ) )</f>
        <v/>
      </c>
      <c r="T815" t="str">
        <f>IFERROR(VLOOKUP($K815, 환경설정!$B$3:$C$23, 2,0), "")</f>
        <v>que</v>
      </c>
      <c r="V815" s="3" t="str" cm="1">
        <f t="array" ref="V815">IFERROR(_xlfn.IFS($M815="", "light", $M815="ㄴ", "son", $M815="ㄹ", "son", $M815="ㅁ", "son", $M815="ㅇ", "son" ),"obs")</f>
        <v>light</v>
      </c>
      <c r="W815" t="str">
        <f>IFERROR(VLOOKUP($N815, 환경설정!$B$3:$C$23, 2,0), "")</f>
        <v>que</v>
      </c>
      <c r="Y815" s="3" t="str" cm="1">
        <f t="array" ref="Y815">IFERROR(_xlfn.IFS($P815="", "light", $P815="ㄴ", "son", $P815="ㄹ", "son", $P815="ㅁ", "son", $P815="ㅇ", "son" ),"obs")</f>
        <v>obs</v>
      </c>
      <c r="Z815" t="str">
        <f>IFERROR(VLOOKUP($Q815, 환경설정!$B$3:$C$23, 2), "")</f>
        <v/>
      </c>
      <c r="AB815" s="3" t="str" cm="1">
        <f t="array" ref="AB815">IFERROR( IF(LEN(B815)=2,"", _xlfn.IFS($S815="", "light", $S815="ㄴ", "son", $S815="ㄹ", "son", $S815="ㅁ", "son", $S815="ㅇ", "son" )),"obs")</f>
        <v/>
      </c>
      <c r="AC815" t="str" cm="1">
        <f t="array" ref="AC815" xml:space="preserve"> SUBSTITUTE( _xlfn.TEXTSPLIT(C815," "), ",","")</f>
        <v>LH</v>
      </c>
      <c r="AE815" t="str" cm="1">
        <f t="array" ref="AE815">SUBSTITUTE(_xlfn.TEXTSPLIT(D815," "), ",","")</f>
        <v>LH</v>
      </c>
    </row>
    <row r="816" spans="1:31" x14ac:dyDescent="0.3">
      <c r="A816" t="str">
        <v>가상어2</v>
      </c>
      <c r="B816" t="str">
        <v>두모</v>
      </c>
      <c r="C816" s="3" t="str">
        <v>HL</v>
      </c>
      <c r="D816" s="3" t="str">
        <v>LH</v>
      </c>
      <c r="E816" s="3" t="str" cm="1">
        <f t="array" ref="E816">_xlfn.IFS(MID(A816,1,1)="고", "K", MID(A816,1,1)="외", "F", MID(A816,1,1)="가", "V")</f>
        <v>V</v>
      </c>
      <c r="F816" s="3" t="str">
        <f t="shared" si="65"/>
        <v>2</v>
      </c>
      <c r="G816" s="3" t="str">
        <f t="shared" si="66"/>
        <v>V2</v>
      </c>
      <c r="H816" s="3" t="str">
        <f t="shared" si="67"/>
        <v>두</v>
      </c>
      <c r="I816" s="3" t="str">
        <f t="shared" si="68"/>
        <v>모</v>
      </c>
      <c r="J816" s="3" t="str">
        <f t="shared" si="69"/>
        <v/>
      </c>
      <c r="K816" s="3" t="str" cm="1">
        <f t="array" ref="K816">INDEX(초성,  INT( (_xlfn.UNICODE(H816)-44032)/588)+1)</f>
        <v>ㄷ</v>
      </c>
      <c r="L816" s="3" t="str" cm="1">
        <f t="array" ref="L816">INDEX( 중성, INT(MOD( ( _xlfn.UNICODE( RIGHT($H816, 1) ) - 44032), 588)/28)+1,1)</f>
        <v>ㅜ</v>
      </c>
      <c r="M816" t="str" cm="1">
        <f t="array" ref="M816">IF(MOD( (_xlfn.UNICODE( RIGHT($H816, 1) ) - 44032), 28)=0, "",
    INDEX(종성, MOD( (_xlfn.UNICODE( RIGHT($H816, 1) ) - 44032), 28),1) )</f>
        <v/>
      </c>
      <c r="N816" s="3" t="str" cm="1">
        <f t="array" ref="N816">INDEX(초성,  INT( (_xlfn.UNICODE($I816)-44032)/588)+1)</f>
        <v>ㅁ</v>
      </c>
      <c r="O816" s="3" t="str" cm="1">
        <f t="array" ref="O816">INDEX( 중성, INT(MOD( ( _xlfn.UNICODE( RIGHT($I816, 1) ) - 44032), 588)/28)+1,1)</f>
        <v>ㅗ</v>
      </c>
      <c r="P816" t="str" cm="1">
        <f t="array" ref="P816">IF(MOD( (_xlfn.UNICODE( RIGHT($I816, 1) ) - 44032), 28)=0, "",
    INDEX(종성, MOD( (_xlfn.UNICODE( RIGHT($I816, 1) ) - 44032), 28),1) )</f>
        <v/>
      </c>
      <c r="Q816" s="3" t="str" cm="1">
        <f t="array" ref="Q816">IF(LEN(B816)=2, "", INDEX(초성,  INT( (_xlfn.UNICODE($J816)-44032)/588)+1) )</f>
        <v/>
      </c>
      <c r="R816" s="3" t="str" cm="1">
        <f t="array" ref="R816">IF(LEN(B816)=2, "",INDEX( 중성, INT(MOD( ( _xlfn.UNICODE( RIGHT($J816, 1) ) - 44032), 588)/28)+1,1) )</f>
        <v/>
      </c>
      <c r="S816" t="str" cm="1">
        <f t="array" ref="S816">IF(LEN(B816)=2, "", IF(MOD( (_xlfn.UNICODE( RIGHT($J816, 1) ) - 44032), 28)=0, "",
    INDEX(종성, MOD( (_xlfn.UNICODE( RIGHT($J816, 1) ) - 44032), 28),1) ) )</f>
        <v/>
      </c>
      <c r="T816" t="str">
        <f>IFERROR(VLOOKUP($K816, 환경설정!$B$3:$C$23, 2,0), "")</f>
        <v>lax</v>
      </c>
      <c r="V816" s="3" t="str" cm="1">
        <f t="array" ref="V816">IFERROR(_xlfn.IFS($M816="", "light", $M816="ㄴ", "son", $M816="ㄹ", "son", $M816="ㅁ", "son", $M816="ㅇ", "son" ),"obs")</f>
        <v>light</v>
      </c>
      <c r="W816" t="str">
        <f>IFERROR(VLOOKUP($N816, 환경설정!$B$3:$C$23, 2,0), "")</f>
        <v>son</v>
      </c>
      <c r="Y816" s="3" t="str" cm="1">
        <f t="array" ref="Y816">IFERROR(_xlfn.IFS($P816="", "light", $P816="ㄴ", "son", $P816="ㄹ", "son", $P816="ㅁ", "son", $P816="ㅇ", "son" ),"obs")</f>
        <v>light</v>
      </c>
      <c r="Z816" t="str">
        <f>IFERROR(VLOOKUP($Q816, 환경설정!$B$3:$C$23, 2), "")</f>
        <v/>
      </c>
      <c r="AB816" s="3" t="str" cm="1">
        <f t="array" ref="AB816">IFERROR( IF(LEN(B816)=2,"", _xlfn.IFS($S816="", "light", $S816="ㄴ", "son", $S816="ㄹ", "son", $S816="ㅁ", "son", $S816="ㅇ", "son" )),"obs")</f>
        <v/>
      </c>
      <c r="AC816" t="str" cm="1">
        <f t="array" ref="AC816" xml:space="preserve"> SUBSTITUTE( _xlfn.TEXTSPLIT(C816," "), ",","")</f>
        <v>HL</v>
      </c>
      <c r="AE816" t="str" cm="1">
        <f t="array" ref="AE816">SUBSTITUTE(_xlfn.TEXTSPLIT(D816," "), ",","")</f>
        <v>LH</v>
      </c>
    </row>
    <row r="817" spans="1:31" x14ac:dyDescent="0.3">
      <c r="A817" t="str">
        <v>가상어2</v>
      </c>
      <c r="B817" t="str">
        <v>호숨</v>
      </c>
      <c r="C817" s="3" t="str">
        <v>HL</v>
      </c>
      <c r="D817" s="3" t="str">
        <v>HL</v>
      </c>
      <c r="E817" s="3" t="str" cm="1">
        <f t="array" ref="E817">_xlfn.IFS(MID(A817,1,1)="고", "K", MID(A817,1,1)="외", "F", MID(A817,1,1)="가", "V")</f>
        <v>V</v>
      </c>
      <c r="F817" s="3" t="str">
        <f t="shared" si="65"/>
        <v>2</v>
      </c>
      <c r="G817" s="3" t="str">
        <f t="shared" si="66"/>
        <v>V2</v>
      </c>
      <c r="H817" s="3" t="str">
        <f t="shared" si="67"/>
        <v>호</v>
      </c>
      <c r="I817" s="3" t="str">
        <f t="shared" si="68"/>
        <v>숨</v>
      </c>
      <c r="J817" s="3" t="str">
        <f t="shared" si="69"/>
        <v/>
      </c>
      <c r="K817" s="3" t="str" cm="1">
        <f t="array" ref="K817">INDEX(초성,  INT( (_xlfn.UNICODE(H817)-44032)/588)+1)</f>
        <v>ㅎ</v>
      </c>
      <c r="L817" s="3" t="str" cm="1">
        <f t="array" ref="L817">INDEX( 중성, INT(MOD( ( _xlfn.UNICODE( RIGHT($H817, 1) ) - 44032), 588)/28)+1,1)</f>
        <v>ㅗ</v>
      </c>
      <c r="M817" t="str" cm="1">
        <f t="array" ref="M817">IF(MOD( (_xlfn.UNICODE( RIGHT($H817, 1) ) - 44032), 28)=0, "",
    INDEX(종성, MOD( (_xlfn.UNICODE( RIGHT($H817, 1) ) - 44032), 28),1) )</f>
        <v/>
      </c>
      <c r="N817" s="3" t="str" cm="1">
        <f t="array" ref="N817">INDEX(초성,  INT( (_xlfn.UNICODE($I817)-44032)/588)+1)</f>
        <v>ㅅ</v>
      </c>
      <c r="O817" s="3" t="str" cm="1">
        <f t="array" ref="O817">INDEX( 중성, INT(MOD( ( _xlfn.UNICODE( RIGHT($I817, 1) ) - 44032), 588)/28)+1,1)</f>
        <v>ㅜ</v>
      </c>
      <c r="P817" t="str" cm="1">
        <f t="array" ref="P817">IF(MOD( (_xlfn.UNICODE( RIGHT($I817, 1) ) - 44032), 28)=0, "",
    INDEX(종성, MOD( (_xlfn.UNICODE( RIGHT($I817, 1) ) - 44032), 28),1) )</f>
        <v>ㅁ</v>
      </c>
      <c r="Q817" s="3" t="str" cm="1">
        <f t="array" ref="Q817">IF(LEN(B817)=2, "", INDEX(초성,  INT( (_xlfn.UNICODE($J817)-44032)/588)+1) )</f>
        <v/>
      </c>
      <c r="R817" s="3" t="str" cm="1">
        <f t="array" ref="R817">IF(LEN(B817)=2, "",INDEX( 중성, INT(MOD( ( _xlfn.UNICODE( RIGHT($J817, 1) ) - 44032), 588)/28)+1,1) )</f>
        <v/>
      </c>
      <c r="S817" t="str" cm="1">
        <f t="array" ref="S817">IF(LEN(B817)=2, "", IF(MOD( (_xlfn.UNICODE( RIGHT($J817, 1) ) - 44032), 28)=0, "",
    INDEX(종성, MOD( (_xlfn.UNICODE( RIGHT($J817, 1) ) - 44032), 28),1) ) )</f>
        <v/>
      </c>
      <c r="T817" t="str">
        <f>IFERROR(VLOOKUP($K817, 환경설정!$B$3:$C$23, 2,0), "")</f>
        <v>que</v>
      </c>
      <c r="V817" s="3" t="str" cm="1">
        <f t="array" ref="V817">IFERROR(_xlfn.IFS($M817="", "light", $M817="ㄴ", "son", $M817="ㄹ", "son", $M817="ㅁ", "son", $M817="ㅇ", "son" ),"obs")</f>
        <v>light</v>
      </c>
      <c r="W817" t="str">
        <f>IFERROR(VLOOKUP($N817, 환경설정!$B$3:$C$23, 2,0), "")</f>
        <v>que</v>
      </c>
      <c r="Y817" s="3" t="str" cm="1">
        <f t="array" ref="Y817">IFERROR(_xlfn.IFS($P817="", "light", $P817="ㄴ", "son", $P817="ㄹ", "son", $P817="ㅁ", "son", $P817="ㅇ", "son" ),"obs")</f>
        <v>son</v>
      </c>
      <c r="Z817" t="str">
        <f>IFERROR(VLOOKUP($Q817, 환경설정!$B$3:$C$23, 2), "")</f>
        <v/>
      </c>
      <c r="AB817" s="3" t="str" cm="1">
        <f t="array" ref="AB817">IFERROR( IF(LEN(B817)=2,"", _xlfn.IFS($S817="", "light", $S817="ㄴ", "son", $S817="ㄹ", "son", $S817="ㅁ", "son", $S817="ㅇ", "son" )),"obs")</f>
        <v/>
      </c>
      <c r="AC817" t="str" cm="1">
        <f t="array" ref="AC817" xml:space="preserve"> SUBSTITUTE( _xlfn.TEXTSPLIT(C817," "), ",","")</f>
        <v>HL</v>
      </c>
      <c r="AE817" t="str" cm="1">
        <f t="array" ref="AE817">SUBSTITUTE(_xlfn.TEXTSPLIT(D817," "), ",","")</f>
        <v>HL</v>
      </c>
    </row>
    <row r="818" spans="1:31" x14ac:dyDescent="0.3">
      <c r="A818" t="str">
        <v>가상어2</v>
      </c>
      <c r="B818" t="str">
        <v>설누</v>
      </c>
      <c r="C818" s="3" t="str">
        <v>HH</v>
      </c>
      <c r="D818" s="3" t="str">
        <v>LH</v>
      </c>
      <c r="E818" s="3" t="str" cm="1">
        <f t="array" ref="E818">_xlfn.IFS(MID(A818,1,1)="고", "K", MID(A818,1,1)="외", "F", MID(A818,1,1)="가", "V")</f>
        <v>V</v>
      </c>
      <c r="F818" s="3" t="str">
        <f t="shared" si="65"/>
        <v>2</v>
      </c>
      <c r="G818" s="3" t="str">
        <f t="shared" si="66"/>
        <v>V2</v>
      </c>
      <c r="H818" s="3" t="str">
        <f t="shared" si="67"/>
        <v>설</v>
      </c>
      <c r="I818" s="3" t="str">
        <f t="shared" si="68"/>
        <v>누</v>
      </c>
      <c r="J818" s="3" t="str">
        <f t="shared" si="69"/>
        <v/>
      </c>
      <c r="K818" s="3" t="str" cm="1">
        <f t="array" ref="K818">INDEX(초성,  INT( (_xlfn.UNICODE(H818)-44032)/588)+1)</f>
        <v>ㅅ</v>
      </c>
      <c r="L818" s="3" t="str" cm="1">
        <f t="array" ref="L818">INDEX( 중성, INT(MOD( ( _xlfn.UNICODE( RIGHT($H818, 1) ) - 44032), 588)/28)+1,1)</f>
        <v>ㅓ</v>
      </c>
      <c r="M818" t="str" cm="1">
        <f t="array" ref="M818">IF(MOD( (_xlfn.UNICODE( RIGHT($H818, 1) ) - 44032), 28)=0, "",
    INDEX(종성, MOD( (_xlfn.UNICODE( RIGHT($H818, 1) ) - 44032), 28),1) )</f>
        <v>ㄹ</v>
      </c>
      <c r="N818" s="3" t="str" cm="1">
        <f t="array" ref="N818">INDEX(초성,  INT( (_xlfn.UNICODE($I818)-44032)/588)+1)</f>
        <v>ㄴ</v>
      </c>
      <c r="O818" s="3" t="str" cm="1">
        <f t="array" ref="O818">INDEX( 중성, INT(MOD( ( _xlfn.UNICODE( RIGHT($I818, 1) ) - 44032), 588)/28)+1,1)</f>
        <v>ㅜ</v>
      </c>
      <c r="P818" t="str" cm="1">
        <f t="array" ref="P818">IF(MOD( (_xlfn.UNICODE( RIGHT($I818, 1) ) - 44032), 28)=0, "",
    INDEX(종성, MOD( (_xlfn.UNICODE( RIGHT($I818, 1) ) - 44032), 28),1) )</f>
        <v/>
      </c>
      <c r="Q818" s="3" t="str" cm="1">
        <f t="array" ref="Q818">IF(LEN(B818)=2, "", INDEX(초성,  INT( (_xlfn.UNICODE($J818)-44032)/588)+1) )</f>
        <v/>
      </c>
      <c r="R818" s="3" t="str" cm="1">
        <f t="array" ref="R818">IF(LEN(B818)=2, "",INDEX( 중성, INT(MOD( ( _xlfn.UNICODE( RIGHT($J818, 1) ) - 44032), 588)/28)+1,1) )</f>
        <v/>
      </c>
      <c r="S818" t="str" cm="1">
        <f t="array" ref="S818">IF(LEN(B818)=2, "", IF(MOD( (_xlfn.UNICODE( RIGHT($J818, 1) ) - 44032), 28)=0, "",
    INDEX(종성, MOD( (_xlfn.UNICODE( RIGHT($J818, 1) ) - 44032), 28),1) ) )</f>
        <v/>
      </c>
      <c r="T818" t="str">
        <f>IFERROR(VLOOKUP($K818, 환경설정!$B$3:$C$23, 2,0), "")</f>
        <v>que</v>
      </c>
      <c r="V818" s="3" t="str" cm="1">
        <f t="array" ref="V818">IFERROR(_xlfn.IFS($M818="", "light", $M818="ㄴ", "son", $M818="ㄹ", "son", $M818="ㅁ", "son", $M818="ㅇ", "son" ),"obs")</f>
        <v>son</v>
      </c>
      <c r="W818" t="str">
        <f>IFERROR(VLOOKUP($N818, 환경설정!$B$3:$C$23, 2,0), "")</f>
        <v>son</v>
      </c>
      <c r="Y818" s="3" t="str" cm="1">
        <f t="array" ref="Y818">IFERROR(_xlfn.IFS($P818="", "light", $P818="ㄴ", "son", $P818="ㄹ", "son", $P818="ㅁ", "son", $P818="ㅇ", "son" ),"obs")</f>
        <v>light</v>
      </c>
      <c r="Z818" t="str">
        <f>IFERROR(VLOOKUP($Q818, 환경설정!$B$3:$C$23, 2), "")</f>
        <v/>
      </c>
      <c r="AB818" s="3" t="str" cm="1">
        <f t="array" ref="AB818">IFERROR( IF(LEN(B818)=2,"", _xlfn.IFS($S818="", "light", $S818="ㄴ", "son", $S818="ㄹ", "son", $S818="ㅁ", "son", $S818="ㅇ", "son" )),"obs")</f>
        <v/>
      </c>
      <c r="AC818" t="str" cm="1">
        <f t="array" ref="AC818" xml:space="preserve"> SUBSTITUTE( _xlfn.TEXTSPLIT(C818," "), ",","")</f>
        <v>HH</v>
      </c>
      <c r="AE818" t="str" cm="1">
        <f t="array" ref="AE818">SUBSTITUTE(_xlfn.TEXTSPLIT(D818," "), ",","")</f>
        <v>LH</v>
      </c>
    </row>
    <row r="819" spans="1:31" x14ac:dyDescent="0.3">
      <c r="A819" t="str">
        <v>가상어2</v>
      </c>
      <c r="B819" t="str">
        <v>까주</v>
      </c>
      <c r="C819" s="3" t="str">
        <v>HL</v>
      </c>
      <c r="D819" s="3" t="str">
        <v>LH</v>
      </c>
      <c r="E819" s="3" t="str" cm="1">
        <f t="array" ref="E819">_xlfn.IFS(MID(A819,1,1)="고", "K", MID(A819,1,1)="외", "F", MID(A819,1,1)="가", "V")</f>
        <v>V</v>
      </c>
      <c r="F819" s="3" t="str">
        <f t="shared" si="65"/>
        <v>2</v>
      </c>
      <c r="G819" s="3" t="str">
        <f t="shared" si="66"/>
        <v>V2</v>
      </c>
      <c r="H819" s="3" t="str">
        <f t="shared" si="67"/>
        <v>까</v>
      </c>
      <c r="I819" s="3" t="str">
        <f t="shared" si="68"/>
        <v>주</v>
      </c>
      <c r="J819" s="3" t="str">
        <f t="shared" si="69"/>
        <v/>
      </c>
      <c r="K819" s="3" t="str" cm="1">
        <f t="array" ref="K819">INDEX(초성,  INT( (_xlfn.UNICODE(H819)-44032)/588)+1)</f>
        <v>ㄲ</v>
      </c>
      <c r="L819" s="3" t="str" cm="1">
        <f t="array" ref="L819">INDEX( 중성, INT(MOD( ( _xlfn.UNICODE( RIGHT($H819, 1) ) - 44032), 588)/28)+1,1)</f>
        <v>ㅏ</v>
      </c>
      <c r="M819" t="str" cm="1">
        <f t="array" ref="M819">IF(MOD( (_xlfn.UNICODE( RIGHT($H819, 1) ) - 44032), 28)=0, "",
    INDEX(종성, MOD( (_xlfn.UNICODE( RIGHT($H819, 1) ) - 44032), 28),1) )</f>
        <v/>
      </c>
      <c r="N819" s="3" t="str" cm="1">
        <f t="array" ref="N819">INDEX(초성,  INT( (_xlfn.UNICODE($I819)-44032)/588)+1)</f>
        <v>ㅈ</v>
      </c>
      <c r="O819" s="3" t="str" cm="1">
        <f t="array" ref="O819">INDEX( 중성, INT(MOD( ( _xlfn.UNICODE( RIGHT($I819, 1) ) - 44032), 588)/28)+1,1)</f>
        <v>ㅜ</v>
      </c>
      <c r="P819" t="str" cm="1">
        <f t="array" ref="P819">IF(MOD( (_xlfn.UNICODE( RIGHT($I819, 1) ) - 44032), 28)=0, "",
    INDEX(종성, MOD( (_xlfn.UNICODE( RIGHT($I819, 1) ) - 44032), 28),1) )</f>
        <v/>
      </c>
      <c r="Q819" s="3" t="str" cm="1">
        <f t="array" ref="Q819">IF(LEN(B819)=2, "", INDEX(초성,  INT( (_xlfn.UNICODE($J819)-44032)/588)+1) )</f>
        <v/>
      </c>
      <c r="R819" s="3" t="str" cm="1">
        <f t="array" ref="R819">IF(LEN(B819)=2, "",INDEX( 중성, INT(MOD( ( _xlfn.UNICODE( RIGHT($J819, 1) ) - 44032), 588)/28)+1,1) )</f>
        <v/>
      </c>
      <c r="S819" t="str" cm="1">
        <f t="array" ref="S819">IF(LEN(B819)=2, "", IF(MOD( (_xlfn.UNICODE( RIGHT($J819, 1) ) - 44032), 28)=0, "",
    INDEX(종성, MOD( (_xlfn.UNICODE( RIGHT($J819, 1) ) - 44032), 28),1) ) )</f>
        <v/>
      </c>
      <c r="T819" t="str">
        <f>IFERROR(VLOOKUP($K819, 환경설정!$B$3:$C$23, 2,0), "")</f>
        <v>tsasp</v>
      </c>
      <c r="V819" s="3" t="str" cm="1">
        <f t="array" ref="V819">IFERROR(_xlfn.IFS($M819="", "light", $M819="ㄴ", "son", $M819="ㄹ", "son", $M819="ㅁ", "son", $M819="ㅇ", "son" ),"obs")</f>
        <v>light</v>
      </c>
      <c r="W819" t="str">
        <f>IFERROR(VLOOKUP($N819, 환경설정!$B$3:$C$23, 2,0), "")</f>
        <v>lax</v>
      </c>
      <c r="Y819" s="3" t="str" cm="1">
        <f t="array" ref="Y819">IFERROR(_xlfn.IFS($P819="", "light", $P819="ㄴ", "son", $P819="ㄹ", "son", $P819="ㅁ", "son", $P819="ㅇ", "son" ),"obs")</f>
        <v>light</v>
      </c>
      <c r="Z819" t="str">
        <f>IFERROR(VLOOKUP($Q819, 환경설정!$B$3:$C$23, 2), "")</f>
        <v/>
      </c>
      <c r="AB819" s="3" t="str" cm="1">
        <f t="array" ref="AB819">IFERROR( IF(LEN(B819)=2,"", _xlfn.IFS($S819="", "light", $S819="ㄴ", "son", $S819="ㄹ", "son", $S819="ㅁ", "son", $S819="ㅇ", "son" )),"obs")</f>
        <v/>
      </c>
      <c r="AC819" t="str" cm="1">
        <f t="array" ref="AC819" xml:space="preserve"> SUBSTITUTE( _xlfn.TEXTSPLIT(C819," "), ",","")</f>
        <v>HL</v>
      </c>
      <c r="AE819" t="str" cm="1">
        <f t="array" ref="AE819">SUBSTITUTE(_xlfn.TEXTSPLIT(D819," "), ",","")</f>
        <v>LH</v>
      </c>
    </row>
    <row r="820" spans="1:31" x14ac:dyDescent="0.3">
      <c r="A820" t="str">
        <v>가상어2</v>
      </c>
      <c r="B820" t="str">
        <v>흔디</v>
      </c>
      <c r="C820" s="3" t="str">
        <v>LH</v>
      </c>
      <c r="D820" s="3" t="str">
        <v>LH</v>
      </c>
      <c r="E820" s="3" t="str" cm="1">
        <f t="array" ref="E820">_xlfn.IFS(MID(A820,1,1)="고", "K", MID(A820,1,1)="외", "F", MID(A820,1,1)="가", "V")</f>
        <v>V</v>
      </c>
      <c r="F820" s="3" t="str">
        <f t="shared" si="65"/>
        <v>2</v>
      </c>
      <c r="G820" s="3" t="str">
        <f t="shared" si="66"/>
        <v>V2</v>
      </c>
      <c r="H820" s="3" t="str">
        <f t="shared" si="67"/>
        <v>흔</v>
      </c>
      <c r="I820" s="3" t="str">
        <f t="shared" si="68"/>
        <v>디</v>
      </c>
      <c r="J820" s="3" t="str">
        <f t="shared" si="69"/>
        <v/>
      </c>
      <c r="K820" s="3" t="str" cm="1">
        <f t="array" ref="K820">INDEX(초성,  INT( (_xlfn.UNICODE(H820)-44032)/588)+1)</f>
        <v>ㅎ</v>
      </c>
      <c r="L820" s="3" t="str" cm="1">
        <f t="array" ref="L820">INDEX( 중성, INT(MOD( ( _xlfn.UNICODE( RIGHT($H820, 1) ) - 44032), 588)/28)+1,1)</f>
        <v>ㅡ</v>
      </c>
      <c r="M820" t="str" cm="1">
        <f t="array" ref="M820">IF(MOD( (_xlfn.UNICODE( RIGHT($H820, 1) ) - 44032), 28)=0, "",
    INDEX(종성, MOD( (_xlfn.UNICODE( RIGHT($H820, 1) ) - 44032), 28),1) )</f>
        <v>ㄴ</v>
      </c>
      <c r="N820" s="3" t="str" cm="1">
        <f t="array" ref="N820">INDEX(초성,  INT( (_xlfn.UNICODE($I820)-44032)/588)+1)</f>
        <v>ㄷ</v>
      </c>
      <c r="O820" s="3" t="str" cm="1">
        <f t="array" ref="O820">INDEX( 중성, INT(MOD( ( _xlfn.UNICODE( RIGHT($I820, 1) ) - 44032), 588)/28)+1,1)</f>
        <v>ㅣ</v>
      </c>
      <c r="P820" t="str" cm="1">
        <f t="array" ref="P820">IF(MOD( (_xlfn.UNICODE( RIGHT($I820, 1) ) - 44032), 28)=0, "",
    INDEX(종성, MOD( (_xlfn.UNICODE( RIGHT($I820, 1) ) - 44032), 28),1) )</f>
        <v/>
      </c>
      <c r="Q820" s="3" t="str" cm="1">
        <f t="array" ref="Q820">IF(LEN(B820)=2, "", INDEX(초성,  INT( (_xlfn.UNICODE($J820)-44032)/588)+1) )</f>
        <v/>
      </c>
      <c r="R820" s="3" t="str" cm="1">
        <f t="array" ref="R820">IF(LEN(B820)=2, "",INDEX( 중성, INT(MOD( ( _xlfn.UNICODE( RIGHT($J820, 1) ) - 44032), 588)/28)+1,1) )</f>
        <v/>
      </c>
      <c r="S820" t="str" cm="1">
        <f t="array" ref="S820">IF(LEN(B820)=2, "", IF(MOD( (_xlfn.UNICODE( RIGHT($J820, 1) ) - 44032), 28)=0, "",
    INDEX(종성, MOD( (_xlfn.UNICODE( RIGHT($J820, 1) ) - 44032), 28),1) ) )</f>
        <v/>
      </c>
      <c r="T820" t="str">
        <f>IFERROR(VLOOKUP($K820, 환경설정!$B$3:$C$23, 2,0), "")</f>
        <v>que</v>
      </c>
      <c r="V820" s="3" t="str" cm="1">
        <f t="array" ref="V820">IFERROR(_xlfn.IFS($M820="", "light", $M820="ㄴ", "son", $M820="ㄹ", "son", $M820="ㅁ", "son", $M820="ㅇ", "son" ),"obs")</f>
        <v>son</v>
      </c>
      <c r="W820" t="str">
        <f>IFERROR(VLOOKUP($N820, 환경설정!$B$3:$C$23, 2,0), "")</f>
        <v>lax</v>
      </c>
      <c r="Y820" s="3" t="str" cm="1">
        <f t="array" ref="Y820">IFERROR(_xlfn.IFS($P820="", "light", $P820="ㄴ", "son", $P820="ㄹ", "son", $P820="ㅁ", "son", $P820="ㅇ", "son" ),"obs")</f>
        <v>light</v>
      </c>
      <c r="Z820" t="str">
        <f>IFERROR(VLOOKUP($Q820, 환경설정!$B$3:$C$23, 2), "")</f>
        <v/>
      </c>
      <c r="AB820" s="3" t="str" cm="1">
        <f t="array" ref="AB820">IFERROR( IF(LEN(B820)=2,"", _xlfn.IFS($S820="", "light", $S820="ㄴ", "son", $S820="ㄹ", "son", $S820="ㅁ", "son", $S820="ㅇ", "son" )),"obs")</f>
        <v/>
      </c>
      <c r="AC820" t="str" cm="1">
        <f t="array" ref="AC820" xml:space="preserve"> SUBSTITUTE( _xlfn.TEXTSPLIT(C820," "), ",","")</f>
        <v>LH</v>
      </c>
      <c r="AE820" t="str" cm="1">
        <f t="array" ref="AE820">SUBSTITUTE(_xlfn.TEXTSPLIT(D820," "), ",","")</f>
        <v>LH</v>
      </c>
    </row>
    <row r="821" spans="1:31" x14ac:dyDescent="0.3">
      <c r="A821" t="str">
        <v>가상어2</v>
      </c>
      <c r="B821" t="str">
        <v>모단</v>
      </c>
      <c r="C821" s="3" t="str">
        <v>LH</v>
      </c>
      <c r="D821" s="3" t="str">
        <v>LH</v>
      </c>
      <c r="E821" s="3" t="str" cm="1">
        <f t="array" ref="E821">_xlfn.IFS(MID(A821,1,1)="고", "K", MID(A821,1,1)="외", "F", MID(A821,1,1)="가", "V")</f>
        <v>V</v>
      </c>
      <c r="F821" s="3" t="str">
        <f t="shared" si="65"/>
        <v>2</v>
      </c>
      <c r="G821" s="3" t="str">
        <f t="shared" si="66"/>
        <v>V2</v>
      </c>
      <c r="H821" s="3" t="str">
        <f t="shared" si="67"/>
        <v>모</v>
      </c>
      <c r="I821" s="3" t="str">
        <f t="shared" si="68"/>
        <v>단</v>
      </c>
      <c r="J821" s="3" t="str">
        <f t="shared" si="69"/>
        <v/>
      </c>
      <c r="K821" s="3" t="str" cm="1">
        <f t="array" ref="K821">INDEX(초성,  INT( (_xlfn.UNICODE(H821)-44032)/588)+1)</f>
        <v>ㅁ</v>
      </c>
      <c r="L821" s="3" t="str" cm="1">
        <f t="array" ref="L821">INDEX( 중성, INT(MOD( ( _xlfn.UNICODE( RIGHT($H821, 1) ) - 44032), 588)/28)+1,1)</f>
        <v>ㅗ</v>
      </c>
      <c r="M821" t="str" cm="1">
        <f t="array" ref="M821">IF(MOD( (_xlfn.UNICODE( RIGHT($H821, 1) ) - 44032), 28)=0, "",
    INDEX(종성, MOD( (_xlfn.UNICODE( RIGHT($H821, 1) ) - 44032), 28),1) )</f>
        <v/>
      </c>
      <c r="N821" s="3" t="str" cm="1">
        <f t="array" ref="N821">INDEX(초성,  INT( (_xlfn.UNICODE($I821)-44032)/588)+1)</f>
        <v>ㄷ</v>
      </c>
      <c r="O821" s="3" t="str" cm="1">
        <f t="array" ref="O821">INDEX( 중성, INT(MOD( ( _xlfn.UNICODE( RIGHT($I821, 1) ) - 44032), 588)/28)+1,1)</f>
        <v>ㅏ</v>
      </c>
      <c r="P821" t="str" cm="1">
        <f t="array" ref="P821">IF(MOD( (_xlfn.UNICODE( RIGHT($I821, 1) ) - 44032), 28)=0, "",
    INDEX(종성, MOD( (_xlfn.UNICODE( RIGHT($I821, 1) ) - 44032), 28),1) )</f>
        <v>ㄴ</v>
      </c>
      <c r="Q821" s="3" t="str" cm="1">
        <f t="array" ref="Q821">IF(LEN(B821)=2, "", INDEX(초성,  INT( (_xlfn.UNICODE($J821)-44032)/588)+1) )</f>
        <v/>
      </c>
      <c r="R821" s="3" t="str" cm="1">
        <f t="array" ref="R821">IF(LEN(B821)=2, "",INDEX( 중성, INT(MOD( ( _xlfn.UNICODE( RIGHT($J821, 1) ) - 44032), 588)/28)+1,1) )</f>
        <v/>
      </c>
      <c r="S821" t="str" cm="1">
        <f t="array" ref="S821">IF(LEN(B821)=2, "", IF(MOD( (_xlfn.UNICODE( RIGHT($J821, 1) ) - 44032), 28)=0, "",
    INDEX(종성, MOD( (_xlfn.UNICODE( RIGHT($J821, 1) ) - 44032), 28),1) ) )</f>
        <v/>
      </c>
      <c r="T821" t="str">
        <f>IFERROR(VLOOKUP($K821, 환경설정!$B$3:$C$23, 2,0), "")</f>
        <v>son</v>
      </c>
      <c r="V821" s="3" t="str" cm="1">
        <f t="array" ref="V821">IFERROR(_xlfn.IFS($M821="", "light", $M821="ㄴ", "son", $M821="ㄹ", "son", $M821="ㅁ", "son", $M821="ㅇ", "son" ),"obs")</f>
        <v>light</v>
      </c>
      <c r="W821" t="str">
        <f>IFERROR(VLOOKUP($N821, 환경설정!$B$3:$C$23, 2,0), "")</f>
        <v>lax</v>
      </c>
      <c r="Y821" s="3" t="str" cm="1">
        <f t="array" ref="Y821">IFERROR(_xlfn.IFS($P821="", "light", $P821="ㄴ", "son", $P821="ㄹ", "son", $P821="ㅁ", "son", $P821="ㅇ", "son" ),"obs")</f>
        <v>son</v>
      </c>
      <c r="Z821" t="str">
        <f>IFERROR(VLOOKUP($Q821, 환경설정!$B$3:$C$23, 2), "")</f>
        <v/>
      </c>
      <c r="AB821" s="3" t="str" cm="1">
        <f t="array" ref="AB821">IFERROR( IF(LEN(B821)=2,"", _xlfn.IFS($S821="", "light", $S821="ㄴ", "son", $S821="ㄹ", "son", $S821="ㅁ", "son", $S821="ㅇ", "son" )),"obs")</f>
        <v/>
      </c>
      <c r="AC821" t="str" cm="1">
        <f t="array" ref="AC821" xml:space="preserve"> SUBSTITUTE( _xlfn.TEXTSPLIT(C821," "), ",","")</f>
        <v>LH</v>
      </c>
      <c r="AE821" t="str" cm="1">
        <f t="array" ref="AE821">SUBSTITUTE(_xlfn.TEXTSPLIT(D821," "), ",","")</f>
        <v>LH</v>
      </c>
    </row>
    <row r="822" spans="1:31" x14ac:dyDescent="0.3">
      <c r="A822" t="str">
        <v>가상어2</v>
      </c>
      <c r="B822" t="str">
        <v>거쪼</v>
      </c>
      <c r="C822" s="3" t="str">
        <v>LH</v>
      </c>
      <c r="D822" s="3" t="str">
        <v>LH</v>
      </c>
      <c r="E822" s="3" t="str" cm="1">
        <f t="array" ref="E822">_xlfn.IFS(MID(A822,1,1)="고", "K", MID(A822,1,1)="외", "F", MID(A822,1,1)="가", "V")</f>
        <v>V</v>
      </c>
      <c r="F822" s="3" t="str">
        <f t="shared" si="65"/>
        <v>2</v>
      </c>
      <c r="G822" s="3" t="str">
        <f t="shared" si="66"/>
        <v>V2</v>
      </c>
      <c r="H822" s="3" t="str">
        <f t="shared" si="67"/>
        <v>거</v>
      </c>
      <c r="I822" s="3" t="str">
        <f t="shared" si="68"/>
        <v>쪼</v>
      </c>
      <c r="J822" s="3" t="str">
        <f t="shared" si="69"/>
        <v/>
      </c>
      <c r="K822" s="3" t="str" cm="1">
        <f t="array" ref="K822">INDEX(초성,  INT( (_xlfn.UNICODE(H822)-44032)/588)+1)</f>
        <v>ㄱ</v>
      </c>
      <c r="L822" s="3" t="str" cm="1">
        <f t="array" ref="L822">INDEX( 중성, INT(MOD( ( _xlfn.UNICODE( RIGHT($H822, 1) ) - 44032), 588)/28)+1,1)</f>
        <v>ㅓ</v>
      </c>
      <c r="M822" t="str" cm="1">
        <f t="array" ref="M822">IF(MOD( (_xlfn.UNICODE( RIGHT($H822, 1) ) - 44032), 28)=0, "",
    INDEX(종성, MOD( (_xlfn.UNICODE( RIGHT($H822, 1) ) - 44032), 28),1) )</f>
        <v/>
      </c>
      <c r="N822" s="3" t="str" cm="1">
        <f t="array" ref="N822">INDEX(초성,  INT( (_xlfn.UNICODE($I822)-44032)/588)+1)</f>
        <v>ㅉ</v>
      </c>
      <c r="O822" s="3" t="str" cm="1">
        <f t="array" ref="O822">INDEX( 중성, INT(MOD( ( _xlfn.UNICODE( RIGHT($I822, 1) ) - 44032), 588)/28)+1,1)</f>
        <v>ㅗ</v>
      </c>
      <c r="P822" t="str" cm="1">
        <f t="array" ref="P822">IF(MOD( (_xlfn.UNICODE( RIGHT($I822, 1) ) - 44032), 28)=0, "",
    INDEX(종성, MOD( (_xlfn.UNICODE( RIGHT($I822, 1) ) - 44032), 28),1) )</f>
        <v/>
      </c>
      <c r="Q822" s="3" t="str" cm="1">
        <f t="array" ref="Q822">IF(LEN(B822)=2, "", INDEX(초성,  INT( (_xlfn.UNICODE($J822)-44032)/588)+1) )</f>
        <v/>
      </c>
      <c r="R822" s="3" t="str" cm="1">
        <f t="array" ref="R822">IF(LEN(B822)=2, "",INDEX( 중성, INT(MOD( ( _xlfn.UNICODE( RIGHT($J822, 1) ) - 44032), 588)/28)+1,1) )</f>
        <v/>
      </c>
      <c r="S822" t="str" cm="1">
        <f t="array" ref="S822">IF(LEN(B822)=2, "", IF(MOD( (_xlfn.UNICODE( RIGHT($J822, 1) ) - 44032), 28)=0, "",
    INDEX(종성, MOD( (_xlfn.UNICODE( RIGHT($J822, 1) ) - 44032), 28),1) ) )</f>
        <v/>
      </c>
      <c r="T822" t="str">
        <f>IFERROR(VLOOKUP($K822, 환경설정!$B$3:$C$23, 2,0), "")</f>
        <v>lax</v>
      </c>
      <c r="V822" s="3" t="str" cm="1">
        <f t="array" ref="V822">IFERROR(_xlfn.IFS($M822="", "light", $M822="ㄴ", "son", $M822="ㄹ", "son", $M822="ㅁ", "son", $M822="ㅇ", "son" ),"obs")</f>
        <v>light</v>
      </c>
      <c r="W822" t="str">
        <f>IFERROR(VLOOKUP($N822, 환경설정!$B$3:$C$23, 2,0), "")</f>
        <v>tsasp</v>
      </c>
      <c r="Y822" s="3" t="str" cm="1">
        <f t="array" ref="Y822">IFERROR(_xlfn.IFS($P822="", "light", $P822="ㄴ", "son", $P822="ㄹ", "son", $P822="ㅁ", "son", $P822="ㅇ", "son" ),"obs")</f>
        <v>light</v>
      </c>
      <c r="Z822" t="str">
        <f>IFERROR(VLOOKUP($Q822, 환경설정!$B$3:$C$23, 2), "")</f>
        <v/>
      </c>
      <c r="AB822" s="3" t="str" cm="1">
        <f t="array" ref="AB822">IFERROR( IF(LEN(B822)=2,"", _xlfn.IFS($S822="", "light", $S822="ㄴ", "son", $S822="ㄹ", "son", $S822="ㅁ", "son", $S822="ㅇ", "son" )),"obs")</f>
        <v/>
      </c>
      <c r="AC822" t="str" cm="1">
        <f t="array" ref="AC822" xml:space="preserve"> SUBSTITUTE( _xlfn.TEXTSPLIT(C822," "), ",","")</f>
        <v>LH</v>
      </c>
      <c r="AE822" t="str" cm="1">
        <f t="array" ref="AE822">SUBSTITUTE(_xlfn.TEXTSPLIT(D822," "), ",","")</f>
        <v>LH</v>
      </c>
    </row>
    <row r="823" spans="1:31" x14ac:dyDescent="0.3">
      <c r="A823" t="str">
        <v>가상어2</v>
      </c>
      <c r="B823" t="str">
        <v>주태</v>
      </c>
      <c r="C823" s="3" t="str">
        <v>HL</v>
      </c>
      <c r="D823" s="3" t="str">
        <v>HL</v>
      </c>
      <c r="E823" s="3" t="str" cm="1">
        <f t="array" ref="E823">_xlfn.IFS(MID(A823,1,1)="고", "K", MID(A823,1,1)="외", "F", MID(A823,1,1)="가", "V")</f>
        <v>V</v>
      </c>
      <c r="F823" s="3" t="str">
        <f t="shared" si="65"/>
        <v>2</v>
      </c>
      <c r="G823" s="3" t="str">
        <f t="shared" si="66"/>
        <v>V2</v>
      </c>
      <c r="H823" s="3" t="str">
        <f t="shared" si="67"/>
        <v>주</v>
      </c>
      <c r="I823" s="3" t="str">
        <f t="shared" si="68"/>
        <v>태</v>
      </c>
      <c r="J823" s="3" t="str">
        <f t="shared" si="69"/>
        <v/>
      </c>
      <c r="K823" s="3" t="str" cm="1">
        <f t="array" ref="K823">INDEX(초성,  INT( (_xlfn.UNICODE(H823)-44032)/588)+1)</f>
        <v>ㅈ</v>
      </c>
      <c r="L823" s="3" t="str" cm="1">
        <f t="array" ref="L823">INDEX( 중성, INT(MOD( ( _xlfn.UNICODE( RIGHT($H823, 1) ) - 44032), 588)/28)+1,1)</f>
        <v>ㅜ</v>
      </c>
      <c r="M823" t="str" cm="1">
        <f t="array" ref="M823">IF(MOD( (_xlfn.UNICODE( RIGHT($H823, 1) ) - 44032), 28)=0, "",
    INDEX(종성, MOD( (_xlfn.UNICODE( RIGHT($H823, 1) ) - 44032), 28),1) )</f>
        <v/>
      </c>
      <c r="N823" s="3" t="str" cm="1">
        <f t="array" ref="N823">INDEX(초성,  INT( (_xlfn.UNICODE($I823)-44032)/588)+1)</f>
        <v>ㅌ</v>
      </c>
      <c r="O823" s="3" t="str" cm="1">
        <f t="array" ref="O823">INDEX( 중성, INT(MOD( ( _xlfn.UNICODE( RIGHT($I823, 1) ) - 44032), 588)/28)+1,1)</f>
        <v>ㅐ</v>
      </c>
      <c r="P823" t="str" cm="1">
        <f t="array" ref="P823">IF(MOD( (_xlfn.UNICODE( RIGHT($I823, 1) ) - 44032), 28)=0, "",
    INDEX(종성, MOD( (_xlfn.UNICODE( RIGHT($I823, 1) ) - 44032), 28),1) )</f>
        <v/>
      </c>
      <c r="Q823" s="3" t="str" cm="1">
        <f t="array" ref="Q823">IF(LEN(B823)=2, "", INDEX(초성,  INT( (_xlfn.UNICODE($J823)-44032)/588)+1) )</f>
        <v/>
      </c>
      <c r="R823" s="3" t="str" cm="1">
        <f t="array" ref="R823">IF(LEN(B823)=2, "",INDEX( 중성, INT(MOD( ( _xlfn.UNICODE( RIGHT($J823, 1) ) - 44032), 588)/28)+1,1) )</f>
        <v/>
      </c>
      <c r="S823" t="str" cm="1">
        <f t="array" ref="S823">IF(LEN(B823)=2, "", IF(MOD( (_xlfn.UNICODE( RIGHT($J823, 1) ) - 44032), 28)=0, "",
    INDEX(종성, MOD( (_xlfn.UNICODE( RIGHT($J823, 1) ) - 44032), 28),1) ) )</f>
        <v/>
      </c>
      <c r="T823" t="str">
        <f>IFERROR(VLOOKUP($K823, 환경설정!$B$3:$C$23, 2,0), "")</f>
        <v>lax</v>
      </c>
      <c r="V823" s="3" t="str" cm="1">
        <f t="array" ref="V823">IFERROR(_xlfn.IFS($M823="", "light", $M823="ㄴ", "son", $M823="ㄹ", "son", $M823="ㅁ", "son", $M823="ㅇ", "son" ),"obs")</f>
        <v>light</v>
      </c>
      <c r="W823" t="str">
        <f>IFERROR(VLOOKUP($N823, 환경설정!$B$3:$C$23, 2,0), "")</f>
        <v>tsasp</v>
      </c>
      <c r="Y823" s="3" t="str" cm="1">
        <f t="array" ref="Y823">IFERROR(_xlfn.IFS($P823="", "light", $P823="ㄴ", "son", $P823="ㄹ", "son", $P823="ㅁ", "son", $P823="ㅇ", "son" ),"obs")</f>
        <v>light</v>
      </c>
      <c r="Z823" t="str">
        <f>IFERROR(VLOOKUP($Q823, 환경설정!$B$3:$C$23, 2), "")</f>
        <v/>
      </c>
      <c r="AB823" s="3" t="str" cm="1">
        <f t="array" ref="AB823">IFERROR( IF(LEN(B823)=2,"", _xlfn.IFS($S823="", "light", $S823="ㄴ", "son", $S823="ㄹ", "son", $S823="ㅁ", "son", $S823="ㅇ", "son" )),"obs")</f>
        <v/>
      </c>
      <c r="AC823" t="str" cm="1">
        <f t="array" ref="AC823" xml:space="preserve"> SUBSTITUTE( _xlfn.TEXTSPLIT(C823," "), ",","")</f>
        <v>HL</v>
      </c>
      <c r="AE823" t="str" cm="1">
        <f t="array" ref="AE823">SUBSTITUTE(_xlfn.TEXTSPLIT(D823," "), ",","")</f>
        <v>HL</v>
      </c>
    </row>
    <row r="824" spans="1:31" x14ac:dyDescent="0.3">
      <c r="A824" t="str">
        <v>가상어2</v>
      </c>
      <c r="B824" t="str">
        <v>숨거</v>
      </c>
      <c r="C824" s="3" t="str">
        <v>HH</v>
      </c>
      <c r="D824" s="3" t="str">
        <v>LH</v>
      </c>
      <c r="E824" s="3" t="str" cm="1">
        <f t="array" ref="E824">_xlfn.IFS(MID(A824,1,1)="고", "K", MID(A824,1,1)="외", "F", MID(A824,1,1)="가", "V")</f>
        <v>V</v>
      </c>
      <c r="F824" s="3" t="str">
        <f t="shared" si="65"/>
        <v>2</v>
      </c>
      <c r="G824" s="3" t="str">
        <f t="shared" si="66"/>
        <v>V2</v>
      </c>
      <c r="H824" s="3" t="str">
        <f t="shared" si="67"/>
        <v>숨</v>
      </c>
      <c r="I824" s="3" t="str">
        <f t="shared" si="68"/>
        <v>거</v>
      </c>
      <c r="J824" s="3" t="str">
        <f t="shared" si="69"/>
        <v/>
      </c>
      <c r="K824" s="3" t="str" cm="1">
        <f t="array" ref="K824">INDEX(초성,  INT( (_xlfn.UNICODE(H824)-44032)/588)+1)</f>
        <v>ㅅ</v>
      </c>
      <c r="L824" s="3" t="str" cm="1">
        <f t="array" ref="L824">INDEX( 중성, INT(MOD( ( _xlfn.UNICODE( RIGHT($H824, 1) ) - 44032), 588)/28)+1,1)</f>
        <v>ㅜ</v>
      </c>
      <c r="M824" t="str" cm="1">
        <f t="array" ref="M824">IF(MOD( (_xlfn.UNICODE( RIGHT($H824, 1) ) - 44032), 28)=0, "",
    INDEX(종성, MOD( (_xlfn.UNICODE( RIGHT($H824, 1) ) - 44032), 28),1) )</f>
        <v>ㅁ</v>
      </c>
      <c r="N824" s="3" t="str" cm="1">
        <f t="array" ref="N824">INDEX(초성,  INT( (_xlfn.UNICODE($I824)-44032)/588)+1)</f>
        <v>ㄱ</v>
      </c>
      <c r="O824" s="3" t="str" cm="1">
        <f t="array" ref="O824">INDEX( 중성, INT(MOD( ( _xlfn.UNICODE( RIGHT($I824, 1) ) - 44032), 588)/28)+1,1)</f>
        <v>ㅓ</v>
      </c>
      <c r="P824" t="str" cm="1">
        <f t="array" ref="P824">IF(MOD( (_xlfn.UNICODE( RIGHT($I824, 1) ) - 44032), 28)=0, "",
    INDEX(종성, MOD( (_xlfn.UNICODE( RIGHT($I824, 1) ) - 44032), 28),1) )</f>
        <v/>
      </c>
      <c r="Q824" s="3" t="str" cm="1">
        <f t="array" ref="Q824">IF(LEN(B824)=2, "", INDEX(초성,  INT( (_xlfn.UNICODE($J824)-44032)/588)+1) )</f>
        <v/>
      </c>
      <c r="R824" s="3" t="str" cm="1">
        <f t="array" ref="R824">IF(LEN(B824)=2, "",INDEX( 중성, INT(MOD( ( _xlfn.UNICODE( RIGHT($J824, 1) ) - 44032), 588)/28)+1,1) )</f>
        <v/>
      </c>
      <c r="S824" t="str" cm="1">
        <f t="array" ref="S824">IF(LEN(B824)=2, "", IF(MOD( (_xlfn.UNICODE( RIGHT($J824, 1) ) - 44032), 28)=0, "",
    INDEX(종성, MOD( (_xlfn.UNICODE( RIGHT($J824, 1) ) - 44032), 28),1) ) )</f>
        <v/>
      </c>
      <c r="T824" t="str">
        <f>IFERROR(VLOOKUP($K824, 환경설정!$B$3:$C$23, 2,0), "")</f>
        <v>que</v>
      </c>
      <c r="V824" s="3" t="str" cm="1">
        <f t="array" ref="V824">IFERROR(_xlfn.IFS($M824="", "light", $M824="ㄴ", "son", $M824="ㄹ", "son", $M824="ㅁ", "son", $M824="ㅇ", "son" ),"obs")</f>
        <v>son</v>
      </c>
      <c r="W824" t="str">
        <f>IFERROR(VLOOKUP($N824, 환경설정!$B$3:$C$23, 2,0), "")</f>
        <v>lax</v>
      </c>
      <c r="Y824" s="3" t="str" cm="1">
        <f t="array" ref="Y824">IFERROR(_xlfn.IFS($P824="", "light", $P824="ㄴ", "son", $P824="ㄹ", "son", $P824="ㅁ", "son", $P824="ㅇ", "son" ),"obs")</f>
        <v>light</v>
      </c>
      <c r="Z824" t="str">
        <f>IFERROR(VLOOKUP($Q824, 환경설정!$B$3:$C$23, 2), "")</f>
        <v/>
      </c>
      <c r="AB824" s="3" t="str" cm="1">
        <f t="array" ref="AB824">IFERROR( IF(LEN(B824)=2,"", _xlfn.IFS($S824="", "light", $S824="ㄴ", "son", $S824="ㄹ", "son", $S824="ㅁ", "son", $S824="ㅇ", "son" )),"obs")</f>
        <v/>
      </c>
      <c r="AC824" t="str" cm="1">
        <f t="array" ref="AC824" xml:space="preserve"> SUBSTITUTE( _xlfn.TEXTSPLIT(C824," "), ",","")</f>
        <v>HH</v>
      </c>
      <c r="AE824" t="str" cm="1">
        <f t="array" ref="AE824">SUBSTITUTE(_xlfn.TEXTSPLIT(D824," "), ",","")</f>
        <v>LH</v>
      </c>
    </row>
    <row r="825" spans="1:31" x14ac:dyDescent="0.3">
      <c r="A825" t="str">
        <v>가상어2</v>
      </c>
      <c r="B825" t="str">
        <v>써기</v>
      </c>
      <c r="C825" s="3" t="str">
        <v>HL</v>
      </c>
      <c r="D825" s="3" t="str">
        <v>HL</v>
      </c>
      <c r="E825" s="3" t="str" cm="1">
        <f t="array" ref="E825">_xlfn.IFS(MID(A825,1,1)="고", "K", MID(A825,1,1)="외", "F", MID(A825,1,1)="가", "V")</f>
        <v>V</v>
      </c>
      <c r="F825" s="3" t="str">
        <f t="shared" si="65"/>
        <v>2</v>
      </c>
      <c r="G825" s="3" t="str">
        <f t="shared" si="66"/>
        <v>V2</v>
      </c>
      <c r="H825" s="3" t="str">
        <f t="shared" si="67"/>
        <v>써</v>
      </c>
      <c r="I825" s="3" t="str">
        <f t="shared" si="68"/>
        <v>기</v>
      </c>
      <c r="J825" s="3" t="str">
        <f t="shared" si="69"/>
        <v/>
      </c>
      <c r="K825" s="3" t="str" cm="1">
        <f t="array" ref="K825">INDEX(초성,  INT( (_xlfn.UNICODE(H825)-44032)/588)+1)</f>
        <v>ㅆ</v>
      </c>
      <c r="L825" s="3" t="str" cm="1">
        <f t="array" ref="L825">INDEX( 중성, INT(MOD( ( _xlfn.UNICODE( RIGHT($H825, 1) ) - 44032), 588)/28)+1,1)</f>
        <v>ㅓ</v>
      </c>
      <c r="M825" t="str" cm="1">
        <f t="array" ref="M825">IF(MOD( (_xlfn.UNICODE( RIGHT($H825, 1) ) - 44032), 28)=0, "",
    INDEX(종성, MOD( (_xlfn.UNICODE( RIGHT($H825, 1) ) - 44032), 28),1) )</f>
        <v/>
      </c>
      <c r="N825" s="3" t="str" cm="1">
        <f t="array" ref="N825">INDEX(초성,  INT( (_xlfn.UNICODE($I825)-44032)/588)+1)</f>
        <v>ㄱ</v>
      </c>
      <c r="O825" s="3" t="str" cm="1">
        <f t="array" ref="O825">INDEX( 중성, INT(MOD( ( _xlfn.UNICODE( RIGHT($I825, 1) ) - 44032), 588)/28)+1,1)</f>
        <v>ㅣ</v>
      </c>
      <c r="P825" t="str" cm="1">
        <f t="array" ref="P825">IF(MOD( (_xlfn.UNICODE( RIGHT($I825, 1) ) - 44032), 28)=0, "",
    INDEX(종성, MOD( (_xlfn.UNICODE( RIGHT($I825, 1) ) - 44032), 28),1) )</f>
        <v/>
      </c>
      <c r="Q825" s="3" t="str" cm="1">
        <f t="array" ref="Q825">IF(LEN(B825)=2, "", INDEX(초성,  INT( (_xlfn.UNICODE($J825)-44032)/588)+1) )</f>
        <v/>
      </c>
      <c r="R825" s="3" t="str" cm="1">
        <f t="array" ref="R825">IF(LEN(B825)=2, "",INDEX( 중성, INT(MOD( ( _xlfn.UNICODE( RIGHT($J825, 1) ) - 44032), 588)/28)+1,1) )</f>
        <v/>
      </c>
      <c r="S825" t="str" cm="1">
        <f t="array" ref="S825">IF(LEN(B825)=2, "", IF(MOD( (_xlfn.UNICODE( RIGHT($J825, 1) ) - 44032), 28)=0, "",
    INDEX(종성, MOD( (_xlfn.UNICODE( RIGHT($J825, 1) ) - 44032), 28),1) ) )</f>
        <v/>
      </c>
      <c r="T825" t="str">
        <f>IFERROR(VLOOKUP($K825, 환경설정!$B$3:$C$23, 2,0), "")</f>
        <v>que</v>
      </c>
      <c r="V825" s="3" t="str" cm="1">
        <f t="array" ref="V825">IFERROR(_xlfn.IFS($M825="", "light", $M825="ㄴ", "son", $M825="ㄹ", "son", $M825="ㅁ", "son", $M825="ㅇ", "son" ),"obs")</f>
        <v>light</v>
      </c>
      <c r="W825" t="str">
        <f>IFERROR(VLOOKUP($N825, 환경설정!$B$3:$C$23, 2,0), "")</f>
        <v>lax</v>
      </c>
      <c r="Y825" s="3" t="str" cm="1">
        <f t="array" ref="Y825">IFERROR(_xlfn.IFS($P825="", "light", $P825="ㄴ", "son", $P825="ㄹ", "son", $P825="ㅁ", "son", $P825="ㅇ", "son" ),"obs")</f>
        <v>light</v>
      </c>
      <c r="Z825" t="str">
        <f>IFERROR(VLOOKUP($Q825, 환경설정!$B$3:$C$23, 2), "")</f>
        <v/>
      </c>
      <c r="AB825" s="3" t="str" cm="1">
        <f t="array" ref="AB825">IFERROR( IF(LEN(B825)=2,"", _xlfn.IFS($S825="", "light", $S825="ㄴ", "son", $S825="ㄹ", "son", $S825="ㅁ", "son", $S825="ㅇ", "son" )),"obs")</f>
        <v/>
      </c>
      <c r="AC825" t="str" cm="1">
        <f t="array" ref="AC825" xml:space="preserve"> SUBSTITUTE( _xlfn.TEXTSPLIT(C825," "), ",","")</f>
        <v>HL</v>
      </c>
      <c r="AE825" t="str" cm="1">
        <f t="array" ref="AE825">SUBSTITUTE(_xlfn.TEXTSPLIT(D825," "), ",","")</f>
        <v>HL</v>
      </c>
    </row>
    <row r="826" spans="1:31" x14ac:dyDescent="0.3">
      <c r="A826" t="str">
        <v>가상어2</v>
      </c>
      <c r="B826" t="str">
        <v>매자</v>
      </c>
      <c r="C826" s="3" t="str">
        <v>LH</v>
      </c>
      <c r="D826" s="3" t="str">
        <v>LH</v>
      </c>
      <c r="E826" s="3" t="str" cm="1">
        <f t="array" ref="E826">_xlfn.IFS(MID(A826,1,1)="고", "K", MID(A826,1,1)="외", "F", MID(A826,1,1)="가", "V")</f>
        <v>V</v>
      </c>
      <c r="F826" s="3" t="str">
        <f t="shared" si="65"/>
        <v>2</v>
      </c>
      <c r="G826" s="3" t="str">
        <f t="shared" si="66"/>
        <v>V2</v>
      </c>
      <c r="H826" s="3" t="str">
        <f t="shared" si="67"/>
        <v>매</v>
      </c>
      <c r="I826" s="3" t="str">
        <f t="shared" si="68"/>
        <v>자</v>
      </c>
      <c r="J826" s="3" t="str">
        <f t="shared" si="69"/>
        <v/>
      </c>
      <c r="K826" s="3" t="str" cm="1">
        <f t="array" ref="K826">INDEX(초성,  INT( (_xlfn.UNICODE(H826)-44032)/588)+1)</f>
        <v>ㅁ</v>
      </c>
      <c r="L826" s="3" t="str" cm="1">
        <f t="array" ref="L826">INDEX( 중성, INT(MOD( ( _xlfn.UNICODE( RIGHT($H826, 1) ) - 44032), 588)/28)+1,1)</f>
        <v>ㅐ</v>
      </c>
      <c r="M826" t="str" cm="1">
        <f t="array" ref="M826">IF(MOD( (_xlfn.UNICODE( RIGHT($H826, 1) ) - 44032), 28)=0, "",
    INDEX(종성, MOD( (_xlfn.UNICODE( RIGHT($H826, 1) ) - 44032), 28),1) )</f>
        <v/>
      </c>
      <c r="N826" s="3" t="str" cm="1">
        <f t="array" ref="N826">INDEX(초성,  INT( (_xlfn.UNICODE($I826)-44032)/588)+1)</f>
        <v>ㅈ</v>
      </c>
      <c r="O826" s="3" t="str" cm="1">
        <f t="array" ref="O826">INDEX( 중성, INT(MOD( ( _xlfn.UNICODE( RIGHT($I826, 1) ) - 44032), 588)/28)+1,1)</f>
        <v>ㅏ</v>
      </c>
      <c r="P826" t="str" cm="1">
        <f t="array" ref="P826">IF(MOD( (_xlfn.UNICODE( RIGHT($I826, 1) ) - 44032), 28)=0, "",
    INDEX(종성, MOD( (_xlfn.UNICODE( RIGHT($I826, 1) ) - 44032), 28),1) )</f>
        <v/>
      </c>
      <c r="Q826" s="3" t="str" cm="1">
        <f t="array" ref="Q826">IF(LEN(B826)=2, "", INDEX(초성,  INT( (_xlfn.UNICODE($J826)-44032)/588)+1) )</f>
        <v/>
      </c>
      <c r="R826" s="3" t="str" cm="1">
        <f t="array" ref="R826">IF(LEN(B826)=2, "",INDEX( 중성, INT(MOD( ( _xlfn.UNICODE( RIGHT($J826, 1) ) - 44032), 588)/28)+1,1) )</f>
        <v/>
      </c>
      <c r="S826" t="str" cm="1">
        <f t="array" ref="S826">IF(LEN(B826)=2, "", IF(MOD( (_xlfn.UNICODE( RIGHT($J826, 1) ) - 44032), 28)=0, "",
    INDEX(종성, MOD( (_xlfn.UNICODE( RIGHT($J826, 1) ) - 44032), 28),1) ) )</f>
        <v/>
      </c>
      <c r="T826" t="str">
        <f>IFERROR(VLOOKUP($K826, 환경설정!$B$3:$C$23, 2,0), "")</f>
        <v>son</v>
      </c>
      <c r="V826" s="3" t="str" cm="1">
        <f t="array" ref="V826">IFERROR(_xlfn.IFS($M826="", "light", $M826="ㄴ", "son", $M826="ㄹ", "son", $M826="ㅁ", "son", $M826="ㅇ", "son" ),"obs")</f>
        <v>light</v>
      </c>
      <c r="W826" t="str">
        <f>IFERROR(VLOOKUP($N826, 환경설정!$B$3:$C$23, 2,0), "")</f>
        <v>lax</v>
      </c>
      <c r="Y826" s="3" t="str" cm="1">
        <f t="array" ref="Y826">IFERROR(_xlfn.IFS($P826="", "light", $P826="ㄴ", "son", $P826="ㄹ", "son", $P826="ㅁ", "son", $P826="ㅇ", "son" ),"obs")</f>
        <v>light</v>
      </c>
      <c r="Z826" t="str">
        <f>IFERROR(VLOOKUP($Q826, 환경설정!$B$3:$C$23, 2), "")</f>
        <v/>
      </c>
      <c r="AB826" s="3" t="str" cm="1">
        <f t="array" ref="AB826">IFERROR( IF(LEN(B826)=2,"", _xlfn.IFS($S826="", "light", $S826="ㄴ", "son", $S826="ㄹ", "son", $S826="ㅁ", "son", $S826="ㅇ", "son" )),"obs")</f>
        <v/>
      </c>
      <c r="AC826" t="str" cm="1">
        <f t="array" ref="AC826" xml:space="preserve"> SUBSTITUTE( _xlfn.TEXTSPLIT(C826," "), ",","")</f>
        <v>LH</v>
      </c>
      <c r="AE826" t="str" cm="1">
        <f t="array" ref="AE826">SUBSTITUTE(_xlfn.TEXTSPLIT(D826," "), ",","")</f>
        <v>LH</v>
      </c>
    </row>
    <row r="827" spans="1:31" x14ac:dyDescent="0.3">
      <c r="A827" t="str">
        <v>가상어2</v>
      </c>
      <c r="B827" t="str">
        <v>태로</v>
      </c>
      <c r="C827" s="3" t="str">
        <v>HL</v>
      </c>
      <c r="D827" s="3" t="str">
        <v>HH</v>
      </c>
      <c r="E827" s="3" t="str" cm="1">
        <f t="array" ref="E827">_xlfn.IFS(MID(A827,1,1)="고", "K", MID(A827,1,1)="외", "F", MID(A827,1,1)="가", "V")</f>
        <v>V</v>
      </c>
      <c r="F827" s="3" t="str">
        <f t="shared" si="65"/>
        <v>2</v>
      </c>
      <c r="G827" s="3" t="str">
        <f t="shared" si="66"/>
        <v>V2</v>
      </c>
      <c r="H827" s="3" t="str">
        <f t="shared" si="67"/>
        <v>태</v>
      </c>
      <c r="I827" s="3" t="str">
        <f t="shared" si="68"/>
        <v>로</v>
      </c>
      <c r="J827" s="3" t="str">
        <f t="shared" si="69"/>
        <v/>
      </c>
      <c r="K827" s="3" t="str" cm="1">
        <f t="array" ref="K827">INDEX(초성,  INT( (_xlfn.UNICODE(H827)-44032)/588)+1)</f>
        <v>ㅌ</v>
      </c>
      <c r="L827" s="3" t="str" cm="1">
        <f t="array" ref="L827">INDEX( 중성, INT(MOD( ( _xlfn.UNICODE( RIGHT($H827, 1) ) - 44032), 588)/28)+1,1)</f>
        <v>ㅐ</v>
      </c>
      <c r="M827" t="str" cm="1">
        <f t="array" ref="M827">IF(MOD( (_xlfn.UNICODE( RIGHT($H827, 1) ) - 44032), 28)=0, "",
    INDEX(종성, MOD( (_xlfn.UNICODE( RIGHT($H827, 1) ) - 44032), 28),1) )</f>
        <v/>
      </c>
      <c r="N827" s="3" t="str" cm="1">
        <f t="array" ref="N827">INDEX(초성,  INT( (_xlfn.UNICODE($I827)-44032)/588)+1)</f>
        <v>ㄹ</v>
      </c>
      <c r="O827" s="3" t="str" cm="1">
        <f t="array" ref="O827">INDEX( 중성, INT(MOD( ( _xlfn.UNICODE( RIGHT($I827, 1) ) - 44032), 588)/28)+1,1)</f>
        <v>ㅗ</v>
      </c>
      <c r="P827" t="str" cm="1">
        <f t="array" ref="P827">IF(MOD( (_xlfn.UNICODE( RIGHT($I827, 1) ) - 44032), 28)=0, "",
    INDEX(종성, MOD( (_xlfn.UNICODE( RIGHT($I827, 1) ) - 44032), 28),1) )</f>
        <v/>
      </c>
      <c r="Q827" s="3" t="str" cm="1">
        <f t="array" ref="Q827">IF(LEN(B827)=2, "", INDEX(초성,  INT( (_xlfn.UNICODE($J827)-44032)/588)+1) )</f>
        <v/>
      </c>
      <c r="R827" s="3" t="str" cm="1">
        <f t="array" ref="R827">IF(LEN(B827)=2, "",INDEX( 중성, INT(MOD( ( _xlfn.UNICODE( RIGHT($J827, 1) ) - 44032), 588)/28)+1,1) )</f>
        <v/>
      </c>
      <c r="S827" t="str" cm="1">
        <f t="array" ref="S827">IF(LEN(B827)=2, "", IF(MOD( (_xlfn.UNICODE( RIGHT($J827, 1) ) - 44032), 28)=0, "",
    INDEX(종성, MOD( (_xlfn.UNICODE( RIGHT($J827, 1) ) - 44032), 28),1) ) )</f>
        <v/>
      </c>
      <c r="T827" t="str">
        <f>IFERROR(VLOOKUP($K827, 환경설정!$B$3:$C$23, 2,0), "")</f>
        <v>tsasp</v>
      </c>
      <c r="V827" s="3" t="str" cm="1">
        <f t="array" ref="V827">IFERROR(_xlfn.IFS($M827="", "light", $M827="ㄴ", "son", $M827="ㄹ", "son", $M827="ㅁ", "son", $M827="ㅇ", "son" ),"obs")</f>
        <v>light</v>
      </c>
      <c r="W827" t="str">
        <f>IFERROR(VLOOKUP($N827, 환경설정!$B$3:$C$23, 2,0), "")</f>
        <v>son</v>
      </c>
      <c r="Y827" s="3" t="str" cm="1">
        <f t="array" ref="Y827">IFERROR(_xlfn.IFS($P827="", "light", $P827="ㄴ", "son", $P827="ㄹ", "son", $P827="ㅁ", "son", $P827="ㅇ", "son" ),"obs")</f>
        <v>light</v>
      </c>
      <c r="Z827" t="str">
        <f>IFERROR(VLOOKUP($Q827, 환경설정!$B$3:$C$23, 2), "")</f>
        <v/>
      </c>
      <c r="AB827" s="3" t="str" cm="1">
        <f t="array" ref="AB827">IFERROR( IF(LEN(B827)=2,"", _xlfn.IFS($S827="", "light", $S827="ㄴ", "son", $S827="ㄹ", "son", $S827="ㅁ", "son", $S827="ㅇ", "son" )),"obs")</f>
        <v/>
      </c>
      <c r="AC827" t="str" cm="1">
        <f t="array" ref="AC827" xml:space="preserve"> SUBSTITUTE( _xlfn.TEXTSPLIT(C827," "), ",","")</f>
        <v>HL</v>
      </c>
      <c r="AE827" t="str" cm="1">
        <f t="array" ref="AE827">SUBSTITUTE(_xlfn.TEXTSPLIT(D827," "), ",","")</f>
        <v>HH</v>
      </c>
    </row>
    <row r="828" spans="1:31" x14ac:dyDescent="0.3">
      <c r="A828" t="str">
        <v>가상어2</v>
      </c>
      <c r="B828" t="str">
        <v>푸레</v>
      </c>
      <c r="C828" s="3" t="str">
        <v>HH</v>
      </c>
      <c r="D828" s="3" t="str">
        <v>LH</v>
      </c>
      <c r="E828" s="3" t="str" cm="1">
        <f t="array" ref="E828">_xlfn.IFS(MID(A828,1,1)="고", "K", MID(A828,1,1)="외", "F", MID(A828,1,1)="가", "V")</f>
        <v>V</v>
      </c>
      <c r="F828" s="3" t="str">
        <f t="shared" si="65"/>
        <v>2</v>
      </c>
      <c r="G828" s="3" t="str">
        <f t="shared" si="66"/>
        <v>V2</v>
      </c>
      <c r="H828" s="3" t="str">
        <f t="shared" si="67"/>
        <v>푸</v>
      </c>
      <c r="I828" s="3" t="str">
        <f t="shared" si="68"/>
        <v>레</v>
      </c>
      <c r="J828" s="3" t="str">
        <f t="shared" si="69"/>
        <v/>
      </c>
      <c r="K828" s="3" t="str" cm="1">
        <f t="array" ref="K828">INDEX(초성,  INT( (_xlfn.UNICODE(H828)-44032)/588)+1)</f>
        <v>ㅍ</v>
      </c>
      <c r="L828" s="3" t="str" cm="1">
        <f t="array" ref="L828">INDEX( 중성, INT(MOD( ( _xlfn.UNICODE( RIGHT($H828, 1) ) - 44032), 588)/28)+1,1)</f>
        <v>ㅜ</v>
      </c>
      <c r="M828" t="str" cm="1">
        <f t="array" ref="M828">IF(MOD( (_xlfn.UNICODE( RIGHT($H828, 1) ) - 44032), 28)=0, "",
    INDEX(종성, MOD( (_xlfn.UNICODE( RIGHT($H828, 1) ) - 44032), 28),1) )</f>
        <v/>
      </c>
      <c r="N828" s="3" t="str" cm="1">
        <f t="array" ref="N828">INDEX(초성,  INT( (_xlfn.UNICODE($I828)-44032)/588)+1)</f>
        <v>ㄹ</v>
      </c>
      <c r="O828" s="3" t="str" cm="1">
        <f t="array" ref="O828">INDEX( 중성, INT(MOD( ( _xlfn.UNICODE( RIGHT($I828, 1) ) - 44032), 588)/28)+1,1)</f>
        <v>ㅔ</v>
      </c>
      <c r="P828" t="str" cm="1">
        <f t="array" ref="P828">IF(MOD( (_xlfn.UNICODE( RIGHT($I828, 1) ) - 44032), 28)=0, "",
    INDEX(종성, MOD( (_xlfn.UNICODE( RIGHT($I828, 1) ) - 44032), 28),1) )</f>
        <v/>
      </c>
      <c r="Q828" s="3" t="str" cm="1">
        <f t="array" ref="Q828">IF(LEN(B828)=2, "", INDEX(초성,  INT( (_xlfn.UNICODE($J828)-44032)/588)+1) )</f>
        <v/>
      </c>
      <c r="R828" s="3" t="str" cm="1">
        <f t="array" ref="R828">IF(LEN(B828)=2, "",INDEX( 중성, INT(MOD( ( _xlfn.UNICODE( RIGHT($J828, 1) ) - 44032), 588)/28)+1,1) )</f>
        <v/>
      </c>
      <c r="S828" t="str" cm="1">
        <f t="array" ref="S828">IF(LEN(B828)=2, "", IF(MOD( (_xlfn.UNICODE( RIGHT($J828, 1) ) - 44032), 28)=0, "",
    INDEX(종성, MOD( (_xlfn.UNICODE( RIGHT($J828, 1) ) - 44032), 28),1) ) )</f>
        <v/>
      </c>
      <c r="T828" t="str">
        <f>IFERROR(VLOOKUP($K828, 환경설정!$B$3:$C$23, 2,0), "")</f>
        <v>tsasp</v>
      </c>
      <c r="V828" s="3" t="str" cm="1">
        <f t="array" ref="V828">IFERROR(_xlfn.IFS($M828="", "light", $M828="ㄴ", "son", $M828="ㄹ", "son", $M828="ㅁ", "son", $M828="ㅇ", "son" ),"obs")</f>
        <v>light</v>
      </c>
      <c r="W828" t="str">
        <f>IFERROR(VLOOKUP($N828, 환경설정!$B$3:$C$23, 2,0), "")</f>
        <v>son</v>
      </c>
      <c r="Y828" s="3" t="str" cm="1">
        <f t="array" ref="Y828">IFERROR(_xlfn.IFS($P828="", "light", $P828="ㄴ", "son", $P828="ㄹ", "son", $P828="ㅁ", "son", $P828="ㅇ", "son" ),"obs")</f>
        <v>light</v>
      </c>
      <c r="Z828" t="str">
        <f>IFERROR(VLOOKUP($Q828, 환경설정!$B$3:$C$23, 2), "")</f>
        <v/>
      </c>
      <c r="AB828" s="3" t="str" cm="1">
        <f t="array" ref="AB828">IFERROR( IF(LEN(B828)=2,"", _xlfn.IFS($S828="", "light", $S828="ㄴ", "son", $S828="ㄹ", "son", $S828="ㅁ", "son", $S828="ㅇ", "son" )),"obs")</f>
        <v/>
      </c>
      <c r="AC828" t="str" cm="1">
        <f t="array" ref="AC828" xml:space="preserve"> SUBSTITUTE( _xlfn.TEXTSPLIT(C828," "), ",","")</f>
        <v>HH</v>
      </c>
      <c r="AE828" t="str" cm="1">
        <f t="array" ref="AE828">SUBSTITUTE(_xlfn.TEXTSPLIT(D828," "), ",","")</f>
        <v>LH</v>
      </c>
    </row>
    <row r="829" spans="1:31" x14ac:dyDescent="0.3">
      <c r="A829" t="str">
        <v>가상어2</v>
      </c>
      <c r="B829" t="str">
        <v>두뽀</v>
      </c>
      <c r="C829" s="3" t="str">
        <v>LH</v>
      </c>
      <c r="D829" s="3" t="str">
        <v>HL</v>
      </c>
      <c r="E829" s="3" t="str" cm="1">
        <f t="array" ref="E829">_xlfn.IFS(MID(A829,1,1)="고", "K", MID(A829,1,1)="외", "F", MID(A829,1,1)="가", "V")</f>
        <v>V</v>
      </c>
      <c r="F829" s="3" t="str">
        <f t="shared" si="65"/>
        <v>2</v>
      </c>
      <c r="G829" s="3" t="str">
        <f t="shared" si="66"/>
        <v>V2</v>
      </c>
      <c r="H829" s="3" t="str">
        <f t="shared" si="67"/>
        <v>두</v>
      </c>
      <c r="I829" s="3" t="str">
        <f t="shared" si="68"/>
        <v>뽀</v>
      </c>
      <c r="J829" s="3" t="str">
        <f t="shared" si="69"/>
        <v/>
      </c>
      <c r="K829" s="3" t="str" cm="1">
        <f t="array" ref="K829">INDEX(초성,  INT( (_xlfn.UNICODE(H829)-44032)/588)+1)</f>
        <v>ㄷ</v>
      </c>
      <c r="L829" s="3" t="str" cm="1">
        <f t="array" ref="L829">INDEX( 중성, INT(MOD( ( _xlfn.UNICODE( RIGHT($H829, 1) ) - 44032), 588)/28)+1,1)</f>
        <v>ㅜ</v>
      </c>
      <c r="M829" t="str" cm="1">
        <f t="array" ref="M829">IF(MOD( (_xlfn.UNICODE( RIGHT($H829, 1) ) - 44032), 28)=0, "",
    INDEX(종성, MOD( (_xlfn.UNICODE( RIGHT($H829, 1) ) - 44032), 28),1) )</f>
        <v/>
      </c>
      <c r="N829" s="3" t="str" cm="1">
        <f t="array" ref="N829">INDEX(초성,  INT( (_xlfn.UNICODE($I829)-44032)/588)+1)</f>
        <v>ㅃ</v>
      </c>
      <c r="O829" s="3" t="str" cm="1">
        <f t="array" ref="O829">INDEX( 중성, INT(MOD( ( _xlfn.UNICODE( RIGHT($I829, 1) ) - 44032), 588)/28)+1,1)</f>
        <v>ㅗ</v>
      </c>
      <c r="P829" t="str" cm="1">
        <f t="array" ref="P829">IF(MOD( (_xlfn.UNICODE( RIGHT($I829, 1) ) - 44032), 28)=0, "",
    INDEX(종성, MOD( (_xlfn.UNICODE( RIGHT($I829, 1) ) - 44032), 28),1) )</f>
        <v/>
      </c>
      <c r="Q829" s="3" t="str" cm="1">
        <f t="array" ref="Q829">IF(LEN(B829)=2, "", INDEX(초성,  INT( (_xlfn.UNICODE($J829)-44032)/588)+1) )</f>
        <v/>
      </c>
      <c r="R829" s="3" t="str" cm="1">
        <f t="array" ref="R829">IF(LEN(B829)=2, "",INDEX( 중성, INT(MOD( ( _xlfn.UNICODE( RIGHT($J829, 1) ) - 44032), 588)/28)+1,1) )</f>
        <v/>
      </c>
      <c r="S829" t="str" cm="1">
        <f t="array" ref="S829">IF(LEN(B829)=2, "", IF(MOD( (_xlfn.UNICODE( RIGHT($J829, 1) ) - 44032), 28)=0, "",
    INDEX(종성, MOD( (_xlfn.UNICODE( RIGHT($J829, 1) ) - 44032), 28),1) ) )</f>
        <v/>
      </c>
      <c r="T829" t="str">
        <f>IFERROR(VLOOKUP($K829, 환경설정!$B$3:$C$23, 2,0), "")</f>
        <v>lax</v>
      </c>
      <c r="V829" s="3" t="str" cm="1">
        <f t="array" ref="V829">IFERROR(_xlfn.IFS($M829="", "light", $M829="ㄴ", "son", $M829="ㄹ", "son", $M829="ㅁ", "son", $M829="ㅇ", "son" ),"obs")</f>
        <v>light</v>
      </c>
      <c r="W829" t="str">
        <f>IFERROR(VLOOKUP($N829, 환경설정!$B$3:$C$23, 2,0), "")</f>
        <v>tsasp</v>
      </c>
      <c r="Y829" s="3" t="str" cm="1">
        <f t="array" ref="Y829">IFERROR(_xlfn.IFS($P829="", "light", $P829="ㄴ", "son", $P829="ㄹ", "son", $P829="ㅁ", "son", $P829="ㅇ", "son" ),"obs")</f>
        <v>light</v>
      </c>
      <c r="Z829" t="str">
        <f>IFERROR(VLOOKUP($Q829, 환경설정!$B$3:$C$23, 2), "")</f>
        <v/>
      </c>
      <c r="AB829" s="3" t="str" cm="1">
        <f t="array" ref="AB829">IFERROR( IF(LEN(B829)=2,"", _xlfn.IFS($S829="", "light", $S829="ㄴ", "son", $S829="ㄹ", "son", $S829="ㅁ", "son", $S829="ㅇ", "son" )),"obs")</f>
        <v/>
      </c>
      <c r="AC829" t="str" cm="1">
        <f t="array" ref="AC829" xml:space="preserve"> SUBSTITUTE( _xlfn.TEXTSPLIT(C829," "), ",","")</f>
        <v>LH</v>
      </c>
      <c r="AE829" t="str" cm="1">
        <f t="array" ref="AE829">SUBSTITUTE(_xlfn.TEXTSPLIT(D829," "), ",","")</f>
        <v>HL</v>
      </c>
    </row>
    <row r="830" spans="1:31" x14ac:dyDescent="0.3">
      <c r="A830" t="str">
        <v>가상어2</v>
      </c>
      <c r="B830" t="str">
        <v>머보</v>
      </c>
      <c r="C830" s="3" t="str">
        <v>LH</v>
      </c>
      <c r="D830" s="3" t="str">
        <v>LH</v>
      </c>
      <c r="E830" s="3" t="str" cm="1">
        <f t="array" ref="E830">_xlfn.IFS(MID(A830,1,1)="고", "K", MID(A830,1,1)="외", "F", MID(A830,1,1)="가", "V")</f>
        <v>V</v>
      </c>
      <c r="F830" s="3" t="str">
        <f t="shared" si="65"/>
        <v>2</v>
      </c>
      <c r="G830" s="3" t="str">
        <f t="shared" si="66"/>
        <v>V2</v>
      </c>
      <c r="H830" s="3" t="str">
        <f t="shared" si="67"/>
        <v>머</v>
      </c>
      <c r="I830" s="3" t="str">
        <f t="shared" si="68"/>
        <v>보</v>
      </c>
      <c r="J830" s="3" t="str">
        <f t="shared" si="69"/>
        <v/>
      </c>
      <c r="K830" s="3" t="str" cm="1">
        <f t="array" ref="K830">INDEX(초성,  INT( (_xlfn.UNICODE(H830)-44032)/588)+1)</f>
        <v>ㅁ</v>
      </c>
      <c r="L830" s="3" t="str" cm="1">
        <f t="array" ref="L830">INDEX( 중성, INT(MOD( ( _xlfn.UNICODE( RIGHT($H830, 1) ) - 44032), 588)/28)+1,1)</f>
        <v>ㅓ</v>
      </c>
      <c r="M830" t="str" cm="1">
        <f t="array" ref="M830">IF(MOD( (_xlfn.UNICODE( RIGHT($H830, 1) ) - 44032), 28)=0, "",
    INDEX(종성, MOD( (_xlfn.UNICODE( RIGHT($H830, 1) ) - 44032), 28),1) )</f>
        <v/>
      </c>
      <c r="N830" s="3" t="str" cm="1">
        <f t="array" ref="N830">INDEX(초성,  INT( (_xlfn.UNICODE($I830)-44032)/588)+1)</f>
        <v>ㅂ</v>
      </c>
      <c r="O830" s="3" t="str" cm="1">
        <f t="array" ref="O830">INDEX( 중성, INT(MOD( ( _xlfn.UNICODE( RIGHT($I830, 1) ) - 44032), 588)/28)+1,1)</f>
        <v>ㅗ</v>
      </c>
      <c r="P830" t="str" cm="1">
        <f t="array" ref="P830">IF(MOD( (_xlfn.UNICODE( RIGHT($I830, 1) ) - 44032), 28)=0, "",
    INDEX(종성, MOD( (_xlfn.UNICODE( RIGHT($I830, 1) ) - 44032), 28),1) )</f>
        <v/>
      </c>
      <c r="Q830" s="3" t="str" cm="1">
        <f t="array" ref="Q830">IF(LEN(B830)=2, "", INDEX(초성,  INT( (_xlfn.UNICODE($J830)-44032)/588)+1) )</f>
        <v/>
      </c>
      <c r="R830" s="3" t="str" cm="1">
        <f t="array" ref="R830">IF(LEN(B830)=2, "",INDEX( 중성, INT(MOD( ( _xlfn.UNICODE( RIGHT($J830, 1) ) - 44032), 588)/28)+1,1) )</f>
        <v/>
      </c>
      <c r="S830" t="str" cm="1">
        <f t="array" ref="S830">IF(LEN(B830)=2, "", IF(MOD( (_xlfn.UNICODE( RIGHT($J830, 1) ) - 44032), 28)=0, "",
    INDEX(종성, MOD( (_xlfn.UNICODE( RIGHT($J830, 1) ) - 44032), 28),1) ) )</f>
        <v/>
      </c>
      <c r="T830" t="str">
        <f>IFERROR(VLOOKUP($K830, 환경설정!$B$3:$C$23, 2,0), "")</f>
        <v>son</v>
      </c>
      <c r="V830" s="3" t="str" cm="1">
        <f t="array" ref="V830">IFERROR(_xlfn.IFS($M830="", "light", $M830="ㄴ", "son", $M830="ㄹ", "son", $M830="ㅁ", "son", $M830="ㅇ", "son" ),"obs")</f>
        <v>light</v>
      </c>
      <c r="W830" t="str">
        <f>IFERROR(VLOOKUP($N830, 환경설정!$B$3:$C$23, 2,0), "")</f>
        <v>lax</v>
      </c>
      <c r="Y830" s="3" t="str" cm="1">
        <f t="array" ref="Y830">IFERROR(_xlfn.IFS($P830="", "light", $P830="ㄴ", "son", $P830="ㄹ", "son", $P830="ㅁ", "son", $P830="ㅇ", "son" ),"obs")</f>
        <v>light</v>
      </c>
      <c r="Z830" t="str">
        <f>IFERROR(VLOOKUP($Q830, 환경설정!$B$3:$C$23, 2), "")</f>
        <v/>
      </c>
      <c r="AB830" s="3" t="str" cm="1">
        <f t="array" ref="AB830">IFERROR( IF(LEN(B830)=2,"", _xlfn.IFS($S830="", "light", $S830="ㄴ", "son", $S830="ㄹ", "son", $S830="ㅁ", "son", $S830="ㅇ", "son" )),"obs")</f>
        <v/>
      </c>
      <c r="AC830" t="str" cm="1">
        <f t="array" ref="AC830" xml:space="preserve"> SUBSTITUTE( _xlfn.TEXTSPLIT(C830," "), ",","")</f>
        <v>LH</v>
      </c>
      <c r="AE830" t="str" cm="1">
        <f t="array" ref="AE830">SUBSTITUTE(_xlfn.TEXTSPLIT(D830," "), ",","")</f>
        <v>LH</v>
      </c>
    </row>
    <row r="831" spans="1:31" x14ac:dyDescent="0.3">
      <c r="A831" t="str" cm="1">
        <f t="array" ref="A831:D900">가상어3!B2:E71</f>
        <v>가상어3</v>
      </c>
      <c r="B831" t="str">
        <v>가채래</v>
      </c>
      <c r="C831" s="3" t="str">
        <v>LHL</v>
      </c>
      <c r="D831" s="3" t="str">
        <v>LHL</v>
      </c>
      <c r="E831" s="3" t="str" cm="1">
        <f t="array" ref="E831">_xlfn.IFS(MID(A831,1,1)="고", "K", MID(A831,1,1)="외", "F", MID(A831,1,1)="가", "V")</f>
        <v>V</v>
      </c>
      <c r="F831" s="3" t="str">
        <f t="shared" si="65"/>
        <v>3</v>
      </c>
      <c r="G831" s="3" t="str">
        <f t="shared" si="66"/>
        <v>V3</v>
      </c>
      <c r="H831" s="3" t="str">
        <f t="shared" si="67"/>
        <v>가</v>
      </c>
      <c r="I831" s="3" t="str">
        <f t="shared" si="68"/>
        <v>채</v>
      </c>
      <c r="J831" s="3" t="str">
        <f t="shared" si="69"/>
        <v>래</v>
      </c>
      <c r="K831" s="3" t="str" cm="1">
        <f t="array" ref="K831">INDEX(초성,  INT( (_xlfn.UNICODE(H831)-44032)/588)+1)</f>
        <v>ㄱ</v>
      </c>
      <c r="L831" s="3" t="str" cm="1">
        <f t="array" ref="L831">INDEX( 중성, INT(MOD( ( _xlfn.UNICODE( RIGHT($H831, 1) ) - 44032), 588)/28)+1,1)</f>
        <v>ㅏ</v>
      </c>
      <c r="M831" t="str" cm="1">
        <f t="array" ref="M831">IF(MOD( (_xlfn.UNICODE( RIGHT($H831, 1) ) - 44032), 28)=0, "",
    INDEX(종성, MOD( (_xlfn.UNICODE( RIGHT($H831, 1) ) - 44032), 28),1) )</f>
        <v/>
      </c>
      <c r="N831" s="3" t="str" cm="1">
        <f t="array" ref="N831">INDEX(초성,  INT( (_xlfn.UNICODE($I831)-44032)/588)+1)</f>
        <v>ㅊ</v>
      </c>
      <c r="O831" s="3" t="str" cm="1">
        <f t="array" ref="O831">INDEX( 중성, INT(MOD( ( _xlfn.UNICODE( RIGHT($I831, 1) ) - 44032), 588)/28)+1,1)</f>
        <v>ㅐ</v>
      </c>
      <c r="P831" t="str" cm="1">
        <f t="array" ref="P831">IF(MOD( (_xlfn.UNICODE( RIGHT($I831, 1) ) - 44032), 28)=0, "",
    INDEX(종성, MOD( (_xlfn.UNICODE( RIGHT($I831, 1) ) - 44032), 28),1) )</f>
        <v/>
      </c>
      <c r="Q831" s="3" t="str" cm="1">
        <f t="array" ref="Q831">IF(LEN(B831)=2, "", INDEX(초성,  INT( (_xlfn.UNICODE($J831)-44032)/588)+1) )</f>
        <v>ㄹ</v>
      </c>
      <c r="R831" s="3" t="str" cm="1">
        <f t="array" ref="R831">IF(LEN(B831)=2, "",INDEX( 중성, INT(MOD( ( _xlfn.UNICODE( RIGHT($J831, 1) ) - 44032), 588)/28)+1,1) )</f>
        <v>ㅐ</v>
      </c>
      <c r="S831" t="str" cm="1">
        <f t="array" ref="S831">IF(LEN(B831)=2, "", IF(MOD( (_xlfn.UNICODE( RIGHT($J831, 1) ) - 44032), 28)=0, "",
    INDEX(종성, MOD( (_xlfn.UNICODE( RIGHT($J831, 1) ) - 44032), 28),1) ) )</f>
        <v/>
      </c>
      <c r="T831" t="str">
        <f>IFERROR(VLOOKUP($K831, 환경설정!$B$3:$C$23, 2,0), "")</f>
        <v>lax</v>
      </c>
      <c r="V831" s="3" t="str" cm="1">
        <f t="array" ref="V831">IFERROR(_xlfn.IFS($M831="", "light", $M831="ㄴ", "son", $M831="ㄹ", "son", $M831="ㅁ", "son", $M831="ㅇ", "son" ),"obs")</f>
        <v>light</v>
      </c>
      <c r="W831" t="str">
        <f>IFERROR(VLOOKUP($N831, 환경설정!$B$3:$C$23, 2,0), "")</f>
        <v>tsasp</v>
      </c>
      <c r="Y831" s="3" t="str" cm="1">
        <f t="array" ref="Y831">IFERROR(_xlfn.IFS($P831="", "light", $P831="ㄴ", "son", $P831="ㄹ", "son", $P831="ㅁ", "son", $P831="ㅇ", "son" ),"obs")</f>
        <v>light</v>
      </c>
      <c r="Z831" t="str">
        <f>IFERROR(VLOOKUP($Q831, 환경설정!$B$3:$C$23, 2), "")</f>
        <v>tsasp</v>
      </c>
      <c r="AB831" s="3" t="str" cm="1">
        <f t="array" ref="AB831">IFERROR( IF(LEN(B831)=2,"", _xlfn.IFS($S831="", "light", $S831="ㄴ", "son", $S831="ㄹ", "son", $S831="ㅁ", "son", $S831="ㅇ", "son" )),"obs")</f>
        <v>light</v>
      </c>
      <c r="AC831" t="str" cm="1">
        <f t="array" ref="AC831" xml:space="preserve"> SUBSTITUTE( _xlfn.TEXTSPLIT(C831," "), ",","")</f>
        <v>LHL</v>
      </c>
      <c r="AE831" t="str" cm="1">
        <f t="array" ref="AE831">SUBSTITUTE(_xlfn.TEXTSPLIT(D831," "), ",","")</f>
        <v>LHL</v>
      </c>
    </row>
    <row r="832" spans="1:31" x14ac:dyDescent="0.3">
      <c r="A832" t="str">
        <v>가상어3</v>
      </c>
      <c r="B832" t="str">
        <v>포드개</v>
      </c>
      <c r="C832" s="3" t="str">
        <v>LHL</v>
      </c>
      <c r="D832" s="3" t="str">
        <v>LHL</v>
      </c>
      <c r="E832" s="3" t="str" cm="1">
        <f t="array" ref="E832">_xlfn.IFS(MID(A832,1,1)="고", "K", MID(A832,1,1)="외", "F", MID(A832,1,1)="가", "V")</f>
        <v>V</v>
      </c>
      <c r="F832" s="3" t="str">
        <f t="shared" si="65"/>
        <v>3</v>
      </c>
      <c r="G832" s="3" t="str">
        <f t="shared" si="66"/>
        <v>V3</v>
      </c>
      <c r="H832" s="3" t="str">
        <f t="shared" si="67"/>
        <v>포</v>
      </c>
      <c r="I832" s="3" t="str">
        <f t="shared" si="68"/>
        <v>드</v>
      </c>
      <c r="J832" s="3" t="str">
        <f t="shared" si="69"/>
        <v>개</v>
      </c>
      <c r="K832" s="3" t="str" cm="1">
        <f t="array" ref="K832">INDEX(초성,  INT( (_xlfn.UNICODE(H832)-44032)/588)+1)</f>
        <v>ㅍ</v>
      </c>
      <c r="L832" s="3" t="str" cm="1">
        <f t="array" ref="L832">INDEX( 중성, INT(MOD( ( _xlfn.UNICODE( RIGHT($H832, 1) ) - 44032), 588)/28)+1,1)</f>
        <v>ㅗ</v>
      </c>
      <c r="M832" t="str" cm="1">
        <f t="array" ref="M832">IF(MOD( (_xlfn.UNICODE( RIGHT($H832, 1) ) - 44032), 28)=0, "",
    INDEX(종성, MOD( (_xlfn.UNICODE( RIGHT($H832, 1) ) - 44032), 28),1) )</f>
        <v/>
      </c>
      <c r="N832" s="3" t="str" cm="1">
        <f t="array" ref="N832">INDEX(초성,  INT( (_xlfn.UNICODE($I832)-44032)/588)+1)</f>
        <v>ㄷ</v>
      </c>
      <c r="O832" s="3" t="str" cm="1">
        <f t="array" ref="O832">INDEX( 중성, INT(MOD( ( _xlfn.UNICODE( RIGHT($I832, 1) ) - 44032), 588)/28)+1,1)</f>
        <v>ㅡ</v>
      </c>
      <c r="P832" t="str" cm="1">
        <f t="array" ref="P832">IF(MOD( (_xlfn.UNICODE( RIGHT($I832, 1) ) - 44032), 28)=0, "",
    INDEX(종성, MOD( (_xlfn.UNICODE( RIGHT($I832, 1) ) - 44032), 28),1) )</f>
        <v/>
      </c>
      <c r="Q832" s="3" t="str" cm="1">
        <f t="array" ref="Q832">IF(LEN(B832)=2, "", INDEX(초성,  INT( (_xlfn.UNICODE($J832)-44032)/588)+1) )</f>
        <v>ㄱ</v>
      </c>
      <c r="R832" s="3" t="str" cm="1">
        <f t="array" ref="R832">IF(LEN(B832)=2, "",INDEX( 중성, INT(MOD( ( _xlfn.UNICODE( RIGHT($J832, 1) ) - 44032), 588)/28)+1,1) )</f>
        <v>ㅐ</v>
      </c>
      <c r="S832" t="str" cm="1">
        <f t="array" ref="S832">IF(LEN(B832)=2, "", IF(MOD( (_xlfn.UNICODE( RIGHT($J832, 1) ) - 44032), 28)=0, "",
    INDEX(종성, MOD( (_xlfn.UNICODE( RIGHT($J832, 1) ) - 44032), 28),1) ) )</f>
        <v/>
      </c>
      <c r="T832" t="str">
        <f>IFERROR(VLOOKUP($K832, 환경설정!$B$3:$C$23, 2,0), "")</f>
        <v>tsasp</v>
      </c>
      <c r="V832" s="3" t="str" cm="1">
        <f t="array" ref="V832">IFERROR(_xlfn.IFS($M832="", "light", $M832="ㄴ", "son", $M832="ㄹ", "son", $M832="ㅁ", "son", $M832="ㅇ", "son" ),"obs")</f>
        <v>light</v>
      </c>
      <c r="W832" t="str">
        <f>IFERROR(VLOOKUP($N832, 환경설정!$B$3:$C$23, 2,0), "")</f>
        <v>lax</v>
      </c>
      <c r="Y832" s="3" t="str" cm="1">
        <f t="array" ref="Y832">IFERROR(_xlfn.IFS($P832="", "light", $P832="ㄴ", "son", $P832="ㄹ", "son", $P832="ㅁ", "son", $P832="ㅇ", "son" ),"obs")</f>
        <v>light</v>
      </c>
      <c r="Z832" t="str">
        <f>IFERROR(VLOOKUP($Q832, 환경설정!$B$3:$C$23, 2), "")</f>
        <v>lax</v>
      </c>
      <c r="AB832" s="3" t="str" cm="1">
        <f t="array" ref="AB832">IFERROR( IF(LEN(B832)=2,"", _xlfn.IFS($S832="", "light", $S832="ㄴ", "son", $S832="ㄹ", "son", $S832="ㅁ", "son", $S832="ㅇ", "son" )),"obs")</f>
        <v>light</v>
      </c>
      <c r="AC832" t="str" cm="1">
        <f t="array" ref="AC832" xml:space="preserve"> SUBSTITUTE( _xlfn.TEXTSPLIT(C832," "), ",","")</f>
        <v>LHL</v>
      </c>
      <c r="AE832" t="str" cm="1">
        <f t="array" ref="AE832">SUBSTITUTE(_xlfn.TEXTSPLIT(D832," "), ",","")</f>
        <v>LHL</v>
      </c>
    </row>
    <row r="833" spans="1:31" x14ac:dyDescent="0.3">
      <c r="A833" t="str">
        <v>가상어3</v>
      </c>
      <c r="B833" t="str">
        <v>찌대구</v>
      </c>
      <c r="C833" s="3" t="str">
        <v>LHL</v>
      </c>
      <c r="D833" s="3" t="str">
        <v>LHL</v>
      </c>
      <c r="E833" s="3" t="str" cm="1">
        <f t="array" ref="E833">_xlfn.IFS(MID(A833,1,1)="고", "K", MID(A833,1,1)="외", "F", MID(A833,1,1)="가", "V")</f>
        <v>V</v>
      </c>
      <c r="F833" s="3" t="str">
        <f t="shared" si="65"/>
        <v>3</v>
      </c>
      <c r="G833" s="3" t="str">
        <f t="shared" si="66"/>
        <v>V3</v>
      </c>
      <c r="H833" s="3" t="str">
        <f t="shared" si="67"/>
        <v>찌</v>
      </c>
      <c r="I833" s="3" t="str">
        <f t="shared" si="68"/>
        <v>대</v>
      </c>
      <c r="J833" s="3" t="str">
        <f t="shared" si="69"/>
        <v>구</v>
      </c>
      <c r="K833" s="3" t="str" cm="1">
        <f t="array" ref="K833">INDEX(초성,  INT( (_xlfn.UNICODE(H833)-44032)/588)+1)</f>
        <v>ㅉ</v>
      </c>
      <c r="L833" s="3" t="str" cm="1">
        <f t="array" ref="L833">INDEX( 중성, INT(MOD( ( _xlfn.UNICODE( RIGHT($H833, 1) ) - 44032), 588)/28)+1,1)</f>
        <v>ㅣ</v>
      </c>
      <c r="M833" t="str" cm="1">
        <f t="array" ref="M833">IF(MOD( (_xlfn.UNICODE( RIGHT($H833, 1) ) - 44032), 28)=0, "",
    INDEX(종성, MOD( (_xlfn.UNICODE( RIGHT($H833, 1) ) - 44032), 28),1) )</f>
        <v/>
      </c>
      <c r="N833" s="3" t="str" cm="1">
        <f t="array" ref="N833">INDEX(초성,  INT( (_xlfn.UNICODE($I833)-44032)/588)+1)</f>
        <v>ㄷ</v>
      </c>
      <c r="O833" s="3" t="str" cm="1">
        <f t="array" ref="O833">INDEX( 중성, INT(MOD( ( _xlfn.UNICODE( RIGHT($I833, 1) ) - 44032), 588)/28)+1,1)</f>
        <v>ㅐ</v>
      </c>
      <c r="P833" t="str" cm="1">
        <f t="array" ref="P833">IF(MOD( (_xlfn.UNICODE( RIGHT($I833, 1) ) - 44032), 28)=0, "",
    INDEX(종성, MOD( (_xlfn.UNICODE( RIGHT($I833, 1) ) - 44032), 28),1) )</f>
        <v/>
      </c>
      <c r="Q833" s="3" t="str" cm="1">
        <f t="array" ref="Q833">IF(LEN(B833)=2, "", INDEX(초성,  INT( (_xlfn.UNICODE($J833)-44032)/588)+1) )</f>
        <v>ㄱ</v>
      </c>
      <c r="R833" s="3" t="str" cm="1">
        <f t="array" ref="R833">IF(LEN(B833)=2, "",INDEX( 중성, INT(MOD( ( _xlfn.UNICODE( RIGHT($J833, 1) ) - 44032), 588)/28)+1,1) )</f>
        <v>ㅜ</v>
      </c>
      <c r="S833" t="str" cm="1">
        <f t="array" ref="S833">IF(LEN(B833)=2, "", IF(MOD( (_xlfn.UNICODE( RIGHT($J833, 1) ) - 44032), 28)=0, "",
    INDEX(종성, MOD( (_xlfn.UNICODE( RIGHT($J833, 1) ) - 44032), 28),1) ) )</f>
        <v/>
      </c>
      <c r="T833" t="str">
        <f>IFERROR(VLOOKUP($K833, 환경설정!$B$3:$C$23, 2,0), "")</f>
        <v>tsasp</v>
      </c>
      <c r="V833" s="3" t="str" cm="1">
        <f t="array" ref="V833">IFERROR(_xlfn.IFS($M833="", "light", $M833="ㄴ", "son", $M833="ㄹ", "son", $M833="ㅁ", "son", $M833="ㅇ", "son" ),"obs")</f>
        <v>light</v>
      </c>
      <c r="W833" t="str">
        <f>IFERROR(VLOOKUP($N833, 환경설정!$B$3:$C$23, 2,0), "")</f>
        <v>lax</v>
      </c>
      <c r="Y833" s="3" t="str" cm="1">
        <f t="array" ref="Y833">IFERROR(_xlfn.IFS($P833="", "light", $P833="ㄴ", "son", $P833="ㄹ", "son", $P833="ㅁ", "son", $P833="ㅇ", "son" ),"obs")</f>
        <v>light</v>
      </c>
      <c r="Z833" t="str">
        <f>IFERROR(VLOOKUP($Q833, 환경설정!$B$3:$C$23, 2), "")</f>
        <v>lax</v>
      </c>
      <c r="AB833" s="3" t="str" cm="1">
        <f t="array" ref="AB833">IFERROR( IF(LEN(B833)=2,"", _xlfn.IFS($S833="", "light", $S833="ㄴ", "son", $S833="ㄹ", "son", $S833="ㅁ", "son", $S833="ㅇ", "son" )),"obs")</f>
        <v>light</v>
      </c>
      <c r="AC833" t="str" cm="1">
        <f t="array" ref="AC833" xml:space="preserve"> SUBSTITUTE( _xlfn.TEXTSPLIT(C833," "), ",","")</f>
        <v>LHL</v>
      </c>
      <c r="AE833" t="str" cm="1">
        <f t="array" ref="AE833">SUBSTITUTE(_xlfn.TEXTSPLIT(D833," "), ",","")</f>
        <v>LHL</v>
      </c>
    </row>
    <row r="834" spans="1:31" x14ac:dyDescent="0.3">
      <c r="A834" t="str">
        <v>가상어3</v>
      </c>
      <c r="B834" t="str">
        <v>지뿌개</v>
      </c>
      <c r="C834" s="3" t="str">
        <v>LHL</v>
      </c>
      <c r="D834" s="3" t="str">
        <v>LHL</v>
      </c>
      <c r="E834" s="3" t="str" cm="1">
        <f t="array" ref="E834">_xlfn.IFS(MID(A834,1,1)="고", "K", MID(A834,1,1)="외", "F", MID(A834,1,1)="가", "V")</f>
        <v>V</v>
      </c>
      <c r="F834" s="3" t="str">
        <f t="shared" si="65"/>
        <v>3</v>
      </c>
      <c r="G834" s="3" t="str">
        <f t="shared" si="66"/>
        <v>V3</v>
      </c>
      <c r="H834" s="3" t="str">
        <f t="shared" si="67"/>
        <v>지</v>
      </c>
      <c r="I834" s="3" t="str">
        <f t="shared" si="68"/>
        <v>뿌</v>
      </c>
      <c r="J834" s="3" t="str">
        <f t="shared" si="69"/>
        <v>개</v>
      </c>
      <c r="K834" s="3" t="str" cm="1">
        <f t="array" ref="K834">INDEX(초성,  INT( (_xlfn.UNICODE(H834)-44032)/588)+1)</f>
        <v>ㅈ</v>
      </c>
      <c r="L834" s="3" t="str" cm="1">
        <f t="array" ref="L834">INDEX( 중성, INT(MOD( ( _xlfn.UNICODE( RIGHT($H834, 1) ) - 44032), 588)/28)+1,1)</f>
        <v>ㅣ</v>
      </c>
      <c r="M834" t="str" cm="1">
        <f t="array" ref="M834">IF(MOD( (_xlfn.UNICODE( RIGHT($H834, 1) ) - 44032), 28)=0, "",
    INDEX(종성, MOD( (_xlfn.UNICODE( RIGHT($H834, 1) ) - 44032), 28),1) )</f>
        <v/>
      </c>
      <c r="N834" s="3" t="str" cm="1">
        <f t="array" ref="N834">INDEX(초성,  INT( (_xlfn.UNICODE($I834)-44032)/588)+1)</f>
        <v>ㅃ</v>
      </c>
      <c r="O834" s="3" t="str" cm="1">
        <f t="array" ref="O834">INDEX( 중성, INT(MOD( ( _xlfn.UNICODE( RIGHT($I834, 1) ) - 44032), 588)/28)+1,1)</f>
        <v>ㅜ</v>
      </c>
      <c r="P834" t="str" cm="1">
        <f t="array" ref="P834">IF(MOD( (_xlfn.UNICODE( RIGHT($I834, 1) ) - 44032), 28)=0, "",
    INDEX(종성, MOD( (_xlfn.UNICODE( RIGHT($I834, 1) ) - 44032), 28),1) )</f>
        <v/>
      </c>
      <c r="Q834" s="3" t="str" cm="1">
        <f t="array" ref="Q834">IF(LEN(B834)=2, "", INDEX(초성,  INT( (_xlfn.UNICODE($J834)-44032)/588)+1) )</f>
        <v>ㄱ</v>
      </c>
      <c r="R834" s="3" t="str" cm="1">
        <f t="array" ref="R834">IF(LEN(B834)=2, "",INDEX( 중성, INT(MOD( ( _xlfn.UNICODE( RIGHT($J834, 1) ) - 44032), 588)/28)+1,1) )</f>
        <v>ㅐ</v>
      </c>
      <c r="S834" t="str" cm="1">
        <f t="array" ref="S834">IF(LEN(B834)=2, "", IF(MOD( (_xlfn.UNICODE( RIGHT($J834, 1) ) - 44032), 28)=0, "",
    INDEX(종성, MOD( (_xlfn.UNICODE( RIGHT($J834, 1) ) - 44032), 28),1) ) )</f>
        <v/>
      </c>
      <c r="T834" t="str">
        <f>IFERROR(VLOOKUP($K834, 환경설정!$B$3:$C$23, 2,0), "")</f>
        <v>lax</v>
      </c>
      <c r="V834" s="3" t="str" cm="1">
        <f t="array" ref="V834">IFERROR(_xlfn.IFS($M834="", "light", $M834="ㄴ", "son", $M834="ㄹ", "son", $M834="ㅁ", "son", $M834="ㅇ", "son" ),"obs")</f>
        <v>light</v>
      </c>
      <c r="W834" t="str">
        <f>IFERROR(VLOOKUP($N834, 환경설정!$B$3:$C$23, 2,0), "")</f>
        <v>tsasp</v>
      </c>
      <c r="Y834" s="3" t="str" cm="1">
        <f t="array" ref="Y834">IFERROR(_xlfn.IFS($P834="", "light", $P834="ㄴ", "son", $P834="ㄹ", "son", $P834="ㅁ", "son", $P834="ㅇ", "son" ),"obs")</f>
        <v>light</v>
      </c>
      <c r="Z834" t="str">
        <f>IFERROR(VLOOKUP($Q834, 환경설정!$B$3:$C$23, 2), "")</f>
        <v>lax</v>
      </c>
      <c r="AB834" s="3" t="str" cm="1">
        <f t="array" ref="AB834">IFERROR( IF(LEN(B834)=2,"", _xlfn.IFS($S834="", "light", $S834="ㄴ", "son", $S834="ㄹ", "son", $S834="ㅁ", "son", $S834="ㅇ", "son" )),"obs")</f>
        <v>light</v>
      </c>
      <c r="AC834" t="str" cm="1">
        <f t="array" ref="AC834" xml:space="preserve"> SUBSTITUTE( _xlfn.TEXTSPLIT(C834," "), ",","")</f>
        <v>LHL</v>
      </c>
      <c r="AE834" t="str" cm="1">
        <f t="array" ref="AE834">SUBSTITUTE(_xlfn.TEXTSPLIT(D834," "), ",","")</f>
        <v>LHL</v>
      </c>
    </row>
    <row r="835" spans="1:31" x14ac:dyDescent="0.3">
      <c r="A835" t="str">
        <v>가상어3</v>
      </c>
      <c r="B835" t="str">
        <v>바슬모</v>
      </c>
      <c r="C835" s="3" t="str">
        <v>LHH</v>
      </c>
      <c r="D835" s="3" t="str">
        <v>LHL</v>
      </c>
      <c r="E835" s="3" t="str" cm="1">
        <f t="array" ref="E835">_xlfn.IFS(MID(A835,1,1)="고", "K", MID(A835,1,1)="외", "F", MID(A835,1,1)="가", "V")</f>
        <v>V</v>
      </c>
      <c r="F835" s="3" t="str">
        <f t="shared" si="65"/>
        <v>3</v>
      </c>
      <c r="G835" s="3" t="str">
        <f t="shared" si="66"/>
        <v>V3</v>
      </c>
      <c r="H835" s="3" t="str">
        <f t="shared" si="67"/>
        <v>바</v>
      </c>
      <c r="I835" s="3" t="str">
        <f t="shared" si="68"/>
        <v>슬</v>
      </c>
      <c r="J835" s="3" t="str">
        <f t="shared" si="69"/>
        <v>모</v>
      </c>
      <c r="K835" s="3" t="str" cm="1">
        <f t="array" ref="K835">INDEX(초성,  INT( (_xlfn.UNICODE(H835)-44032)/588)+1)</f>
        <v>ㅂ</v>
      </c>
      <c r="L835" s="3" t="str" cm="1">
        <f t="array" ref="L835">INDEX( 중성, INT(MOD( ( _xlfn.UNICODE( RIGHT($H835, 1) ) - 44032), 588)/28)+1,1)</f>
        <v>ㅏ</v>
      </c>
      <c r="M835" t="str" cm="1">
        <f t="array" ref="M835">IF(MOD( (_xlfn.UNICODE( RIGHT($H835, 1) ) - 44032), 28)=0, "",
    INDEX(종성, MOD( (_xlfn.UNICODE( RIGHT($H835, 1) ) - 44032), 28),1) )</f>
        <v/>
      </c>
      <c r="N835" s="3" t="str" cm="1">
        <f t="array" ref="N835">INDEX(초성,  INT( (_xlfn.UNICODE($I835)-44032)/588)+1)</f>
        <v>ㅅ</v>
      </c>
      <c r="O835" s="3" t="str" cm="1">
        <f t="array" ref="O835">INDEX( 중성, INT(MOD( ( _xlfn.UNICODE( RIGHT($I835, 1) ) - 44032), 588)/28)+1,1)</f>
        <v>ㅡ</v>
      </c>
      <c r="P835" t="str" cm="1">
        <f t="array" ref="P835">IF(MOD( (_xlfn.UNICODE( RIGHT($I835, 1) ) - 44032), 28)=0, "",
    INDEX(종성, MOD( (_xlfn.UNICODE( RIGHT($I835, 1) ) - 44032), 28),1) )</f>
        <v>ㄹ</v>
      </c>
      <c r="Q835" s="3" t="str" cm="1">
        <f t="array" ref="Q835">IF(LEN(B835)=2, "", INDEX(초성,  INT( (_xlfn.UNICODE($J835)-44032)/588)+1) )</f>
        <v>ㅁ</v>
      </c>
      <c r="R835" s="3" t="str" cm="1">
        <f t="array" ref="R835">IF(LEN(B835)=2, "",INDEX( 중성, INT(MOD( ( _xlfn.UNICODE( RIGHT($J835, 1) ) - 44032), 588)/28)+1,1) )</f>
        <v>ㅗ</v>
      </c>
      <c r="S835" t="str" cm="1">
        <f t="array" ref="S835">IF(LEN(B835)=2, "", IF(MOD( (_xlfn.UNICODE( RIGHT($J835, 1) ) - 44032), 28)=0, "",
    INDEX(종성, MOD( (_xlfn.UNICODE( RIGHT($J835, 1) ) - 44032), 28),1) ) )</f>
        <v/>
      </c>
      <c r="T835" t="str">
        <f>IFERROR(VLOOKUP($K835, 환경설정!$B$3:$C$23, 2,0), "")</f>
        <v>lax</v>
      </c>
      <c r="V835" s="3" t="str" cm="1">
        <f t="array" ref="V835">IFERROR(_xlfn.IFS($M835="", "light", $M835="ㄴ", "son", $M835="ㄹ", "son", $M835="ㅁ", "son", $M835="ㅇ", "son" ),"obs")</f>
        <v>light</v>
      </c>
      <c r="W835" t="str">
        <f>IFERROR(VLOOKUP($N835, 환경설정!$B$3:$C$23, 2,0), "")</f>
        <v>que</v>
      </c>
      <c r="Y835" s="3" t="str" cm="1">
        <f t="array" ref="Y835">IFERROR(_xlfn.IFS($P835="", "light", $P835="ㄴ", "son", $P835="ㄹ", "son", $P835="ㅁ", "son", $P835="ㅇ", "son" ),"obs")</f>
        <v>son</v>
      </c>
      <c r="Z835" t="str">
        <f>IFERROR(VLOOKUP($Q835, 환경설정!$B$3:$C$23, 2), "")</f>
        <v>tsasp</v>
      </c>
      <c r="AB835" s="3" t="str" cm="1">
        <f t="array" ref="AB835">IFERROR( IF(LEN(B835)=2,"", _xlfn.IFS($S835="", "light", $S835="ㄴ", "son", $S835="ㄹ", "son", $S835="ㅁ", "son", $S835="ㅇ", "son" )),"obs")</f>
        <v>light</v>
      </c>
      <c r="AC835" t="str" cm="1">
        <f t="array" ref="AC835" xml:space="preserve"> SUBSTITUTE( _xlfn.TEXTSPLIT(C835," "), ",","")</f>
        <v>LHH</v>
      </c>
      <c r="AE835" t="str" cm="1">
        <f t="array" ref="AE835">SUBSTITUTE(_xlfn.TEXTSPLIT(D835," "), ",","")</f>
        <v>LHL</v>
      </c>
    </row>
    <row r="836" spans="1:31" x14ac:dyDescent="0.3">
      <c r="A836" t="str">
        <v>가상어3</v>
      </c>
      <c r="B836" t="str">
        <v>소호덕</v>
      </c>
      <c r="C836" s="3" t="str">
        <v>LHH</v>
      </c>
      <c r="D836" s="3" t="str">
        <v>LHL</v>
      </c>
      <c r="E836" s="3" t="str" cm="1">
        <f t="array" ref="E836">_xlfn.IFS(MID(A836,1,1)="고", "K", MID(A836,1,1)="외", "F", MID(A836,1,1)="가", "V")</f>
        <v>V</v>
      </c>
      <c r="F836" s="3" t="str">
        <f t="shared" si="65"/>
        <v>3</v>
      </c>
      <c r="G836" s="3" t="str">
        <f t="shared" si="66"/>
        <v>V3</v>
      </c>
      <c r="H836" s="3" t="str">
        <f t="shared" si="67"/>
        <v>소</v>
      </c>
      <c r="I836" s="3" t="str">
        <f t="shared" si="68"/>
        <v>호</v>
      </c>
      <c r="J836" s="3" t="str">
        <f t="shared" si="69"/>
        <v>덕</v>
      </c>
      <c r="K836" s="3" t="str" cm="1">
        <f t="array" ref="K836">INDEX(초성,  INT( (_xlfn.UNICODE(H836)-44032)/588)+1)</f>
        <v>ㅅ</v>
      </c>
      <c r="L836" s="3" t="str" cm="1">
        <f t="array" ref="L836">INDEX( 중성, INT(MOD( ( _xlfn.UNICODE( RIGHT($H836, 1) ) - 44032), 588)/28)+1,1)</f>
        <v>ㅗ</v>
      </c>
      <c r="M836" t="str" cm="1">
        <f t="array" ref="M836">IF(MOD( (_xlfn.UNICODE( RIGHT($H836, 1) ) - 44032), 28)=0, "",
    INDEX(종성, MOD( (_xlfn.UNICODE( RIGHT($H836, 1) ) - 44032), 28),1) )</f>
        <v/>
      </c>
      <c r="N836" s="3" t="str" cm="1">
        <f t="array" ref="N836">INDEX(초성,  INT( (_xlfn.UNICODE($I836)-44032)/588)+1)</f>
        <v>ㅎ</v>
      </c>
      <c r="O836" s="3" t="str" cm="1">
        <f t="array" ref="O836">INDEX( 중성, INT(MOD( ( _xlfn.UNICODE( RIGHT($I836, 1) ) - 44032), 588)/28)+1,1)</f>
        <v>ㅗ</v>
      </c>
      <c r="P836" t="str" cm="1">
        <f t="array" ref="P836">IF(MOD( (_xlfn.UNICODE( RIGHT($I836, 1) ) - 44032), 28)=0, "",
    INDEX(종성, MOD( (_xlfn.UNICODE( RIGHT($I836, 1) ) - 44032), 28),1) )</f>
        <v/>
      </c>
      <c r="Q836" s="3" t="str" cm="1">
        <f t="array" ref="Q836">IF(LEN(B836)=2, "", INDEX(초성,  INT( (_xlfn.UNICODE($J836)-44032)/588)+1) )</f>
        <v>ㄷ</v>
      </c>
      <c r="R836" s="3" t="str" cm="1">
        <f t="array" ref="R836">IF(LEN(B836)=2, "",INDEX( 중성, INT(MOD( ( _xlfn.UNICODE( RIGHT($J836, 1) ) - 44032), 588)/28)+1,1) )</f>
        <v>ㅓ</v>
      </c>
      <c r="S836" t="str" cm="1">
        <f t="array" ref="S836">IF(LEN(B836)=2, "", IF(MOD( (_xlfn.UNICODE( RIGHT($J836, 1) ) - 44032), 28)=0, "",
    INDEX(종성, MOD( (_xlfn.UNICODE( RIGHT($J836, 1) ) - 44032), 28),1) ) )</f>
        <v>ㄱ</v>
      </c>
      <c r="T836" t="str">
        <f>IFERROR(VLOOKUP($K836, 환경설정!$B$3:$C$23, 2,0), "")</f>
        <v>que</v>
      </c>
      <c r="V836" s="3" t="str" cm="1">
        <f t="array" ref="V836">IFERROR(_xlfn.IFS($M836="", "light", $M836="ㄴ", "son", $M836="ㄹ", "son", $M836="ㅁ", "son", $M836="ㅇ", "son" ),"obs")</f>
        <v>light</v>
      </c>
      <c r="W836" t="str">
        <f>IFERROR(VLOOKUP($N836, 환경설정!$B$3:$C$23, 2,0), "")</f>
        <v>que</v>
      </c>
      <c r="Y836" s="3" t="str" cm="1">
        <f t="array" ref="Y836">IFERROR(_xlfn.IFS($P836="", "light", $P836="ㄴ", "son", $P836="ㄹ", "son", $P836="ㅁ", "son", $P836="ㅇ", "son" ),"obs")</f>
        <v>light</v>
      </c>
      <c r="Z836" t="str">
        <f>IFERROR(VLOOKUP($Q836, 환경설정!$B$3:$C$23, 2), "")</f>
        <v>tsasp</v>
      </c>
      <c r="AB836" s="3" t="str" cm="1">
        <f t="array" ref="AB836">IFERROR( IF(LEN(B836)=2,"", _xlfn.IFS($S836="", "light", $S836="ㄴ", "son", $S836="ㄹ", "son", $S836="ㅁ", "son", $S836="ㅇ", "son" )),"obs")</f>
        <v>obs</v>
      </c>
      <c r="AC836" t="str" cm="1">
        <f t="array" ref="AC836" xml:space="preserve"> SUBSTITUTE( _xlfn.TEXTSPLIT(C836," "), ",","")</f>
        <v>LHH</v>
      </c>
      <c r="AE836" t="str" cm="1">
        <f t="array" ref="AE836">SUBSTITUTE(_xlfn.TEXTSPLIT(D836," "), ",","")</f>
        <v>LHL</v>
      </c>
    </row>
    <row r="837" spans="1:31" x14ac:dyDescent="0.3">
      <c r="A837" t="str">
        <v>가상어3</v>
      </c>
      <c r="B837" t="str">
        <v>암조비</v>
      </c>
      <c r="C837" s="3" t="str">
        <v>LHL</v>
      </c>
      <c r="D837" s="3" t="str">
        <v>LHL</v>
      </c>
      <c r="E837" s="3" t="str" cm="1">
        <f t="array" ref="E837">_xlfn.IFS(MID(A837,1,1)="고", "K", MID(A837,1,1)="외", "F", MID(A837,1,1)="가", "V")</f>
        <v>V</v>
      </c>
      <c r="F837" s="3" t="str">
        <f t="shared" si="65"/>
        <v>3</v>
      </c>
      <c r="G837" s="3" t="str">
        <f t="shared" si="66"/>
        <v>V3</v>
      </c>
      <c r="H837" s="3" t="str">
        <f t="shared" si="67"/>
        <v>암</v>
      </c>
      <c r="I837" s="3" t="str">
        <f t="shared" si="68"/>
        <v>조</v>
      </c>
      <c r="J837" s="3" t="str">
        <f t="shared" si="69"/>
        <v>비</v>
      </c>
      <c r="K837" s="3" t="str" cm="1">
        <f t="array" ref="K837">INDEX(초성,  INT( (_xlfn.UNICODE(H837)-44032)/588)+1)</f>
        <v>ㅇ</v>
      </c>
      <c r="L837" s="3" t="str" cm="1">
        <f t="array" ref="L837">INDEX( 중성, INT(MOD( ( _xlfn.UNICODE( RIGHT($H837, 1) ) - 44032), 588)/28)+1,1)</f>
        <v>ㅏ</v>
      </c>
      <c r="M837" t="str" cm="1">
        <f t="array" ref="M837">IF(MOD( (_xlfn.UNICODE( RIGHT($H837, 1) ) - 44032), 28)=0, "",
    INDEX(종성, MOD( (_xlfn.UNICODE( RIGHT($H837, 1) ) - 44032), 28),1) )</f>
        <v>ㅁ</v>
      </c>
      <c r="N837" s="3" t="str" cm="1">
        <f t="array" ref="N837">INDEX(초성,  INT( (_xlfn.UNICODE($I837)-44032)/588)+1)</f>
        <v>ㅈ</v>
      </c>
      <c r="O837" s="3" t="str" cm="1">
        <f t="array" ref="O837">INDEX( 중성, INT(MOD( ( _xlfn.UNICODE( RIGHT($I837, 1) ) - 44032), 588)/28)+1,1)</f>
        <v>ㅗ</v>
      </c>
      <c r="P837" t="str" cm="1">
        <f t="array" ref="P837">IF(MOD( (_xlfn.UNICODE( RIGHT($I837, 1) ) - 44032), 28)=0, "",
    INDEX(종성, MOD( (_xlfn.UNICODE( RIGHT($I837, 1) ) - 44032), 28),1) )</f>
        <v/>
      </c>
      <c r="Q837" s="3" t="str" cm="1">
        <f t="array" ref="Q837">IF(LEN(B837)=2, "", INDEX(초성,  INT( (_xlfn.UNICODE($J837)-44032)/588)+1) )</f>
        <v>ㅂ</v>
      </c>
      <c r="R837" s="3" t="str" cm="1">
        <f t="array" ref="R837">IF(LEN(B837)=2, "",INDEX( 중성, INT(MOD( ( _xlfn.UNICODE( RIGHT($J837, 1) ) - 44032), 588)/28)+1,1) )</f>
        <v>ㅣ</v>
      </c>
      <c r="S837" t="str" cm="1">
        <f t="array" ref="S837">IF(LEN(B837)=2, "", IF(MOD( (_xlfn.UNICODE( RIGHT($J837, 1) ) - 44032), 28)=0, "",
    INDEX(종성, MOD( (_xlfn.UNICODE( RIGHT($J837, 1) ) - 44032), 28),1) ) )</f>
        <v/>
      </c>
      <c r="T837" t="str">
        <f>IFERROR(VLOOKUP($K837, 환경설정!$B$3:$C$23, 2,0), "")</f>
        <v>null</v>
      </c>
      <c r="V837" s="3" t="str" cm="1">
        <f t="array" ref="V837">IFERROR(_xlfn.IFS($M837="", "light", $M837="ㄴ", "son", $M837="ㄹ", "son", $M837="ㅁ", "son", $M837="ㅇ", "son" ),"obs")</f>
        <v>son</v>
      </c>
      <c r="W837" t="str">
        <f>IFERROR(VLOOKUP($N837, 환경설정!$B$3:$C$23, 2,0), "")</f>
        <v>lax</v>
      </c>
      <c r="Y837" s="3" t="str" cm="1">
        <f t="array" ref="Y837">IFERROR(_xlfn.IFS($P837="", "light", $P837="ㄴ", "son", $P837="ㄹ", "son", $P837="ㅁ", "son", $P837="ㅇ", "son" ),"obs")</f>
        <v>light</v>
      </c>
      <c r="Z837" t="str">
        <f>IFERROR(VLOOKUP($Q837, 환경설정!$B$3:$C$23, 2), "")</f>
        <v>tsasp</v>
      </c>
      <c r="AB837" s="3" t="str" cm="1">
        <f t="array" ref="AB837">IFERROR( IF(LEN(B837)=2,"", _xlfn.IFS($S837="", "light", $S837="ㄴ", "son", $S837="ㄹ", "son", $S837="ㅁ", "son", $S837="ㅇ", "son" )),"obs")</f>
        <v>light</v>
      </c>
      <c r="AC837" t="str" cm="1">
        <f t="array" ref="AC837" xml:space="preserve"> SUBSTITUTE( _xlfn.TEXTSPLIT(C837," "), ",","")</f>
        <v>LHL</v>
      </c>
      <c r="AE837" t="str" cm="1">
        <f t="array" ref="AE837">SUBSTITUTE(_xlfn.TEXTSPLIT(D837," "), ",","")</f>
        <v>LHL</v>
      </c>
    </row>
    <row r="838" spans="1:31" x14ac:dyDescent="0.3">
      <c r="A838" t="str">
        <v>가상어3</v>
      </c>
      <c r="B838" t="str">
        <v>해둠노</v>
      </c>
      <c r="C838" s="3" t="str">
        <v>HHL</v>
      </c>
      <c r="D838" s="3" t="str">
        <v>HHL</v>
      </c>
      <c r="E838" s="3" t="str" cm="1">
        <f t="array" ref="E838">_xlfn.IFS(MID(A838,1,1)="고", "K", MID(A838,1,1)="외", "F", MID(A838,1,1)="가", "V")</f>
        <v>V</v>
      </c>
      <c r="F838" s="3" t="str">
        <f t="shared" si="65"/>
        <v>3</v>
      </c>
      <c r="G838" s="3" t="str">
        <f t="shared" si="66"/>
        <v>V3</v>
      </c>
      <c r="H838" s="3" t="str">
        <f t="shared" si="67"/>
        <v>해</v>
      </c>
      <c r="I838" s="3" t="str">
        <f t="shared" si="68"/>
        <v>둠</v>
      </c>
      <c r="J838" s="3" t="str">
        <f t="shared" si="69"/>
        <v>노</v>
      </c>
      <c r="K838" s="3" t="str" cm="1">
        <f t="array" ref="K838">INDEX(초성,  INT( (_xlfn.UNICODE(H838)-44032)/588)+1)</f>
        <v>ㅎ</v>
      </c>
      <c r="L838" s="3" t="str" cm="1">
        <f t="array" ref="L838">INDEX( 중성, INT(MOD( ( _xlfn.UNICODE( RIGHT($H838, 1) ) - 44032), 588)/28)+1,1)</f>
        <v>ㅐ</v>
      </c>
      <c r="M838" t="str" cm="1">
        <f t="array" ref="M838">IF(MOD( (_xlfn.UNICODE( RIGHT($H838, 1) ) - 44032), 28)=0, "",
    INDEX(종성, MOD( (_xlfn.UNICODE( RIGHT($H838, 1) ) - 44032), 28),1) )</f>
        <v/>
      </c>
      <c r="N838" s="3" t="str" cm="1">
        <f t="array" ref="N838">INDEX(초성,  INT( (_xlfn.UNICODE($I838)-44032)/588)+1)</f>
        <v>ㄷ</v>
      </c>
      <c r="O838" s="3" t="str" cm="1">
        <f t="array" ref="O838">INDEX( 중성, INT(MOD( ( _xlfn.UNICODE( RIGHT($I838, 1) ) - 44032), 588)/28)+1,1)</f>
        <v>ㅜ</v>
      </c>
      <c r="P838" t="str" cm="1">
        <f t="array" ref="P838">IF(MOD( (_xlfn.UNICODE( RIGHT($I838, 1) ) - 44032), 28)=0, "",
    INDEX(종성, MOD( (_xlfn.UNICODE( RIGHT($I838, 1) ) - 44032), 28),1) )</f>
        <v>ㅁ</v>
      </c>
      <c r="Q838" s="3" t="str" cm="1">
        <f t="array" ref="Q838">IF(LEN(B838)=2, "", INDEX(초성,  INT( (_xlfn.UNICODE($J838)-44032)/588)+1) )</f>
        <v>ㄴ</v>
      </c>
      <c r="R838" s="3" t="str" cm="1">
        <f t="array" ref="R838">IF(LEN(B838)=2, "",INDEX( 중성, INT(MOD( ( _xlfn.UNICODE( RIGHT($J838, 1) ) - 44032), 588)/28)+1,1) )</f>
        <v>ㅗ</v>
      </c>
      <c r="S838" t="str" cm="1">
        <f t="array" ref="S838">IF(LEN(B838)=2, "", IF(MOD( (_xlfn.UNICODE( RIGHT($J838, 1) ) - 44032), 28)=0, "",
    INDEX(종성, MOD( (_xlfn.UNICODE( RIGHT($J838, 1) ) - 44032), 28),1) ) )</f>
        <v/>
      </c>
      <c r="T838" t="str">
        <f>IFERROR(VLOOKUP($K838, 환경설정!$B$3:$C$23, 2,0), "")</f>
        <v>que</v>
      </c>
      <c r="V838" s="3" t="str" cm="1">
        <f t="array" ref="V838">IFERROR(_xlfn.IFS($M838="", "light", $M838="ㄴ", "son", $M838="ㄹ", "son", $M838="ㅁ", "son", $M838="ㅇ", "son" ),"obs")</f>
        <v>light</v>
      </c>
      <c r="W838" t="str">
        <f>IFERROR(VLOOKUP($N838, 환경설정!$B$3:$C$23, 2,0), "")</f>
        <v>lax</v>
      </c>
      <c r="Y838" s="3" t="str" cm="1">
        <f t="array" ref="Y838">IFERROR(_xlfn.IFS($P838="", "light", $P838="ㄴ", "son", $P838="ㄹ", "son", $P838="ㅁ", "son", $P838="ㅇ", "son" ),"obs")</f>
        <v>son</v>
      </c>
      <c r="Z838" t="str">
        <f>IFERROR(VLOOKUP($Q838, 환경설정!$B$3:$C$23, 2), "")</f>
        <v>tsasp</v>
      </c>
      <c r="AB838" s="3" t="str" cm="1">
        <f t="array" ref="AB838">IFERROR( IF(LEN(B838)=2,"", _xlfn.IFS($S838="", "light", $S838="ㄴ", "son", $S838="ㄹ", "son", $S838="ㅁ", "son", $S838="ㅇ", "son" )),"obs")</f>
        <v>light</v>
      </c>
      <c r="AC838" t="str" cm="1">
        <f t="array" ref="AC838" xml:space="preserve"> SUBSTITUTE( _xlfn.TEXTSPLIT(C838," "), ",","")</f>
        <v>HHL</v>
      </c>
      <c r="AE838" t="str" cm="1">
        <f t="array" ref="AE838">SUBSTITUTE(_xlfn.TEXTSPLIT(D838," "), ",","")</f>
        <v>HHL</v>
      </c>
    </row>
    <row r="839" spans="1:31" x14ac:dyDescent="0.3">
      <c r="A839" t="str">
        <v>가상어3</v>
      </c>
      <c r="B839" t="str">
        <v>마디기</v>
      </c>
      <c r="C839" s="3" t="str">
        <v>LHL</v>
      </c>
      <c r="D839" s="3" t="str">
        <v>LHL</v>
      </c>
      <c r="E839" s="3" t="str" cm="1">
        <f t="array" ref="E839">_xlfn.IFS(MID(A839,1,1)="고", "K", MID(A839,1,1)="외", "F", MID(A839,1,1)="가", "V")</f>
        <v>V</v>
      </c>
      <c r="F839" s="3" t="str">
        <f t="shared" si="65"/>
        <v>3</v>
      </c>
      <c r="G839" s="3" t="str">
        <f t="shared" si="66"/>
        <v>V3</v>
      </c>
      <c r="H839" s="3" t="str">
        <f t="shared" si="67"/>
        <v>마</v>
      </c>
      <c r="I839" s="3" t="str">
        <f t="shared" si="68"/>
        <v>디</v>
      </c>
      <c r="J839" s="3" t="str">
        <f t="shared" si="69"/>
        <v>기</v>
      </c>
      <c r="K839" s="3" t="str" cm="1">
        <f t="array" ref="K839">INDEX(초성,  INT( (_xlfn.UNICODE(H839)-44032)/588)+1)</f>
        <v>ㅁ</v>
      </c>
      <c r="L839" s="3" t="str" cm="1">
        <f t="array" ref="L839">INDEX( 중성, INT(MOD( ( _xlfn.UNICODE( RIGHT($H839, 1) ) - 44032), 588)/28)+1,1)</f>
        <v>ㅏ</v>
      </c>
      <c r="M839" t="str" cm="1">
        <f t="array" ref="M839">IF(MOD( (_xlfn.UNICODE( RIGHT($H839, 1) ) - 44032), 28)=0, "",
    INDEX(종성, MOD( (_xlfn.UNICODE( RIGHT($H839, 1) ) - 44032), 28),1) )</f>
        <v/>
      </c>
      <c r="N839" s="3" t="str" cm="1">
        <f t="array" ref="N839">INDEX(초성,  INT( (_xlfn.UNICODE($I839)-44032)/588)+1)</f>
        <v>ㄷ</v>
      </c>
      <c r="O839" s="3" t="str" cm="1">
        <f t="array" ref="O839">INDEX( 중성, INT(MOD( ( _xlfn.UNICODE( RIGHT($I839, 1) ) - 44032), 588)/28)+1,1)</f>
        <v>ㅣ</v>
      </c>
      <c r="P839" t="str" cm="1">
        <f t="array" ref="P839">IF(MOD( (_xlfn.UNICODE( RIGHT($I839, 1) ) - 44032), 28)=0, "",
    INDEX(종성, MOD( (_xlfn.UNICODE( RIGHT($I839, 1) ) - 44032), 28),1) )</f>
        <v/>
      </c>
      <c r="Q839" s="3" t="str" cm="1">
        <f t="array" ref="Q839">IF(LEN(B839)=2, "", INDEX(초성,  INT( (_xlfn.UNICODE($J839)-44032)/588)+1) )</f>
        <v>ㄱ</v>
      </c>
      <c r="R839" s="3" t="str" cm="1">
        <f t="array" ref="R839">IF(LEN(B839)=2, "",INDEX( 중성, INT(MOD( ( _xlfn.UNICODE( RIGHT($J839, 1) ) - 44032), 588)/28)+1,1) )</f>
        <v>ㅣ</v>
      </c>
      <c r="S839" t="str" cm="1">
        <f t="array" ref="S839">IF(LEN(B839)=2, "", IF(MOD( (_xlfn.UNICODE( RIGHT($J839, 1) ) - 44032), 28)=0, "",
    INDEX(종성, MOD( (_xlfn.UNICODE( RIGHT($J839, 1) ) - 44032), 28),1) ) )</f>
        <v/>
      </c>
      <c r="T839" t="str">
        <f>IFERROR(VLOOKUP($K839, 환경설정!$B$3:$C$23, 2,0), "")</f>
        <v>son</v>
      </c>
      <c r="V839" s="3" t="str" cm="1">
        <f t="array" ref="V839">IFERROR(_xlfn.IFS($M839="", "light", $M839="ㄴ", "son", $M839="ㄹ", "son", $M839="ㅁ", "son", $M839="ㅇ", "son" ),"obs")</f>
        <v>light</v>
      </c>
      <c r="W839" t="str">
        <f>IFERROR(VLOOKUP($N839, 환경설정!$B$3:$C$23, 2,0), "")</f>
        <v>lax</v>
      </c>
      <c r="Y839" s="3" t="str" cm="1">
        <f t="array" ref="Y839">IFERROR(_xlfn.IFS($P839="", "light", $P839="ㄴ", "son", $P839="ㄹ", "son", $P839="ㅁ", "son", $P839="ㅇ", "son" ),"obs")</f>
        <v>light</v>
      </c>
      <c r="Z839" t="str">
        <f>IFERROR(VLOOKUP($Q839, 환경설정!$B$3:$C$23, 2), "")</f>
        <v>lax</v>
      </c>
      <c r="AB839" s="3" t="str" cm="1">
        <f t="array" ref="AB839">IFERROR( IF(LEN(B839)=2,"", _xlfn.IFS($S839="", "light", $S839="ㄴ", "son", $S839="ㄹ", "son", $S839="ㅁ", "son", $S839="ㅇ", "son" )),"obs")</f>
        <v>light</v>
      </c>
      <c r="AC839" t="str" cm="1">
        <f t="array" ref="AC839" xml:space="preserve"> SUBSTITUTE( _xlfn.TEXTSPLIT(C839," "), ",","")</f>
        <v>LHL</v>
      </c>
      <c r="AE839" t="str" cm="1">
        <f t="array" ref="AE839">SUBSTITUTE(_xlfn.TEXTSPLIT(D839," "), ",","")</f>
        <v>LHL</v>
      </c>
    </row>
    <row r="840" spans="1:31" x14ac:dyDescent="0.3">
      <c r="A840" t="str">
        <v>가상어3</v>
      </c>
      <c r="B840" t="str">
        <v>고샘미</v>
      </c>
      <c r="C840" s="3" t="str">
        <v>LHL</v>
      </c>
      <c r="D840" s="3" t="str">
        <v>LHL</v>
      </c>
      <c r="E840" s="3" t="str" cm="1">
        <f t="array" ref="E840">_xlfn.IFS(MID(A840,1,1)="고", "K", MID(A840,1,1)="외", "F", MID(A840,1,1)="가", "V")</f>
        <v>V</v>
      </c>
      <c r="F840" s="3" t="str">
        <f t="shared" si="65"/>
        <v>3</v>
      </c>
      <c r="G840" s="3" t="str">
        <f t="shared" si="66"/>
        <v>V3</v>
      </c>
      <c r="H840" s="3" t="str">
        <f t="shared" si="67"/>
        <v>고</v>
      </c>
      <c r="I840" s="3" t="str">
        <f t="shared" si="68"/>
        <v>샘</v>
      </c>
      <c r="J840" s="3" t="str">
        <f t="shared" si="69"/>
        <v>미</v>
      </c>
      <c r="K840" s="3" t="str" cm="1">
        <f t="array" ref="K840">INDEX(초성,  INT( (_xlfn.UNICODE(H840)-44032)/588)+1)</f>
        <v>ㄱ</v>
      </c>
      <c r="L840" s="3" t="str" cm="1">
        <f t="array" ref="L840">INDEX( 중성, INT(MOD( ( _xlfn.UNICODE( RIGHT($H840, 1) ) - 44032), 588)/28)+1,1)</f>
        <v>ㅗ</v>
      </c>
      <c r="M840" t="str" cm="1">
        <f t="array" ref="M840">IF(MOD( (_xlfn.UNICODE( RIGHT($H840, 1) ) - 44032), 28)=0, "",
    INDEX(종성, MOD( (_xlfn.UNICODE( RIGHT($H840, 1) ) - 44032), 28),1) )</f>
        <v/>
      </c>
      <c r="N840" s="3" t="str" cm="1">
        <f t="array" ref="N840">INDEX(초성,  INT( (_xlfn.UNICODE($I840)-44032)/588)+1)</f>
        <v>ㅅ</v>
      </c>
      <c r="O840" s="3" t="str" cm="1">
        <f t="array" ref="O840">INDEX( 중성, INT(MOD( ( _xlfn.UNICODE( RIGHT($I840, 1) ) - 44032), 588)/28)+1,1)</f>
        <v>ㅐ</v>
      </c>
      <c r="P840" t="str" cm="1">
        <f t="array" ref="P840">IF(MOD( (_xlfn.UNICODE( RIGHT($I840, 1) ) - 44032), 28)=0, "",
    INDEX(종성, MOD( (_xlfn.UNICODE( RIGHT($I840, 1) ) - 44032), 28),1) )</f>
        <v>ㅁ</v>
      </c>
      <c r="Q840" s="3" t="str" cm="1">
        <f t="array" ref="Q840">IF(LEN(B840)=2, "", INDEX(초성,  INT( (_xlfn.UNICODE($J840)-44032)/588)+1) )</f>
        <v>ㅁ</v>
      </c>
      <c r="R840" s="3" t="str" cm="1">
        <f t="array" ref="R840">IF(LEN(B840)=2, "",INDEX( 중성, INT(MOD( ( _xlfn.UNICODE( RIGHT($J840, 1) ) - 44032), 588)/28)+1,1) )</f>
        <v>ㅣ</v>
      </c>
      <c r="S840" t="str" cm="1">
        <f t="array" ref="S840">IF(LEN(B840)=2, "", IF(MOD( (_xlfn.UNICODE( RIGHT($J840, 1) ) - 44032), 28)=0, "",
    INDEX(종성, MOD( (_xlfn.UNICODE( RIGHT($J840, 1) ) - 44032), 28),1) ) )</f>
        <v/>
      </c>
      <c r="T840" t="str">
        <f>IFERROR(VLOOKUP($K840, 환경설정!$B$3:$C$23, 2,0), "")</f>
        <v>lax</v>
      </c>
      <c r="V840" s="3" t="str" cm="1">
        <f t="array" ref="V840">IFERROR(_xlfn.IFS($M840="", "light", $M840="ㄴ", "son", $M840="ㄹ", "son", $M840="ㅁ", "son", $M840="ㅇ", "son" ),"obs")</f>
        <v>light</v>
      </c>
      <c r="W840" t="str">
        <f>IFERROR(VLOOKUP($N840, 환경설정!$B$3:$C$23, 2,0), "")</f>
        <v>que</v>
      </c>
      <c r="Y840" s="3" t="str" cm="1">
        <f t="array" ref="Y840">IFERROR(_xlfn.IFS($P840="", "light", $P840="ㄴ", "son", $P840="ㄹ", "son", $P840="ㅁ", "son", $P840="ㅇ", "son" ),"obs")</f>
        <v>son</v>
      </c>
      <c r="Z840" t="str">
        <f>IFERROR(VLOOKUP($Q840, 환경설정!$B$3:$C$23, 2), "")</f>
        <v>tsasp</v>
      </c>
      <c r="AB840" s="3" t="str" cm="1">
        <f t="array" ref="AB840">IFERROR( IF(LEN(B840)=2,"", _xlfn.IFS($S840="", "light", $S840="ㄴ", "son", $S840="ㄹ", "son", $S840="ㅁ", "son", $S840="ㅇ", "son" )),"obs")</f>
        <v>light</v>
      </c>
      <c r="AC840" t="str" cm="1">
        <f t="array" ref="AC840" xml:space="preserve"> SUBSTITUTE( _xlfn.TEXTSPLIT(C840," "), ",","")</f>
        <v>LHL</v>
      </c>
      <c r="AE840" t="str" cm="1">
        <f t="array" ref="AE840">SUBSTITUTE(_xlfn.TEXTSPLIT(D840," "), ",","")</f>
        <v>LHL</v>
      </c>
    </row>
    <row r="841" spans="1:31" x14ac:dyDescent="0.3">
      <c r="A841" t="str">
        <v>가상어3</v>
      </c>
      <c r="B841" t="str">
        <v>디비날</v>
      </c>
      <c r="C841" s="3" t="str">
        <v>LLH</v>
      </c>
      <c r="D841" s="3" t="str">
        <v>LHH</v>
      </c>
      <c r="E841" s="3" t="str" cm="1">
        <f t="array" ref="E841">_xlfn.IFS(MID(A841,1,1)="고", "K", MID(A841,1,1)="외", "F", MID(A841,1,1)="가", "V")</f>
        <v>V</v>
      </c>
      <c r="F841" s="3" t="str">
        <f t="shared" si="65"/>
        <v>3</v>
      </c>
      <c r="G841" s="3" t="str">
        <f t="shared" si="66"/>
        <v>V3</v>
      </c>
      <c r="H841" s="3" t="str">
        <f t="shared" si="67"/>
        <v>디</v>
      </c>
      <c r="I841" s="3" t="str">
        <f t="shared" si="68"/>
        <v>비</v>
      </c>
      <c r="J841" s="3" t="str">
        <f t="shared" si="69"/>
        <v>날</v>
      </c>
      <c r="K841" s="3" t="str" cm="1">
        <f t="array" ref="K841">INDEX(초성,  INT( (_xlfn.UNICODE(H841)-44032)/588)+1)</f>
        <v>ㄷ</v>
      </c>
      <c r="L841" s="3" t="str" cm="1">
        <f t="array" ref="L841">INDEX( 중성, INT(MOD( ( _xlfn.UNICODE( RIGHT($H841, 1) ) - 44032), 588)/28)+1,1)</f>
        <v>ㅣ</v>
      </c>
      <c r="M841" t="str" cm="1">
        <f t="array" ref="M841">IF(MOD( (_xlfn.UNICODE( RIGHT($H841, 1) ) - 44032), 28)=0, "",
    INDEX(종성, MOD( (_xlfn.UNICODE( RIGHT($H841, 1) ) - 44032), 28),1) )</f>
        <v/>
      </c>
      <c r="N841" s="3" t="str" cm="1">
        <f t="array" ref="N841">INDEX(초성,  INT( (_xlfn.UNICODE($I841)-44032)/588)+1)</f>
        <v>ㅂ</v>
      </c>
      <c r="O841" s="3" t="str" cm="1">
        <f t="array" ref="O841">INDEX( 중성, INT(MOD( ( _xlfn.UNICODE( RIGHT($I841, 1) ) - 44032), 588)/28)+1,1)</f>
        <v>ㅣ</v>
      </c>
      <c r="P841" t="str" cm="1">
        <f t="array" ref="P841">IF(MOD( (_xlfn.UNICODE( RIGHT($I841, 1) ) - 44032), 28)=0, "",
    INDEX(종성, MOD( (_xlfn.UNICODE( RIGHT($I841, 1) ) - 44032), 28),1) )</f>
        <v/>
      </c>
      <c r="Q841" s="3" t="str" cm="1">
        <f t="array" ref="Q841">IF(LEN(B841)=2, "", INDEX(초성,  INT( (_xlfn.UNICODE($J841)-44032)/588)+1) )</f>
        <v>ㄴ</v>
      </c>
      <c r="R841" s="3" t="str" cm="1">
        <f t="array" ref="R841">IF(LEN(B841)=2, "",INDEX( 중성, INT(MOD( ( _xlfn.UNICODE( RIGHT($J841, 1) ) - 44032), 588)/28)+1,1) )</f>
        <v>ㅏ</v>
      </c>
      <c r="S841" t="str" cm="1">
        <f t="array" ref="S841">IF(LEN(B841)=2, "", IF(MOD( (_xlfn.UNICODE( RIGHT($J841, 1) ) - 44032), 28)=0, "",
    INDEX(종성, MOD( (_xlfn.UNICODE( RIGHT($J841, 1) ) - 44032), 28),1) ) )</f>
        <v>ㄹ</v>
      </c>
      <c r="T841" t="str">
        <f>IFERROR(VLOOKUP($K841, 환경설정!$B$3:$C$23, 2,0), "")</f>
        <v>lax</v>
      </c>
      <c r="V841" s="3" t="str" cm="1">
        <f t="array" ref="V841">IFERROR(_xlfn.IFS($M841="", "light", $M841="ㄴ", "son", $M841="ㄹ", "son", $M841="ㅁ", "son", $M841="ㅇ", "son" ),"obs")</f>
        <v>light</v>
      </c>
      <c r="W841" t="str">
        <f>IFERROR(VLOOKUP($N841, 환경설정!$B$3:$C$23, 2,0), "")</f>
        <v>lax</v>
      </c>
      <c r="Y841" s="3" t="str" cm="1">
        <f t="array" ref="Y841">IFERROR(_xlfn.IFS($P841="", "light", $P841="ㄴ", "son", $P841="ㄹ", "son", $P841="ㅁ", "son", $P841="ㅇ", "son" ),"obs")</f>
        <v>light</v>
      </c>
      <c r="Z841" t="str">
        <f>IFERROR(VLOOKUP($Q841, 환경설정!$B$3:$C$23, 2), "")</f>
        <v>tsasp</v>
      </c>
      <c r="AB841" s="3" t="str" cm="1">
        <f t="array" ref="AB841">IFERROR( IF(LEN(B841)=2,"", _xlfn.IFS($S841="", "light", $S841="ㄴ", "son", $S841="ㄹ", "son", $S841="ㅁ", "son", $S841="ㅇ", "son" )),"obs")</f>
        <v>son</v>
      </c>
      <c r="AC841" t="str" cm="1">
        <f t="array" ref="AC841" xml:space="preserve"> SUBSTITUTE( _xlfn.TEXTSPLIT(C841," "), ",","")</f>
        <v>LLH</v>
      </c>
      <c r="AE841" t="str" cm="1">
        <f t="array" ref="AE841">SUBSTITUTE(_xlfn.TEXTSPLIT(D841," "), ",","")</f>
        <v>LHH</v>
      </c>
    </row>
    <row r="842" spans="1:31" x14ac:dyDescent="0.3">
      <c r="A842" t="str">
        <v>가상어3</v>
      </c>
      <c r="B842" t="str">
        <v>파나노</v>
      </c>
      <c r="C842" s="3" t="str">
        <v>LHL</v>
      </c>
      <c r="D842" s="3" t="str">
        <v>LHL</v>
      </c>
      <c r="E842" s="3" t="str" cm="1">
        <f t="array" ref="E842">_xlfn.IFS(MID(A842,1,1)="고", "K", MID(A842,1,1)="외", "F", MID(A842,1,1)="가", "V")</f>
        <v>V</v>
      </c>
      <c r="F842" s="3" t="str">
        <f t="shared" si="65"/>
        <v>3</v>
      </c>
      <c r="G842" s="3" t="str">
        <f t="shared" si="66"/>
        <v>V3</v>
      </c>
      <c r="H842" s="3" t="str">
        <f t="shared" si="67"/>
        <v>파</v>
      </c>
      <c r="I842" s="3" t="str">
        <f t="shared" si="68"/>
        <v>나</v>
      </c>
      <c r="J842" s="3" t="str">
        <f t="shared" si="69"/>
        <v>노</v>
      </c>
      <c r="K842" s="3" t="str" cm="1">
        <f t="array" ref="K842">INDEX(초성,  INT( (_xlfn.UNICODE(H842)-44032)/588)+1)</f>
        <v>ㅍ</v>
      </c>
      <c r="L842" s="3" t="str" cm="1">
        <f t="array" ref="L842">INDEX( 중성, INT(MOD( ( _xlfn.UNICODE( RIGHT($H842, 1) ) - 44032), 588)/28)+1,1)</f>
        <v>ㅏ</v>
      </c>
      <c r="M842" t="str" cm="1">
        <f t="array" ref="M842">IF(MOD( (_xlfn.UNICODE( RIGHT($H842, 1) ) - 44032), 28)=0, "",
    INDEX(종성, MOD( (_xlfn.UNICODE( RIGHT($H842, 1) ) - 44032), 28),1) )</f>
        <v/>
      </c>
      <c r="N842" s="3" t="str" cm="1">
        <f t="array" ref="N842">INDEX(초성,  INT( (_xlfn.UNICODE($I842)-44032)/588)+1)</f>
        <v>ㄴ</v>
      </c>
      <c r="O842" s="3" t="str" cm="1">
        <f t="array" ref="O842">INDEX( 중성, INT(MOD( ( _xlfn.UNICODE( RIGHT($I842, 1) ) - 44032), 588)/28)+1,1)</f>
        <v>ㅏ</v>
      </c>
      <c r="P842" t="str" cm="1">
        <f t="array" ref="P842">IF(MOD( (_xlfn.UNICODE( RIGHT($I842, 1) ) - 44032), 28)=0, "",
    INDEX(종성, MOD( (_xlfn.UNICODE( RIGHT($I842, 1) ) - 44032), 28),1) )</f>
        <v/>
      </c>
      <c r="Q842" s="3" t="str" cm="1">
        <f t="array" ref="Q842">IF(LEN(B842)=2, "", INDEX(초성,  INT( (_xlfn.UNICODE($J842)-44032)/588)+1) )</f>
        <v>ㄴ</v>
      </c>
      <c r="R842" s="3" t="str" cm="1">
        <f t="array" ref="R842">IF(LEN(B842)=2, "",INDEX( 중성, INT(MOD( ( _xlfn.UNICODE( RIGHT($J842, 1) ) - 44032), 588)/28)+1,1) )</f>
        <v>ㅗ</v>
      </c>
      <c r="S842" t="str" cm="1">
        <f t="array" ref="S842">IF(LEN(B842)=2, "", IF(MOD( (_xlfn.UNICODE( RIGHT($J842, 1) ) - 44032), 28)=0, "",
    INDEX(종성, MOD( (_xlfn.UNICODE( RIGHT($J842, 1) ) - 44032), 28),1) ) )</f>
        <v/>
      </c>
      <c r="T842" t="str">
        <f>IFERROR(VLOOKUP($K842, 환경설정!$B$3:$C$23, 2,0), "")</f>
        <v>tsasp</v>
      </c>
      <c r="V842" s="3" t="str" cm="1">
        <f t="array" ref="V842">IFERROR(_xlfn.IFS($M842="", "light", $M842="ㄴ", "son", $M842="ㄹ", "son", $M842="ㅁ", "son", $M842="ㅇ", "son" ),"obs")</f>
        <v>light</v>
      </c>
      <c r="W842" t="str">
        <f>IFERROR(VLOOKUP($N842, 환경설정!$B$3:$C$23, 2,0), "")</f>
        <v>son</v>
      </c>
      <c r="Y842" s="3" t="str" cm="1">
        <f t="array" ref="Y842">IFERROR(_xlfn.IFS($P842="", "light", $P842="ㄴ", "son", $P842="ㄹ", "son", $P842="ㅁ", "son", $P842="ㅇ", "son" ),"obs")</f>
        <v>light</v>
      </c>
      <c r="Z842" t="str">
        <f>IFERROR(VLOOKUP($Q842, 환경설정!$B$3:$C$23, 2), "")</f>
        <v>tsasp</v>
      </c>
      <c r="AB842" s="3" t="str" cm="1">
        <f t="array" ref="AB842">IFERROR( IF(LEN(B842)=2,"", _xlfn.IFS($S842="", "light", $S842="ㄴ", "son", $S842="ㄹ", "son", $S842="ㅁ", "son", $S842="ㅇ", "son" )),"obs")</f>
        <v>light</v>
      </c>
      <c r="AC842" t="str" cm="1">
        <f t="array" ref="AC842" xml:space="preserve"> SUBSTITUTE( _xlfn.TEXTSPLIT(C842," "), ",","")</f>
        <v>LHL</v>
      </c>
      <c r="AE842" t="str" cm="1">
        <f t="array" ref="AE842">SUBSTITUTE(_xlfn.TEXTSPLIT(D842," "), ",","")</f>
        <v>LHL</v>
      </c>
    </row>
    <row r="843" spans="1:31" x14ac:dyDescent="0.3">
      <c r="A843" t="str">
        <v>가상어3</v>
      </c>
      <c r="B843" t="str">
        <v>두볼내</v>
      </c>
      <c r="C843" s="3" t="str">
        <v>LHH</v>
      </c>
      <c r="D843" s="3" t="str">
        <v>LHH</v>
      </c>
      <c r="E843" s="3" t="str" cm="1">
        <f t="array" ref="E843">_xlfn.IFS(MID(A843,1,1)="고", "K", MID(A843,1,1)="외", "F", MID(A843,1,1)="가", "V")</f>
        <v>V</v>
      </c>
      <c r="F843" s="3" t="str">
        <f t="shared" si="65"/>
        <v>3</v>
      </c>
      <c r="G843" s="3" t="str">
        <f t="shared" si="66"/>
        <v>V3</v>
      </c>
      <c r="H843" s="3" t="str">
        <f t="shared" si="67"/>
        <v>두</v>
      </c>
      <c r="I843" s="3" t="str">
        <f t="shared" si="68"/>
        <v>볼</v>
      </c>
      <c r="J843" s="3" t="str">
        <f t="shared" si="69"/>
        <v>내</v>
      </c>
      <c r="K843" s="3" t="str" cm="1">
        <f t="array" ref="K843">INDEX(초성,  INT( (_xlfn.UNICODE(H843)-44032)/588)+1)</f>
        <v>ㄷ</v>
      </c>
      <c r="L843" s="3" t="str" cm="1">
        <f t="array" ref="L843">INDEX( 중성, INT(MOD( ( _xlfn.UNICODE( RIGHT($H843, 1) ) - 44032), 588)/28)+1,1)</f>
        <v>ㅜ</v>
      </c>
      <c r="M843" t="str" cm="1">
        <f t="array" ref="M843">IF(MOD( (_xlfn.UNICODE( RIGHT($H843, 1) ) - 44032), 28)=0, "",
    INDEX(종성, MOD( (_xlfn.UNICODE( RIGHT($H843, 1) ) - 44032), 28),1) )</f>
        <v/>
      </c>
      <c r="N843" s="3" t="str" cm="1">
        <f t="array" ref="N843">INDEX(초성,  INT( (_xlfn.UNICODE($I843)-44032)/588)+1)</f>
        <v>ㅂ</v>
      </c>
      <c r="O843" s="3" t="str" cm="1">
        <f t="array" ref="O843">INDEX( 중성, INT(MOD( ( _xlfn.UNICODE( RIGHT($I843, 1) ) - 44032), 588)/28)+1,1)</f>
        <v>ㅗ</v>
      </c>
      <c r="P843" t="str" cm="1">
        <f t="array" ref="P843">IF(MOD( (_xlfn.UNICODE( RIGHT($I843, 1) ) - 44032), 28)=0, "",
    INDEX(종성, MOD( (_xlfn.UNICODE( RIGHT($I843, 1) ) - 44032), 28),1) )</f>
        <v>ㄹ</v>
      </c>
      <c r="Q843" s="3" t="str" cm="1">
        <f t="array" ref="Q843">IF(LEN(B843)=2, "", INDEX(초성,  INT( (_xlfn.UNICODE($J843)-44032)/588)+1) )</f>
        <v>ㄴ</v>
      </c>
      <c r="R843" s="3" t="str" cm="1">
        <f t="array" ref="R843">IF(LEN(B843)=2, "",INDEX( 중성, INT(MOD( ( _xlfn.UNICODE( RIGHT($J843, 1) ) - 44032), 588)/28)+1,1) )</f>
        <v>ㅐ</v>
      </c>
      <c r="S843" t="str" cm="1">
        <f t="array" ref="S843">IF(LEN(B843)=2, "", IF(MOD( (_xlfn.UNICODE( RIGHT($J843, 1) ) - 44032), 28)=0, "",
    INDEX(종성, MOD( (_xlfn.UNICODE( RIGHT($J843, 1) ) - 44032), 28),1) ) )</f>
        <v/>
      </c>
      <c r="T843" t="str">
        <f>IFERROR(VLOOKUP($K843, 환경설정!$B$3:$C$23, 2,0), "")</f>
        <v>lax</v>
      </c>
      <c r="V843" s="3" t="str" cm="1">
        <f t="array" ref="V843">IFERROR(_xlfn.IFS($M843="", "light", $M843="ㄴ", "son", $M843="ㄹ", "son", $M843="ㅁ", "son", $M843="ㅇ", "son" ),"obs")</f>
        <v>light</v>
      </c>
      <c r="W843" t="str">
        <f>IFERROR(VLOOKUP($N843, 환경설정!$B$3:$C$23, 2,0), "")</f>
        <v>lax</v>
      </c>
      <c r="Y843" s="3" t="str" cm="1">
        <f t="array" ref="Y843">IFERROR(_xlfn.IFS($P843="", "light", $P843="ㄴ", "son", $P843="ㄹ", "son", $P843="ㅁ", "son", $P843="ㅇ", "son" ),"obs")</f>
        <v>son</v>
      </c>
      <c r="Z843" t="str">
        <f>IFERROR(VLOOKUP($Q843, 환경설정!$B$3:$C$23, 2), "")</f>
        <v>tsasp</v>
      </c>
      <c r="AB843" s="3" t="str" cm="1">
        <f t="array" ref="AB843">IFERROR( IF(LEN(B843)=2,"", _xlfn.IFS($S843="", "light", $S843="ㄴ", "son", $S843="ㄹ", "son", $S843="ㅁ", "son", $S843="ㅇ", "son" )),"obs")</f>
        <v>light</v>
      </c>
      <c r="AC843" t="str" cm="1">
        <f t="array" ref="AC843" xml:space="preserve"> SUBSTITUTE( _xlfn.TEXTSPLIT(C843," "), ",","")</f>
        <v>LHH</v>
      </c>
      <c r="AE843" t="str" cm="1">
        <f t="array" ref="AE843">SUBSTITUTE(_xlfn.TEXTSPLIT(D843," "), ",","")</f>
        <v>LHH</v>
      </c>
    </row>
    <row r="844" spans="1:31" x14ac:dyDescent="0.3">
      <c r="A844" t="str">
        <v>가상어3</v>
      </c>
      <c r="B844" t="str">
        <v>서도푸</v>
      </c>
      <c r="C844" s="3" t="str">
        <v>LHL</v>
      </c>
      <c r="D844" s="3" t="str">
        <v>LHL</v>
      </c>
      <c r="E844" s="3" t="str" cm="1">
        <f t="array" ref="E844">_xlfn.IFS(MID(A844,1,1)="고", "K", MID(A844,1,1)="외", "F", MID(A844,1,1)="가", "V")</f>
        <v>V</v>
      </c>
      <c r="F844" s="3" t="str">
        <f t="shared" si="65"/>
        <v>3</v>
      </c>
      <c r="G844" s="3" t="str">
        <f t="shared" si="66"/>
        <v>V3</v>
      </c>
      <c r="H844" s="3" t="str">
        <f t="shared" si="67"/>
        <v>서</v>
      </c>
      <c r="I844" s="3" t="str">
        <f t="shared" si="68"/>
        <v>도</v>
      </c>
      <c r="J844" s="3" t="str">
        <f t="shared" si="69"/>
        <v>푸</v>
      </c>
      <c r="K844" s="3" t="str" cm="1">
        <f t="array" ref="K844">INDEX(초성,  INT( (_xlfn.UNICODE(H844)-44032)/588)+1)</f>
        <v>ㅅ</v>
      </c>
      <c r="L844" s="3" t="str" cm="1">
        <f t="array" ref="L844">INDEX( 중성, INT(MOD( ( _xlfn.UNICODE( RIGHT($H844, 1) ) - 44032), 588)/28)+1,1)</f>
        <v>ㅓ</v>
      </c>
      <c r="M844" t="str" cm="1">
        <f t="array" ref="M844">IF(MOD( (_xlfn.UNICODE( RIGHT($H844, 1) ) - 44032), 28)=0, "",
    INDEX(종성, MOD( (_xlfn.UNICODE( RIGHT($H844, 1) ) - 44032), 28),1) )</f>
        <v/>
      </c>
      <c r="N844" s="3" t="str" cm="1">
        <f t="array" ref="N844">INDEX(초성,  INT( (_xlfn.UNICODE($I844)-44032)/588)+1)</f>
        <v>ㄷ</v>
      </c>
      <c r="O844" s="3" t="str" cm="1">
        <f t="array" ref="O844">INDEX( 중성, INT(MOD( ( _xlfn.UNICODE( RIGHT($I844, 1) ) - 44032), 588)/28)+1,1)</f>
        <v>ㅗ</v>
      </c>
      <c r="P844" t="str" cm="1">
        <f t="array" ref="P844">IF(MOD( (_xlfn.UNICODE( RIGHT($I844, 1) ) - 44032), 28)=0, "",
    INDEX(종성, MOD( (_xlfn.UNICODE( RIGHT($I844, 1) ) - 44032), 28),1) )</f>
        <v/>
      </c>
      <c r="Q844" s="3" t="str" cm="1">
        <f t="array" ref="Q844">IF(LEN(B844)=2, "", INDEX(초성,  INT( (_xlfn.UNICODE($J844)-44032)/588)+1) )</f>
        <v>ㅍ</v>
      </c>
      <c r="R844" s="3" t="str" cm="1">
        <f t="array" ref="R844">IF(LEN(B844)=2, "",INDEX( 중성, INT(MOD( ( _xlfn.UNICODE( RIGHT($J844, 1) ) - 44032), 588)/28)+1,1) )</f>
        <v>ㅜ</v>
      </c>
      <c r="S844" t="str" cm="1">
        <f t="array" ref="S844">IF(LEN(B844)=2, "", IF(MOD( (_xlfn.UNICODE( RIGHT($J844, 1) ) - 44032), 28)=0, "",
    INDEX(종성, MOD( (_xlfn.UNICODE( RIGHT($J844, 1) ) - 44032), 28),1) ) )</f>
        <v/>
      </c>
      <c r="T844" t="str">
        <f>IFERROR(VLOOKUP($K844, 환경설정!$B$3:$C$23, 2,0), "")</f>
        <v>que</v>
      </c>
      <c r="V844" s="3" t="str" cm="1">
        <f t="array" ref="V844">IFERROR(_xlfn.IFS($M844="", "light", $M844="ㄴ", "son", $M844="ㄹ", "son", $M844="ㅁ", "son", $M844="ㅇ", "son" ),"obs")</f>
        <v>light</v>
      </c>
      <c r="W844" t="str">
        <f>IFERROR(VLOOKUP($N844, 환경설정!$B$3:$C$23, 2,0), "")</f>
        <v>lax</v>
      </c>
      <c r="Y844" s="3" t="str" cm="1">
        <f t="array" ref="Y844">IFERROR(_xlfn.IFS($P844="", "light", $P844="ㄴ", "son", $P844="ㄹ", "son", $P844="ㅁ", "son", $P844="ㅇ", "son" ),"obs")</f>
        <v>light</v>
      </c>
      <c r="Z844" t="str">
        <f>IFERROR(VLOOKUP($Q844, 환경설정!$B$3:$C$23, 2), "")</f>
        <v>tsasp</v>
      </c>
      <c r="AB844" s="3" t="str" cm="1">
        <f t="array" ref="AB844">IFERROR( IF(LEN(B844)=2,"", _xlfn.IFS($S844="", "light", $S844="ㄴ", "son", $S844="ㄹ", "son", $S844="ㅁ", "son", $S844="ㅇ", "son" )),"obs")</f>
        <v>light</v>
      </c>
      <c r="AC844" t="str" cm="1">
        <f t="array" ref="AC844" xml:space="preserve"> SUBSTITUTE( _xlfn.TEXTSPLIT(C844," "), ",","")</f>
        <v>LHL</v>
      </c>
      <c r="AE844" t="str" cm="1">
        <f t="array" ref="AE844">SUBSTITUTE(_xlfn.TEXTSPLIT(D844," "), ",","")</f>
        <v>LHL</v>
      </c>
    </row>
    <row r="845" spans="1:31" x14ac:dyDescent="0.3">
      <c r="A845" t="str">
        <v>가상어3</v>
      </c>
      <c r="B845" t="str">
        <v>차게고</v>
      </c>
      <c r="C845" s="3" t="str">
        <v>HHL</v>
      </c>
      <c r="D845" s="3" t="str">
        <v>HHL</v>
      </c>
      <c r="E845" s="3" t="str" cm="1">
        <f t="array" ref="E845">_xlfn.IFS(MID(A845,1,1)="고", "K", MID(A845,1,1)="외", "F", MID(A845,1,1)="가", "V")</f>
        <v>V</v>
      </c>
      <c r="F845" s="3" t="str">
        <f t="shared" si="65"/>
        <v>3</v>
      </c>
      <c r="G845" s="3" t="str">
        <f t="shared" si="66"/>
        <v>V3</v>
      </c>
      <c r="H845" s="3" t="str">
        <f t="shared" si="67"/>
        <v>차</v>
      </c>
      <c r="I845" s="3" t="str">
        <f t="shared" si="68"/>
        <v>게</v>
      </c>
      <c r="J845" s="3" t="str">
        <f t="shared" si="69"/>
        <v>고</v>
      </c>
      <c r="K845" s="3" t="str" cm="1">
        <f t="array" ref="K845">INDEX(초성,  INT( (_xlfn.UNICODE(H845)-44032)/588)+1)</f>
        <v>ㅊ</v>
      </c>
      <c r="L845" s="3" t="str" cm="1">
        <f t="array" ref="L845">INDEX( 중성, INT(MOD( ( _xlfn.UNICODE( RIGHT($H845, 1) ) - 44032), 588)/28)+1,1)</f>
        <v>ㅏ</v>
      </c>
      <c r="M845" t="str" cm="1">
        <f t="array" ref="M845">IF(MOD( (_xlfn.UNICODE( RIGHT($H845, 1) ) - 44032), 28)=0, "",
    INDEX(종성, MOD( (_xlfn.UNICODE( RIGHT($H845, 1) ) - 44032), 28),1) )</f>
        <v/>
      </c>
      <c r="N845" s="3" t="str" cm="1">
        <f t="array" ref="N845">INDEX(초성,  INT( (_xlfn.UNICODE($I845)-44032)/588)+1)</f>
        <v>ㄱ</v>
      </c>
      <c r="O845" s="3" t="str" cm="1">
        <f t="array" ref="O845">INDEX( 중성, INT(MOD( ( _xlfn.UNICODE( RIGHT($I845, 1) ) - 44032), 588)/28)+1,1)</f>
        <v>ㅔ</v>
      </c>
      <c r="P845" t="str" cm="1">
        <f t="array" ref="P845">IF(MOD( (_xlfn.UNICODE( RIGHT($I845, 1) ) - 44032), 28)=0, "",
    INDEX(종성, MOD( (_xlfn.UNICODE( RIGHT($I845, 1) ) - 44032), 28),1) )</f>
        <v/>
      </c>
      <c r="Q845" s="3" t="str" cm="1">
        <f t="array" ref="Q845">IF(LEN(B845)=2, "", INDEX(초성,  INT( (_xlfn.UNICODE($J845)-44032)/588)+1) )</f>
        <v>ㄱ</v>
      </c>
      <c r="R845" s="3" t="str" cm="1">
        <f t="array" ref="R845">IF(LEN(B845)=2, "",INDEX( 중성, INT(MOD( ( _xlfn.UNICODE( RIGHT($J845, 1) ) - 44032), 588)/28)+1,1) )</f>
        <v>ㅗ</v>
      </c>
      <c r="S845" t="str" cm="1">
        <f t="array" ref="S845">IF(LEN(B845)=2, "", IF(MOD( (_xlfn.UNICODE( RIGHT($J845, 1) ) - 44032), 28)=0, "",
    INDEX(종성, MOD( (_xlfn.UNICODE( RIGHT($J845, 1) ) - 44032), 28),1) ) )</f>
        <v/>
      </c>
      <c r="T845" t="str">
        <f>IFERROR(VLOOKUP($K845, 환경설정!$B$3:$C$23, 2,0), "")</f>
        <v>tsasp</v>
      </c>
      <c r="V845" s="3" t="str" cm="1">
        <f t="array" ref="V845">IFERROR(_xlfn.IFS($M845="", "light", $M845="ㄴ", "son", $M845="ㄹ", "son", $M845="ㅁ", "son", $M845="ㅇ", "son" ),"obs")</f>
        <v>light</v>
      </c>
      <c r="W845" t="str">
        <f>IFERROR(VLOOKUP($N845, 환경설정!$B$3:$C$23, 2,0), "")</f>
        <v>lax</v>
      </c>
      <c r="Y845" s="3" t="str" cm="1">
        <f t="array" ref="Y845">IFERROR(_xlfn.IFS($P845="", "light", $P845="ㄴ", "son", $P845="ㄹ", "son", $P845="ㅁ", "son", $P845="ㅇ", "son" ),"obs")</f>
        <v>light</v>
      </c>
      <c r="Z845" t="str">
        <f>IFERROR(VLOOKUP($Q845, 환경설정!$B$3:$C$23, 2), "")</f>
        <v>lax</v>
      </c>
      <c r="AB845" s="3" t="str" cm="1">
        <f t="array" ref="AB845">IFERROR( IF(LEN(B845)=2,"", _xlfn.IFS($S845="", "light", $S845="ㄴ", "son", $S845="ㄹ", "son", $S845="ㅁ", "son", $S845="ㅇ", "son" )),"obs")</f>
        <v>light</v>
      </c>
      <c r="AC845" t="str" cm="1">
        <f t="array" ref="AC845" xml:space="preserve"> SUBSTITUTE( _xlfn.TEXTSPLIT(C845," "), ",","")</f>
        <v>HHL</v>
      </c>
      <c r="AE845" t="str" cm="1">
        <f t="array" ref="AE845">SUBSTITUTE(_xlfn.TEXTSPLIT(D845," "), ",","")</f>
        <v>HHL</v>
      </c>
    </row>
    <row r="846" spans="1:31" x14ac:dyDescent="0.3">
      <c r="A846" t="str">
        <v>가상어3</v>
      </c>
      <c r="B846" t="str">
        <v>저더피</v>
      </c>
      <c r="C846" s="3" t="str">
        <v>LHL</v>
      </c>
      <c r="D846" s="3" t="str">
        <v>LHL</v>
      </c>
      <c r="E846" s="3" t="str" cm="1">
        <f t="array" ref="E846">_xlfn.IFS(MID(A846,1,1)="고", "K", MID(A846,1,1)="외", "F", MID(A846,1,1)="가", "V")</f>
        <v>V</v>
      </c>
      <c r="F846" s="3" t="str">
        <f t="shared" si="65"/>
        <v>3</v>
      </c>
      <c r="G846" s="3" t="str">
        <f t="shared" si="66"/>
        <v>V3</v>
      </c>
      <c r="H846" s="3" t="str">
        <f t="shared" si="67"/>
        <v>저</v>
      </c>
      <c r="I846" s="3" t="str">
        <f t="shared" si="68"/>
        <v>더</v>
      </c>
      <c r="J846" s="3" t="str">
        <f t="shared" si="69"/>
        <v>피</v>
      </c>
      <c r="K846" s="3" t="str" cm="1">
        <f t="array" ref="K846">INDEX(초성,  INT( (_xlfn.UNICODE(H846)-44032)/588)+1)</f>
        <v>ㅈ</v>
      </c>
      <c r="L846" s="3" t="str" cm="1">
        <f t="array" ref="L846">INDEX( 중성, INT(MOD( ( _xlfn.UNICODE( RIGHT($H846, 1) ) - 44032), 588)/28)+1,1)</f>
        <v>ㅓ</v>
      </c>
      <c r="M846" t="str" cm="1">
        <f t="array" ref="M846">IF(MOD( (_xlfn.UNICODE( RIGHT($H846, 1) ) - 44032), 28)=0, "",
    INDEX(종성, MOD( (_xlfn.UNICODE( RIGHT($H846, 1) ) - 44032), 28),1) )</f>
        <v/>
      </c>
      <c r="N846" s="3" t="str" cm="1">
        <f t="array" ref="N846">INDEX(초성,  INT( (_xlfn.UNICODE($I846)-44032)/588)+1)</f>
        <v>ㄷ</v>
      </c>
      <c r="O846" s="3" t="str" cm="1">
        <f t="array" ref="O846">INDEX( 중성, INT(MOD( ( _xlfn.UNICODE( RIGHT($I846, 1) ) - 44032), 588)/28)+1,1)</f>
        <v>ㅓ</v>
      </c>
      <c r="P846" t="str" cm="1">
        <f t="array" ref="P846">IF(MOD( (_xlfn.UNICODE( RIGHT($I846, 1) ) - 44032), 28)=0, "",
    INDEX(종성, MOD( (_xlfn.UNICODE( RIGHT($I846, 1) ) - 44032), 28),1) )</f>
        <v/>
      </c>
      <c r="Q846" s="3" t="str" cm="1">
        <f t="array" ref="Q846">IF(LEN(B846)=2, "", INDEX(초성,  INT( (_xlfn.UNICODE($J846)-44032)/588)+1) )</f>
        <v>ㅍ</v>
      </c>
      <c r="R846" s="3" t="str" cm="1">
        <f t="array" ref="R846">IF(LEN(B846)=2, "",INDEX( 중성, INT(MOD( ( _xlfn.UNICODE( RIGHT($J846, 1) ) - 44032), 588)/28)+1,1) )</f>
        <v>ㅣ</v>
      </c>
      <c r="S846" t="str" cm="1">
        <f t="array" ref="S846">IF(LEN(B846)=2, "", IF(MOD( (_xlfn.UNICODE( RIGHT($J846, 1) ) - 44032), 28)=0, "",
    INDEX(종성, MOD( (_xlfn.UNICODE( RIGHT($J846, 1) ) - 44032), 28),1) ) )</f>
        <v/>
      </c>
      <c r="T846" t="str">
        <f>IFERROR(VLOOKUP($K846, 환경설정!$B$3:$C$23, 2,0), "")</f>
        <v>lax</v>
      </c>
      <c r="V846" s="3" t="str" cm="1">
        <f t="array" ref="V846">IFERROR(_xlfn.IFS($M846="", "light", $M846="ㄴ", "son", $M846="ㄹ", "son", $M846="ㅁ", "son", $M846="ㅇ", "son" ),"obs")</f>
        <v>light</v>
      </c>
      <c r="W846" t="str">
        <f>IFERROR(VLOOKUP($N846, 환경설정!$B$3:$C$23, 2,0), "")</f>
        <v>lax</v>
      </c>
      <c r="Y846" s="3" t="str" cm="1">
        <f t="array" ref="Y846">IFERROR(_xlfn.IFS($P846="", "light", $P846="ㄴ", "son", $P846="ㄹ", "son", $P846="ㅁ", "son", $P846="ㅇ", "son" ),"obs")</f>
        <v>light</v>
      </c>
      <c r="Z846" t="str">
        <f>IFERROR(VLOOKUP($Q846, 환경설정!$B$3:$C$23, 2), "")</f>
        <v>tsasp</v>
      </c>
      <c r="AB846" s="3" t="str" cm="1">
        <f t="array" ref="AB846">IFERROR( IF(LEN(B846)=2,"", _xlfn.IFS($S846="", "light", $S846="ㄴ", "son", $S846="ㄹ", "son", $S846="ㅁ", "son", $S846="ㅇ", "son" )),"obs")</f>
        <v>light</v>
      </c>
      <c r="AC846" t="str" cm="1">
        <f t="array" ref="AC846" xml:space="preserve"> SUBSTITUTE( _xlfn.TEXTSPLIT(C846," "), ",","")</f>
        <v>LHL</v>
      </c>
      <c r="AE846" t="str" cm="1">
        <f t="array" ref="AE846">SUBSTITUTE(_xlfn.TEXTSPLIT(D846," "), ",","")</f>
        <v>LHL</v>
      </c>
    </row>
    <row r="847" spans="1:31" x14ac:dyDescent="0.3">
      <c r="A847" t="str">
        <v>가상어3</v>
      </c>
      <c r="B847" t="str">
        <v>조바초</v>
      </c>
      <c r="C847" s="3" t="str">
        <v>LLH</v>
      </c>
      <c r="D847" s="3" t="str">
        <v>LLH</v>
      </c>
      <c r="E847" s="3" t="str" cm="1">
        <f t="array" ref="E847">_xlfn.IFS(MID(A847,1,1)="고", "K", MID(A847,1,1)="외", "F", MID(A847,1,1)="가", "V")</f>
        <v>V</v>
      </c>
      <c r="F847" s="3" t="str">
        <f t="shared" si="65"/>
        <v>3</v>
      </c>
      <c r="G847" s="3" t="str">
        <f t="shared" si="66"/>
        <v>V3</v>
      </c>
      <c r="H847" s="3" t="str">
        <f t="shared" si="67"/>
        <v>조</v>
      </c>
      <c r="I847" s="3" t="str">
        <f t="shared" si="68"/>
        <v>바</v>
      </c>
      <c r="J847" s="3" t="str">
        <f t="shared" si="69"/>
        <v>초</v>
      </c>
      <c r="K847" s="3" t="str" cm="1">
        <f t="array" ref="K847">INDEX(초성,  INT( (_xlfn.UNICODE(H847)-44032)/588)+1)</f>
        <v>ㅈ</v>
      </c>
      <c r="L847" s="3" t="str" cm="1">
        <f t="array" ref="L847">INDEX( 중성, INT(MOD( ( _xlfn.UNICODE( RIGHT($H847, 1) ) - 44032), 588)/28)+1,1)</f>
        <v>ㅗ</v>
      </c>
      <c r="M847" t="str" cm="1">
        <f t="array" ref="M847">IF(MOD( (_xlfn.UNICODE( RIGHT($H847, 1) ) - 44032), 28)=0, "",
    INDEX(종성, MOD( (_xlfn.UNICODE( RIGHT($H847, 1) ) - 44032), 28),1) )</f>
        <v/>
      </c>
      <c r="N847" s="3" t="str" cm="1">
        <f t="array" ref="N847">INDEX(초성,  INT( (_xlfn.UNICODE($I847)-44032)/588)+1)</f>
        <v>ㅂ</v>
      </c>
      <c r="O847" s="3" t="str" cm="1">
        <f t="array" ref="O847">INDEX( 중성, INT(MOD( ( _xlfn.UNICODE( RIGHT($I847, 1) ) - 44032), 588)/28)+1,1)</f>
        <v>ㅏ</v>
      </c>
      <c r="P847" t="str" cm="1">
        <f t="array" ref="P847">IF(MOD( (_xlfn.UNICODE( RIGHT($I847, 1) ) - 44032), 28)=0, "",
    INDEX(종성, MOD( (_xlfn.UNICODE( RIGHT($I847, 1) ) - 44032), 28),1) )</f>
        <v/>
      </c>
      <c r="Q847" s="3" t="str" cm="1">
        <f t="array" ref="Q847">IF(LEN(B847)=2, "", INDEX(초성,  INT( (_xlfn.UNICODE($J847)-44032)/588)+1) )</f>
        <v>ㅊ</v>
      </c>
      <c r="R847" s="3" t="str" cm="1">
        <f t="array" ref="R847">IF(LEN(B847)=2, "",INDEX( 중성, INT(MOD( ( _xlfn.UNICODE( RIGHT($J847, 1) ) - 44032), 588)/28)+1,1) )</f>
        <v>ㅗ</v>
      </c>
      <c r="S847" t="str" cm="1">
        <f t="array" ref="S847">IF(LEN(B847)=2, "", IF(MOD( (_xlfn.UNICODE( RIGHT($J847, 1) ) - 44032), 28)=0, "",
    INDEX(종성, MOD( (_xlfn.UNICODE( RIGHT($J847, 1) ) - 44032), 28),1) ) )</f>
        <v/>
      </c>
      <c r="T847" t="str">
        <f>IFERROR(VLOOKUP($K847, 환경설정!$B$3:$C$23, 2,0), "")</f>
        <v>lax</v>
      </c>
      <c r="V847" s="3" t="str" cm="1">
        <f t="array" ref="V847">IFERROR(_xlfn.IFS($M847="", "light", $M847="ㄴ", "son", $M847="ㄹ", "son", $M847="ㅁ", "son", $M847="ㅇ", "son" ),"obs")</f>
        <v>light</v>
      </c>
      <c r="W847" t="str">
        <f>IFERROR(VLOOKUP($N847, 환경설정!$B$3:$C$23, 2,0), "")</f>
        <v>lax</v>
      </c>
      <c r="Y847" s="3" t="str" cm="1">
        <f t="array" ref="Y847">IFERROR(_xlfn.IFS($P847="", "light", $P847="ㄴ", "son", $P847="ㄹ", "son", $P847="ㅁ", "son", $P847="ㅇ", "son" ),"obs")</f>
        <v>light</v>
      </c>
      <c r="Z847" t="str">
        <f>IFERROR(VLOOKUP($Q847, 환경설정!$B$3:$C$23, 2), "")</f>
        <v>tsasp</v>
      </c>
      <c r="AB847" s="3" t="str" cm="1">
        <f t="array" ref="AB847">IFERROR( IF(LEN(B847)=2,"", _xlfn.IFS($S847="", "light", $S847="ㄴ", "son", $S847="ㄹ", "son", $S847="ㅁ", "son", $S847="ㅇ", "son" )),"obs")</f>
        <v>light</v>
      </c>
      <c r="AC847" t="str" cm="1">
        <f t="array" ref="AC847" xml:space="preserve"> SUBSTITUTE( _xlfn.TEXTSPLIT(C847," "), ",","")</f>
        <v>LLH</v>
      </c>
      <c r="AE847" t="str" cm="1">
        <f t="array" ref="AE847">SUBSTITUTE(_xlfn.TEXTSPLIT(D847," "), ",","")</f>
        <v>LLH</v>
      </c>
    </row>
    <row r="848" spans="1:31" x14ac:dyDescent="0.3">
      <c r="A848" t="str">
        <v>가상어3</v>
      </c>
      <c r="B848" t="str">
        <v>훙두리</v>
      </c>
      <c r="C848" s="3" t="str">
        <v>LHL</v>
      </c>
      <c r="D848" s="3" t="str">
        <v>LHL</v>
      </c>
      <c r="E848" s="3" t="str" cm="1">
        <f t="array" ref="E848">_xlfn.IFS(MID(A848,1,1)="고", "K", MID(A848,1,1)="외", "F", MID(A848,1,1)="가", "V")</f>
        <v>V</v>
      </c>
      <c r="F848" s="3" t="str">
        <f t="shared" ref="F848:F900" si="70">RIGHT(A848,1)</f>
        <v>3</v>
      </c>
      <c r="G848" s="3" t="str">
        <f t="shared" si="66"/>
        <v>V3</v>
      </c>
      <c r="H848" s="3" t="str">
        <f t="shared" si="67"/>
        <v>훙</v>
      </c>
      <c r="I848" s="3" t="str">
        <f t="shared" si="68"/>
        <v>두</v>
      </c>
      <c r="J848" s="3" t="str">
        <f t="shared" si="69"/>
        <v>리</v>
      </c>
      <c r="K848" s="3" t="str" cm="1">
        <f t="array" ref="K848">INDEX(초성,  INT( (_xlfn.UNICODE(H848)-44032)/588)+1)</f>
        <v>ㅎ</v>
      </c>
      <c r="L848" s="3" t="str" cm="1">
        <f t="array" ref="L848">INDEX( 중성, INT(MOD( ( _xlfn.UNICODE( RIGHT($H848, 1) ) - 44032), 588)/28)+1,1)</f>
        <v>ㅜ</v>
      </c>
      <c r="M848" t="str" cm="1">
        <f t="array" ref="M848">IF(MOD( (_xlfn.UNICODE( RIGHT($H848, 1) ) - 44032), 28)=0, "",
    INDEX(종성, MOD( (_xlfn.UNICODE( RIGHT($H848, 1) ) - 44032), 28),1) )</f>
        <v>ㅇ</v>
      </c>
      <c r="N848" s="3" t="str" cm="1">
        <f t="array" ref="N848">INDEX(초성,  INT( (_xlfn.UNICODE($I848)-44032)/588)+1)</f>
        <v>ㄷ</v>
      </c>
      <c r="O848" s="3" t="str" cm="1">
        <f t="array" ref="O848">INDEX( 중성, INT(MOD( ( _xlfn.UNICODE( RIGHT($I848, 1) ) - 44032), 588)/28)+1,1)</f>
        <v>ㅜ</v>
      </c>
      <c r="P848" t="str" cm="1">
        <f t="array" ref="P848">IF(MOD( (_xlfn.UNICODE( RIGHT($I848, 1) ) - 44032), 28)=0, "",
    INDEX(종성, MOD( (_xlfn.UNICODE( RIGHT($I848, 1) ) - 44032), 28),1) )</f>
        <v/>
      </c>
      <c r="Q848" s="3" t="str" cm="1">
        <f t="array" ref="Q848">IF(LEN(B848)=2, "", INDEX(초성,  INT( (_xlfn.UNICODE($J848)-44032)/588)+1) )</f>
        <v>ㄹ</v>
      </c>
      <c r="R848" s="3" t="str" cm="1">
        <f t="array" ref="R848">IF(LEN(B848)=2, "",INDEX( 중성, INT(MOD( ( _xlfn.UNICODE( RIGHT($J848, 1) ) - 44032), 588)/28)+1,1) )</f>
        <v>ㅣ</v>
      </c>
      <c r="S848" t="str" cm="1">
        <f t="array" ref="S848">IF(LEN(B848)=2, "", IF(MOD( (_xlfn.UNICODE( RIGHT($J848, 1) ) - 44032), 28)=0, "",
    INDEX(종성, MOD( (_xlfn.UNICODE( RIGHT($J848, 1) ) - 44032), 28),1) ) )</f>
        <v/>
      </c>
      <c r="T848" t="str">
        <f>IFERROR(VLOOKUP($K848, 환경설정!$B$3:$C$23, 2,0), "")</f>
        <v>que</v>
      </c>
      <c r="V848" s="3" t="str" cm="1">
        <f t="array" ref="V848">IFERROR(_xlfn.IFS($M848="", "light", $M848="ㄴ", "son", $M848="ㄹ", "son", $M848="ㅁ", "son", $M848="ㅇ", "son" ),"obs")</f>
        <v>son</v>
      </c>
      <c r="W848" t="str">
        <f>IFERROR(VLOOKUP($N848, 환경설정!$B$3:$C$23, 2,0), "")</f>
        <v>lax</v>
      </c>
      <c r="Y848" s="3" t="str" cm="1">
        <f t="array" ref="Y848">IFERROR(_xlfn.IFS($P848="", "light", $P848="ㄴ", "son", $P848="ㄹ", "son", $P848="ㅁ", "son", $P848="ㅇ", "son" ),"obs")</f>
        <v>light</v>
      </c>
      <c r="Z848" t="str">
        <f>IFERROR(VLOOKUP($Q848, 환경설정!$B$3:$C$23, 2), "")</f>
        <v>tsasp</v>
      </c>
      <c r="AB848" s="3" t="str" cm="1">
        <f t="array" ref="AB848">IFERROR( IF(LEN(B848)=2,"", _xlfn.IFS($S848="", "light", $S848="ㄴ", "son", $S848="ㄹ", "son", $S848="ㅁ", "son", $S848="ㅇ", "son" )),"obs")</f>
        <v>light</v>
      </c>
      <c r="AC848" t="str" cm="1">
        <f t="array" ref="AC848" xml:space="preserve"> SUBSTITUTE( _xlfn.TEXTSPLIT(C848," "), ",","")</f>
        <v>LHL</v>
      </c>
      <c r="AE848" t="str" cm="1">
        <f t="array" ref="AE848">SUBSTITUTE(_xlfn.TEXTSPLIT(D848," "), ",","")</f>
        <v>LHL</v>
      </c>
    </row>
    <row r="849" spans="1:31" x14ac:dyDescent="0.3">
      <c r="A849" t="str">
        <v>가상어3</v>
      </c>
      <c r="B849" t="str">
        <v>고매나</v>
      </c>
      <c r="C849" s="3" t="str">
        <v>LHH</v>
      </c>
      <c r="D849" s="3" t="str">
        <v>LHL</v>
      </c>
      <c r="E849" s="3" t="str" cm="1">
        <f t="array" ref="E849">_xlfn.IFS(MID(A849,1,1)="고", "K", MID(A849,1,1)="외", "F", MID(A849,1,1)="가", "V")</f>
        <v>V</v>
      </c>
      <c r="F849" s="3" t="str">
        <f t="shared" si="70"/>
        <v>3</v>
      </c>
      <c r="G849" s="3" t="str">
        <f t="shared" ref="G849:G900" si="71">E849&amp;F849</f>
        <v>V3</v>
      </c>
      <c r="H849" s="3" t="str">
        <f t="shared" ref="H849:H900" si="72">LEFT(B849)</f>
        <v>고</v>
      </c>
      <c r="I849" s="3" t="str">
        <f t="shared" ref="I849:I900" si="73" xml:space="preserve"> MID(B849,2,1)</f>
        <v>매</v>
      </c>
      <c r="J849" s="3" t="str">
        <f t="shared" ref="J849:J900" si="74">IF(LEN(B849)= 3,   RIGHT(B849,1),"")</f>
        <v>나</v>
      </c>
      <c r="K849" s="3" t="str" cm="1">
        <f t="array" ref="K849">INDEX(초성,  INT( (_xlfn.UNICODE(H849)-44032)/588)+1)</f>
        <v>ㄱ</v>
      </c>
      <c r="L849" s="3" t="str" cm="1">
        <f t="array" ref="L849">INDEX( 중성, INT(MOD( ( _xlfn.UNICODE( RIGHT($H849, 1) ) - 44032), 588)/28)+1,1)</f>
        <v>ㅗ</v>
      </c>
      <c r="M849" t="str" cm="1">
        <f t="array" ref="M849">IF(MOD( (_xlfn.UNICODE( RIGHT($H849, 1) ) - 44032), 28)=0, "",
    INDEX(종성, MOD( (_xlfn.UNICODE( RIGHT($H849, 1) ) - 44032), 28),1) )</f>
        <v/>
      </c>
      <c r="N849" s="3" t="str" cm="1">
        <f t="array" ref="N849">INDEX(초성,  INT( (_xlfn.UNICODE($I849)-44032)/588)+1)</f>
        <v>ㅁ</v>
      </c>
      <c r="O849" s="3" t="str" cm="1">
        <f t="array" ref="O849">INDEX( 중성, INT(MOD( ( _xlfn.UNICODE( RIGHT($I849, 1) ) - 44032), 588)/28)+1,1)</f>
        <v>ㅐ</v>
      </c>
      <c r="P849" t="str" cm="1">
        <f t="array" ref="P849">IF(MOD( (_xlfn.UNICODE( RIGHT($I849, 1) ) - 44032), 28)=0, "",
    INDEX(종성, MOD( (_xlfn.UNICODE( RIGHT($I849, 1) ) - 44032), 28),1) )</f>
        <v/>
      </c>
      <c r="Q849" s="3" t="str" cm="1">
        <f t="array" ref="Q849">IF(LEN(B849)=2, "", INDEX(초성,  INT( (_xlfn.UNICODE($J849)-44032)/588)+1) )</f>
        <v>ㄴ</v>
      </c>
      <c r="R849" s="3" t="str" cm="1">
        <f t="array" ref="R849">IF(LEN(B849)=2, "",INDEX( 중성, INT(MOD( ( _xlfn.UNICODE( RIGHT($J849, 1) ) - 44032), 588)/28)+1,1) )</f>
        <v>ㅏ</v>
      </c>
      <c r="S849" t="str" cm="1">
        <f t="array" ref="S849">IF(LEN(B849)=2, "", IF(MOD( (_xlfn.UNICODE( RIGHT($J849, 1) ) - 44032), 28)=0, "",
    INDEX(종성, MOD( (_xlfn.UNICODE( RIGHT($J849, 1) ) - 44032), 28),1) ) )</f>
        <v/>
      </c>
      <c r="T849" t="str">
        <f>IFERROR(VLOOKUP($K849, 환경설정!$B$3:$C$23, 2,0), "")</f>
        <v>lax</v>
      </c>
      <c r="V849" s="3" t="str" cm="1">
        <f t="array" ref="V849">IFERROR(_xlfn.IFS($M849="", "light", $M849="ㄴ", "son", $M849="ㄹ", "son", $M849="ㅁ", "son", $M849="ㅇ", "son" ),"obs")</f>
        <v>light</v>
      </c>
      <c r="W849" t="str">
        <f>IFERROR(VLOOKUP($N849, 환경설정!$B$3:$C$23, 2,0), "")</f>
        <v>son</v>
      </c>
      <c r="Y849" s="3" t="str" cm="1">
        <f t="array" ref="Y849">IFERROR(_xlfn.IFS($P849="", "light", $P849="ㄴ", "son", $P849="ㄹ", "son", $P849="ㅁ", "son", $P849="ㅇ", "son" ),"obs")</f>
        <v>light</v>
      </c>
      <c r="Z849" t="str">
        <f>IFERROR(VLOOKUP($Q849, 환경설정!$B$3:$C$23, 2), "")</f>
        <v>tsasp</v>
      </c>
      <c r="AB849" s="3" t="str" cm="1">
        <f t="array" ref="AB849">IFERROR( IF(LEN(B849)=2,"", _xlfn.IFS($S849="", "light", $S849="ㄴ", "son", $S849="ㄹ", "son", $S849="ㅁ", "son", $S849="ㅇ", "son" )),"obs")</f>
        <v>light</v>
      </c>
      <c r="AC849" t="str" cm="1">
        <f t="array" ref="AC849" xml:space="preserve"> SUBSTITUTE( _xlfn.TEXTSPLIT(C849," "), ",","")</f>
        <v>LHH</v>
      </c>
      <c r="AE849" t="str" cm="1">
        <f t="array" ref="AE849">SUBSTITUTE(_xlfn.TEXTSPLIT(D849," "), ",","")</f>
        <v>LHL</v>
      </c>
    </row>
    <row r="850" spans="1:31" x14ac:dyDescent="0.3">
      <c r="A850" t="str">
        <v>가상어3</v>
      </c>
      <c r="B850" t="str">
        <v>시쎄마</v>
      </c>
      <c r="C850" s="3" t="str">
        <v>LHL</v>
      </c>
      <c r="D850" s="3" t="str">
        <v>LHL</v>
      </c>
      <c r="E850" s="3" t="str" cm="1">
        <f t="array" ref="E850">_xlfn.IFS(MID(A850,1,1)="고", "K", MID(A850,1,1)="외", "F", MID(A850,1,1)="가", "V")</f>
        <v>V</v>
      </c>
      <c r="F850" s="3" t="str">
        <f t="shared" si="70"/>
        <v>3</v>
      </c>
      <c r="G850" s="3" t="str">
        <f t="shared" si="71"/>
        <v>V3</v>
      </c>
      <c r="H850" s="3" t="str">
        <f t="shared" si="72"/>
        <v>시</v>
      </c>
      <c r="I850" s="3" t="str">
        <f t="shared" si="73"/>
        <v>쎄</v>
      </c>
      <c r="J850" s="3" t="str">
        <f t="shared" si="74"/>
        <v>마</v>
      </c>
      <c r="K850" s="3" t="str" cm="1">
        <f t="array" ref="K850">INDEX(초성,  INT( (_xlfn.UNICODE(H850)-44032)/588)+1)</f>
        <v>ㅅ</v>
      </c>
      <c r="L850" s="3" t="str" cm="1">
        <f t="array" ref="L850">INDEX( 중성, INT(MOD( ( _xlfn.UNICODE( RIGHT($H850, 1) ) - 44032), 588)/28)+1,1)</f>
        <v>ㅣ</v>
      </c>
      <c r="M850" t="str" cm="1">
        <f t="array" ref="M850">IF(MOD( (_xlfn.UNICODE( RIGHT($H850, 1) ) - 44032), 28)=0, "",
    INDEX(종성, MOD( (_xlfn.UNICODE( RIGHT($H850, 1) ) - 44032), 28),1) )</f>
        <v/>
      </c>
      <c r="N850" s="3" t="str" cm="1">
        <f t="array" ref="N850">INDEX(초성,  INT( (_xlfn.UNICODE($I850)-44032)/588)+1)</f>
        <v>ㅆ</v>
      </c>
      <c r="O850" s="3" t="str" cm="1">
        <f t="array" ref="O850">INDEX( 중성, INT(MOD( ( _xlfn.UNICODE( RIGHT($I850, 1) ) - 44032), 588)/28)+1,1)</f>
        <v>ㅔ</v>
      </c>
      <c r="P850" t="str" cm="1">
        <f t="array" ref="P850">IF(MOD( (_xlfn.UNICODE( RIGHT($I850, 1) ) - 44032), 28)=0, "",
    INDEX(종성, MOD( (_xlfn.UNICODE( RIGHT($I850, 1) ) - 44032), 28),1) )</f>
        <v/>
      </c>
      <c r="Q850" s="3" t="str" cm="1">
        <f t="array" ref="Q850">IF(LEN(B850)=2, "", INDEX(초성,  INT( (_xlfn.UNICODE($J850)-44032)/588)+1) )</f>
        <v>ㅁ</v>
      </c>
      <c r="R850" s="3" t="str" cm="1">
        <f t="array" ref="R850">IF(LEN(B850)=2, "",INDEX( 중성, INT(MOD( ( _xlfn.UNICODE( RIGHT($J850, 1) ) - 44032), 588)/28)+1,1) )</f>
        <v>ㅏ</v>
      </c>
      <c r="S850" t="str" cm="1">
        <f t="array" ref="S850">IF(LEN(B850)=2, "", IF(MOD( (_xlfn.UNICODE( RIGHT($J850, 1) ) - 44032), 28)=0, "",
    INDEX(종성, MOD( (_xlfn.UNICODE( RIGHT($J850, 1) ) - 44032), 28),1) ) )</f>
        <v/>
      </c>
      <c r="T850" t="str">
        <f>IFERROR(VLOOKUP($K850, 환경설정!$B$3:$C$23, 2,0), "")</f>
        <v>que</v>
      </c>
      <c r="V850" s="3" t="str" cm="1">
        <f t="array" ref="V850">IFERROR(_xlfn.IFS($M850="", "light", $M850="ㄴ", "son", $M850="ㄹ", "son", $M850="ㅁ", "son", $M850="ㅇ", "son" ),"obs")</f>
        <v>light</v>
      </c>
      <c r="W850" t="str">
        <f>IFERROR(VLOOKUP($N850, 환경설정!$B$3:$C$23, 2,0), "")</f>
        <v>que</v>
      </c>
      <c r="Y850" s="3" t="str" cm="1">
        <f t="array" ref="Y850">IFERROR(_xlfn.IFS($P850="", "light", $P850="ㄴ", "son", $P850="ㄹ", "son", $P850="ㅁ", "son", $P850="ㅇ", "son" ),"obs")</f>
        <v>light</v>
      </c>
      <c r="Z850" t="str">
        <f>IFERROR(VLOOKUP($Q850, 환경설정!$B$3:$C$23, 2), "")</f>
        <v>tsasp</v>
      </c>
      <c r="AB850" s="3" t="str" cm="1">
        <f t="array" ref="AB850">IFERROR( IF(LEN(B850)=2,"", _xlfn.IFS($S850="", "light", $S850="ㄴ", "son", $S850="ㄹ", "son", $S850="ㅁ", "son", $S850="ㅇ", "son" )),"obs")</f>
        <v>light</v>
      </c>
      <c r="AC850" t="str" cm="1">
        <f t="array" ref="AC850" xml:space="preserve"> SUBSTITUTE( _xlfn.TEXTSPLIT(C850," "), ",","")</f>
        <v>LHL</v>
      </c>
      <c r="AE850" t="str" cm="1">
        <f t="array" ref="AE850">SUBSTITUTE(_xlfn.TEXTSPLIT(D850," "), ",","")</f>
        <v>LHL</v>
      </c>
    </row>
    <row r="851" spans="1:31" x14ac:dyDescent="0.3">
      <c r="A851" t="str">
        <v>가상어3</v>
      </c>
      <c r="B851" t="str">
        <v>고듭마</v>
      </c>
      <c r="C851" s="3" t="str">
        <v>LHH</v>
      </c>
      <c r="D851" s="3" t="str">
        <v>LLH</v>
      </c>
      <c r="E851" s="3" t="str" cm="1">
        <f t="array" ref="E851">_xlfn.IFS(MID(A851,1,1)="고", "K", MID(A851,1,1)="외", "F", MID(A851,1,1)="가", "V")</f>
        <v>V</v>
      </c>
      <c r="F851" s="3" t="str">
        <f t="shared" si="70"/>
        <v>3</v>
      </c>
      <c r="G851" s="3" t="str">
        <f t="shared" si="71"/>
        <v>V3</v>
      </c>
      <c r="H851" s="3" t="str">
        <f t="shared" si="72"/>
        <v>고</v>
      </c>
      <c r="I851" s="3" t="str">
        <f t="shared" si="73"/>
        <v>듭</v>
      </c>
      <c r="J851" s="3" t="str">
        <f t="shared" si="74"/>
        <v>마</v>
      </c>
      <c r="K851" s="3" t="str" cm="1">
        <f t="array" ref="K851">INDEX(초성,  INT( (_xlfn.UNICODE(H851)-44032)/588)+1)</f>
        <v>ㄱ</v>
      </c>
      <c r="L851" s="3" t="str" cm="1">
        <f t="array" ref="L851">INDEX( 중성, INT(MOD( ( _xlfn.UNICODE( RIGHT($H851, 1) ) - 44032), 588)/28)+1,1)</f>
        <v>ㅗ</v>
      </c>
      <c r="M851" t="str" cm="1">
        <f t="array" ref="M851">IF(MOD( (_xlfn.UNICODE( RIGHT($H851, 1) ) - 44032), 28)=0, "",
    INDEX(종성, MOD( (_xlfn.UNICODE( RIGHT($H851, 1) ) - 44032), 28),1) )</f>
        <v/>
      </c>
      <c r="N851" s="3" t="str" cm="1">
        <f t="array" ref="N851">INDEX(초성,  INT( (_xlfn.UNICODE($I851)-44032)/588)+1)</f>
        <v>ㄷ</v>
      </c>
      <c r="O851" s="3" t="str" cm="1">
        <f t="array" ref="O851">INDEX( 중성, INT(MOD( ( _xlfn.UNICODE( RIGHT($I851, 1) ) - 44032), 588)/28)+1,1)</f>
        <v>ㅡ</v>
      </c>
      <c r="P851" t="str" cm="1">
        <f t="array" ref="P851">IF(MOD( (_xlfn.UNICODE( RIGHT($I851, 1) ) - 44032), 28)=0, "",
    INDEX(종성, MOD( (_xlfn.UNICODE( RIGHT($I851, 1) ) - 44032), 28),1) )</f>
        <v>ㅂ</v>
      </c>
      <c r="Q851" s="3" t="str" cm="1">
        <f t="array" ref="Q851">IF(LEN(B851)=2, "", INDEX(초성,  INT( (_xlfn.UNICODE($J851)-44032)/588)+1) )</f>
        <v>ㅁ</v>
      </c>
      <c r="R851" s="3" t="str" cm="1">
        <f t="array" ref="R851">IF(LEN(B851)=2, "",INDEX( 중성, INT(MOD( ( _xlfn.UNICODE( RIGHT($J851, 1) ) - 44032), 588)/28)+1,1) )</f>
        <v>ㅏ</v>
      </c>
      <c r="S851" t="str" cm="1">
        <f t="array" ref="S851">IF(LEN(B851)=2, "", IF(MOD( (_xlfn.UNICODE( RIGHT($J851, 1) ) - 44032), 28)=0, "",
    INDEX(종성, MOD( (_xlfn.UNICODE( RIGHT($J851, 1) ) - 44032), 28),1) ) )</f>
        <v/>
      </c>
      <c r="T851" t="str">
        <f>IFERROR(VLOOKUP($K851, 환경설정!$B$3:$C$23, 2,0), "")</f>
        <v>lax</v>
      </c>
      <c r="V851" s="3" t="str" cm="1">
        <f t="array" ref="V851">IFERROR(_xlfn.IFS($M851="", "light", $M851="ㄴ", "son", $M851="ㄹ", "son", $M851="ㅁ", "son", $M851="ㅇ", "son" ),"obs")</f>
        <v>light</v>
      </c>
      <c r="W851" t="str">
        <f>IFERROR(VLOOKUP($N851, 환경설정!$B$3:$C$23, 2,0), "")</f>
        <v>lax</v>
      </c>
      <c r="Y851" s="3" t="str" cm="1">
        <f t="array" ref="Y851">IFERROR(_xlfn.IFS($P851="", "light", $P851="ㄴ", "son", $P851="ㄹ", "son", $P851="ㅁ", "son", $P851="ㅇ", "son" ),"obs")</f>
        <v>obs</v>
      </c>
      <c r="Z851" t="str">
        <f>IFERROR(VLOOKUP($Q851, 환경설정!$B$3:$C$23, 2), "")</f>
        <v>tsasp</v>
      </c>
      <c r="AB851" s="3" t="str" cm="1">
        <f t="array" ref="AB851">IFERROR( IF(LEN(B851)=2,"", _xlfn.IFS($S851="", "light", $S851="ㄴ", "son", $S851="ㄹ", "son", $S851="ㅁ", "son", $S851="ㅇ", "son" )),"obs")</f>
        <v>light</v>
      </c>
      <c r="AC851" t="str" cm="1">
        <f t="array" ref="AC851" xml:space="preserve"> SUBSTITUTE( _xlfn.TEXTSPLIT(C851," "), ",","")</f>
        <v>LHH</v>
      </c>
      <c r="AE851" t="str" cm="1">
        <f t="array" ref="AE851">SUBSTITUTE(_xlfn.TEXTSPLIT(D851," "), ",","")</f>
        <v>LLH</v>
      </c>
    </row>
    <row r="852" spans="1:31" x14ac:dyDescent="0.3">
      <c r="A852" t="str">
        <v>가상어3</v>
      </c>
      <c r="B852" t="str">
        <v>내호건</v>
      </c>
      <c r="C852" s="3" t="str">
        <v>LHH</v>
      </c>
      <c r="D852" s="3" t="str">
        <v>LHH</v>
      </c>
      <c r="E852" s="3" t="str" cm="1">
        <f t="array" ref="E852">_xlfn.IFS(MID(A852,1,1)="고", "K", MID(A852,1,1)="외", "F", MID(A852,1,1)="가", "V")</f>
        <v>V</v>
      </c>
      <c r="F852" s="3" t="str">
        <f t="shared" si="70"/>
        <v>3</v>
      </c>
      <c r="G852" s="3" t="str">
        <f t="shared" si="71"/>
        <v>V3</v>
      </c>
      <c r="H852" s="3" t="str">
        <f t="shared" si="72"/>
        <v>내</v>
      </c>
      <c r="I852" s="3" t="str">
        <f t="shared" si="73"/>
        <v>호</v>
      </c>
      <c r="J852" s="3" t="str">
        <f t="shared" si="74"/>
        <v>건</v>
      </c>
      <c r="K852" s="3" t="str" cm="1">
        <f t="array" ref="K852">INDEX(초성,  INT( (_xlfn.UNICODE(H852)-44032)/588)+1)</f>
        <v>ㄴ</v>
      </c>
      <c r="L852" s="3" t="str" cm="1">
        <f t="array" ref="L852">INDEX( 중성, INT(MOD( ( _xlfn.UNICODE( RIGHT($H852, 1) ) - 44032), 588)/28)+1,1)</f>
        <v>ㅐ</v>
      </c>
      <c r="M852" t="str" cm="1">
        <f t="array" ref="M852">IF(MOD( (_xlfn.UNICODE( RIGHT($H852, 1) ) - 44032), 28)=0, "",
    INDEX(종성, MOD( (_xlfn.UNICODE( RIGHT($H852, 1) ) - 44032), 28),1) )</f>
        <v/>
      </c>
      <c r="N852" s="3" t="str" cm="1">
        <f t="array" ref="N852">INDEX(초성,  INT( (_xlfn.UNICODE($I852)-44032)/588)+1)</f>
        <v>ㅎ</v>
      </c>
      <c r="O852" s="3" t="str" cm="1">
        <f t="array" ref="O852">INDEX( 중성, INT(MOD( ( _xlfn.UNICODE( RIGHT($I852, 1) ) - 44032), 588)/28)+1,1)</f>
        <v>ㅗ</v>
      </c>
      <c r="P852" t="str" cm="1">
        <f t="array" ref="P852">IF(MOD( (_xlfn.UNICODE( RIGHT($I852, 1) ) - 44032), 28)=0, "",
    INDEX(종성, MOD( (_xlfn.UNICODE( RIGHT($I852, 1) ) - 44032), 28),1) )</f>
        <v/>
      </c>
      <c r="Q852" s="3" t="str" cm="1">
        <f t="array" ref="Q852">IF(LEN(B852)=2, "", INDEX(초성,  INT( (_xlfn.UNICODE($J852)-44032)/588)+1) )</f>
        <v>ㄱ</v>
      </c>
      <c r="R852" s="3" t="str" cm="1">
        <f t="array" ref="R852">IF(LEN(B852)=2, "",INDEX( 중성, INT(MOD( ( _xlfn.UNICODE( RIGHT($J852, 1) ) - 44032), 588)/28)+1,1) )</f>
        <v>ㅓ</v>
      </c>
      <c r="S852" t="str" cm="1">
        <f t="array" ref="S852">IF(LEN(B852)=2, "", IF(MOD( (_xlfn.UNICODE( RIGHT($J852, 1) ) - 44032), 28)=0, "",
    INDEX(종성, MOD( (_xlfn.UNICODE( RIGHT($J852, 1) ) - 44032), 28),1) ) )</f>
        <v>ㄴ</v>
      </c>
      <c r="T852" t="str">
        <f>IFERROR(VLOOKUP($K852, 환경설정!$B$3:$C$23, 2,0), "")</f>
        <v>son</v>
      </c>
      <c r="V852" s="3" t="str" cm="1">
        <f t="array" ref="V852">IFERROR(_xlfn.IFS($M852="", "light", $M852="ㄴ", "son", $M852="ㄹ", "son", $M852="ㅁ", "son", $M852="ㅇ", "son" ),"obs")</f>
        <v>light</v>
      </c>
      <c r="W852" t="str">
        <f>IFERROR(VLOOKUP($N852, 환경설정!$B$3:$C$23, 2,0), "")</f>
        <v>que</v>
      </c>
      <c r="Y852" s="3" t="str" cm="1">
        <f t="array" ref="Y852">IFERROR(_xlfn.IFS($P852="", "light", $P852="ㄴ", "son", $P852="ㄹ", "son", $P852="ㅁ", "son", $P852="ㅇ", "son" ),"obs")</f>
        <v>light</v>
      </c>
      <c r="Z852" t="str">
        <f>IFERROR(VLOOKUP($Q852, 환경설정!$B$3:$C$23, 2), "")</f>
        <v>lax</v>
      </c>
      <c r="AB852" s="3" t="str" cm="1">
        <f t="array" ref="AB852">IFERROR( IF(LEN(B852)=2,"", _xlfn.IFS($S852="", "light", $S852="ㄴ", "son", $S852="ㄹ", "son", $S852="ㅁ", "son", $S852="ㅇ", "son" )),"obs")</f>
        <v>son</v>
      </c>
      <c r="AC852" t="str" cm="1">
        <f t="array" ref="AC852" xml:space="preserve"> SUBSTITUTE( _xlfn.TEXTSPLIT(C852," "), ",","")</f>
        <v>LHH</v>
      </c>
      <c r="AE852" t="str" cm="1">
        <f t="array" ref="AE852">SUBSTITUTE(_xlfn.TEXTSPLIT(D852," "), ",","")</f>
        <v>LHH</v>
      </c>
    </row>
    <row r="853" spans="1:31" x14ac:dyDescent="0.3">
      <c r="A853" t="str">
        <v>가상어3</v>
      </c>
      <c r="B853" t="str">
        <v>감미개</v>
      </c>
      <c r="C853" s="3" t="str">
        <v>LHL</v>
      </c>
      <c r="D853" s="3" t="str">
        <v>LHL</v>
      </c>
      <c r="E853" s="3" t="str" cm="1">
        <f t="array" ref="E853">_xlfn.IFS(MID(A853,1,1)="고", "K", MID(A853,1,1)="외", "F", MID(A853,1,1)="가", "V")</f>
        <v>V</v>
      </c>
      <c r="F853" s="3" t="str">
        <f t="shared" si="70"/>
        <v>3</v>
      </c>
      <c r="G853" s="3" t="str">
        <f t="shared" si="71"/>
        <v>V3</v>
      </c>
      <c r="H853" s="3" t="str">
        <f t="shared" si="72"/>
        <v>감</v>
      </c>
      <c r="I853" s="3" t="str">
        <f t="shared" si="73"/>
        <v>미</v>
      </c>
      <c r="J853" s="3" t="str">
        <f t="shared" si="74"/>
        <v>개</v>
      </c>
      <c r="K853" s="3" t="str" cm="1">
        <f t="array" ref="K853">INDEX(초성,  INT( (_xlfn.UNICODE(H853)-44032)/588)+1)</f>
        <v>ㄱ</v>
      </c>
      <c r="L853" s="3" t="str" cm="1">
        <f t="array" ref="L853">INDEX( 중성, INT(MOD( ( _xlfn.UNICODE( RIGHT($H853, 1) ) - 44032), 588)/28)+1,1)</f>
        <v>ㅏ</v>
      </c>
      <c r="M853" t="str" cm="1">
        <f t="array" ref="M853">IF(MOD( (_xlfn.UNICODE( RIGHT($H853, 1) ) - 44032), 28)=0, "",
    INDEX(종성, MOD( (_xlfn.UNICODE( RIGHT($H853, 1) ) - 44032), 28),1) )</f>
        <v>ㅁ</v>
      </c>
      <c r="N853" s="3" t="str" cm="1">
        <f t="array" ref="N853">INDEX(초성,  INT( (_xlfn.UNICODE($I853)-44032)/588)+1)</f>
        <v>ㅁ</v>
      </c>
      <c r="O853" s="3" t="str" cm="1">
        <f t="array" ref="O853">INDEX( 중성, INT(MOD( ( _xlfn.UNICODE( RIGHT($I853, 1) ) - 44032), 588)/28)+1,1)</f>
        <v>ㅣ</v>
      </c>
      <c r="P853" t="str" cm="1">
        <f t="array" ref="P853">IF(MOD( (_xlfn.UNICODE( RIGHT($I853, 1) ) - 44032), 28)=0, "",
    INDEX(종성, MOD( (_xlfn.UNICODE( RIGHT($I853, 1) ) - 44032), 28),1) )</f>
        <v/>
      </c>
      <c r="Q853" s="3" t="str" cm="1">
        <f t="array" ref="Q853">IF(LEN(B853)=2, "", INDEX(초성,  INT( (_xlfn.UNICODE($J853)-44032)/588)+1) )</f>
        <v>ㄱ</v>
      </c>
      <c r="R853" s="3" t="str" cm="1">
        <f t="array" ref="R853">IF(LEN(B853)=2, "",INDEX( 중성, INT(MOD( ( _xlfn.UNICODE( RIGHT($J853, 1) ) - 44032), 588)/28)+1,1) )</f>
        <v>ㅐ</v>
      </c>
      <c r="S853" t="str" cm="1">
        <f t="array" ref="S853">IF(LEN(B853)=2, "", IF(MOD( (_xlfn.UNICODE( RIGHT($J853, 1) ) - 44032), 28)=0, "",
    INDEX(종성, MOD( (_xlfn.UNICODE( RIGHT($J853, 1) ) - 44032), 28),1) ) )</f>
        <v/>
      </c>
      <c r="T853" t="str">
        <f>IFERROR(VLOOKUP($K853, 환경설정!$B$3:$C$23, 2,0), "")</f>
        <v>lax</v>
      </c>
      <c r="V853" s="3" t="str" cm="1">
        <f t="array" ref="V853">IFERROR(_xlfn.IFS($M853="", "light", $M853="ㄴ", "son", $M853="ㄹ", "son", $M853="ㅁ", "son", $M853="ㅇ", "son" ),"obs")</f>
        <v>son</v>
      </c>
      <c r="W853" t="str">
        <f>IFERROR(VLOOKUP($N853, 환경설정!$B$3:$C$23, 2,0), "")</f>
        <v>son</v>
      </c>
      <c r="Y853" s="3" t="str" cm="1">
        <f t="array" ref="Y853">IFERROR(_xlfn.IFS($P853="", "light", $P853="ㄴ", "son", $P853="ㄹ", "son", $P853="ㅁ", "son", $P853="ㅇ", "son" ),"obs")</f>
        <v>light</v>
      </c>
      <c r="Z853" t="str">
        <f>IFERROR(VLOOKUP($Q853, 환경설정!$B$3:$C$23, 2), "")</f>
        <v>lax</v>
      </c>
      <c r="AB853" s="3" t="str" cm="1">
        <f t="array" ref="AB853">IFERROR( IF(LEN(B853)=2,"", _xlfn.IFS($S853="", "light", $S853="ㄴ", "son", $S853="ㄹ", "son", $S853="ㅁ", "son", $S853="ㅇ", "son" )),"obs")</f>
        <v>light</v>
      </c>
      <c r="AC853" t="str" cm="1">
        <f t="array" ref="AC853" xml:space="preserve"> SUBSTITUTE( _xlfn.TEXTSPLIT(C853," "), ",","")</f>
        <v>LHL</v>
      </c>
      <c r="AE853" t="str" cm="1">
        <f t="array" ref="AE853">SUBSTITUTE(_xlfn.TEXTSPLIT(D853," "), ",","")</f>
        <v>LHL</v>
      </c>
    </row>
    <row r="854" spans="1:31" x14ac:dyDescent="0.3">
      <c r="A854" t="str">
        <v>가상어3</v>
      </c>
      <c r="B854" t="str">
        <v>지포시</v>
      </c>
      <c r="C854" s="3" t="str">
        <v>LHL</v>
      </c>
      <c r="D854" s="3" t="str">
        <v>LHL</v>
      </c>
      <c r="E854" s="3" t="str" cm="1">
        <f t="array" ref="E854">_xlfn.IFS(MID(A854,1,1)="고", "K", MID(A854,1,1)="외", "F", MID(A854,1,1)="가", "V")</f>
        <v>V</v>
      </c>
      <c r="F854" s="3" t="str">
        <f t="shared" si="70"/>
        <v>3</v>
      </c>
      <c r="G854" s="3" t="str">
        <f t="shared" si="71"/>
        <v>V3</v>
      </c>
      <c r="H854" s="3" t="str">
        <f t="shared" si="72"/>
        <v>지</v>
      </c>
      <c r="I854" s="3" t="str">
        <f t="shared" si="73"/>
        <v>포</v>
      </c>
      <c r="J854" s="3" t="str">
        <f t="shared" si="74"/>
        <v>시</v>
      </c>
      <c r="K854" s="3" t="str" cm="1">
        <f t="array" ref="K854">INDEX(초성,  INT( (_xlfn.UNICODE(H854)-44032)/588)+1)</f>
        <v>ㅈ</v>
      </c>
      <c r="L854" s="3" t="str" cm="1">
        <f t="array" ref="L854">INDEX( 중성, INT(MOD( ( _xlfn.UNICODE( RIGHT($H854, 1) ) - 44032), 588)/28)+1,1)</f>
        <v>ㅣ</v>
      </c>
      <c r="M854" t="str" cm="1">
        <f t="array" ref="M854">IF(MOD( (_xlfn.UNICODE( RIGHT($H854, 1) ) - 44032), 28)=0, "",
    INDEX(종성, MOD( (_xlfn.UNICODE( RIGHT($H854, 1) ) - 44032), 28),1) )</f>
        <v/>
      </c>
      <c r="N854" s="3" t="str" cm="1">
        <f t="array" ref="N854">INDEX(초성,  INT( (_xlfn.UNICODE($I854)-44032)/588)+1)</f>
        <v>ㅍ</v>
      </c>
      <c r="O854" s="3" t="str" cm="1">
        <f t="array" ref="O854">INDEX( 중성, INT(MOD( ( _xlfn.UNICODE( RIGHT($I854, 1) ) - 44032), 588)/28)+1,1)</f>
        <v>ㅗ</v>
      </c>
      <c r="P854" t="str" cm="1">
        <f t="array" ref="P854">IF(MOD( (_xlfn.UNICODE( RIGHT($I854, 1) ) - 44032), 28)=0, "",
    INDEX(종성, MOD( (_xlfn.UNICODE( RIGHT($I854, 1) ) - 44032), 28),1) )</f>
        <v/>
      </c>
      <c r="Q854" s="3" t="str" cm="1">
        <f t="array" ref="Q854">IF(LEN(B854)=2, "", INDEX(초성,  INT( (_xlfn.UNICODE($J854)-44032)/588)+1) )</f>
        <v>ㅅ</v>
      </c>
      <c r="R854" s="3" t="str" cm="1">
        <f t="array" ref="R854">IF(LEN(B854)=2, "",INDEX( 중성, INT(MOD( ( _xlfn.UNICODE( RIGHT($J854, 1) ) - 44032), 588)/28)+1,1) )</f>
        <v>ㅣ</v>
      </c>
      <c r="S854" t="str" cm="1">
        <f t="array" ref="S854">IF(LEN(B854)=2, "", IF(MOD( (_xlfn.UNICODE( RIGHT($J854, 1) ) - 44032), 28)=0, "",
    INDEX(종성, MOD( (_xlfn.UNICODE( RIGHT($J854, 1) ) - 44032), 28),1) ) )</f>
        <v/>
      </c>
      <c r="T854" t="str">
        <f>IFERROR(VLOOKUP($K854, 환경설정!$B$3:$C$23, 2,0), "")</f>
        <v>lax</v>
      </c>
      <c r="V854" s="3" t="str" cm="1">
        <f t="array" ref="V854">IFERROR(_xlfn.IFS($M854="", "light", $M854="ㄴ", "son", $M854="ㄹ", "son", $M854="ㅁ", "son", $M854="ㅇ", "son" ),"obs")</f>
        <v>light</v>
      </c>
      <c r="W854" t="str">
        <f>IFERROR(VLOOKUP($N854, 환경설정!$B$3:$C$23, 2,0), "")</f>
        <v>tsasp</v>
      </c>
      <c r="Y854" s="3" t="str" cm="1">
        <f t="array" ref="Y854">IFERROR(_xlfn.IFS($P854="", "light", $P854="ㄴ", "son", $P854="ㄹ", "son", $P854="ㅁ", "son", $P854="ㅇ", "son" ),"obs")</f>
        <v>light</v>
      </c>
      <c r="Z854" t="str">
        <f>IFERROR(VLOOKUP($Q854, 환경설정!$B$3:$C$23, 2), "")</f>
        <v>tsasp</v>
      </c>
      <c r="AB854" s="3" t="str" cm="1">
        <f t="array" ref="AB854">IFERROR( IF(LEN(B854)=2,"", _xlfn.IFS($S854="", "light", $S854="ㄴ", "son", $S854="ㄹ", "son", $S854="ㅁ", "son", $S854="ㅇ", "son" )),"obs")</f>
        <v>light</v>
      </c>
      <c r="AC854" t="str" cm="1">
        <f t="array" ref="AC854" xml:space="preserve"> SUBSTITUTE( _xlfn.TEXTSPLIT(C854," "), ",","")</f>
        <v>LHL</v>
      </c>
      <c r="AE854" t="str" cm="1">
        <f t="array" ref="AE854">SUBSTITUTE(_xlfn.TEXTSPLIT(D854," "), ",","")</f>
        <v>LHL</v>
      </c>
    </row>
    <row r="855" spans="1:31" x14ac:dyDescent="0.3">
      <c r="A855" t="str">
        <v>가상어3</v>
      </c>
      <c r="B855" t="str">
        <v>늘머재</v>
      </c>
      <c r="C855" s="3" t="str">
        <v>HHL</v>
      </c>
      <c r="D855" s="3" t="str">
        <v>HHL</v>
      </c>
      <c r="E855" s="3" t="str" cm="1">
        <f t="array" ref="E855">_xlfn.IFS(MID(A855,1,1)="고", "K", MID(A855,1,1)="외", "F", MID(A855,1,1)="가", "V")</f>
        <v>V</v>
      </c>
      <c r="F855" s="3" t="str">
        <f t="shared" si="70"/>
        <v>3</v>
      </c>
      <c r="G855" s="3" t="str">
        <f t="shared" si="71"/>
        <v>V3</v>
      </c>
      <c r="H855" s="3" t="str">
        <f t="shared" si="72"/>
        <v>늘</v>
      </c>
      <c r="I855" s="3" t="str">
        <f t="shared" si="73"/>
        <v>머</v>
      </c>
      <c r="J855" s="3" t="str">
        <f t="shared" si="74"/>
        <v>재</v>
      </c>
      <c r="K855" s="3" t="str" cm="1">
        <f t="array" ref="K855">INDEX(초성,  INT( (_xlfn.UNICODE(H855)-44032)/588)+1)</f>
        <v>ㄴ</v>
      </c>
      <c r="L855" s="3" t="str" cm="1">
        <f t="array" ref="L855">INDEX( 중성, INT(MOD( ( _xlfn.UNICODE( RIGHT($H855, 1) ) - 44032), 588)/28)+1,1)</f>
        <v>ㅡ</v>
      </c>
      <c r="M855" t="str" cm="1">
        <f t="array" ref="M855">IF(MOD( (_xlfn.UNICODE( RIGHT($H855, 1) ) - 44032), 28)=0, "",
    INDEX(종성, MOD( (_xlfn.UNICODE( RIGHT($H855, 1) ) - 44032), 28),1) )</f>
        <v>ㄹ</v>
      </c>
      <c r="N855" s="3" t="str" cm="1">
        <f t="array" ref="N855">INDEX(초성,  INT( (_xlfn.UNICODE($I855)-44032)/588)+1)</f>
        <v>ㅁ</v>
      </c>
      <c r="O855" s="3" t="str" cm="1">
        <f t="array" ref="O855">INDEX( 중성, INT(MOD( ( _xlfn.UNICODE( RIGHT($I855, 1) ) - 44032), 588)/28)+1,1)</f>
        <v>ㅓ</v>
      </c>
      <c r="P855" t="str" cm="1">
        <f t="array" ref="P855">IF(MOD( (_xlfn.UNICODE( RIGHT($I855, 1) ) - 44032), 28)=0, "",
    INDEX(종성, MOD( (_xlfn.UNICODE( RIGHT($I855, 1) ) - 44032), 28),1) )</f>
        <v/>
      </c>
      <c r="Q855" s="3" t="str" cm="1">
        <f t="array" ref="Q855">IF(LEN(B855)=2, "", INDEX(초성,  INT( (_xlfn.UNICODE($J855)-44032)/588)+1) )</f>
        <v>ㅈ</v>
      </c>
      <c r="R855" s="3" t="str" cm="1">
        <f t="array" ref="R855">IF(LEN(B855)=2, "",INDEX( 중성, INT(MOD( ( _xlfn.UNICODE( RIGHT($J855, 1) ) - 44032), 588)/28)+1,1) )</f>
        <v>ㅐ</v>
      </c>
      <c r="S855" t="str" cm="1">
        <f t="array" ref="S855">IF(LEN(B855)=2, "", IF(MOD( (_xlfn.UNICODE( RIGHT($J855, 1) ) - 44032), 28)=0, "",
    INDEX(종성, MOD( (_xlfn.UNICODE( RIGHT($J855, 1) ) - 44032), 28),1) ) )</f>
        <v/>
      </c>
      <c r="T855" t="str">
        <f>IFERROR(VLOOKUP($K855, 환경설정!$B$3:$C$23, 2,0), "")</f>
        <v>son</v>
      </c>
      <c r="V855" s="3" t="str" cm="1">
        <f t="array" ref="V855">IFERROR(_xlfn.IFS($M855="", "light", $M855="ㄴ", "son", $M855="ㄹ", "son", $M855="ㅁ", "son", $M855="ㅇ", "son" ),"obs")</f>
        <v>son</v>
      </c>
      <c r="W855" t="str">
        <f>IFERROR(VLOOKUP($N855, 환경설정!$B$3:$C$23, 2,0), "")</f>
        <v>son</v>
      </c>
      <c r="Y855" s="3" t="str" cm="1">
        <f t="array" ref="Y855">IFERROR(_xlfn.IFS($P855="", "light", $P855="ㄴ", "son", $P855="ㄹ", "son", $P855="ㅁ", "son", $P855="ㅇ", "son" ),"obs")</f>
        <v>light</v>
      </c>
      <c r="Z855" t="str">
        <f>IFERROR(VLOOKUP($Q855, 환경설정!$B$3:$C$23, 2), "")</f>
        <v>tsasp</v>
      </c>
      <c r="AB855" s="3" t="str" cm="1">
        <f t="array" ref="AB855">IFERROR( IF(LEN(B855)=2,"", _xlfn.IFS($S855="", "light", $S855="ㄴ", "son", $S855="ㄹ", "son", $S855="ㅁ", "son", $S855="ㅇ", "son" )),"obs")</f>
        <v>light</v>
      </c>
      <c r="AC855" t="str" cm="1">
        <f t="array" ref="AC855" xml:space="preserve"> SUBSTITUTE( _xlfn.TEXTSPLIT(C855," "), ",","")</f>
        <v>HHL</v>
      </c>
      <c r="AE855" t="str" cm="1">
        <f t="array" ref="AE855">SUBSTITUTE(_xlfn.TEXTSPLIT(D855," "), ",","")</f>
        <v>HHL</v>
      </c>
    </row>
    <row r="856" spans="1:31" x14ac:dyDescent="0.3">
      <c r="A856" t="str">
        <v>가상어3</v>
      </c>
      <c r="B856" t="str">
        <v>다낼리</v>
      </c>
      <c r="C856" s="3" t="str">
        <v>LHL</v>
      </c>
      <c r="D856" s="3" t="str">
        <v>LHL</v>
      </c>
      <c r="E856" s="3" t="str" cm="1">
        <f t="array" ref="E856">_xlfn.IFS(MID(A856,1,1)="고", "K", MID(A856,1,1)="외", "F", MID(A856,1,1)="가", "V")</f>
        <v>V</v>
      </c>
      <c r="F856" s="3" t="str">
        <f t="shared" si="70"/>
        <v>3</v>
      </c>
      <c r="G856" s="3" t="str">
        <f t="shared" si="71"/>
        <v>V3</v>
      </c>
      <c r="H856" s="3" t="str">
        <f t="shared" si="72"/>
        <v>다</v>
      </c>
      <c r="I856" s="3" t="str">
        <f t="shared" si="73"/>
        <v>낼</v>
      </c>
      <c r="J856" s="3" t="str">
        <f t="shared" si="74"/>
        <v>리</v>
      </c>
      <c r="K856" s="3" t="str" cm="1">
        <f t="array" ref="K856">INDEX(초성,  INT( (_xlfn.UNICODE(H856)-44032)/588)+1)</f>
        <v>ㄷ</v>
      </c>
      <c r="L856" s="3" t="str" cm="1">
        <f t="array" ref="L856">INDEX( 중성, INT(MOD( ( _xlfn.UNICODE( RIGHT($H856, 1) ) - 44032), 588)/28)+1,1)</f>
        <v>ㅏ</v>
      </c>
      <c r="M856" t="str" cm="1">
        <f t="array" ref="M856">IF(MOD( (_xlfn.UNICODE( RIGHT($H856, 1) ) - 44032), 28)=0, "",
    INDEX(종성, MOD( (_xlfn.UNICODE( RIGHT($H856, 1) ) - 44032), 28),1) )</f>
        <v/>
      </c>
      <c r="N856" s="3" t="str" cm="1">
        <f t="array" ref="N856">INDEX(초성,  INT( (_xlfn.UNICODE($I856)-44032)/588)+1)</f>
        <v>ㄴ</v>
      </c>
      <c r="O856" s="3" t="str" cm="1">
        <f t="array" ref="O856">INDEX( 중성, INT(MOD( ( _xlfn.UNICODE( RIGHT($I856, 1) ) - 44032), 588)/28)+1,1)</f>
        <v>ㅐ</v>
      </c>
      <c r="P856" t="str" cm="1">
        <f t="array" ref="P856">IF(MOD( (_xlfn.UNICODE( RIGHT($I856, 1) ) - 44032), 28)=0, "",
    INDEX(종성, MOD( (_xlfn.UNICODE( RIGHT($I856, 1) ) - 44032), 28),1) )</f>
        <v>ㄹ</v>
      </c>
      <c r="Q856" s="3" t="str" cm="1">
        <f t="array" ref="Q856">IF(LEN(B856)=2, "", INDEX(초성,  INT( (_xlfn.UNICODE($J856)-44032)/588)+1) )</f>
        <v>ㄹ</v>
      </c>
      <c r="R856" s="3" t="str" cm="1">
        <f t="array" ref="R856">IF(LEN(B856)=2, "",INDEX( 중성, INT(MOD( ( _xlfn.UNICODE( RIGHT($J856, 1) ) - 44032), 588)/28)+1,1) )</f>
        <v>ㅣ</v>
      </c>
      <c r="S856" t="str" cm="1">
        <f t="array" ref="S856">IF(LEN(B856)=2, "", IF(MOD( (_xlfn.UNICODE( RIGHT($J856, 1) ) - 44032), 28)=0, "",
    INDEX(종성, MOD( (_xlfn.UNICODE( RIGHT($J856, 1) ) - 44032), 28),1) ) )</f>
        <v/>
      </c>
      <c r="T856" t="str">
        <f>IFERROR(VLOOKUP($K856, 환경설정!$B$3:$C$23, 2,0), "")</f>
        <v>lax</v>
      </c>
      <c r="V856" s="3" t="str" cm="1">
        <f t="array" ref="V856">IFERROR(_xlfn.IFS($M856="", "light", $M856="ㄴ", "son", $M856="ㄹ", "son", $M856="ㅁ", "son", $M856="ㅇ", "son" ),"obs")</f>
        <v>light</v>
      </c>
      <c r="W856" t="str">
        <f>IFERROR(VLOOKUP($N856, 환경설정!$B$3:$C$23, 2,0), "")</f>
        <v>son</v>
      </c>
      <c r="Y856" s="3" t="str" cm="1">
        <f t="array" ref="Y856">IFERROR(_xlfn.IFS($P856="", "light", $P856="ㄴ", "son", $P856="ㄹ", "son", $P856="ㅁ", "son", $P856="ㅇ", "son" ),"obs")</f>
        <v>son</v>
      </c>
      <c r="Z856" t="str">
        <f>IFERROR(VLOOKUP($Q856, 환경설정!$B$3:$C$23, 2), "")</f>
        <v>tsasp</v>
      </c>
      <c r="AB856" s="3" t="str" cm="1">
        <f t="array" ref="AB856">IFERROR( IF(LEN(B856)=2,"", _xlfn.IFS($S856="", "light", $S856="ㄴ", "son", $S856="ㄹ", "son", $S856="ㅁ", "son", $S856="ㅇ", "son" )),"obs")</f>
        <v>light</v>
      </c>
      <c r="AC856" t="str" cm="1">
        <f t="array" ref="AC856" xml:space="preserve"> SUBSTITUTE( _xlfn.TEXTSPLIT(C856," "), ",","")</f>
        <v>LHL</v>
      </c>
      <c r="AE856" t="str" cm="1">
        <f t="array" ref="AE856">SUBSTITUTE(_xlfn.TEXTSPLIT(D856," "), ",","")</f>
        <v>LHL</v>
      </c>
    </row>
    <row r="857" spans="1:31" x14ac:dyDescent="0.3">
      <c r="A857" t="str">
        <v>가상어3</v>
      </c>
      <c r="B857" t="str">
        <v>바제키</v>
      </c>
      <c r="C857" s="3" t="str">
        <v>LHH</v>
      </c>
      <c r="D857" s="3" t="str">
        <v>LHL</v>
      </c>
      <c r="E857" s="3" t="str" cm="1">
        <f t="array" ref="E857">_xlfn.IFS(MID(A857,1,1)="고", "K", MID(A857,1,1)="외", "F", MID(A857,1,1)="가", "V")</f>
        <v>V</v>
      </c>
      <c r="F857" s="3" t="str">
        <f t="shared" si="70"/>
        <v>3</v>
      </c>
      <c r="G857" s="3" t="str">
        <f t="shared" si="71"/>
        <v>V3</v>
      </c>
      <c r="H857" s="3" t="str">
        <f t="shared" si="72"/>
        <v>바</v>
      </c>
      <c r="I857" s="3" t="str">
        <f t="shared" si="73"/>
        <v>제</v>
      </c>
      <c r="J857" s="3" t="str">
        <f t="shared" si="74"/>
        <v>키</v>
      </c>
      <c r="K857" s="3" t="str" cm="1">
        <f t="array" ref="K857">INDEX(초성,  INT( (_xlfn.UNICODE(H857)-44032)/588)+1)</f>
        <v>ㅂ</v>
      </c>
      <c r="L857" s="3" t="str" cm="1">
        <f t="array" ref="L857">INDEX( 중성, INT(MOD( ( _xlfn.UNICODE( RIGHT($H857, 1) ) - 44032), 588)/28)+1,1)</f>
        <v>ㅏ</v>
      </c>
      <c r="M857" t="str" cm="1">
        <f t="array" ref="M857">IF(MOD( (_xlfn.UNICODE( RIGHT($H857, 1) ) - 44032), 28)=0, "",
    INDEX(종성, MOD( (_xlfn.UNICODE( RIGHT($H857, 1) ) - 44032), 28),1) )</f>
        <v/>
      </c>
      <c r="N857" s="3" t="str" cm="1">
        <f t="array" ref="N857">INDEX(초성,  INT( (_xlfn.UNICODE($I857)-44032)/588)+1)</f>
        <v>ㅈ</v>
      </c>
      <c r="O857" s="3" t="str" cm="1">
        <f t="array" ref="O857">INDEX( 중성, INT(MOD( ( _xlfn.UNICODE( RIGHT($I857, 1) ) - 44032), 588)/28)+1,1)</f>
        <v>ㅔ</v>
      </c>
      <c r="P857" t="str" cm="1">
        <f t="array" ref="P857">IF(MOD( (_xlfn.UNICODE( RIGHT($I857, 1) ) - 44032), 28)=0, "",
    INDEX(종성, MOD( (_xlfn.UNICODE( RIGHT($I857, 1) ) - 44032), 28),1) )</f>
        <v/>
      </c>
      <c r="Q857" s="3" t="str" cm="1">
        <f t="array" ref="Q857">IF(LEN(B857)=2, "", INDEX(초성,  INT( (_xlfn.UNICODE($J857)-44032)/588)+1) )</f>
        <v>ㅋ</v>
      </c>
      <c r="R857" s="3" t="str" cm="1">
        <f t="array" ref="R857">IF(LEN(B857)=2, "",INDEX( 중성, INT(MOD( ( _xlfn.UNICODE( RIGHT($J857, 1) ) - 44032), 588)/28)+1,1) )</f>
        <v>ㅣ</v>
      </c>
      <c r="S857" t="str" cm="1">
        <f t="array" ref="S857">IF(LEN(B857)=2, "", IF(MOD( (_xlfn.UNICODE( RIGHT($J857, 1) ) - 44032), 28)=0, "",
    INDEX(종성, MOD( (_xlfn.UNICODE( RIGHT($J857, 1) ) - 44032), 28),1) ) )</f>
        <v/>
      </c>
      <c r="T857" t="str">
        <f>IFERROR(VLOOKUP($K857, 환경설정!$B$3:$C$23, 2,0), "")</f>
        <v>lax</v>
      </c>
      <c r="V857" s="3" t="str" cm="1">
        <f t="array" ref="V857">IFERROR(_xlfn.IFS($M857="", "light", $M857="ㄴ", "son", $M857="ㄹ", "son", $M857="ㅁ", "son", $M857="ㅇ", "son" ),"obs")</f>
        <v>light</v>
      </c>
      <c r="W857" t="str">
        <f>IFERROR(VLOOKUP($N857, 환경설정!$B$3:$C$23, 2,0), "")</f>
        <v>lax</v>
      </c>
      <c r="Y857" s="3" t="str" cm="1">
        <f t="array" ref="Y857">IFERROR(_xlfn.IFS($P857="", "light", $P857="ㄴ", "son", $P857="ㄹ", "son", $P857="ㅁ", "son", $P857="ㅇ", "son" ),"obs")</f>
        <v>light</v>
      </c>
      <c r="Z857" t="str">
        <f>IFERROR(VLOOKUP($Q857, 환경설정!$B$3:$C$23, 2), "")</f>
        <v>tsasp</v>
      </c>
      <c r="AB857" s="3" t="str" cm="1">
        <f t="array" ref="AB857">IFERROR( IF(LEN(B857)=2,"", _xlfn.IFS($S857="", "light", $S857="ㄴ", "son", $S857="ㄹ", "son", $S857="ㅁ", "son", $S857="ㅇ", "son" )),"obs")</f>
        <v>light</v>
      </c>
      <c r="AC857" t="str" cm="1">
        <f t="array" ref="AC857" xml:space="preserve"> SUBSTITUTE( _xlfn.TEXTSPLIT(C857," "), ",","")</f>
        <v>LHH</v>
      </c>
      <c r="AE857" t="str" cm="1">
        <f t="array" ref="AE857">SUBSTITUTE(_xlfn.TEXTSPLIT(D857," "), ",","")</f>
        <v>LHL</v>
      </c>
    </row>
    <row r="858" spans="1:31" x14ac:dyDescent="0.3">
      <c r="A858" t="str">
        <v>가상어3</v>
      </c>
      <c r="B858" t="str">
        <v>노배늘</v>
      </c>
      <c r="C858" s="3" t="str">
        <v>LHL</v>
      </c>
      <c r="D858" s="3" t="str">
        <v>LHL</v>
      </c>
      <c r="E858" s="3" t="str" cm="1">
        <f t="array" ref="E858">_xlfn.IFS(MID(A858,1,1)="고", "K", MID(A858,1,1)="외", "F", MID(A858,1,1)="가", "V")</f>
        <v>V</v>
      </c>
      <c r="F858" s="3" t="str">
        <f t="shared" si="70"/>
        <v>3</v>
      </c>
      <c r="G858" s="3" t="str">
        <f t="shared" si="71"/>
        <v>V3</v>
      </c>
      <c r="H858" s="3" t="str">
        <f t="shared" si="72"/>
        <v>노</v>
      </c>
      <c r="I858" s="3" t="str">
        <f t="shared" si="73"/>
        <v>배</v>
      </c>
      <c r="J858" s="3" t="str">
        <f t="shared" si="74"/>
        <v>늘</v>
      </c>
      <c r="K858" s="3" t="str" cm="1">
        <f t="array" ref="K858">INDEX(초성,  INT( (_xlfn.UNICODE(H858)-44032)/588)+1)</f>
        <v>ㄴ</v>
      </c>
      <c r="L858" s="3" t="str" cm="1">
        <f t="array" ref="L858">INDEX( 중성, INT(MOD( ( _xlfn.UNICODE( RIGHT($H858, 1) ) - 44032), 588)/28)+1,1)</f>
        <v>ㅗ</v>
      </c>
      <c r="M858" t="str" cm="1">
        <f t="array" ref="M858">IF(MOD( (_xlfn.UNICODE( RIGHT($H858, 1) ) - 44032), 28)=0, "",
    INDEX(종성, MOD( (_xlfn.UNICODE( RIGHT($H858, 1) ) - 44032), 28),1) )</f>
        <v/>
      </c>
      <c r="N858" s="3" t="str" cm="1">
        <f t="array" ref="N858">INDEX(초성,  INT( (_xlfn.UNICODE($I858)-44032)/588)+1)</f>
        <v>ㅂ</v>
      </c>
      <c r="O858" s="3" t="str" cm="1">
        <f t="array" ref="O858">INDEX( 중성, INT(MOD( ( _xlfn.UNICODE( RIGHT($I858, 1) ) - 44032), 588)/28)+1,1)</f>
        <v>ㅐ</v>
      </c>
      <c r="P858" t="str" cm="1">
        <f t="array" ref="P858">IF(MOD( (_xlfn.UNICODE( RIGHT($I858, 1) ) - 44032), 28)=0, "",
    INDEX(종성, MOD( (_xlfn.UNICODE( RIGHT($I858, 1) ) - 44032), 28),1) )</f>
        <v/>
      </c>
      <c r="Q858" s="3" t="str" cm="1">
        <f t="array" ref="Q858">IF(LEN(B858)=2, "", INDEX(초성,  INT( (_xlfn.UNICODE($J858)-44032)/588)+1) )</f>
        <v>ㄴ</v>
      </c>
      <c r="R858" s="3" t="str" cm="1">
        <f t="array" ref="R858">IF(LEN(B858)=2, "",INDEX( 중성, INT(MOD( ( _xlfn.UNICODE( RIGHT($J858, 1) ) - 44032), 588)/28)+1,1) )</f>
        <v>ㅡ</v>
      </c>
      <c r="S858" t="str" cm="1">
        <f t="array" ref="S858">IF(LEN(B858)=2, "", IF(MOD( (_xlfn.UNICODE( RIGHT($J858, 1) ) - 44032), 28)=0, "",
    INDEX(종성, MOD( (_xlfn.UNICODE( RIGHT($J858, 1) ) - 44032), 28),1) ) )</f>
        <v>ㄹ</v>
      </c>
      <c r="T858" t="str">
        <f>IFERROR(VLOOKUP($K858, 환경설정!$B$3:$C$23, 2,0), "")</f>
        <v>son</v>
      </c>
      <c r="V858" s="3" t="str" cm="1">
        <f t="array" ref="V858">IFERROR(_xlfn.IFS($M858="", "light", $M858="ㄴ", "son", $M858="ㄹ", "son", $M858="ㅁ", "son", $M858="ㅇ", "son" ),"obs")</f>
        <v>light</v>
      </c>
      <c r="W858" t="str">
        <f>IFERROR(VLOOKUP($N858, 환경설정!$B$3:$C$23, 2,0), "")</f>
        <v>lax</v>
      </c>
      <c r="Y858" s="3" t="str" cm="1">
        <f t="array" ref="Y858">IFERROR(_xlfn.IFS($P858="", "light", $P858="ㄴ", "son", $P858="ㄹ", "son", $P858="ㅁ", "son", $P858="ㅇ", "son" ),"obs")</f>
        <v>light</v>
      </c>
      <c r="Z858" t="str">
        <f>IFERROR(VLOOKUP($Q858, 환경설정!$B$3:$C$23, 2), "")</f>
        <v>tsasp</v>
      </c>
      <c r="AB858" s="3" t="str" cm="1">
        <f t="array" ref="AB858">IFERROR( IF(LEN(B858)=2,"", _xlfn.IFS($S858="", "light", $S858="ㄴ", "son", $S858="ㄹ", "son", $S858="ㅁ", "son", $S858="ㅇ", "son" )),"obs")</f>
        <v>son</v>
      </c>
      <c r="AC858" t="str" cm="1">
        <f t="array" ref="AC858" xml:space="preserve"> SUBSTITUTE( _xlfn.TEXTSPLIT(C858," "), ",","")</f>
        <v>LHL</v>
      </c>
      <c r="AE858" t="str" cm="1">
        <f t="array" ref="AE858">SUBSTITUTE(_xlfn.TEXTSPLIT(D858," "), ",","")</f>
        <v>LHL</v>
      </c>
    </row>
    <row r="859" spans="1:31" x14ac:dyDescent="0.3">
      <c r="A859" t="str">
        <v>가상어3</v>
      </c>
      <c r="B859" t="str">
        <v>거우고</v>
      </c>
      <c r="C859" s="3" t="str">
        <v>LHL</v>
      </c>
      <c r="D859" s="3" t="str">
        <v>LHL</v>
      </c>
      <c r="E859" s="3" t="str" cm="1">
        <f t="array" ref="E859">_xlfn.IFS(MID(A859,1,1)="고", "K", MID(A859,1,1)="외", "F", MID(A859,1,1)="가", "V")</f>
        <v>V</v>
      </c>
      <c r="F859" s="3" t="str">
        <f t="shared" si="70"/>
        <v>3</v>
      </c>
      <c r="G859" s="3" t="str">
        <f t="shared" si="71"/>
        <v>V3</v>
      </c>
      <c r="H859" s="3" t="str">
        <f t="shared" si="72"/>
        <v>거</v>
      </c>
      <c r="I859" s="3" t="str">
        <f t="shared" si="73"/>
        <v>우</v>
      </c>
      <c r="J859" s="3" t="str">
        <f t="shared" si="74"/>
        <v>고</v>
      </c>
      <c r="K859" s="3" t="str" cm="1">
        <f t="array" ref="K859">INDEX(초성,  INT( (_xlfn.UNICODE(H859)-44032)/588)+1)</f>
        <v>ㄱ</v>
      </c>
      <c r="L859" s="3" t="str" cm="1">
        <f t="array" ref="L859">INDEX( 중성, INT(MOD( ( _xlfn.UNICODE( RIGHT($H859, 1) ) - 44032), 588)/28)+1,1)</f>
        <v>ㅓ</v>
      </c>
      <c r="M859" t="str" cm="1">
        <f t="array" ref="M859">IF(MOD( (_xlfn.UNICODE( RIGHT($H859, 1) ) - 44032), 28)=0, "",
    INDEX(종성, MOD( (_xlfn.UNICODE( RIGHT($H859, 1) ) - 44032), 28),1) )</f>
        <v/>
      </c>
      <c r="N859" s="3" t="str" cm="1">
        <f t="array" ref="N859">INDEX(초성,  INT( (_xlfn.UNICODE($I859)-44032)/588)+1)</f>
        <v>ㅇ</v>
      </c>
      <c r="O859" s="3" t="str" cm="1">
        <f t="array" ref="O859">INDEX( 중성, INT(MOD( ( _xlfn.UNICODE( RIGHT($I859, 1) ) - 44032), 588)/28)+1,1)</f>
        <v>ㅜ</v>
      </c>
      <c r="P859" t="str" cm="1">
        <f t="array" ref="P859">IF(MOD( (_xlfn.UNICODE( RIGHT($I859, 1) ) - 44032), 28)=0, "",
    INDEX(종성, MOD( (_xlfn.UNICODE( RIGHT($I859, 1) ) - 44032), 28),1) )</f>
        <v/>
      </c>
      <c r="Q859" s="3" t="str" cm="1">
        <f t="array" ref="Q859">IF(LEN(B859)=2, "", INDEX(초성,  INT( (_xlfn.UNICODE($J859)-44032)/588)+1) )</f>
        <v>ㄱ</v>
      </c>
      <c r="R859" s="3" t="str" cm="1">
        <f t="array" ref="R859">IF(LEN(B859)=2, "",INDEX( 중성, INT(MOD( ( _xlfn.UNICODE( RIGHT($J859, 1) ) - 44032), 588)/28)+1,1) )</f>
        <v>ㅗ</v>
      </c>
      <c r="S859" t="str" cm="1">
        <f t="array" ref="S859">IF(LEN(B859)=2, "", IF(MOD( (_xlfn.UNICODE( RIGHT($J859, 1) ) - 44032), 28)=0, "",
    INDEX(종성, MOD( (_xlfn.UNICODE( RIGHT($J859, 1) ) - 44032), 28),1) ) )</f>
        <v/>
      </c>
      <c r="T859" t="str">
        <f>IFERROR(VLOOKUP($K859, 환경설정!$B$3:$C$23, 2,0), "")</f>
        <v>lax</v>
      </c>
      <c r="V859" s="3" t="str" cm="1">
        <f t="array" ref="V859">IFERROR(_xlfn.IFS($M859="", "light", $M859="ㄴ", "son", $M859="ㄹ", "son", $M859="ㅁ", "son", $M859="ㅇ", "son" ),"obs")</f>
        <v>light</v>
      </c>
      <c r="W859" t="str">
        <f>IFERROR(VLOOKUP($N859, 환경설정!$B$3:$C$23, 2,0), "")</f>
        <v>null</v>
      </c>
      <c r="Y859" s="3" t="str" cm="1">
        <f t="array" ref="Y859">IFERROR(_xlfn.IFS($P859="", "light", $P859="ㄴ", "son", $P859="ㄹ", "son", $P859="ㅁ", "son", $P859="ㅇ", "son" ),"obs")</f>
        <v>light</v>
      </c>
      <c r="Z859" t="str">
        <f>IFERROR(VLOOKUP($Q859, 환경설정!$B$3:$C$23, 2), "")</f>
        <v>lax</v>
      </c>
      <c r="AB859" s="3" t="str" cm="1">
        <f t="array" ref="AB859">IFERROR( IF(LEN(B859)=2,"", _xlfn.IFS($S859="", "light", $S859="ㄴ", "son", $S859="ㄹ", "son", $S859="ㅁ", "son", $S859="ㅇ", "son" )),"obs")</f>
        <v>light</v>
      </c>
      <c r="AC859" t="str" cm="1">
        <f t="array" ref="AC859" xml:space="preserve"> SUBSTITUTE( _xlfn.TEXTSPLIT(C859," "), ",","")</f>
        <v>LHL</v>
      </c>
      <c r="AE859" t="str" cm="1">
        <f t="array" ref="AE859">SUBSTITUTE(_xlfn.TEXTSPLIT(D859," "), ",","")</f>
        <v>LHL</v>
      </c>
    </row>
    <row r="860" spans="1:31" x14ac:dyDescent="0.3">
      <c r="A860" t="str">
        <v>가상어3</v>
      </c>
      <c r="B860" t="str">
        <v>조로깨</v>
      </c>
      <c r="C860" s="3" t="str">
        <v>LHH</v>
      </c>
      <c r="D860" s="3" t="str">
        <v>LHL</v>
      </c>
      <c r="E860" s="3" t="str" cm="1">
        <f t="array" ref="E860">_xlfn.IFS(MID(A860,1,1)="고", "K", MID(A860,1,1)="외", "F", MID(A860,1,1)="가", "V")</f>
        <v>V</v>
      </c>
      <c r="F860" s="3" t="str">
        <f t="shared" si="70"/>
        <v>3</v>
      </c>
      <c r="G860" s="3" t="str">
        <f t="shared" si="71"/>
        <v>V3</v>
      </c>
      <c r="H860" s="3" t="str">
        <f t="shared" si="72"/>
        <v>조</v>
      </c>
      <c r="I860" s="3" t="str">
        <f t="shared" si="73"/>
        <v>로</v>
      </c>
      <c r="J860" s="3" t="str">
        <f t="shared" si="74"/>
        <v>깨</v>
      </c>
      <c r="K860" s="3" t="str" cm="1">
        <f t="array" ref="K860">INDEX(초성,  INT( (_xlfn.UNICODE(H860)-44032)/588)+1)</f>
        <v>ㅈ</v>
      </c>
      <c r="L860" s="3" t="str" cm="1">
        <f t="array" ref="L860">INDEX( 중성, INT(MOD( ( _xlfn.UNICODE( RIGHT($H860, 1) ) - 44032), 588)/28)+1,1)</f>
        <v>ㅗ</v>
      </c>
      <c r="M860" t="str" cm="1">
        <f t="array" ref="M860">IF(MOD( (_xlfn.UNICODE( RIGHT($H860, 1) ) - 44032), 28)=0, "",
    INDEX(종성, MOD( (_xlfn.UNICODE( RIGHT($H860, 1) ) - 44032), 28),1) )</f>
        <v/>
      </c>
      <c r="N860" s="3" t="str" cm="1">
        <f t="array" ref="N860">INDEX(초성,  INT( (_xlfn.UNICODE($I860)-44032)/588)+1)</f>
        <v>ㄹ</v>
      </c>
      <c r="O860" s="3" t="str" cm="1">
        <f t="array" ref="O860">INDEX( 중성, INT(MOD( ( _xlfn.UNICODE( RIGHT($I860, 1) ) - 44032), 588)/28)+1,1)</f>
        <v>ㅗ</v>
      </c>
      <c r="P860" t="str" cm="1">
        <f t="array" ref="P860">IF(MOD( (_xlfn.UNICODE( RIGHT($I860, 1) ) - 44032), 28)=0, "",
    INDEX(종성, MOD( (_xlfn.UNICODE( RIGHT($I860, 1) ) - 44032), 28),1) )</f>
        <v/>
      </c>
      <c r="Q860" s="3" t="str" cm="1">
        <f t="array" ref="Q860">IF(LEN(B860)=2, "", INDEX(초성,  INT( (_xlfn.UNICODE($J860)-44032)/588)+1) )</f>
        <v>ㄲ</v>
      </c>
      <c r="R860" s="3" t="str" cm="1">
        <f t="array" ref="R860">IF(LEN(B860)=2, "",INDEX( 중성, INT(MOD( ( _xlfn.UNICODE( RIGHT($J860, 1) ) - 44032), 588)/28)+1,1) )</f>
        <v>ㅐ</v>
      </c>
      <c r="S860" t="str" cm="1">
        <f t="array" ref="S860">IF(LEN(B860)=2, "", IF(MOD( (_xlfn.UNICODE( RIGHT($J860, 1) ) - 44032), 28)=0, "",
    INDEX(종성, MOD( (_xlfn.UNICODE( RIGHT($J860, 1) ) - 44032), 28),1) ) )</f>
        <v/>
      </c>
      <c r="T860" t="str">
        <f>IFERROR(VLOOKUP($K860, 환경설정!$B$3:$C$23, 2,0), "")</f>
        <v>lax</v>
      </c>
      <c r="V860" s="3" t="str" cm="1">
        <f t="array" ref="V860">IFERROR(_xlfn.IFS($M860="", "light", $M860="ㄴ", "son", $M860="ㄹ", "son", $M860="ㅁ", "son", $M860="ㅇ", "son" ),"obs")</f>
        <v>light</v>
      </c>
      <c r="W860" t="str">
        <f>IFERROR(VLOOKUP($N860, 환경설정!$B$3:$C$23, 2,0), "")</f>
        <v>son</v>
      </c>
      <c r="Y860" s="3" t="str" cm="1">
        <f t="array" ref="Y860">IFERROR(_xlfn.IFS($P860="", "light", $P860="ㄴ", "son", $P860="ㄹ", "son", $P860="ㅁ", "son", $P860="ㅇ", "son" ),"obs")</f>
        <v>light</v>
      </c>
      <c r="Z860" t="str">
        <f>IFERROR(VLOOKUP($Q860, 환경설정!$B$3:$C$23, 2), "")</f>
        <v>tsasp</v>
      </c>
      <c r="AB860" s="3" t="str" cm="1">
        <f t="array" ref="AB860">IFERROR( IF(LEN(B860)=2,"", _xlfn.IFS($S860="", "light", $S860="ㄴ", "son", $S860="ㄹ", "son", $S860="ㅁ", "son", $S860="ㅇ", "son" )),"obs")</f>
        <v>light</v>
      </c>
      <c r="AC860" t="str" cm="1">
        <f t="array" ref="AC860" xml:space="preserve"> SUBSTITUTE( _xlfn.TEXTSPLIT(C860," "), ",","")</f>
        <v>LHH</v>
      </c>
      <c r="AE860" t="str" cm="1">
        <f t="array" ref="AE860">SUBSTITUTE(_xlfn.TEXTSPLIT(D860," "), ",","")</f>
        <v>LHL</v>
      </c>
    </row>
    <row r="861" spans="1:31" x14ac:dyDescent="0.3">
      <c r="A861" t="str">
        <v>가상어3</v>
      </c>
      <c r="B861" t="str">
        <v>기노골</v>
      </c>
      <c r="C861" s="3" t="str">
        <v>LHH</v>
      </c>
      <c r="D861" s="3" t="str">
        <v>LHH</v>
      </c>
      <c r="E861" s="3" t="str" cm="1">
        <f t="array" ref="E861">_xlfn.IFS(MID(A861,1,1)="고", "K", MID(A861,1,1)="외", "F", MID(A861,1,1)="가", "V")</f>
        <v>V</v>
      </c>
      <c r="F861" s="3" t="str">
        <f t="shared" si="70"/>
        <v>3</v>
      </c>
      <c r="G861" s="3" t="str">
        <f t="shared" si="71"/>
        <v>V3</v>
      </c>
      <c r="H861" s="3" t="str">
        <f t="shared" si="72"/>
        <v>기</v>
      </c>
      <c r="I861" s="3" t="str">
        <f t="shared" si="73"/>
        <v>노</v>
      </c>
      <c r="J861" s="3" t="str">
        <f t="shared" si="74"/>
        <v>골</v>
      </c>
      <c r="K861" s="3" t="str" cm="1">
        <f t="array" ref="K861">INDEX(초성,  INT( (_xlfn.UNICODE(H861)-44032)/588)+1)</f>
        <v>ㄱ</v>
      </c>
      <c r="L861" s="3" t="str" cm="1">
        <f t="array" ref="L861">INDEX( 중성, INT(MOD( ( _xlfn.UNICODE( RIGHT($H861, 1) ) - 44032), 588)/28)+1,1)</f>
        <v>ㅣ</v>
      </c>
      <c r="M861" t="str" cm="1">
        <f t="array" ref="M861">IF(MOD( (_xlfn.UNICODE( RIGHT($H861, 1) ) - 44032), 28)=0, "",
    INDEX(종성, MOD( (_xlfn.UNICODE( RIGHT($H861, 1) ) - 44032), 28),1) )</f>
        <v/>
      </c>
      <c r="N861" s="3" t="str" cm="1">
        <f t="array" ref="N861">INDEX(초성,  INT( (_xlfn.UNICODE($I861)-44032)/588)+1)</f>
        <v>ㄴ</v>
      </c>
      <c r="O861" s="3" t="str" cm="1">
        <f t="array" ref="O861">INDEX( 중성, INT(MOD( ( _xlfn.UNICODE( RIGHT($I861, 1) ) - 44032), 588)/28)+1,1)</f>
        <v>ㅗ</v>
      </c>
      <c r="P861" t="str" cm="1">
        <f t="array" ref="P861">IF(MOD( (_xlfn.UNICODE( RIGHT($I861, 1) ) - 44032), 28)=0, "",
    INDEX(종성, MOD( (_xlfn.UNICODE( RIGHT($I861, 1) ) - 44032), 28),1) )</f>
        <v/>
      </c>
      <c r="Q861" s="3" t="str" cm="1">
        <f t="array" ref="Q861">IF(LEN(B861)=2, "", INDEX(초성,  INT( (_xlfn.UNICODE($J861)-44032)/588)+1) )</f>
        <v>ㄱ</v>
      </c>
      <c r="R861" s="3" t="str" cm="1">
        <f t="array" ref="R861">IF(LEN(B861)=2, "",INDEX( 중성, INT(MOD( ( _xlfn.UNICODE( RIGHT($J861, 1) ) - 44032), 588)/28)+1,1) )</f>
        <v>ㅗ</v>
      </c>
      <c r="S861" t="str" cm="1">
        <f t="array" ref="S861">IF(LEN(B861)=2, "", IF(MOD( (_xlfn.UNICODE( RIGHT($J861, 1) ) - 44032), 28)=0, "",
    INDEX(종성, MOD( (_xlfn.UNICODE( RIGHT($J861, 1) ) - 44032), 28),1) ) )</f>
        <v>ㄹ</v>
      </c>
      <c r="T861" t="str">
        <f>IFERROR(VLOOKUP($K861, 환경설정!$B$3:$C$23, 2,0), "")</f>
        <v>lax</v>
      </c>
      <c r="V861" s="3" t="str" cm="1">
        <f t="array" ref="V861">IFERROR(_xlfn.IFS($M861="", "light", $M861="ㄴ", "son", $M861="ㄹ", "son", $M861="ㅁ", "son", $M861="ㅇ", "son" ),"obs")</f>
        <v>light</v>
      </c>
      <c r="W861" t="str">
        <f>IFERROR(VLOOKUP($N861, 환경설정!$B$3:$C$23, 2,0), "")</f>
        <v>son</v>
      </c>
      <c r="Y861" s="3" t="str" cm="1">
        <f t="array" ref="Y861">IFERROR(_xlfn.IFS($P861="", "light", $P861="ㄴ", "son", $P861="ㄹ", "son", $P861="ㅁ", "son", $P861="ㅇ", "son" ),"obs")</f>
        <v>light</v>
      </c>
      <c r="Z861" t="str">
        <f>IFERROR(VLOOKUP($Q861, 환경설정!$B$3:$C$23, 2), "")</f>
        <v>lax</v>
      </c>
      <c r="AB861" s="3" t="str" cm="1">
        <f t="array" ref="AB861">IFERROR( IF(LEN(B861)=2,"", _xlfn.IFS($S861="", "light", $S861="ㄴ", "son", $S861="ㄹ", "son", $S861="ㅁ", "son", $S861="ㅇ", "son" )),"obs")</f>
        <v>son</v>
      </c>
      <c r="AC861" t="str" cm="1">
        <f t="array" ref="AC861" xml:space="preserve"> SUBSTITUTE( _xlfn.TEXTSPLIT(C861," "), ",","")</f>
        <v>LHH</v>
      </c>
      <c r="AE861" t="str" cm="1">
        <f t="array" ref="AE861">SUBSTITUTE(_xlfn.TEXTSPLIT(D861," "), ",","")</f>
        <v>LHH</v>
      </c>
    </row>
    <row r="862" spans="1:31" x14ac:dyDescent="0.3">
      <c r="A862" t="str">
        <v>가상어3</v>
      </c>
      <c r="B862" t="str">
        <v>덜구미</v>
      </c>
      <c r="C862" s="3" t="str">
        <v>LHL</v>
      </c>
      <c r="D862" s="3" t="str">
        <v>LHL</v>
      </c>
      <c r="E862" s="3" t="str" cm="1">
        <f t="array" ref="E862">_xlfn.IFS(MID(A862,1,1)="고", "K", MID(A862,1,1)="외", "F", MID(A862,1,1)="가", "V")</f>
        <v>V</v>
      </c>
      <c r="F862" s="3" t="str">
        <f t="shared" si="70"/>
        <v>3</v>
      </c>
      <c r="G862" s="3" t="str">
        <f t="shared" si="71"/>
        <v>V3</v>
      </c>
      <c r="H862" s="3" t="str">
        <f t="shared" si="72"/>
        <v>덜</v>
      </c>
      <c r="I862" s="3" t="str">
        <f t="shared" si="73"/>
        <v>구</v>
      </c>
      <c r="J862" s="3" t="str">
        <f t="shared" si="74"/>
        <v>미</v>
      </c>
      <c r="K862" s="3" t="str" cm="1">
        <f t="array" ref="K862">INDEX(초성,  INT( (_xlfn.UNICODE(H862)-44032)/588)+1)</f>
        <v>ㄷ</v>
      </c>
      <c r="L862" s="3" t="str" cm="1">
        <f t="array" ref="L862">INDEX( 중성, INT(MOD( ( _xlfn.UNICODE( RIGHT($H862, 1) ) - 44032), 588)/28)+1,1)</f>
        <v>ㅓ</v>
      </c>
      <c r="M862" t="str" cm="1">
        <f t="array" ref="M862">IF(MOD( (_xlfn.UNICODE( RIGHT($H862, 1) ) - 44032), 28)=0, "",
    INDEX(종성, MOD( (_xlfn.UNICODE( RIGHT($H862, 1) ) - 44032), 28),1) )</f>
        <v>ㄹ</v>
      </c>
      <c r="N862" s="3" t="str" cm="1">
        <f t="array" ref="N862">INDEX(초성,  INT( (_xlfn.UNICODE($I862)-44032)/588)+1)</f>
        <v>ㄱ</v>
      </c>
      <c r="O862" s="3" t="str" cm="1">
        <f t="array" ref="O862">INDEX( 중성, INT(MOD( ( _xlfn.UNICODE( RIGHT($I862, 1) ) - 44032), 588)/28)+1,1)</f>
        <v>ㅜ</v>
      </c>
      <c r="P862" t="str" cm="1">
        <f t="array" ref="P862">IF(MOD( (_xlfn.UNICODE( RIGHT($I862, 1) ) - 44032), 28)=0, "",
    INDEX(종성, MOD( (_xlfn.UNICODE( RIGHT($I862, 1) ) - 44032), 28),1) )</f>
        <v/>
      </c>
      <c r="Q862" s="3" t="str" cm="1">
        <f t="array" ref="Q862">IF(LEN(B862)=2, "", INDEX(초성,  INT( (_xlfn.UNICODE($J862)-44032)/588)+1) )</f>
        <v>ㅁ</v>
      </c>
      <c r="R862" s="3" t="str" cm="1">
        <f t="array" ref="R862">IF(LEN(B862)=2, "",INDEX( 중성, INT(MOD( ( _xlfn.UNICODE( RIGHT($J862, 1) ) - 44032), 588)/28)+1,1) )</f>
        <v>ㅣ</v>
      </c>
      <c r="S862" t="str" cm="1">
        <f t="array" ref="S862">IF(LEN(B862)=2, "", IF(MOD( (_xlfn.UNICODE( RIGHT($J862, 1) ) - 44032), 28)=0, "",
    INDEX(종성, MOD( (_xlfn.UNICODE( RIGHT($J862, 1) ) - 44032), 28),1) ) )</f>
        <v/>
      </c>
      <c r="T862" t="str">
        <f>IFERROR(VLOOKUP($K862, 환경설정!$B$3:$C$23, 2,0), "")</f>
        <v>lax</v>
      </c>
      <c r="V862" s="3" t="str" cm="1">
        <f t="array" ref="V862">IFERROR(_xlfn.IFS($M862="", "light", $M862="ㄴ", "son", $M862="ㄹ", "son", $M862="ㅁ", "son", $M862="ㅇ", "son" ),"obs")</f>
        <v>son</v>
      </c>
      <c r="W862" t="str">
        <f>IFERROR(VLOOKUP($N862, 환경설정!$B$3:$C$23, 2,0), "")</f>
        <v>lax</v>
      </c>
      <c r="Y862" s="3" t="str" cm="1">
        <f t="array" ref="Y862">IFERROR(_xlfn.IFS($P862="", "light", $P862="ㄴ", "son", $P862="ㄹ", "son", $P862="ㅁ", "son", $P862="ㅇ", "son" ),"obs")</f>
        <v>light</v>
      </c>
      <c r="Z862" t="str">
        <f>IFERROR(VLOOKUP($Q862, 환경설정!$B$3:$C$23, 2), "")</f>
        <v>tsasp</v>
      </c>
      <c r="AB862" s="3" t="str" cm="1">
        <f t="array" ref="AB862">IFERROR( IF(LEN(B862)=2,"", _xlfn.IFS($S862="", "light", $S862="ㄴ", "son", $S862="ㄹ", "son", $S862="ㅁ", "son", $S862="ㅇ", "son" )),"obs")</f>
        <v>light</v>
      </c>
      <c r="AC862" t="str" cm="1">
        <f t="array" ref="AC862" xml:space="preserve"> SUBSTITUTE( _xlfn.TEXTSPLIT(C862," "), ",","")</f>
        <v>LHL</v>
      </c>
      <c r="AE862" t="str" cm="1">
        <f t="array" ref="AE862">SUBSTITUTE(_xlfn.TEXTSPLIT(D862," "), ",","")</f>
        <v>LHL</v>
      </c>
    </row>
    <row r="863" spans="1:31" x14ac:dyDescent="0.3">
      <c r="A863" t="str">
        <v>가상어3</v>
      </c>
      <c r="B863" t="str">
        <v>거몰새</v>
      </c>
      <c r="C863" s="3" t="str">
        <v>LHH</v>
      </c>
      <c r="D863" s="3" t="str">
        <v>LHL</v>
      </c>
      <c r="E863" s="3" t="str" cm="1">
        <f t="array" ref="E863">_xlfn.IFS(MID(A863,1,1)="고", "K", MID(A863,1,1)="외", "F", MID(A863,1,1)="가", "V")</f>
        <v>V</v>
      </c>
      <c r="F863" s="3" t="str">
        <f t="shared" si="70"/>
        <v>3</v>
      </c>
      <c r="G863" s="3" t="str">
        <f t="shared" si="71"/>
        <v>V3</v>
      </c>
      <c r="H863" s="3" t="str">
        <f t="shared" si="72"/>
        <v>거</v>
      </c>
      <c r="I863" s="3" t="str">
        <f t="shared" si="73"/>
        <v>몰</v>
      </c>
      <c r="J863" s="3" t="str">
        <f t="shared" si="74"/>
        <v>새</v>
      </c>
      <c r="K863" s="3" t="str" cm="1">
        <f t="array" ref="K863">INDEX(초성,  INT( (_xlfn.UNICODE(H863)-44032)/588)+1)</f>
        <v>ㄱ</v>
      </c>
      <c r="L863" s="3" t="str" cm="1">
        <f t="array" ref="L863">INDEX( 중성, INT(MOD( ( _xlfn.UNICODE( RIGHT($H863, 1) ) - 44032), 588)/28)+1,1)</f>
        <v>ㅓ</v>
      </c>
      <c r="M863" t="str" cm="1">
        <f t="array" ref="M863">IF(MOD( (_xlfn.UNICODE( RIGHT($H863, 1) ) - 44032), 28)=0, "",
    INDEX(종성, MOD( (_xlfn.UNICODE( RIGHT($H863, 1) ) - 44032), 28),1) )</f>
        <v/>
      </c>
      <c r="N863" s="3" t="str" cm="1">
        <f t="array" ref="N863">INDEX(초성,  INT( (_xlfn.UNICODE($I863)-44032)/588)+1)</f>
        <v>ㅁ</v>
      </c>
      <c r="O863" s="3" t="str" cm="1">
        <f t="array" ref="O863">INDEX( 중성, INT(MOD( ( _xlfn.UNICODE( RIGHT($I863, 1) ) - 44032), 588)/28)+1,1)</f>
        <v>ㅗ</v>
      </c>
      <c r="P863" t="str" cm="1">
        <f t="array" ref="P863">IF(MOD( (_xlfn.UNICODE( RIGHT($I863, 1) ) - 44032), 28)=0, "",
    INDEX(종성, MOD( (_xlfn.UNICODE( RIGHT($I863, 1) ) - 44032), 28),1) )</f>
        <v>ㄹ</v>
      </c>
      <c r="Q863" s="3" t="str" cm="1">
        <f t="array" ref="Q863">IF(LEN(B863)=2, "", INDEX(초성,  INT( (_xlfn.UNICODE($J863)-44032)/588)+1) )</f>
        <v>ㅅ</v>
      </c>
      <c r="R863" s="3" t="str" cm="1">
        <f t="array" ref="R863">IF(LEN(B863)=2, "",INDEX( 중성, INT(MOD( ( _xlfn.UNICODE( RIGHT($J863, 1) ) - 44032), 588)/28)+1,1) )</f>
        <v>ㅐ</v>
      </c>
      <c r="S863" t="str" cm="1">
        <f t="array" ref="S863">IF(LEN(B863)=2, "", IF(MOD( (_xlfn.UNICODE( RIGHT($J863, 1) ) - 44032), 28)=0, "",
    INDEX(종성, MOD( (_xlfn.UNICODE( RIGHT($J863, 1) ) - 44032), 28),1) ) )</f>
        <v/>
      </c>
      <c r="T863" t="str">
        <f>IFERROR(VLOOKUP($K863, 환경설정!$B$3:$C$23, 2,0), "")</f>
        <v>lax</v>
      </c>
      <c r="V863" s="3" t="str" cm="1">
        <f t="array" ref="V863">IFERROR(_xlfn.IFS($M863="", "light", $M863="ㄴ", "son", $M863="ㄹ", "son", $M863="ㅁ", "son", $M863="ㅇ", "son" ),"obs")</f>
        <v>light</v>
      </c>
      <c r="W863" t="str">
        <f>IFERROR(VLOOKUP($N863, 환경설정!$B$3:$C$23, 2,0), "")</f>
        <v>son</v>
      </c>
      <c r="Y863" s="3" t="str" cm="1">
        <f t="array" ref="Y863">IFERROR(_xlfn.IFS($P863="", "light", $P863="ㄴ", "son", $P863="ㄹ", "son", $P863="ㅁ", "son", $P863="ㅇ", "son" ),"obs")</f>
        <v>son</v>
      </c>
      <c r="Z863" t="str">
        <f>IFERROR(VLOOKUP($Q863, 환경설정!$B$3:$C$23, 2), "")</f>
        <v>tsasp</v>
      </c>
      <c r="AB863" s="3" t="str" cm="1">
        <f t="array" ref="AB863">IFERROR( IF(LEN(B863)=2,"", _xlfn.IFS($S863="", "light", $S863="ㄴ", "son", $S863="ㄹ", "son", $S863="ㅁ", "son", $S863="ㅇ", "son" )),"obs")</f>
        <v>light</v>
      </c>
      <c r="AC863" t="str" cm="1">
        <f t="array" ref="AC863" xml:space="preserve"> SUBSTITUTE( _xlfn.TEXTSPLIT(C863," "), ",","")</f>
        <v>LHH</v>
      </c>
      <c r="AE863" t="str" cm="1">
        <f t="array" ref="AE863">SUBSTITUTE(_xlfn.TEXTSPLIT(D863," "), ",","")</f>
        <v>LHL</v>
      </c>
    </row>
    <row r="864" spans="1:31" x14ac:dyDescent="0.3">
      <c r="A864" t="str">
        <v>가상어3</v>
      </c>
      <c r="B864" t="str">
        <v>서어포</v>
      </c>
      <c r="C864" s="3" t="str">
        <v>LHL</v>
      </c>
      <c r="D864" s="3" t="str">
        <v>LHL</v>
      </c>
      <c r="E864" s="3" t="str" cm="1">
        <f t="array" ref="E864">_xlfn.IFS(MID(A864,1,1)="고", "K", MID(A864,1,1)="외", "F", MID(A864,1,1)="가", "V")</f>
        <v>V</v>
      </c>
      <c r="F864" s="3" t="str">
        <f t="shared" si="70"/>
        <v>3</v>
      </c>
      <c r="G864" s="3" t="str">
        <f t="shared" si="71"/>
        <v>V3</v>
      </c>
      <c r="H864" s="3" t="str">
        <f t="shared" si="72"/>
        <v>서</v>
      </c>
      <c r="I864" s="3" t="str">
        <f t="shared" si="73"/>
        <v>어</v>
      </c>
      <c r="J864" s="3" t="str">
        <f t="shared" si="74"/>
        <v>포</v>
      </c>
      <c r="K864" s="3" t="str" cm="1">
        <f t="array" ref="K864">INDEX(초성,  INT( (_xlfn.UNICODE(H864)-44032)/588)+1)</f>
        <v>ㅅ</v>
      </c>
      <c r="L864" s="3" t="str" cm="1">
        <f t="array" ref="L864">INDEX( 중성, INT(MOD( ( _xlfn.UNICODE( RIGHT($H864, 1) ) - 44032), 588)/28)+1,1)</f>
        <v>ㅓ</v>
      </c>
      <c r="M864" t="str" cm="1">
        <f t="array" ref="M864">IF(MOD( (_xlfn.UNICODE( RIGHT($H864, 1) ) - 44032), 28)=0, "",
    INDEX(종성, MOD( (_xlfn.UNICODE( RIGHT($H864, 1) ) - 44032), 28),1) )</f>
        <v/>
      </c>
      <c r="N864" s="3" t="str" cm="1">
        <f t="array" ref="N864">INDEX(초성,  INT( (_xlfn.UNICODE($I864)-44032)/588)+1)</f>
        <v>ㅇ</v>
      </c>
      <c r="O864" s="3" t="str" cm="1">
        <f t="array" ref="O864">INDEX( 중성, INT(MOD( ( _xlfn.UNICODE( RIGHT($I864, 1) ) - 44032), 588)/28)+1,1)</f>
        <v>ㅓ</v>
      </c>
      <c r="P864" t="str" cm="1">
        <f t="array" ref="P864">IF(MOD( (_xlfn.UNICODE( RIGHT($I864, 1) ) - 44032), 28)=0, "",
    INDEX(종성, MOD( (_xlfn.UNICODE( RIGHT($I864, 1) ) - 44032), 28),1) )</f>
        <v/>
      </c>
      <c r="Q864" s="3" t="str" cm="1">
        <f t="array" ref="Q864">IF(LEN(B864)=2, "", INDEX(초성,  INT( (_xlfn.UNICODE($J864)-44032)/588)+1) )</f>
        <v>ㅍ</v>
      </c>
      <c r="R864" s="3" t="str" cm="1">
        <f t="array" ref="R864">IF(LEN(B864)=2, "",INDEX( 중성, INT(MOD( ( _xlfn.UNICODE( RIGHT($J864, 1) ) - 44032), 588)/28)+1,1) )</f>
        <v>ㅗ</v>
      </c>
      <c r="S864" t="str" cm="1">
        <f t="array" ref="S864">IF(LEN(B864)=2, "", IF(MOD( (_xlfn.UNICODE( RIGHT($J864, 1) ) - 44032), 28)=0, "",
    INDEX(종성, MOD( (_xlfn.UNICODE( RIGHT($J864, 1) ) - 44032), 28),1) ) )</f>
        <v/>
      </c>
      <c r="T864" t="str">
        <f>IFERROR(VLOOKUP($K864, 환경설정!$B$3:$C$23, 2,0), "")</f>
        <v>que</v>
      </c>
      <c r="V864" s="3" t="str" cm="1">
        <f t="array" ref="V864">IFERROR(_xlfn.IFS($M864="", "light", $M864="ㄴ", "son", $M864="ㄹ", "son", $M864="ㅁ", "son", $M864="ㅇ", "son" ),"obs")</f>
        <v>light</v>
      </c>
      <c r="W864" t="str">
        <f>IFERROR(VLOOKUP($N864, 환경설정!$B$3:$C$23, 2,0), "")</f>
        <v>null</v>
      </c>
      <c r="Y864" s="3" t="str" cm="1">
        <f t="array" ref="Y864">IFERROR(_xlfn.IFS($P864="", "light", $P864="ㄴ", "son", $P864="ㄹ", "son", $P864="ㅁ", "son", $P864="ㅇ", "son" ),"obs")</f>
        <v>light</v>
      </c>
      <c r="Z864" t="str">
        <f>IFERROR(VLOOKUP($Q864, 환경설정!$B$3:$C$23, 2), "")</f>
        <v>tsasp</v>
      </c>
      <c r="AB864" s="3" t="str" cm="1">
        <f t="array" ref="AB864">IFERROR( IF(LEN(B864)=2,"", _xlfn.IFS($S864="", "light", $S864="ㄴ", "son", $S864="ㄹ", "son", $S864="ㅁ", "son", $S864="ㅇ", "son" )),"obs")</f>
        <v>light</v>
      </c>
      <c r="AC864" t="str" cm="1">
        <f t="array" ref="AC864" xml:space="preserve"> SUBSTITUTE( _xlfn.TEXTSPLIT(C864," "), ",","")</f>
        <v>LHL</v>
      </c>
      <c r="AE864" t="str" cm="1">
        <f t="array" ref="AE864">SUBSTITUTE(_xlfn.TEXTSPLIT(D864," "), ",","")</f>
        <v>LHL</v>
      </c>
    </row>
    <row r="865" spans="1:31" x14ac:dyDescent="0.3">
      <c r="A865" t="str">
        <v>가상어3</v>
      </c>
      <c r="B865" t="str">
        <v>눈두이</v>
      </c>
      <c r="C865" s="3" t="str">
        <v>LHL</v>
      </c>
      <c r="D865" s="3" t="str">
        <v>HHL</v>
      </c>
      <c r="E865" s="3" t="str" cm="1">
        <f t="array" ref="E865">_xlfn.IFS(MID(A865,1,1)="고", "K", MID(A865,1,1)="외", "F", MID(A865,1,1)="가", "V")</f>
        <v>V</v>
      </c>
      <c r="F865" s="3" t="str">
        <f t="shared" si="70"/>
        <v>3</v>
      </c>
      <c r="G865" s="3" t="str">
        <f t="shared" si="71"/>
        <v>V3</v>
      </c>
      <c r="H865" s="3" t="str">
        <f t="shared" si="72"/>
        <v>눈</v>
      </c>
      <c r="I865" s="3" t="str">
        <f t="shared" si="73"/>
        <v>두</v>
      </c>
      <c r="J865" s="3" t="str">
        <f t="shared" si="74"/>
        <v>이</v>
      </c>
      <c r="K865" s="3" t="str" cm="1">
        <f t="array" ref="K865">INDEX(초성,  INT( (_xlfn.UNICODE(H865)-44032)/588)+1)</f>
        <v>ㄴ</v>
      </c>
      <c r="L865" s="3" t="str" cm="1">
        <f t="array" ref="L865">INDEX( 중성, INT(MOD( ( _xlfn.UNICODE( RIGHT($H865, 1) ) - 44032), 588)/28)+1,1)</f>
        <v>ㅜ</v>
      </c>
      <c r="M865" t="str" cm="1">
        <f t="array" ref="M865">IF(MOD( (_xlfn.UNICODE( RIGHT($H865, 1) ) - 44032), 28)=0, "",
    INDEX(종성, MOD( (_xlfn.UNICODE( RIGHT($H865, 1) ) - 44032), 28),1) )</f>
        <v>ㄴ</v>
      </c>
      <c r="N865" s="3" t="str" cm="1">
        <f t="array" ref="N865">INDEX(초성,  INT( (_xlfn.UNICODE($I865)-44032)/588)+1)</f>
        <v>ㄷ</v>
      </c>
      <c r="O865" s="3" t="str" cm="1">
        <f t="array" ref="O865">INDEX( 중성, INT(MOD( ( _xlfn.UNICODE( RIGHT($I865, 1) ) - 44032), 588)/28)+1,1)</f>
        <v>ㅜ</v>
      </c>
      <c r="P865" t="str" cm="1">
        <f t="array" ref="P865">IF(MOD( (_xlfn.UNICODE( RIGHT($I865, 1) ) - 44032), 28)=0, "",
    INDEX(종성, MOD( (_xlfn.UNICODE( RIGHT($I865, 1) ) - 44032), 28),1) )</f>
        <v/>
      </c>
      <c r="Q865" s="3" t="str" cm="1">
        <f t="array" ref="Q865">IF(LEN(B865)=2, "", INDEX(초성,  INT( (_xlfn.UNICODE($J865)-44032)/588)+1) )</f>
        <v>ㅇ</v>
      </c>
      <c r="R865" s="3" t="str" cm="1">
        <f t="array" ref="R865">IF(LEN(B865)=2, "",INDEX( 중성, INT(MOD( ( _xlfn.UNICODE( RIGHT($J865, 1) ) - 44032), 588)/28)+1,1) )</f>
        <v>ㅣ</v>
      </c>
      <c r="S865" t="str" cm="1">
        <f t="array" ref="S865">IF(LEN(B865)=2, "", IF(MOD( (_xlfn.UNICODE( RIGHT($J865, 1) ) - 44032), 28)=0, "",
    INDEX(종성, MOD( (_xlfn.UNICODE( RIGHT($J865, 1) ) - 44032), 28),1) ) )</f>
        <v/>
      </c>
      <c r="T865" t="str">
        <f>IFERROR(VLOOKUP($K865, 환경설정!$B$3:$C$23, 2,0), "")</f>
        <v>son</v>
      </c>
      <c r="V865" s="3" t="str" cm="1">
        <f t="array" ref="V865">IFERROR(_xlfn.IFS($M865="", "light", $M865="ㄴ", "son", $M865="ㄹ", "son", $M865="ㅁ", "son", $M865="ㅇ", "son" ),"obs")</f>
        <v>son</v>
      </c>
      <c r="W865" t="str">
        <f>IFERROR(VLOOKUP($N865, 환경설정!$B$3:$C$23, 2,0), "")</f>
        <v>lax</v>
      </c>
      <c r="Y865" s="3" t="str" cm="1">
        <f t="array" ref="Y865">IFERROR(_xlfn.IFS($P865="", "light", $P865="ㄴ", "son", $P865="ㄹ", "son", $P865="ㅁ", "son", $P865="ㅇ", "son" ),"obs")</f>
        <v>light</v>
      </c>
      <c r="Z865" t="str">
        <f>IFERROR(VLOOKUP($Q865, 환경설정!$B$3:$C$23, 2), "")</f>
        <v>tsasp</v>
      </c>
      <c r="AB865" s="3" t="str" cm="1">
        <f t="array" ref="AB865">IFERROR( IF(LEN(B865)=2,"", _xlfn.IFS($S865="", "light", $S865="ㄴ", "son", $S865="ㄹ", "son", $S865="ㅁ", "son", $S865="ㅇ", "son" )),"obs")</f>
        <v>light</v>
      </c>
      <c r="AC865" t="str" cm="1">
        <f t="array" ref="AC865" xml:space="preserve"> SUBSTITUTE( _xlfn.TEXTSPLIT(C865," "), ",","")</f>
        <v>LHL</v>
      </c>
      <c r="AE865" t="str" cm="1">
        <f t="array" ref="AE865">SUBSTITUTE(_xlfn.TEXTSPLIT(D865," "), ",","")</f>
        <v>HHL</v>
      </c>
    </row>
    <row r="866" spans="1:31" x14ac:dyDescent="0.3">
      <c r="A866" t="str">
        <v>가상어3</v>
      </c>
      <c r="B866" t="str">
        <v>모돈지</v>
      </c>
      <c r="C866" s="3" t="str">
        <v>LHH</v>
      </c>
      <c r="D866" s="3" t="str">
        <v>LHL</v>
      </c>
      <c r="E866" s="3" t="str" cm="1">
        <f t="array" ref="E866">_xlfn.IFS(MID(A866,1,1)="고", "K", MID(A866,1,1)="외", "F", MID(A866,1,1)="가", "V")</f>
        <v>V</v>
      </c>
      <c r="F866" s="3" t="str">
        <f t="shared" si="70"/>
        <v>3</v>
      </c>
      <c r="G866" s="3" t="str">
        <f t="shared" si="71"/>
        <v>V3</v>
      </c>
      <c r="H866" s="3" t="str">
        <f t="shared" si="72"/>
        <v>모</v>
      </c>
      <c r="I866" s="3" t="str">
        <f t="shared" si="73"/>
        <v>돈</v>
      </c>
      <c r="J866" s="3" t="str">
        <f t="shared" si="74"/>
        <v>지</v>
      </c>
      <c r="K866" s="3" t="str" cm="1">
        <f t="array" ref="K866">INDEX(초성,  INT( (_xlfn.UNICODE(H866)-44032)/588)+1)</f>
        <v>ㅁ</v>
      </c>
      <c r="L866" s="3" t="str" cm="1">
        <f t="array" ref="L866">INDEX( 중성, INT(MOD( ( _xlfn.UNICODE( RIGHT($H866, 1) ) - 44032), 588)/28)+1,1)</f>
        <v>ㅗ</v>
      </c>
      <c r="M866" t="str" cm="1">
        <f t="array" ref="M866">IF(MOD( (_xlfn.UNICODE( RIGHT($H866, 1) ) - 44032), 28)=0, "",
    INDEX(종성, MOD( (_xlfn.UNICODE( RIGHT($H866, 1) ) - 44032), 28),1) )</f>
        <v/>
      </c>
      <c r="N866" s="3" t="str" cm="1">
        <f t="array" ref="N866">INDEX(초성,  INT( (_xlfn.UNICODE($I866)-44032)/588)+1)</f>
        <v>ㄷ</v>
      </c>
      <c r="O866" s="3" t="str" cm="1">
        <f t="array" ref="O866">INDEX( 중성, INT(MOD( ( _xlfn.UNICODE( RIGHT($I866, 1) ) - 44032), 588)/28)+1,1)</f>
        <v>ㅗ</v>
      </c>
      <c r="P866" t="str" cm="1">
        <f t="array" ref="P866">IF(MOD( (_xlfn.UNICODE( RIGHT($I866, 1) ) - 44032), 28)=0, "",
    INDEX(종성, MOD( (_xlfn.UNICODE( RIGHT($I866, 1) ) - 44032), 28),1) )</f>
        <v>ㄴ</v>
      </c>
      <c r="Q866" s="3" t="str" cm="1">
        <f t="array" ref="Q866">IF(LEN(B866)=2, "", INDEX(초성,  INT( (_xlfn.UNICODE($J866)-44032)/588)+1) )</f>
        <v>ㅈ</v>
      </c>
      <c r="R866" s="3" t="str" cm="1">
        <f t="array" ref="R866">IF(LEN(B866)=2, "",INDEX( 중성, INT(MOD( ( _xlfn.UNICODE( RIGHT($J866, 1) ) - 44032), 588)/28)+1,1) )</f>
        <v>ㅣ</v>
      </c>
      <c r="S866" t="str" cm="1">
        <f t="array" ref="S866">IF(LEN(B866)=2, "", IF(MOD( (_xlfn.UNICODE( RIGHT($J866, 1) ) - 44032), 28)=0, "",
    INDEX(종성, MOD( (_xlfn.UNICODE( RIGHT($J866, 1) ) - 44032), 28),1) ) )</f>
        <v/>
      </c>
      <c r="T866" t="str">
        <f>IFERROR(VLOOKUP($K866, 환경설정!$B$3:$C$23, 2,0), "")</f>
        <v>son</v>
      </c>
      <c r="V866" s="3" t="str" cm="1">
        <f t="array" ref="V866">IFERROR(_xlfn.IFS($M866="", "light", $M866="ㄴ", "son", $M866="ㄹ", "son", $M866="ㅁ", "son", $M866="ㅇ", "son" ),"obs")</f>
        <v>light</v>
      </c>
      <c r="W866" t="str">
        <f>IFERROR(VLOOKUP($N866, 환경설정!$B$3:$C$23, 2,0), "")</f>
        <v>lax</v>
      </c>
      <c r="Y866" s="3" t="str" cm="1">
        <f t="array" ref="Y866">IFERROR(_xlfn.IFS($P866="", "light", $P866="ㄴ", "son", $P866="ㄹ", "son", $P866="ㅁ", "son", $P866="ㅇ", "son" ),"obs")</f>
        <v>son</v>
      </c>
      <c r="Z866" t="str">
        <f>IFERROR(VLOOKUP($Q866, 환경설정!$B$3:$C$23, 2), "")</f>
        <v>tsasp</v>
      </c>
      <c r="AB866" s="3" t="str" cm="1">
        <f t="array" ref="AB866">IFERROR( IF(LEN(B866)=2,"", _xlfn.IFS($S866="", "light", $S866="ㄴ", "son", $S866="ㄹ", "son", $S866="ㅁ", "son", $S866="ㅇ", "son" )),"obs")</f>
        <v>light</v>
      </c>
      <c r="AC866" t="str" cm="1">
        <f t="array" ref="AC866" xml:space="preserve"> SUBSTITUTE( _xlfn.TEXTSPLIT(C866," "), ",","")</f>
        <v>LHH</v>
      </c>
      <c r="AE866" t="str" cm="1">
        <f t="array" ref="AE866">SUBSTITUTE(_xlfn.TEXTSPLIT(D866," "), ",","")</f>
        <v>LHL</v>
      </c>
    </row>
    <row r="867" spans="1:31" x14ac:dyDescent="0.3">
      <c r="A867" t="str">
        <v>가상어3</v>
      </c>
      <c r="B867" t="str">
        <v>도두태</v>
      </c>
      <c r="C867" s="3" t="str">
        <v>LHL</v>
      </c>
      <c r="D867" s="3" t="str">
        <v>LHL</v>
      </c>
      <c r="E867" s="3" t="str" cm="1">
        <f t="array" ref="E867">_xlfn.IFS(MID(A867,1,1)="고", "K", MID(A867,1,1)="외", "F", MID(A867,1,1)="가", "V")</f>
        <v>V</v>
      </c>
      <c r="F867" s="3" t="str">
        <f t="shared" si="70"/>
        <v>3</v>
      </c>
      <c r="G867" s="3" t="str">
        <f t="shared" si="71"/>
        <v>V3</v>
      </c>
      <c r="H867" s="3" t="str">
        <f t="shared" si="72"/>
        <v>도</v>
      </c>
      <c r="I867" s="3" t="str">
        <f t="shared" si="73"/>
        <v>두</v>
      </c>
      <c r="J867" s="3" t="str">
        <f t="shared" si="74"/>
        <v>태</v>
      </c>
      <c r="K867" s="3" t="str" cm="1">
        <f t="array" ref="K867">INDEX(초성,  INT( (_xlfn.UNICODE(H867)-44032)/588)+1)</f>
        <v>ㄷ</v>
      </c>
      <c r="L867" s="3" t="str" cm="1">
        <f t="array" ref="L867">INDEX( 중성, INT(MOD( ( _xlfn.UNICODE( RIGHT($H867, 1) ) - 44032), 588)/28)+1,1)</f>
        <v>ㅗ</v>
      </c>
      <c r="M867" t="str" cm="1">
        <f t="array" ref="M867">IF(MOD( (_xlfn.UNICODE( RIGHT($H867, 1) ) - 44032), 28)=0, "",
    INDEX(종성, MOD( (_xlfn.UNICODE( RIGHT($H867, 1) ) - 44032), 28),1) )</f>
        <v/>
      </c>
      <c r="N867" s="3" t="str" cm="1">
        <f t="array" ref="N867">INDEX(초성,  INT( (_xlfn.UNICODE($I867)-44032)/588)+1)</f>
        <v>ㄷ</v>
      </c>
      <c r="O867" s="3" t="str" cm="1">
        <f t="array" ref="O867">INDEX( 중성, INT(MOD( ( _xlfn.UNICODE( RIGHT($I867, 1) ) - 44032), 588)/28)+1,1)</f>
        <v>ㅜ</v>
      </c>
      <c r="P867" t="str" cm="1">
        <f t="array" ref="P867">IF(MOD( (_xlfn.UNICODE( RIGHT($I867, 1) ) - 44032), 28)=0, "",
    INDEX(종성, MOD( (_xlfn.UNICODE( RIGHT($I867, 1) ) - 44032), 28),1) )</f>
        <v/>
      </c>
      <c r="Q867" s="3" t="str" cm="1">
        <f t="array" ref="Q867">IF(LEN(B867)=2, "", INDEX(초성,  INT( (_xlfn.UNICODE($J867)-44032)/588)+1) )</f>
        <v>ㅌ</v>
      </c>
      <c r="R867" s="3" t="str" cm="1">
        <f t="array" ref="R867">IF(LEN(B867)=2, "",INDEX( 중성, INT(MOD( ( _xlfn.UNICODE( RIGHT($J867, 1) ) - 44032), 588)/28)+1,1) )</f>
        <v>ㅐ</v>
      </c>
      <c r="S867" t="str" cm="1">
        <f t="array" ref="S867">IF(LEN(B867)=2, "", IF(MOD( (_xlfn.UNICODE( RIGHT($J867, 1) ) - 44032), 28)=0, "",
    INDEX(종성, MOD( (_xlfn.UNICODE( RIGHT($J867, 1) ) - 44032), 28),1) ) )</f>
        <v/>
      </c>
      <c r="T867" t="str">
        <f>IFERROR(VLOOKUP($K867, 환경설정!$B$3:$C$23, 2,0), "")</f>
        <v>lax</v>
      </c>
      <c r="V867" s="3" t="str" cm="1">
        <f t="array" ref="V867">IFERROR(_xlfn.IFS($M867="", "light", $M867="ㄴ", "son", $M867="ㄹ", "son", $M867="ㅁ", "son", $M867="ㅇ", "son" ),"obs")</f>
        <v>light</v>
      </c>
      <c r="W867" t="str">
        <f>IFERROR(VLOOKUP($N867, 환경설정!$B$3:$C$23, 2,0), "")</f>
        <v>lax</v>
      </c>
      <c r="Y867" s="3" t="str" cm="1">
        <f t="array" ref="Y867">IFERROR(_xlfn.IFS($P867="", "light", $P867="ㄴ", "son", $P867="ㄹ", "son", $P867="ㅁ", "son", $P867="ㅇ", "son" ),"obs")</f>
        <v>light</v>
      </c>
      <c r="Z867" t="str">
        <f>IFERROR(VLOOKUP($Q867, 환경설정!$B$3:$C$23, 2), "")</f>
        <v>tsasp</v>
      </c>
      <c r="AB867" s="3" t="str" cm="1">
        <f t="array" ref="AB867">IFERROR( IF(LEN(B867)=2,"", _xlfn.IFS($S867="", "light", $S867="ㄴ", "son", $S867="ㄹ", "son", $S867="ㅁ", "son", $S867="ㅇ", "son" )),"obs")</f>
        <v>light</v>
      </c>
      <c r="AC867" t="str" cm="1">
        <f t="array" ref="AC867" xml:space="preserve"> SUBSTITUTE( _xlfn.TEXTSPLIT(C867," "), ",","")</f>
        <v>LHL</v>
      </c>
      <c r="AE867" t="str" cm="1">
        <f t="array" ref="AE867">SUBSTITUTE(_xlfn.TEXTSPLIT(D867," "), ",","")</f>
        <v>LHL</v>
      </c>
    </row>
    <row r="868" spans="1:31" x14ac:dyDescent="0.3">
      <c r="A868" t="str">
        <v>가상어3</v>
      </c>
      <c r="B868" t="str">
        <v>노다우</v>
      </c>
      <c r="C868" s="3" t="str">
        <v>LHL</v>
      </c>
      <c r="D868" s="3" t="str">
        <v>LHL</v>
      </c>
      <c r="E868" s="3" t="str" cm="1">
        <f t="array" ref="E868">_xlfn.IFS(MID(A868,1,1)="고", "K", MID(A868,1,1)="외", "F", MID(A868,1,1)="가", "V")</f>
        <v>V</v>
      </c>
      <c r="F868" s="3" t="str">
        <f t="shared" si="70"/>
        <v>3</v>
      </c>
      <c r="G868" s="3" t="str">
        <f t="shared" si="71"/>
        <v>V3</v>
      </c>
      <c r="H868" s="3" t="str">
        <f t="shared" si="72"/>
        <v>노</v>
      </c>
      <c r="I868" s="3" t="str">
        <f t="shared" si="73"/>
        <v>다</v>
      </c>
      <c r="J868" s="3" t="str">
        <f t="shared" si="74"/>
        <v>우</v>
      </c>
      <c r="K868" s="3" t="str" cm="1">
        <f t="array" ref="K868">INDEX(초성,  INT( (_xlfn.UNICODE(H868)-44032)/588)+1)</f>
        <v>ㄴ</v>
      </c>
      <c r="L868" s="3" t="str" cm="1">
        <f t="array" ref="L868">INDEX( 중성, INT(MOD( ( _xlfn.UNICODE( RIGHT($H868, 1) ) - 44032), 588)/28)+1,1)</f>
        <v>ㅗ</v>
      </c>
      <c r="M868" t="str" cm="1">
        <f t="array" ref="M868">IF(MOD( (_xlfn.UNICODE( RIGHT($H868, 1) ) - 44032), 28)=0, "",
    INDEX(종성, MOD( (_xlfn.UNICODE( RIGHT($H868, 1) ) - 44032), 28),1) )</f>
        <v/>
      </c>
      <c r="N868" s="3" t="str" cm="1">
        <f t="array" ref="N868">INDEX(초성,  INT( (_xlfn.UNICODE($I868)-44032)/588)+1)</f>
        <v>ㄷ</v>
      </c>
      <c r="O868" s="3" t="str" cm="1">
        <f t="array" ref="O868">INDEX( 중성, INT(MOD( ( _xlfn.UNICODE( RIGHT($I868, 1) ) - 44032), 588)/28)+1,1)</f>
        <v>ㅏ</v>
      </c>
      <c r="P868" t="str" cm="1">
        <f t="array" ref="P868">IF(MOD( (_xlfn.UNICODE( RIGHT($I868, 1) ) - 44032), 28)=0, "",
    INDEX(종성, MOD( (_xlfn.UNICODE( RIGHT($I868, 1) ) - 44032), 28),1) )</f>
        <v/>
      </c>
      <c r="Q868" s="3" t="str" cm="1">
        <f t="array" ref="Q868">IF(LEN(B868)=2, "", INDEX(초성,  INT( (_xlfn.UNICODE($J868)-44032)/588)+1) )</f>
        <v>ㅇ</v>
      </c>
      <c r="R868" s="3" t="str" cm="1">
        <f t="array" ref="R868">IF(LEN(B868)=2, "",INDEX( 중성, INT(MOD( ( _xlfn.UNICODE( RIGHT($J868, 1) ) - 44032), 588)/28)+1,1) )</f>
        <v>ㅜ</v>
      </c>
      <c r="S868" t="str" cm="1">
        <f t="array" ref="S868">IF(LEN(B868)=2, "", IF(MOD( (_xlfn.UNICODE( RIGHT($J868, 1) ) - 44032), 28)=0, "",
    INDEX(종성, MOD( (_xlfn.UNICODE( RIGHT($J868, 1) ) - 44032), 28),1) ) )</f>
        <v/>
      </c>
      <c r="T868" t="str">
        <f>IFERROR(VLOOKUP($K868, 환경설정!$B$3:$C$23, 2,0), "")</f>
        <v>son</v>
      </c>
      <c r="V868" s="3" t="str" cm="1">
        <f t="array" ref="V868">IFERROR(_xlfn.IFS($M868="", "light", $M868="ㄴ", "son", $M868="ㄹ", "son", $M868="ㅁ", "son", $M868="ㅇ", "son" ),"obs")</f>
        <v>light</v>
      </c>
      <c r="W868" t="str">
        <f>IFERROR(VLOOKUP($N868, 환경설정!$B$3:$C$23, 2,0), "")</f>
        <v>lax</v>
      </c>
      <c r="Y868" s="3" t="str" cm="1">
        <f t="array" ref="Y868">IFERROR(_xlfn.IFS($P868="", "light", $P868="ㄴ", "son", $P868="ㄹ", "son", $P868="ㅁ", "son", $P868="ㅇ", "son" ),"obs")</f>
        <v>light</v>
      </c>
      <c r="Z868" t="str">
        <f>IFERROR(VLOOKUP($Q868, 환경설정!$B$3:$C$23, 2), "")</f>
        <v>tsasp</v>
      </c>
      <c r="AB868" s="3" t="str" cm="1">
        <f t="array" ref="AB868">IFERROR( IF(LEN(B868)=2,"", _xlfn.IFS($S868="", "light", $S868="ㄴ", "son", $S868="ㄹ", "son", $S868="ㅁ", "son", $S868="ㅇ", "son" )),"obs")</f>
        <v>light</v>
      </c>
      <c r="AC868" t="str" cm="1">
        <f t="array" ref="AC868" xml:space="preserve"> SUBSTITUTE( _xlfn.TEXTSPLIT(C868," "), ",","")</f>
        <v>LHL</v>
      </c>
      <c r="AE868" t="str" cm="1">
        <f t="array" ref="AE868">SUBSTITUTE(_xlfn.TEXTSPLIT(D868," "), ",","")</f>
        <v>LHL</v>
      </c>
    </row>
    <row r="869" spans="1:31" x14ac:dyDescent="0.3">
      <c r="A869" t="str">
        <v>가상어3</v>
      </c>
      <c r="B869" t="str">
        <v>자언개</v>
      </c>
      <c r="C869" s="3" t="str">
        <v>HHL</v>
      </c>
      <c r="D869" s="3" t="str">
        <v>HHL</v>
      </c>
      <c r="E869" s="3" t="str" cm="1">
        <f t="array" ref="E869">_xlfn.IFS(MID(A869,1,1)="고", "K", MID(A869,1,1)="외", "F", MID(A869,1,1)="가", "V")</f>
        <v>V</v>
      </c>
      <c r="F869" s="3" t="str">
        <f t="shared" si="70"/>
        <v>3</v>
      </c>
      <c r="G869" s="3" t="str">
        <f t="shared" si="71"/>
        <v>V3</v>
      </c>
      <c r="H869" s="3" t="str">
        <f t="shared" si="72"/>
        <v>자</v>
      </c>
      <c r="I869" s="3" t="str">
        <f t="shared" si="73"/>
        <v>언</v>
      </c>
      <c r="J869" s="3" t="str">
        <f t="shared" si="74"/>
        <v>개</v>
      </c>
      <c r="K869" s="3" t="str" cm="1">
        <f t="array" ref="K869">INDEX(초성,  INT( (_xlfn.UNICODE(H869)-44032)/588)+1)</f>
        <v>ㅈ</v>
      </c>
      <c r="L869" s="3" t="str" cm="1">
        <f t="array" ref="L869">INDEX( 중성, INT(MOD( ( _xlfn.UNICODE( RIGHT($H869, 1) ) - 44032), 588)/28)+1,1)</f>
        <v>ㅏ</v>
      </c>
      <c r="M869" t="str" cm="1">
        <f t="array" ref="M869">IF(MOD( (_xlfn.UNICODE( RIGHT($H869, 1) ) - 44032), 28)=0, "",
    INDEX(종성, MOD( (_xlfn.UNICODE( RIGHT($H869, 1) ) - 44032), 28),1) )</f>
        <v/>
      </c>
      <c r="N869" s="3" t="str" cm="1">
        <f t="array" ref="N869">INDEX(초성,  INT( (_xlfn.UNICODE($I869)-44032)/588)+1)</f>
        <v>ㅇ</v>
      </c>
      <c r="O869" s="3" t="str" cm="1">
        <f t="array" ref="O869">INDEX( 중성, INT(MOD( ( _xlfn.UNICODE( RIGHT($I869, 1) ) - 44032), 588)/28)+1,1)</f>
        <v>ㅓ</v>
      </c>
      <c r="P869" t="str" cm="1">
        <f t="array" ref="P869">IF(MOD( (_xlfn.UNICODE( RIGHT($I869, 1) ) - 44032), 28)=0, "",
    INDEX(종성, MOD( (_xlfn.UNICODE( RIGHT($I869, 1) ) - 44032), 28),1) )</f>
        <v>ㄴ</v>
      </c>
      <c r="Q869" s="3" t="str" cm="1">
        <f t="array" ref="Q869">IF(LEN(B869)=2, "", INDEX(초성,  INT( (_xlfn.UNICODE($J869)-44032)/588)+1) )</f>
        <v>ㄱ</v>
      </c>
      <c r="R869" s="3" t="str" cm="1">
        <f t="array" ref="R869">IF(LEN(B869)=2, "",INDEX( 중성, INT(MOD( ( _xlfn.UNICODE( RIGHT($J869, 1) ) - 44032), 588)/28)+1,1) )</f>
        <v>ㅐ</v>
      </c>
      <c r="S869" t="str" cm="1">
        <f t="array" ref="S869">IF(LEN(B869)=2, "", IF(MOD( (_xlfn.UNICODE( RIGHT($J869, 1) ) - 44032), 28)=0, "",
    INDEX(종성, MOD( (_xlfn.UNICODE( RIGHT($J869, 1) ) - 44032), 28),1) ) )</f>
        <v/>
      </c>
      <c r="T869" t="str">
        <f>IFERROR(VLOOKUP($K869, 환경설정!$B$3:$C$23, 2,0), "")</f>
        <v>lax</v>
      </c>
      <c r="V869" s="3" t="str" cm="1">
        <f t="array" ref="V869">IFERROR(_xlfn.IFS($M869="", "light", $M869="ㄴ", "son", $M869="ㄹ", "son", $M869="ㅁ", "son", $M869="ㅇ", "son" ),"obs")</f>
        <v>light</v>
      </c>
      <c r="W869" t="str">
        <f>IFERROR(VLOOKUP($N869, 환경설정!$B$3:$C$23, 2,0), "")</f>
        <v>null</v>
      </c>
      <c r="Y869" s="3" t="str" cm="1">
        <f t="array" ref="Y869">IFERROR(_xlfn.IFS($P869="", "light", $P869="ㄴ", "son", $P869="ㄹ", "son", $P869="ㅁ", "son", $P869="ㅇ", "son" ),"obs")</f>
        <v>son</v>
      </c>
      <c r="Z869" t="str">
        <f>IFERROR(VLOOKUP($Q869, 환경설정!$B$3:$C$23, 2), "")</f>
        <v>lax</v>
      </c>
      <c r="AB869" s="3" t="str" cm="1">
        <f t="array" ref="AB869">IFERROR( IF(LEN(B869)=2,"", _xlfn.IFS($S869="", "light", $S869="ㄴ", "son", $S869="ㄹ", "son", $S869="ㅁ", "son", $S869="ㅇ", "son" )),"obs")</f>
        <v>light</v>
      </c>
      <c r="AC869" t="str" cm="1">
        <f t="array" ref="AC869" xml:space="preserve"> SUBSTITUTE( _xlfn.TEXTSPLIT(C869," "), ",","")</f>
        <v>HHL</v>
      </c>
      <c r="AE869" t="str" cm="1">
        <f t="array" ref="AE869">SUBSTITUTE(_xlfn.TEXTSPLIT(D869," "), ",","")</f>
        <v>HHL</v>
      </c>
    </row>
    <row r="870" spans="1:31" x14ac:dyDescent="0.3">
      <c r="A870" t="str">
        <v>가상어3</v>
      </c>
      <c r="B870" t="str">
        <v>마주놉</v>
      </c>
      <c r="C870" s="3" t="str">
        <v>LHH</v>
      </c>
      <c r="D870" s="3" t="str">
        <v>LHH</v>
      </c>
      <c r="E870" s="3" t="str" cm="1">
        <f t="array" ref="E870">_xlfn.IFS(MID(A870,1,1)="고", "K", MID(A870,1,1)="외", "F", MID(A870,1,1)="가", "V")</f>
        <v>V</v>
      </c>
      <c r="F870" s="3" t="str">
        <f t="shared" si="70"/>
        <v>3</v>
      </c>
      <c r="G870" s="3" t="str">
        <f t="shared" si="71"/>
        <v>V3</v>
      </c>
      <c r="H870" s="3" t="str">
        <f t="shared" si="72"/>
        <v>마</v>
      </c>
      <c r="I870" s="3" t="str">
        <f t="shared" si="73"/>
        <v>주</v>
      </c>
      <c r="J870" s="3" t="str">
        <f t="shared" si="74"/>
        <v>놉</v>
      </c>
      <c r="K870" s="3" t="str" cm="1">
        <f t="array" ref="K870">INDEX(초성,  INT( (_xlfn.UNICODE(H870)-44032)/588)+1)</f>
        <v>ㅁ</v>
      </c>
      <c r="L870" s="3" t="str" cm="1">
        <f t="array" ref="L870">INDEX( 중성, INT(MOD( ( _xlfn.UNICODE( RIGHT($H870, 1) ) - 44032), 588)/28)+1,1)</f>
        <v>ㅏ</v>
      </c>
      <c r="M870" t="str" cm="1">
        <f t="array" ref="M870">IF(MOD( (_xlfn.UNICODE( RIGHT($H870, 1) ) - 44032), 28)=0, "",
    INDEX(종성, MOD( (_xlfn.UNICODE( RIGHT($H870, 1) ) - 44032), 28),1) )</f>
        <v/>
      </c>
      <c r="N870" s="3" t="str" cm="1">
        <f t="array" ref="N870">INDEX(초성,  INT( (_xlfn.UNICODE($I870)-44032)/588)+1)</f>
        <v>ㅈ</v>
      </c>
      <c r="O870" s="3" t="str" cm="1">
        <f t="array" ref="O870">INDEX( 중성, INT(MOD( ( _xlfn.UNICODE( RIGHT($I870, 1) ) - 44032), 588)/28)+1,1)</f>
        <v>ㅜ</v>
      </c>
      <c r="P870" t="str" cm="1">
        <f t="array" ref="P870">IF(MOD( (_xlfn.UNICODE( RIGHT($I870, 1) ) - 44032), 28)=0, "",
    INDEX(종성, MOD( (_xlfn.UNICODE( RIGHT($I870, 1) ) - 44032), 28),1) )</f>
        <v/>
      </c>
      <c r="Q870" s="3" t="str" cm="1">
        <f t="array" ref="Q870">IF(LEN(B870)=2, "", INDEX(초성,  INT( (_xlfn.UNICODE($J870)-44032)/588)+1) )</f>
        <v>ㄴ</v>
      </c>
      <c r="R870" s="3" t="str" cm="1">
        <f t="array" ref="R870">IF(LEN(B870)=2, "",INDEX( 중성, INT(MOD( ( _xlfn.UNICODE( RIGHT($J870, 1) ) - 44032), 588)/28)+1,1) )</f>
        <v>ㅗ</v>
      </c>
      <c r="S870" t="str" cm="1">
        <f t="array" ref="S870">IF(LEN(B870)=2, "", IF(MOD( (_xlfn.UNICODE( RIGHT($J870, 1) ) - 44032), 28)=0, "",
    INDEX(종성, MOD( (_xlfn.UNICODE( RIGHT($J870, 1) ) - 44032), 28),1) ) )</f>
        <v>ㅂ</v>
      </c>
      <c r="T870" t="str">
        <f>IFERROR(VLOOKUP($K870, 환경설정!$B$3:$C$23, 2,0), "")</f>
        <v>son</v>
      </c>
      <c r="V870" s="3" t="str" cm="1">
        <f t="array" ref="V870">IFERROR(_xlfn.IFS($M870="", "light", $M870="ㄴ", "son", $M870="ㄹ", "son", $M870="ㅁ", "son", $M870="ㅇ", "son" ),"obs")</f>
        <v>light</v>
      </c>
      <c r="W870" t="str">
        <f>IFERROR(VLOOKUP($N870, 환경설정!$B$3:$C$23, 2,0), "")</f>
        <v>lax</v>
      </c>
      <c r="Y870" s="3" t="str" cm="1">
        <f t="array" ref="Y870">IFERROR(_xlfn.IFS($P870="", "light", $P870="ㄴ", "son", $P870="ㄹ", "son", $P870="ㅁ", "son", $P870="ㅇ", "son" ),"obs")</f>
        <v>light</v>
      </c>
      <c r="Z870" t="str">
        <f>IFERROR(VLOOKUP($Q870, 환경설정!$B$3:$C$23, 2), "")</f>
        <v>tsasp</v>
      </c>
      <c r="AB870" s="3" t="str" cm="1">
        <f t="array" ref="AB870">IFERROR( IF(LEN(B870)=2,"", _xlfn.IFS($S870="", "light", $S870="ㄴ", "son", $S870="ㄹ", "son", $S870="ㅁ", "son", $S870="ㅇ", "son" )),"obs")</f>
        <v>obs</v>
      </c>
      <c r="AC870" t="str" cm="1">
        <f t="array" ref="AC870" xml:space="preserve"> SUBSTITUTE( _xlfn.TEXTSPLIT(C870," "), ",","")</f>
        <v>LHH</v>
      </c>
      <c r="AE870" t="str" cm="1">
        <f t="array" ref="AE870">SUBSTITUTE(_xlfn.TEXTSPLIT(D870," "), ",","")</f>
        <v>LHH</v>
      </c>
    </row>
    <row r="871" spans="1:31" x14ac:dyDescent="0.3">
      <c r="A871" t="str">
        <v>가상어3</v>
      </c>
      <c r="B871" t="str">
        <v>채부미</v>
      </c>
      <c r="C871" s="3" t="str">
        <v>HHL</v>
      </c>
      <c r="D871" s="3" t="str">
        <v>HHL</v>
      </c>
      <c r="E871" s="3" t="str" cm="1">
        <f t="array" ref="E871">_xlfn.IFS(MID(A871,1,1)="고", "K", MID(A871,1,1)="외", "F", MID(A871,1,1)="가", "V")</f>
        <v>V</v>
      </c>
      <c r="F871" s="3" t="str">
        <f t="shared" si="70"/>
        <v>3</v>
      </c>
      <c r="G871" s="3" t="str">
        <f t="shared" si="71"/>
        <v>V3</v>
      </c>
      <c r="H871" s="3" t="str">
        <f t="shared" si="72"/>
        <v>채</v>
      </c>
      <c r="I871" s="3" t="str">
        <f t="shared" si="73"/>
        <v>부</v>
      </c>
      <c r="J871" s="3" t="str">
        <f t="shared" si="74"/>
        <v>미</v>
      </c>
      <c r="K871" s="3" t="str" cm="1">
        <f t="array" ref="K871">INDEX(초성,  INT( (_xlfn.UNICODE(H871)-44032)/588)+1)</f>
        <v>ㅊ</v>
      </c>
      <c r="L871" s="3" t="str" cm="1">
        <f t="array" ref="L871">INDEX( 중성, INT(MOD( ( _xlfn.UNICODE( RIGHT($H871, 1) ) - 44032), 588)/28)+1,1)</f>
        <v>ㅐ</v>
      </c>
      <c r="M871" t="str" cm="1">
        <f t="array" ref="M871">IF(MOD( (_xlfn.UNICODE( RIGHT($H871, 1) ) - 44032), 28)=0, "",
    INDEX(종성, MOD( (_xlfn.UNICODE( RIGHT($H871, 1) ) - 44032), 28),1) )</f>
        <v/>
      </c>
      <c r="N871" s="3" t="str" cm="1">
        <f t="array" ref="N871">INDEX(초성,  INT( (_xlfn.UNICODE($I871)-44032)/588)+1)</f>
        <v>ㅂ</v>
      </c>
      <c r="O871" s="3" t="str" cm="1">
        <f t="array" ref="O871">INDEX( 중성, INT(MOD( ( _xlfn.UNICODE( RIGHT($I871, 1) ) - 44032), 588)/28)+1,1)</f>
        <v>ㅜ</v>
      </c>
      <c r="P871" t="str" cm="1">
        <f t="array" ref="P871">IF(MOD( (_xlfn.UNICODE( RIGHT($I871, 1) ) - 44032), 28)=0, "",
    INDEX(종성, MOD( (_xlfn.UNICODE( RIGHT($I871, 1) ) - 44032), 28),1) )</f>
        <v/>
      </c>
      <c r="Q871" s="3" t="str" cm="1">
        <f t="array" ref="Q871">IF(LEN(B871)=2, "", INDEX(초성,  INT( (_xlfn.UNICODE($J871)-44032)/588)+1) )</f>
        <v>ㅁ</v>
      </c>
      <c r="R871" s="3" t="str" cm="1">
        <f t="array" ref="R871">IF(LEN(B871)=2, "",INDEX( 중성, INT(MOD( ( _xlfn.UNICODE( RIGHT($J871, 1) ) - 44032), 588)/28)+1,1) )</f>
        <v>ㅣ</v>
      </c>
      <c r="S871" t="str" cm="1">
        <f t="array" ref="S871">IF(LEN(B871)=2, "", IF(MOD( (_xlfn.UNICODE( RIGHT($J871, 1) ) - 44032), 28)=0, "",
    INDEX(종성, MOD( (_xlfn.UNICODE( RIGHT($J871, 1) ) - 44032), 28),1) ) )</f>
        <v/>
      </c>
      <c r="T871" t="str">
        <f>IFERROR(VLOOKUP($K871, 환경설정!$B$3:$C$23, 2,0), "")</f>
        <v>tsasp</v>
      </c>
      <c r="V871" s="3" t="str" cm="1">
        <f t="array" ref="V871">IFERROR(_xlfn.IFS($M871="", "light", $M871="ㄴ", "son", $M871="ㄹ", "son", $M871="ㅁ", "son", $M871="ㅇ", "son" ),"obs")</f>
        <v>light</v>
      </c>
      <c r="W871" t="str">
        <f>IFERROR(VLOOKUP($N871, 환경설정!$B$3:$C$23, 2,0), "")</f>
        <v>lax</v>
      </c>
      <c r="Y871" s="3" t="str" cm="1">
        <f t="array" ref="Y871">IFERROR(_xlfn.IFS($P871="", "light", $P871="ㄴ", "son", $P871="ㄹ", "son", $P871="ㅁ", "son", $P871="ㅇ", "son" ),"obs")</f>
        <v>light</v>
      </c>
      <c r="Z871" t="str">
        <f>IFERROR(VLOOKUP($Q871, 환경설정!$B$3:$C$23, 2), "")</f>
        <v>tsasp</v>
      </c>
      <c r="AB871" s="3" t="str" cm="1">
        <f t="array" ref="AB871">IFERROR( IF(LEN(B871)=2,"", _xlfn.IFS($S871="", "light", $S871="ㄴ", "son", $S871="ㄹ", "son", $S871="ㅁ", "son", $S871="ㅇ", "son" )),"obs")</f>
        <v>light</v>
      </c>
      <c r="AC871" t="str" cm="1">
        <f t="array" ref="AC871" xml:space="preserve"> SUBSTITUTE( _xlfn.TEXTSPLIT(C871," "), ",","")</f>
        <v>HHL</v>
      </c>
      <c r="AE871" t="str" cm="1">
        <f t="array" ref="AE871">SUBSTITUTE(_xlfn.TEXTSPLIT(D871," "), ",","")</f>
        <v>HHL</v>
      </c>
    </row>
    <row r="872" spans="1:31" x14ac:dyDescent="0.3">
      <c r="A872" t="str">
        <v>가상어3</v>
      </c>
      <c r="B872" t="str">
        <v>삼저모</v>
      </c>
      <c r="C872" s="3" t="str">
        <v>LHH</v>
      </c>
      <c r="D872" s="3" t="str">
        <v>LHL</v>
      </c>
      <c r="E872" s="3" t="str" cm="1">
        <f t="array" ref="E872">_xlfn.IFS(MID(A872,1,1)="고", "K", MID(A872,1,1)="외", "F", MID(A872,1,1)="가", "V")</f>
        <v>V</v>
      </c>
      <c r="F872" s="3" t="str">
        <f t="shared" si="70"/>
        <v>3</v>
      </c>
      <c r="G872" s="3" t="str">
        <f t="shared" si="71"/>
        <v>V3</v>
      </c>
      <c r="H872" s="3" t="str">
        <f t="shared" si="72"/>
        <v>삼</v>
      </c>
      <c r="I872" s="3" t="str">
        <f t="shared" si="73"/>
        <v>저</v>
      </c>
      <c r="J872" s="3" t="str">
        <f t="shared" si="74"/>
        <v>모</v>
      </c>
      <c r="K872" s="3" t="str" cm="1">
        <f t="array" ref="K872">INDEX(초성,  INT( (_xlfn.UNICODE(H872)-44032)/588)+1)</f>
        <v>ㅅ</v>
      </c>
      <c r="L872" s="3" t="str" cm="1">
        <f t="array" ref="L872">INDEX( 중성, INT(MOD( ( _xlfn.UNICODE( RIGHT($H872, 1) ) - 44032), 588)/28)+1,1)</f>
        <v>ㅏ</v>
      </c>
      <c r="M872" t="str" cm="1">
        <f t="array" ref="M872">IF(MOD( (_xlfn.UNICODE( RIGHT($H872, 1) ) - 44032), 28)=0, "",
    INDEX(종성, MOD( (_xlfn.UNICODE( RIGHT($H872, 1) ) - 44032), 28),1) )</f>
        <v>ㅁ</v>
      </c>
      <c r="N872" s="3" t="str" cm="1">
        <f t="array" ref="N872">INDEX(초성,  INT( (_xlfn.UNICODE($I872)-44032)/588)+1)</f>
        <v>ㅈ</v>
      </c>
      <c r="O872" s="3" t="str" cm="1">
        <f t="array" ref="O872">INDEX( 중성, INT(MOD( ( _xlfn.UNICODE( RIGHT($I872, 1) ) - 44032), 588)/28)+1,1)</f>
        <v>ㅓ</v>
      </c>
      <c r="P872" t="str" cm="1">
        <f t="array" ref="P872">IF(MOD( (_xlfn.UNICODE( RIGHT($I872, 1) ) - 44032), 28)=0, "",
    INDEX(종성, MOD( (_xlfn.UNICODE( RIGHT($I872, 1) ) - 44032), 28),1) )</f>
        <v/>
      </c>
      <c r="Q872" s="3" t="str" cm="1">
        <f t="array" ref="Q872">IF(LEN(B872)=2, "", INDEX(초성,  INT( (_xlfn.UNICODE($J872)-44032)/588)+1) )</f>
        <v>ㅁ</v>
      </c>
      <c r="R872" s="3" t="str" cm="1">
        <f t="array" ref="R872">IF(LEN(B872)=2, "",INDEX( 중성, INT(MOD( ( _xlfn.UNICODE( RIGHT($J872, 1) ) - 44032), 588)/28)+1,1) )</f>
        <v>ㅗ</v>
      </c>
      <c r="S872" t="str" cm="1">
        <f t="array" ref="S872">IF(LEN(B872)=2, "", IF(MOD( (_xlfn.UNICODE( RIGHT($J872, 1) ) - 44032), 28)=0, "",
    INDEX(종성, MOD( (_xlfn.UNICODE( RIGHT($J872, 1) ) - 44032), 28),1) ) )</f>
        <v/>
      </c>
      <c r="T872" t="str">
        <f>IFERROR(VLOOKUP($K872, 환경설정!$B$3:$C$23, 2,0), "")</f>
        <v>que</v>
      </c>
      <c r="V872" s="3" t="str" cm="1">
        <f t="array" ref="V872">IFERROR(_xlfn.IFS($M872="", "light", $M872="ㄴ", "son", $M872="ㄹ", "son", $M872="ㅁ", "son", $M872="ㅇ", "son" ),"obs")</f>
        <v>son</v>
      </c>
      <c r="W872" t="str">
        <f>IFERROR(VLOOKUP($N872, 환경설정!$B$3:$C$23, 2,0), "")</f>
        <v>lax</v>
      </c>
      <c r="Y872" s="3" t="str" cm="1">
        <f t="array" ref="Y872">IFERROR(_xlfn.IFS($P872="", "light", $P872="ㄴ", "son", $P872="ㄹ", "son", $P872="ㅁ", "son", $P872="ㅇ", "son" ),"obs")</f>
        <v>light</v>
      </c>
      <c r="Z872" t="str">
        <f>IFERROR(VLOOKUP($Q872, 환경설정!$B$3:$C$23, 2), "")</f>
        <v>tsasp</v>
      </c>
      <c r="AB872" s="3" t="str" cm="1">
        <f t="array" ref="AB872">IFERROR( IF(LEN(B872)=2,"", _xlfn.IFS($S872="", "light", $S872="ㄴ", "son", $S872="ㄹ", "son", $S872="ㅁ", "son", $S872="ㅇ", "son" )),"obs")</f>
        <v>light</v>
      </c>
      <c r="AC872" t="str" cm="1">
        <f t="array" ref="AC872" xml:space="preserve"> SUBSTITUTE( _xlfn.TEXTSPLIT(C872," "), ",","")</f>
        <v>LHH</v>
      </c>
      <c r="AE872" t="str" cm="1">
        <f t="array" ref="AE872">SUBSTITUTE(_xlfn.TEXTSPLIT(D872," "), ",","")</f>
        <v>LHL</v>
      </c>
    </row>
    <row r="873" spans="1:31" x14ac:dyDescent="0.3">
      <c r="A873" t="str">
        <v>가상어3</v>
      </c>
      <c r="B873" t="str">
        <v>저초니</v>
      </c>
      <c r="C873" s="3" t="str">
        <v>LHL</v>
      </c>
      <c r="D873" s="3" t="str">
        <v>LHL</v>
      </c>
      <c r="E873" s="3" t="str" cm="1">
        <f t="array" ref="E873">_xlfn.IFS(MID(A873,1,1)="고", "K", MID(A873,1,1)="외", "F", MID(A873,1,1)="가", "V")</f>
        <v>V</v>
      </c>
      <c r="F873" s="3" t="str">
        <f t="shared" si="70"/>
        <v>3</v>
      </c>
      <c r="G873" s="3" t="str">
        <f t="shared" si="71"/>
        <v>V3</v>
      </c>
      <c r="H873" s="3" t="str">
        <f t="shared" si="72"/>
        <v>저</v>
      </c>
      <c r="I873" s="3" t="str">
        <f t="shared" si="73"/>
        <v>초</v>
      </c>
      <c r="J873" s="3" t="str">
        <f t="shared" si="74"/>
        <v>니</v>
      </c>
      <c r="K873" s="3" t="str" cm="1">
        <f t="array" ref="K873">INDEX(초성,  INT( (_xlfn.UNICODE(H873)-44032)/588)+1)</f>
        <v>ㅈ</v>
      </c>
      <c r="L873" s="3" t="str" cm="1">
        <f t="array" ref="L873">INDEX( 중성, INT(MOD( ( _xlfn.UNICODE( RIGHT($H873, 1) ) - 44032), 588)/28)+1,1)</f>
        <v>ㅓ</v>
      </c>
      <c r="M873" t="str" cm="1">
        <f t="array" ref="M873">IF(MOD( (_xlfn.UNICODE( RIGHT($H873, 1) ) - 44032), 28)=0, "",
    INDEX(종성, MOD( (_xlfn.UNICODE( RIGHT($H873, 1) ) - 44032), 28),1) )</f>
        <v/>
      </c>
      <c r="N873" s="3" t="str" cm="1">
        <f t="array" ref="N873">INDEX(초성,  INT( (_xlfn.UNICODE($I873)-44032)/588)+1)</f>
        <v>ㅊ</v>
      </c>
      <c r="O873" s="3" t="str" cm="1">
        <f t="array" ref="O873">INDEX( 중성, INT(MOD( ( _xlfn.UNICODE( RIGHT($I873, 1) ) - 44032), 588)/28)+1,1)</f>
        <v>ㅗ</v>
      </c>
      <c r="P873" t="str" cm="1">
        <f t="array" ref="P873">IF(MOD( (_xlfn.UNICODE( RIGHT($I873, 1) ) - 44032), 28)=0, "",
    INDEX(종성, MOD( (_xlfn.UNICODE( RIGHT($I873, 1) ) - 44032), 28),1) )</f>
        <v/>
      </c>
      <c r="Q873" s="3" t="str" cm="1">
        <f t="array" ref="Q873">IF(LEN(B873)=2, "", INDEX(초성,  INT( (_xlfn.UNICODE($J873)-44032)/588)+1) )</f>
        <v>ㄴ</v>
      </c>
      <c r="R873" s="3" t="str" cm="1">
        <f t="array" ref="R873">IF(LEN(B873)=2, "",INDEX( 중성, INT(MOD( ( _xlfn.UNICODE( RIGHT($J873, 1) ) - 44032), 588)/28)+1,1) )</f>
        <v>ㅣ</v>
      </c>
      <c r="S873" t="str" cm="1">
        <f t="array" ref="S873">IF(LEN(B873)=2, "", IF(MOD( (_xlfn.UNICODE( RIGHT($J873, 1) ) - 44032), 28)=0, "",
    INDEX(종성, MOD( (_xlfn.UNICODE( RIGHT($J873, 1) ) - 44032), 28),1) ) )</f>
        <v/>
      </c>
      <c r="T873" t="str">
        <f>IFERROR(VLOOKUP($K873, 환경설정!$B$3:$C$23, 2,0), "")</f>
        <v>lax</v>
      </c>
      <c r="V873" s="3" t="str" cm="1">
        <f t="array" ref="V873">IFERROR(_xlfn.IFS($M873="", "light", $M873="ㄴ", "son", $M873="ㄹ", "son", $M873="ㅁ", "son", $M873="ㅇ", "son" ),"obs")</f>
        <v>light</v>
      </c>
      <c r="W873" t="str">
        <f>IFERROR(VLOOKUP($N873, 환경설정!$B$3:$C$23, 2,0), "")</f>
        <v>tsasp</v>
      </c>
      <c r="Y873" s="3" t="str" cm="1">
        <f t="array" ref="Y873">IFERROR(_xlfn.IFS($P873="", "light", $P873="ㄴ", "son", $P873="ㄹ", "son", $P873="ㅁ", "son", $P873="ㅇ", "son" ),"obs")</f>
        <v>light</v>
      </c>
      <c r="Z873" t="str">
        <f>IFERROR(VLOOKUP($Q873, 환경설정!$B$3:$C$23, 2), "")</f>
        <v>tsasp</v>
      </c>
      <c r="AB873" s="3" t="str" cm="1">
        <f t="array" ref="AB873">IFERROR( IF(LEN(B873)=2,"", _xlfn.IFS($S873="", "light", $S873="ㄴ", "son", $S873="ㄹ", "son", $S873="ㅁ", "son", $S873="ㅇ", "son" )),"obs")</f>
        <v>light</v>
      </c>
      <c r="AC873" t="str" cm="1">
        <f t="array" ref="AC873" xml:space="preserve"> SUBSTITUTE( _xlfn.TEXTSPLIT(C873," "), ",","")</f>
        <v>LHL</v>
      </c>
      <c r="AE873" t="str" cm="1">
        <f t="array" ref="AE873">SUBSTITUTE(_xlfn.TEXTSPLIT(D873," "), ",","")</f>
        <v>LHL</v>
      </c>
    </row>
    <row r="874" spans="1:31" x14ac:dyDescent="0.3">
      <c r="A874" t="str">
        <v>가상어3</v>
      </c>
      <c r="B874" t="str">
        <v>조리멧</v>
      </c>
      <c r="C874" s="3" t="str">
        <v>LHH</v>
      </c>
      <c r="D874" s="3" t="str">
        <v>LHH</v>
      </c>
      <c r="E874" s="3" t="str" cm="1">
        <f t="array" ref="E874">_xlfn.IFS(MID(A874,1,1)="고", "K", MID(A874,1,1)="외", "F", MID(A874,1,1)="가", "V")</f>
        <v>V</v>
      </c>
      <c r="F874" s="3" t="str">
        <f t="shared" si="70"/>
        <v>3</v>
      </c>
      <c r="G874" s="3" t="str">
        <f t="shared" si="71"/>
        <v>V3</v>
      </c>
      <c r="H874" s="3" t="str">
        <f t="shared" si="72"/>
        <v>조</v>
      </c>
      <c r="I874" s="3" t="str">
        <f t="shared" si="73"/>
        <v>리</v>
      </c>
      <c r="J874" s="3" t="str">
        <f t="shared" si="74"/>
        <v>멧</v>
      </c>
      <c r="K874" s="3" t="str" cm="1">
        <f t="array" ref="K874">INDEX(초성,  INT( (_xlfn.UNICODE(H874)-44032)/588)+1)</f>
        <v>ㅈ</v>
      </c>
      <c r="L874" s="3" t="str" cm="1">
        <f t="array" ref="L874">INDEX( 중성, INT(MOD( ( _xlfn.UNICODE( RIGHT($H874, 1) ) - 44032), 588)/28)+1,1)</f>
        <v>ㅗ</v>
      </c>
      <c r="M874" t="str" cm="1">
        <f t="array" ref="M874">IF(MOD( (_xlfn.UNICODE( RIGHT($H874, 1) ) - 44032), 28)=0, "",
    INDEX(종성, MOD( (_xlfn.UNICODE( RIGHT($H874, 1) ) - 44032), 28),1) )</f>
        <v/>
      </c>
      <c r="N874" s="3" t="str" cm="1">
        <f t="array" ref="N874">INDEX(초성,  INT( (_xlfn.UNICODE($I874)-44032)/588)+1)</f>
        <v>ㄹ</v>
      </c>
      <c r="O874" s="3" t="str" cm="1">
        <f t="array" ref="O874">INDEX( 중성, INT(MOD( ( _xlfn.UNICODE( RIGHT($I874, 1) ) - 44032), 588)/28)+1,1)</f>
        <v>ㅣ</v>
      </c>
      <c r="P874" t="str" cm="1">
        <f t="array" ref="P874">IF(MOD( (_xlfn.UNICODE( RIGHT($I874, 1) ) - 44032), 28)=0, "",
    INDEX(종성, MOD( (_xlfn.UNICODE( RIGHT($I874, 1) ) - 44032), 28),1) )</f>
        <v/>
      </c>
      <c r="Q874" s="3" t="str" cm="1">
        <f t="array" ref="Q874">IF(LEN(B874)=2, "", INDEX(초성,  INT( (_xlfn.UNICODE($J874)-44032)/588)+1) )</f>
        <v>ㅁ</v>
      </c>
      <c r="R874" s="3" t="str" cm="1">
        <f t="array" ref="R874">IF(LEN(B874)=2, "",INDEX( 중성, INT(MOD( ( _xlfn.UNICODE( RIGHT($J874, 1) ) - 44032), 588)/28)+1,1) )</f>
        <v>ㅔ</v>
      </c>
      <c r="S874" t="str" cm="1">
        <f t="array" ref="S874">IF(LEN(B874)=2, "", IF(MOD( (_xlfn.UNICODE( RIGHT($J874, 1) ) - 44032), 28)=0, "",
    INDEX(종성, MOD( (_xlfn.UNICODE( RIGHT($J874, 1) ) - 44032), 28),1) ) )</f>
        <v>ㅅ</v>
      </c>
      <c r="T874" t="str">
        <f>IFERROR(VLOOKUP($K874, 환경설정!$B$3:$C$23, 2,0), "")</f>
        <v>lax</v>
      </c>
      <c r="V874" s="3" t="str" cm="1">
        <f t="array" ref="V874">IFERROR(_xlfn.IFS($M874="", "light", $M874="ㄴ", "son", $M874="ㄹ", "son", $M874="ㅁ", "son", $M874="ㅇ", "son" ),"obs")</f>
        <v>light</v>
      </c>
      <c r="W874" t="str">
        <f>IFERROR(VLOOKUP($N874, 환경설정!$B$3:$C$23, 2,0), "")</f>
        <v>son</v>
      </c>
      <c r="Y874" s="3" t="str" cm="1">
        <f t="array" ref="Y874">IFERROR(_xlfn.IFS($P874="", "light", $P874="ㄴ", "son", $P874="ㄹ", "son", $P874="ㅁ", "son", $P874="ㅇ", "son" ),"obs")</f>
        <v>light</v>
      </c>
      <c r="Z874" t="str">
        <f>IFERROR(VLOOKUP($Q874, 환경설정!$B$3:$C$23, 2), "")</f>
        <v>tsasp</v>
      </c>
      <c r="AB874" s="3" t="str" cm="1">
        <f t="array" ref="AB874">IFERROR( IF(LEN(B874)=2,"", _xlfn.IFS($S874="", "light", $S874="ㄴ", "son", $S874="ㄹ", "son", $S874="ㅁ", "son", $S874="ㅇ", "son" )),"obs")</f>
        <v>obs</v>
      </c>
      <c r="AC874" t="str" cm="1">
        <f t="array" ref="AC874" xml:space="preserve"> SUBSTITUTE( _xlfn.TEXTSPLIT(C874," "), ",","")</f>
        <v>LHH</v>
      </c>
      <c r="AE874" t="str" cm="1">
        <f t="array" ref="AE874">SUBSTITUTE(_xlfn.TEXTSPLIT(D874," "), ",","")</f>
        <v>LHH</v>
      </c>
    </row>
    <row r="875" spans="1:31" x14ac:dyDescent="0.3">
      <c r="A875" t="str">
        <v>가상어3</v>
      </c>
      <c r="B875" t="str">
        <v>구지락</v>
      </c>
      <c r="C875" s="3" t="str">
        <v>LHH</v>
      </c>
      <c r="D875" s="3" t="str">
        <v>LHH</v>
      </c>
      <c r="E875" s="3" t="str" cm="1">
        <f t="array" ref="E875">_xlfn.IFS(MID(A875,1,1)="고", "K", MID(A875,1,1)="외", "F", MID(A875,1,1)="가", "V")</f>
        <v>V</v>
      </c>
      <c r="F875" s="3" t="str">
        <f t="shared" si="70"/>
        <v>3</v>
      </c>
      <c r="G875" s="3" t="str">
        <f t="shared" si="71"/>
        <v>V3</v>
      </c>
      <c r="H875" s="3" t="str">
        <f t="shared" si="72"/>
        <v>구</v>
      </c>
      <c r="I875" s="3" t="str">
        <f t="shared" si="73"/>
        <v>지</v>
      </c>
      <c r="J875" s="3" t="str">
        <f t="shared" si="74"/>
        <v>락</v>
      </c>
      <c r="K875" s="3" t="str" cm="1">
        <f t="array" ref="K875">INDEX(초성,  INT( (_xlfn.UNICODE(H875)-44032)/588)+1)</f>
        <v>ㄱ</v>
      </c>
      <c r="L875" s="3" t="str" cm="1">
        <f t="array" ref="L875">INDEX( 중성, INT(MOD( ( _xlfn.UNICODE( RIGHT($H875, 1) ) - 44032), 588)/28)+1,1)</f>
        <v>ㅜ</v>
      </c>
      <c r="M875" t="str" cm="1">
        <f t="array" ref="M875">IF(MOD( (_xlfn.UNICODE( RIGHT($H875, 1) ) - 44032), 28)=0, "",
    INDEX(종성, MOD( (_xlfn.UNICODE( RIGHT($H875, 1) ) - 44032), 28),1) )</f>
        <v/>
      </c>
      <c r="N875" s="3" t="str" cm="1">
        <f t="array" ref="N875">INDEX(초성,  INT( (_xlfn.UNICODE($I875)-44032)/588)+1)</f>
        <v>ㅈ</v>
      </c>
      <c r="O875" s="3" t="str" cm="1">
        <f t="array" ref="O875">INDEX( 중성, INT(MOD( ( _xlfn.UNICODE( RIGHT($I875, 1) ) - 44032), 588)/28)+1,1)</f>
        <v>ㅣ</v>
      </c>
      <c r="P875" t="str" cm="1">
        <f t="array" ref="P875">IF(MOD( (_xlfn.UNICODE( RIGHT($I875, 1) ) - 44032), 28)=0, "",
    INDEX(종성, MOD( (_xlfn.UNICODE( RIGHT($I875, 1) ) - 44032), 28),1) )</f>
        <v/>
      </c>
      <c r="Q875" s="3" t="str" cm="1">
        <f t="array" ref="Q875">IF(LEN(B875)=2, "", INDEX(초성,  INT( (_xlfn.UNICODE($J875)-44032)/588)+1) )</f>
        <v>ㄹ</v>
      </c>
      <c r="R875" s="3" t="str" cm="1">
        <f t="array" ref="R875">IF(LEN(B875)=2, "",INDEX( 중성, INT(MOD( ( _xlfn.UNICODE( RIGHT($J875, 1) ) - 44032), 588)/28)+1,1) )</f>
        <v>ㅏ</v>
      </c>
      <c r="S875" t="str" cm="1">
        <f t="array" ref="S875">IF(LEN(B875)=2, "", IF(MOD( (_xlfn.UNICODE( RIGHT($J875, 1) ) - 44032), 28)=0, "",
    INDEX(종성, MOD( (_xlfn.UNICODE( RIGHT($J875, 1) ) - 44032), 28),1) ) )</f>
        <v>ㄱ</v>
      </c>
      <c r="T875" t="str">
        <f>IFERROR(VLOOKUP($K875, 환경설정!$B$3:$C$23, 2,0), "")</f>
        <v>lax</v>
      </c>
      <c r="V875" s="3" t="str" cm="1">
        <f t="array" ref="V875">IFERROR(_xlfn.IFS($M875="", "light", $M875="ㄴ", "son", $M875="ㄹ", "son", $M875="ㅁ", "son", $M875="ㅇ", "son" ),"obs")</f>
        <v>light</v>
      </c>
      <c r="W875" t="str">
        <f>IFERROR(VLOOKUP($N875, 환경설정!$B$3:$C$23, 2,0), "")</f>
        <v>lax</v>
      </c>
      <c r="Y875" s="3" t="str" cm="1">
        <f t="array" ref="Y875">IFERROR(_xlfn.IFS($P875="", "light", $P875="ㄴ", "son", $P875="ㄹ", "son", $P875="ㅁ", "son", $P875="ㅇ", "son" ),"obs")</f>
        <v>light</v>
      </c>
      <c r="Z875" t="str">
        <f>IFERROR(VLOOKUP($Q875, 환경설정!$B$3:$C$23, 2), "")</f>
        <v>tsasp</v>
      </c>
      <c r="AB875" s="3" t="str" cm="1">
        <f t="array" ref="AB875">IFERROR( IF(LEN(B875)=2,"", _xlfn.IFS($S875="", "light", $S875="ㄴ", "son", $S875="ㄹ", "son", $S875="ㅁ", "son", $S875="ㅇ", "son" )),"obs")</f>
        <v>obs</v>
      </c>
      <c r="AC875" t="str" cm="1">
        <f t="array" ref="AC875" xml:space="preserve"> SUBSTITUTE( _xlfn.TEXTSPLIT(C875," "), ",","")</f>
        <v>LHH</v>
      </c>
      <c r="AE875" t="str" cm="1">
        <f t="array" ref="AE875">SUBSTITUTE(_xlfn.TEXTSPLIT(D875," "), ",","")</f>
        <v>LHH</v>
      </c>
    </row>
    <row r="876" spans="1:31" x14ac:dyDescent="0.3">
      <c r="A876" t="str">
        <v>가상어3</v>
      </c>
      <c r="B876" t="str">
        <v>꼬구재</v>
      </c>
      <c r="C876" s="3" t="str">
        <v>LHL</v>
      </c>
      <c r="D876" s="3" t="str">
        <v>LHL</v>
      </c>
      <c r="E876" s="3" t="str" cm="1">
        <f t="array" ref="E876">_xlfn.IFS(MID(A876,1,1)="고", "K", MID(A876,1,1)="외", "F", MID(A876,1,1)="가", "V")</f>
        <v>V</v>
      </c>
      <c r="F876" s="3" t="str">
        <f t="shared" si="70"/>
        <v>3</v>
      </c>
      <c r="G876" s="3" t="str">
        <f t="shared" si="71"/>
        <v>V3</v>
      </c>
      <c r="H876" s="3" t="str">
        <f t="shared" si="72"/>
        <v>꼬</v>
      </c>
      <c r="I876" s="3" t="str">
        <f t="shared" si="73"/>
        <v>구</v>
      </c>
      <c r="J876" s="3" t="str">
        <f t="shared" si="74"/>
        <v>재</v>
      </c>
      <c r="K876" s="3" t="str" cm="1">
        <f t="array" ref="K876">INDEX(초성,  INT( (_xlfn.UNICODE(H876)-44032)/588)+1)</f>
        <v>ㄲ</v>
      </c>
      <c r="L876" s="3" t="str" cm="1">
        <f t="array" ref="L876">INDEX( 중성, INT(MOD( ( _xlfn.UNICODE( RIGHT($H876, 1) ) - 44032), 588)/28)+1,1)</f>
        <v>ㅗ</v>
      </c>
      <c r="M876" t="str" cm="1">
        <f t="array" ref="M876">IF(MOD( (_xlfn.UNICODE( RIGHT($H876, 1) ) - 44032), 28)=0, "",
    INDEX(종성, MOD( (_xlfn.UNICODE( RIGHT($H876, 1) ) - 44032), 28),1) )</f>
        <v/>
      </c>
      <c r="N876" s="3" t="str" cm="1">
        <f t="array" ref="N876">INDEX(초성,  INT( (_xlfn.UNICODE($I876)-44032)/588)+1)</f>
        <v>ㄱ</v>
      </c>
      <c r="O876" s="3" t="str" cm="1">
        <f t="array" ref="O876">INDEX( 중성, INT(MOD( ( _xlfn.UNICODE( RIGHT($I876, 1) ) - 44032), 588)/28)+1,1)</f>
        <v>ㅜ</v>
      </c>
      <c r="P876" t="str" cm="1">
        <f t="array" ref="P876">IF(MOD( (_xlfn.UNICODE( RIGHT($I876, 1) ) - 44032), 28)=0, "",
    INDEX(종성, MOD( (_xlfn.UNICODE( RIGHT($I876, 1) ) - 44032), 28),1) )</f>
        <v/>
      </c>
      <c r="Q876" s="3" t="str" cm="1">
        <f t="array" ref="Q876">IF(LEN(B876)=2, "", INDEX(초성,  INT( (_xlfn.UNICODE($J876)-44032)/588)+1) )</f>
        <v>ㅈ</v>
      </c>
      <c r="R876" s="3" t="str" cm="1">
        <f t="array" ref="R876">IF(LEN(B876)=2, "",INDEX( 중성, INT(MOD( ( _xlfn.UNICODE( RIGHT($J876, 1) ) - 44032), 588)/28)+1,1) )</f>
        <v>ㅐ</v>
      </c>
      <c r="S876" t="str" cm="1">
        <f t="array" ref="S876">IF(LEN(B876)=2, "", IF(MOD( (_xlfn.UNICODE( RIGHT($J876, 1) ) - 44032), 28)=0, "",
    INDEX(종성, MOD( (_xlfn.UNICODE( RIGHT($J876, 1) ) - 44032), 28),1) ) )</f>
        <v/>
      </c>
      <c r="T876" t="str">
        <f>IFERROR(VLOOKUP($K876, 환경설정!$B$3:$C$23, 2,0), "")</f>
        <v>tsasp</v>
      </c>
      <c r="V876" s="3" t="str" cm="1">
        <f t="array" ref="V876">IFERROR(_xlfn.IFS($M876="", "light", $M876="ㄴ", "son", $M876="ㄹ", "son", $M876="ㅁ", "son", $M876="ㅇ", "son" ),"obs")</f>
        <v>light</v>
      </c>
      <c r="W876" t="str">
        <f>IFERROR(VLOOKUP($N876, 환경설정!$B$3:$C$23, 2,0), "")</f>
        <v>lax</v>
      </c>
      <c r="Y876" s="3" t="str" cm="1">
        <f t="array" ref="Y876">IFERROR(_xlfn.IFS($P876="", "light", $P876="ㄴ", "son", $P876="ㄹ", "son", $P876="ㅁ", "son", $P876="ㅇ", "son" ),"obs")</f>
        <v>light</v>
      </c>
      <c r="Z876" t="str">
        <f>IFERROR(VLOOKUP($Q876, 환경설정!$B$3:$C$23, 2), "")</f>
        <v>tsasp</v>
      </c>
      <c r="AB876" s="3" t="str" cm="1">
        <f t="array" ref="AB876">IFERROR( IF(LEN(B876)=2,"", _xlfn.IFS($S876="", "light", $S876="ㄴ", "son", $S876="ㄹ", "son", $S876="ㅁ", "son", $S876="ㅇ", "son" )),"obs")</f>
        <v>light</v>
      </c>
      <c r="AC876" t="str" cm="1">
        <f t="array" ref="AC876" xml:space="preserve"> SUBSTITUTE( _xlfn.TEXTSPLIT(C876," "), ",","")</f>
        <v>LHL</v>
      </c>
      <c r="AE876" t="str" cm="1">
        <f t="array" ref="AE876">SUBSTITUTE(_xlfn.TEXTSPLIT(D876," "), ",","")</f>
        <v>LHL</v>
      </c>
    </row>
    <row r="877" spans="1:31" x14ac:dyDescent="0.3">
      <c r="A877" t="str">
        <v>가상어3</v>
      </c>
      <c r="B877" t="str">
        <v>마조내</v>
      </c>
      <c r="C877" s="3" t="str">
        <v>LHH</v>
      </c>
      <c r="D877" s="3" t="str">
        <v>LHH</v>
      </c>
      <c r="E877" s="3" t="str" cm="1">
        <f t="array" ref="E877">_xlfn.IFS(MID(A877,1,1)="고", "K", MID(A877,1,1)="외", "F", MID(A877,1,1)="가", "V")</f>
        <v>V</v>
      </c>
      <c r="F877" s="3" t="str">
        <f t="shared" si="70"/>
        <v>3</v>
      </c>
      <c r="G877" s="3" t="str">
        <f t="shared" si="71"/>
        <v>V3</v>
      </c>
      <c r="H877" s="3" t="str">
        <f t="shared" si="72"/>
        <v>마</v>
      </c>
      <c r="I877" s="3" t="str">
        <f t="shared" si="73"/>
        <v>조</v>
      </c>
      <c r="J877" s="3" t="str">
        <f t="shared" si="74"/>
        <v>내</v>
      </c>
      <c r="K877" s="3" t="str" cm="1">
        <f t="array" ref="K877">INDEX(초성,  INT( (_xlfn.UNICODE(H877)-44032)/588)+1)</f>
        <v>ㅁ</v>
      </c>
      <c r="L877" s="3" t="str" cm="1">
        <f t="array" ref="L877">INDEX( 중성, INT(MOD( ( _xlfn.UNICODE( RIGHT($H877, 1) ) - 44032), 588)/28)+1,1)</f>
        <v>ㅏ</v>
      </c>
      <c r="M877" t="str" cm="1">
        <f t="array" ref="M877">IF(MOD( (_xlfn.UNICODE( RIGHT($H877, 1) ) - 44032), 28)=0, "",
    INDEX(종성, MOD( (_xlfn.UNICODE( RIGHT($H877, 1) ) - 44032), 28),1) )</f>
        <v/>
      </c>
      <c r="N877" s="3" t="str" cm="1">
        <f t="array" ref="N877">INDEX(초성,  INT( (_xlfn.UNICODE($I877)-44032)/588)+1)</f>
        <v>ㅈ</v>
      </c>
      <c r="O877" s="3" t="str" cm="1">
        <f t="array" ref="O877">INDEX( 중성, INT(MOD( ( _xlfn.UNICODE( RIGHT($I877, 1) ) - 44032), 588)/28)+1,1)</f>
        <v>ㅗ</v>
      </c>
      <c r="P877" t="str" cm="1">
        <f t="array" ref="P877">IF(MOD( (_xlfn.UNICODE( RIGHT($I877, 1) ) - 44032), 28)=0, "",
    INDEX(종성, MOD( (_xlfn.UNICODE( RIGHT($I877, 1) ) - 44032), 28),1) )</f>
        <v/>
      </c>
      <c r="Q877" s="3" t="str" cm="1">
        <f t="array" ref="Q877">IF(LEN(B877)=2, "", INDEX(초성,  INT( (_xlfn.UNICODE($J877)-44032)/588)+1) )</f>
        <v>ㄴ</v>
      </c>
      <c r="R877" s="3" t="str" cm="1">
        <f t="array" ref="R877">IF(LEN(B877)=2, "",INDEX( 중성, INT(MOD( ( _xlfn.UNICODE( RIGHT($J877, 1) ) - 44032), 588)/28)+1,1) )</f>
        <v>ㅐ</v>
      </c>
      <c r="S877" t="str" cm="1">
        <f t="array" ref="S877">IF(LEN(B877)=2, "", IF(MOD( (_xlfn.UNICODE( RIGHT($J877, 1) ) - 44032), 28)=0, "",
    INDEX(종성, MOD( (_xlfn.UNICODE( RIGHT($J877, 1) ) - 44032), 28),1) ) )</f>
        <v/>
      </c>
      <c r="T877" t="str">
        <f>IFERROR(VLOOKUP($K877, 환경설정!$B$3:$C$23, 2,0), "")</f>
        <v>son</v>
      </c>
      <c r="V877" s="3" t="str" cm="1">
        <f t="array" ref="V877">IFERROR(_xlfn.IFS($M877="", "light", $M877="ㄴ", "son", $M877="ㄹ", "son", $M877="ㅁ", "son", $M877="ㅇ", "son" ),"obs")</f>
        <v>light</v>
      </c>
      <c r="W877" t="str">
        <f>IFERROR(VLOOKUP($N877, 환경설정!$B$3:$C$23, 2,0), "")</f>
        <v>lax</v>
      </c>
      <c r="Y877" s="3" t="str" cm="1">
        <f t="array" ref="Y877">IFERROR(_xlfn.IFS($P877="", "light", $P877="ㄴ", "son", $P877="ㄹ", "son", $P877="ㅁ", "son", $P877="ㅇ", "son" ),"obs")</f>
        <v>light</v>
      </c>
      <c r="Z877" t="str">
        <f>IFERROR(VLOOKUP($Q877, 환경설정!$B$3:$C$23, 2), "")</f>
        <v>tsasp</v>
      </c>
      <c r="AB877" s="3" t="str" cm="1">
        <f t="array" ref="AB877">IFERROR( IF(LEN(B877)=2,"", _xlfn.IFS($S877="", "light", $S877="ㄴ", "son", $S877="ㄹ", "son", $S877="ㅁ", "son", $S877="ㅇ", "son" )),"obs")</f>
        <v>light</v>
      </c>
      <c r="AC877" t="str" cm="1">
        <f t="array" ref="AC877" xml:space="preserve"> SUBSTITUTE( _xlfn.TEXTSPLIT(C877," "), ",","")</f>
        <v>LHH</v>
      </c>
      <c r="AE877" t="str" cm="1">
        <f t="array" ref="AE877">SUBSTITUTE(_xlfn.TEXTSPLIT(D877," "), ",","")</f>
        <v>LHH</v>
      </c>
    </row>
    <row r="878" spans="1:31" x14ac:dyDescent="0.3">
      <c r="A878" t="str">
        <v>가상어3</v>
      </c>
      <c r="B878" t="str">
        <v>궁배두</v>
      </c>
      <c r="C878" s="3" t="str">
        <v>LHL</v>
      </c>
      <c r="D878" s="3" t="str">
        <v>LHL</v>
      </c>
      <c r="E878" s="3" t="str" cm="1">
        <f t="array" ref="E878">_xlfn.IFS(MID(A878,1,1)="고", "K", MID(A878,1,1)="외", "F", MID(A878,1,1)="가", "V")</f>
        <v>V</v>
      </c>
      <c r="F878" s="3" t="str">
        <f t="shared" si="70"/>
        <v>3</v>
      </c>
      <c r="G878" s="3" t="str">
        <f t="shared" si="71"/>
        <v>V3</v>
      </c>
      <c r="H878" s="3" t="str">
        <f t="shared" si="72"/>
        <v>궁</v>
      </c>
      <c r="I878" s="3" t="str">
        <f t="shared" si="73"/>
        <v>배</v>
      </c>
      <c r="J878" s="3" t="str">
        <f t="shared" si="74"/>
        <v>두</v>
      </c>
      <c r="K878" s="3" t="str" cm="1">
        <f t="array" ref="K878">INDEX(초성,  INT( (_xlfn.UNICODE(H878)-44032)/588)+1)</f>
        <v>ㄱ</v>
      </c>
      <c r="L878" s="3" t="str" cm="1">
        <f t="array" ref="L878">INDEX( 중성, INT(MOD( ( _xlfn.UNICODE( RIGHT($H878, 1) ) - 44032), 588)/28)+1,1)</f>
        <v>ㅜ</v>
      </c>
      <c r="M878" t="str" cm="1">
        <f t="array" ref="M878">IF(MOD( (_xlfn.UNICODE( RIGHT($H878, 1) ) - 44032), 28)=0, "",
    INDEX(종성, MOD( (_xlfn.UNICODE( RIGHT($H878, 1) ) - 44032), 28),1) )</f>
        <v>ㅇ</v>
      </c>
      <c r="N878" s="3" t="str" cm="1">
        <f t="array" ref="N878">INDEX(초성,  INT( (_xlfn.UNICODE($I878)-44032)/588)+1)</f>
        <v>ㅂ</v>
      </c>
      <c r="O878" s="3" t="str" cm="1">
        <f t="array" ref="O878">INDEX( 중성, INT(MOD( ( _xlfn.UNICODE( RIGHT($I878, 1) ) - 44032), 588)/28)+1,1)</f>
        <v>ㅐ</v>
      </c>
      <c r="P878" t="str" cm="1">
        <f t="array" ref="P878">IF(MOD( (_xlfn.UNICODE( RIGHT($I878, 1) ) - 44032), 28)=0, "",
    INDEX(종성, MOD( (_xlfn.UNICODE( RIGHT($I878, 1) ) - 44032), 28),1) )</f>
        <v/>
      </c>
      <c r="Q878" s="3" t="str" cm="1">
        <f t="array" ref="Q878">IF(LEN(B878)=2, "", INDEX(초성,  INT( (_xlfn.UNICODE($J878)-44032)/588)+1) )</f>
        <v>ㄷ</v>
      </c>
      <c r="R878" s="3" t="str" cm="1">
        <f t="array" ref="R878">IF(LEN(B878)=2, "",INDEX( 중성, INT(MOD( ( _xlfn.UNICODE( RIGHT($J878, 1) ) - 44032), 588)/28)+1,1) )</f>
        <v>ㅜ</v>
      </c>
      <c r="S878" t="str" cm="1">
        <f t="array" ref="S878">IF(LEN(B878)=2, "", IF(MOD( (_xlfn.UNICODE( RIGHT($J878, 1) ) - 44032), 28)=0, "",
    INDEX(종성, MOD( (_xlfn.UNICODE( RIGHT($J878, 1) ) - 44032), 28),1) ) )</f>
        <v/>
      </c>
      <c r="T878" t="str">
        <f>IFERROR(VLOOKUP($K878, 환경설정!$B$3:$C$23, 2,0), "")</f>
        <v>lax</v>
      </c>
      <c r="V878" s="3" t="str" cm="1">
        <f t="array" ref="V878">IFERROR(_xlfn.IFS($M878="", "light", $M878="ㄴ", "son", $M878="ㄹ", "son", $M878="ㅁ", "son", $M878="ㅇ", "son" ),"obs")</f>
        <v>son</v>
      </c>
      <c r="W878" t="str">
        <f>IFERROR(VLOOKUP($N878, 환경설정!$B$3:$C$23, 2,0), "")</f>
        <v>lax</v>
      </c>
      <c r="Y878" s="3" t="str" cm="1">
        <f t="array" ref="Y878">IFERROR(_xlfn.IFS($P878="", "light", $P878="ㄴ", "son", $P878="ㄹ", "son", $P878="ㅁ", "son", $P878="ㅇ", "son" ),"obs")</f>
        <v>light</v>
      </c>
      <c r="Z878" t="str">
        <f>IFERROR(VLOOKUP($Q878, 환경설정!$B$3:$C$23, 2), "")</f>
        <v>tsasp</v>
      </c>
      <c r="AB878" s="3" t="str" cm="1">
        <f t="array" ref="AB878">IFERROR( IF(LEN(B878)=2,"", _xlfn.IFS($S878="", "light", $S878="ㄴ", "son", $S878="ㄹ", "son", $S878="ㅁ", "son", $S878="ㅇ", "son" )),"obs")</f>
        <v>light</v>
      </c>
      <c r="AC878" t="str" cm="1">
        <f t="array" ref="AC878" xml:space="preserve"> SUBSTITUTE( _xlfn.TEXTSPLIT(C878," "), ",","")</f>
        <v>LHL</v>
      </c>
      <c r="AE878" t="str" cm="1">
        <f t="array" ref="AE878">SUBSTITUTE(_xlfn.TEXTSPLIT(D878," "), ",","")</f>
        <v>LHL</v>
      </c>
    </row>
    <row r="879" spans="1:31" x14ac:dyDescent="0.3">
      <c r="A879" t="str">
        <v>가상어3</v>
      </c>
      <c r="B879" t="str">
        <v>부토구</v>
      </c>
      <c r="C879" s="3" t="str">
        <v>LHL</v>
      </c>
      <c r="D879" s="3" t="str">
        <v>LHL</v>
      </c>
      <c r="E879" s="3" t="str" cm="1">
        <f t="array" ref="E879">_xlfn.IFS(MID(A879,1,1)="고", "K", MID(A879,1,1)="외", "F", MID(A879,1,1)="가", "V")</f>
        <v>V</v>
      </c>
      <c r="F879" s="3" t="str">
        <f t="shared" si="70"/>
        <v>3</v>
      </c>
      <c r="G879" s="3" t="str">
        <f t="shared" si="71"/>
        <v>V3</v>
      </c>
      <c r="H879" s="3" t="str">
        <f t="shared" si="72"/>
        <v>부</v>
      </c>
      <c r="I879" s="3" t="str">
        <f t="shared" si="73"/>
        <v>토</v>
      </c>
      <c r="J879" s="3" t="str">
        <f t="shared" si="74"/>
        <v>구</v>
      </c>
      <c r="K879" s="3" t="str" cm="1">
        <f t="array" ref="K879">INDEX(초성,  INT( (_xlfn.UNICODE(H879)-44032)/588)+1)</f>
        <v>ㅂ</v>
      </c>
      <c r="L879" s="3" t="str" cm="1">
        <f t="array" ref="L879">INDEX( 중성, INT(MOD( ( _xlfn.UNICODE( RIGHT($H879, 1) ) - 44032), 588)/28)+1,1)</f>
        <v>ㅜ</v>
      </c>
      <c r="M879" t="str" cm="1">
        <f t="array" ref="M879">IF(MOD( (_xlfn.UNICODE( RIGHT($H879, 1) ) - 44032), 28)=0, "",
    INDEX(종성, MOD( (_xlfn.UNICODE( RIGHT($H879, 1) ) - 44032), 28),1) )</f>
        <v/>
      </c>
      <c r="N879" s="3" t="str" cm="1">
        <f t="array" ref="N879">INDEX(초성,  INT( (_xlfn.UNICODE($I879)-44032)/588)+1)</f>
        <v>ㅌ</v>
      </c>
      <c r="O879" s="3" t="str" cm="1">
        <f t="array" ref="O879">INDEX( 중성, INT(MOD( ( _xlfn.UNICODE( RIGHT($I879, 1) ) - 44032), 588)/28)+1,1)</f>
        <v>ㅗ</v>
      </c>
      <c r="P879" t="str" cm="1">
        <f t="array" ref="P879">IF(MOD( (_xlfn.UNICODE( RIGHT($I879, 1) ) - 44032), 28)=0, "",
    INDEX(종성, MOD( (_xlfn.UNICODE( RIGHT($I879, 1) ) - 44032), 28),1) )</f>
        <v/>
      </c>
      <c r="Q879" s="3" t="str" cm="1">
        <f t="array" ref="Q879">IF(LEN(B879)=2, "", INDEX(초성,  INT( (_xlfn.UNICODE($J879)-44032)/588)+1) )</f>
        <v>ㄱ</v>
      </c>
      <c r="R879" s="3" t="str" cm="1">
        <f t="array" ref="R879">IF(LEN(B879)=2, "",INDEX( 중성, INT(MOD( ( _xlfn.UNICODE( RIGHT($J879, 1) ) - 44032), 588)/28)+1,1) )</f>
        <v>ㅜ</v>
      </c>
      <c r="S879" t="str" cm="1">
        <f t="array" ref="S879">IF(LEN(B879)=2, "", IF(MOD( (_xlfn.UNICODE( RIGHT($J879, 1) ) - 44032), 28)=0, "",
    INDEX(종성, MOD( (_xlfn.UNICODE( RIGHT($J879, 1) ) - 44032), 28),1) ) )</f>
        <v/>
      </c>
      <c r="T879" t="str">
        <f>IFERROR(VLOOKUP($K879, 환경설정!$B$3:$C$23, 2,0), "")</f>
        <v>lax</v>
      </c>
      <c r="V879" s="3" t="str" cm="1">
        <f t="array" ref="V879">IFERROR(_xlfn.IFS($M879="", "light", $M879="ㄴ", "son", $M879="ㄹ", "son", $M879="ㅁ", "son", $M879="ㅇ", "son" ),"obs")</f>
        <v>light</v>
      </c>
      <c r="W879" t="str">
        <f>IFERROR(VLOOKUP($N879, 환경설정!$B$3:$C$23, 2,0), "")</f>
        <v>tsasp</v>
      </c>
      <c r="Y879" s="3" t="str" cm="1">
        <f t="array" ref="Y879">IFERROR(_xlfn.IFS($P879="", "light", $P879="ㄴ", "son", $P879="ㄹ", "son", $P879="ㅁ", "son", $P879="ㅇ", "son" ),"obs")</f>
        <v>light</v>
      </c>
      <c r="Z879" t="str">
        <f>IFERROR(VLOOKUP($Q879, 환경설정!$B$3:$C$23, 2), "")</f>
        <v>lax</v>
      </c>
      <c r="AB879" s="3" t="str" cm="1">
        <f t="array" ref="AB879">IFERROR( IF(LEN(B879)=2,"", _xlfn.IFS($S879="", "light", $S879="ㄴ", "son", $S879="ㄹ", "son", $S879="ㅁ", "son", $S879="ㅇ", "son" )),"obs")</f>
        <v>light</v>
      </c>
      <c r="AC879" t="str" cm="1">
        <f t="array" ref="AC879" xml:space="preserve"> SUBSTITUTE( _xlfn.TEXTSPLIT(C879," "), ",","")</f>
        <v>LHL</v>
      </c>
      <c r="AE879" t="str" cm="1">
        <f t="array" ref="AE879">SUBSTITUTE(_xlfn.TEXTSPLIT(D879," "), ",","")</f>
        <v>LHL</v>
      </c>
    </row>
    <row r="880" spans="1:31" x14ac:dyDescent="0.3">
      <c r="A880" t="str">
        <v>가상어3</v>
      </c>
      <c r="B880" t="str">
        <v>매어금</v>
      </c>
      <c r="C880" s="3" t="str">
        <v>LHH</v>
      </c>
      <c r="D880" s="3" t="str">
        <v>LHH</v>
      </c>
      <c r="E880" s="3" t="str" cm="1">
        <f t="array" ref="E880">_xlfn.IFS(MID(A880,1,1)="고", "K", MID(A880,1,1)="외", "F", MID(A880,1,1)="가", "V")</f>
        <v>V</v>
      </c>
      <c r="F880" s="3" t="str">
        <f t="shared" si="70"/>
        <v>3</v>
      </c>
      <c r="G880" s="3" t="str">
        <f t="shared" si="71"/>
        <v>V3</v>
      </c>
      <c r="H880" s="3" t="str">
        <f t="shared" si="72"/>
        <v>매</v>
      </c>
      <c r="I880" s="3" t="str">
        <f t="shared" si="73"/>
        <v>어</v>
      </c>
      <c r="J880" s="3" t="str">
        <f t="shared" si="74"/>
        <v>금</v>
      </c>
      <c r="K880" s="3" t="str" cm="1">
        <f t="array" ref="K880">INDEX(초성,  INT( (_xlfn.UNICODE(H880)-44032)/588)+1)</f>
        <v>ㅁ</v>
      </c>
      <c r="L880" s="3" t="str" cm="1">
        <f t="array" ref="L880">INDEX( 중성, INT(MOD( ( _xlfn.UNICODE( RIGHT($H880, 1) ) - 44032), 588)/28)+1,1)</f>
        <v>ㅐ</v>
      </c>
      <c r="M880" t="str" cm="1">
        <f t="array" ref="M880">IF(MOD( (_xlfn.UNICODE( RIGHT($H880, 1) ) - 44032), 28)=0, "",
    INDEX(종성, MOD( (_xlfn.UNICODE( RIGHT($H880, 1) ) - 44032), 28),1) )</f>
        <v/>
      </c>
      <c r="N880" s="3" t="str" cm="1">
        <f t="array" ref="N880">INDEX(초성,  INT( (_xlfn.UNICODE($I880)-44032)/588)+1)</f>
        <v>ㅇ</v>
      </c>
      <c r="O880" s="3" t="str" cm="1">
        <f t="array" ref="O880">INDEX( 중성, INT(MOD( ( _xlfn.UNICODE( RIGHT($I880, 1) ) - 44032), 588)/28)+1,1)</f>
        <v>ㅓ</v>
      </c>
      <c r="P880" t="str" cm="1">
        <f t="array" ref="P880">IF(MOD( (_xlfn.UNICODE( RIGHT($I880, 1) ) - 44032), 28)=0, "",
    INDEX(종성, MOD( (_xlfn.UNICODE( RIGHT($I880, 1) ) - 44032), 28),1) )</f>
        <v/>
      </c>
      <c r="Q880" s="3" t="str" cm="1">
        <f t="array" ref="Q880">IF(LEN(B880)=2, "", INDEX(초성,  INT( (_xlfn.UNICODE($J880)-44032)/588)+1) )</f>
        <v>ㄱ</v>
      </c>
      <c r="R880" s="3" t="str" cm="1">
        <f t="array" ref="R880">IF(LEN(B880)=2, "",INDEX( 중성, INT(MOD( ( _xlfn.UNICODE( RIGHT($J880, 1) ) - 44032), 588)/28)+1,1) )</f>
        <v>ㅡ</v>
      </c>
      <c r="S880" t="str" cm="1">
        <f t="array" ref="S880">IF(LEN(B880)=2, "", IF(MOD( (_xlfn.UNICODE( RIGHT($J880, 1) ) - 44032), 28)=0, "",
    INDEX(종성, MOD( (_xlfn.UNICODE( RIGHT($J880, 1) ) - 44032), 28),1) ) )</f>
        <v>ㅁ</v>
      </c>
      <c r="T880" t="str">
        <f>IFERROR(VLOOKUP($K880, 환경설정!$B$3:$C$23, 2,0), "")</f>
        <v>son</v>
      </c>
      <c r="V880" s="3" t="str" cm="1">
        <f t="array" ref="V880">IFERROR(_xlfn.IFS($M880="", "light", $M880="ㄴ", "son", $M880="ㄹ", "son", $M880="ㅁ", "son", $M880="ㅇ", "son" ),"obs")</f>
        <v>light</v>
      </c>
      <c r="W880" t="str">
        <f>IFERROR(VLOOKUP($N880, 환경설정!$B$3:$C$23, 2,0), "")</f>
        <v>null</v>
      </c>
      <c r="Y880" s="3" t="str" cm="1">
        <f t="array" ref="Y880">IFERROR(_xlfn.IFS($P880="", "light", $P880="ㄴ", "son", $P880="ㄹ", "son", $P880="ㅁ", "son", $P880="ㅇ", "son" ),"obs")</f>
        <v>light</v>
      </c>
      <c r="Z880" t="str">
        <f>IFERROR(VLOOKUP($Q880, 환경설정!$B$3:$C$23, 2), "")</f>
        <v>lax</v>
      </c>
      <c r="AB880" s="3" t="str" cm="1">
        <f t="array" ref="AB880">IFERROR( IF(LEN(B880)=2,"", _xlfn.IFS($S880="", "light", $S880="ㄴ", "son", $S880="ㄹ", "son", $S880="ㅁ", "son", $S880="ㅇ", "son" )),"obs")</f>
        <v>son</v>
      </c>
      <c r="AC880" t="str" cm="1">
        <f t="array" ref="AC880" xml:space="preserve"> SUBSTITUTE( _xlfn.TEXTSPLIT(C880," "), ",","")</f>
        <v>LHH</v>
      </c>
      <c r="AE880" t="str" cm="1">
        <f t="array" ref="AE880">SUBSTITUTE(_xlfn.TEXTSPLIT(D880," "), ",","")</f>
        <v>LHH</v>
      </c>
    </row>
    <row r="881" spans="1:31" x14ac:dyDescent="0.3">
      <c r="A881" t="str">
        <v>가상어3</v>
      </c>
      <c r="B881" t="str">
        <v>보나답</v>
      </c>
      <c r="C881" s="3" t="str">
        <v>LHH</v>
      </c>
      <c r="D881" s="3" t="str">
        <v>LHH</v>
      </c>
      <c r="E881" s="3" t="str" cm="1">
        <f t="array" ref="E881">_xlfn.IFS(MID(A881,1,1)="고", "K", MID(A881,1,1)="외", "F", MID(A881,1,1)="가", "V")</f>
        <v>V</v>
      </c>
      <c r="F881" s="3" t="str">
        <f t="shared" si="70"/>
        <v>3</v>
      </c>
      <c r="G881" s="3" t="str">
        <f t="shared" si="71"/>
        <v>V3</v>
      </c>
      <c r="H881" s="3" t="str">
        <f t="shared" si="72"/>
        <v>보</v>
      </c>
      <c r="I881" s="3" t="str">
        <f t="shared" si="73"/>
        <v>나</v>
      </c>
      <c r="J881" s="3" t="str">
        <f t="shared" si="74"/>
        <v>답</v>
      </c>
      <c r="K881" s="3" t="str" cm="1">
        <f t="array" ref="K881">INDEX(초성,  INT( (_xlfn.UNICODE(H881)-44032)/588)+1)</f>
        <v>ㅂ</v>
      </c>
      <c r="L881" s="3" t="str" cm="1">
        <f t="array" ref="L881">INDEX( 중성, INT(MOD( ( _xlfn.UNICODE( RIGHT($H881, 1) ) - 44032), 588)/28)+1,1)</f>
        <v>ㅗ</v>
      </c>
      <c r="M881" t="str" cm="1">
        <f t="array" ref="M881">IF(MOD( (_xlfn.UNICODE( RIGHT($H881, 1) ) - 44032), 28)=0, "",
    INDEX(종성, MOD( (_xlfn.UNICODE( RIGHT($H881, 1) ) - 44032), 28),1) )</f>
        <v/>
      </c>
      <c r="N881" s="3" t="str" cm="1">
        <f t="array" ref="N881">INDEX(초성,  INT( (_xlfn.UNICODE($I881)-44032)/588)+1)</f>
        <v>ㄴ</v>
      </c>
      <c r="O881" s="3" t="str" cm="1">
        <f t="array" ref="O881">INDEX( 중성, INT(MOD( ( _xlfn.UNICODE( RIGHT($I881, 1) ) - 44032), 588)/28)+1,1)</f>
        <v>ㅏ</v>
      </c>
      <c r="P881" t="str" cm="1">
        <f t="array" ref="P881">IF(MOD( (_xlfn.UNICODE( RIGHT($I881, 1) ) - 44032), 28)=0, "",
    INDEX(종성, MOD( (_xlfn.UNICODE( RIGHT($I881, 1) ) - 44032), 28),1) )</f>
        <v/>
      </c>
      <c r="Q881" s="3" t="str" cm="1">
        <f t="array" ref="Q881">IF(LEN(B881)=2, "", INDEX(초성,  INT( (_xlfn.UNICODE($J881)-44032)/588)+1) )</f>
        <v>ㄷ</v>
      </c>
      <c r="R881" s="3" t="str" cm="1">
        <f t="array" ref="R881">IF(LEN(B881)=2, "",INDEX( 중성, INT(MOD( ( _xlfn.UNICODE( RIGHT($J881, 1) ) - 44032), 588)/28)+1,1) )</f>
        <v>ㅏ</v>
      </c>
      <c r="S881" t="str" cm="1">
        <f t="array" ref="S881">IF(LEN(B881)=2, "", IF(MOD( (_xlfn.UNICODE( RIGHT($J881, 1) ) - 44032), 28)=0, "",
    INDEX(종성, MOD( (_xlfn.UNICODE( RIGHT($J881, 1) ) - 44032), 28),1) ) )</f>
        <v>ㅂ</v>
      </c>
      <c r="T881" t="str">
        <f>IFERROR(VLOOKUP($K881, 환경설정!$B$3:$C$23, 2,0), "")</f>
        <v>lax</v>
      </c>
      <c r="V881" s="3" t="str" cm="1">
        <f t="array" ref="V881">IFERROR(_xlfn.IFS($M881="", "light", $M881="ㄴ", "son", $M881="ㄹ", "son", $M881="ㅁ", "son", $M881="ㅇ", "son" ),"obs")</f>
        <v>light</v>
      </c>
      <c r="W881" t="str">
        <f>IFERROR(VLOOKUP($N881, 환경설정!$B$3:$C$23, 2,0), "")</f>
        <v>son</v>
      </c>
      <c r="Y881" s="3" t="str" cm="1">
        <f t="array" ref="Y881">IFERROR(_xlfn.IFS($P881="", "light", $P881="ㄴ", "son", $P881="ㄹ", "son", $P881="ㅁ", "son", $P881="ㅇ", "son" ),"obs")</f>
        <v>light</v>
      </c>
      <c r="Z881" t="str">
        <f>IFERROR(VLOOKUP($Q881, 환경설정!$B$3:$C$23, 2), "")</f>
        <v>tsasp</v>
      </c>
      <c r="AB881" s="3" t="str" cm="1">
        <f t="array" ref="AB881">IFERROR( IF(LEN(B881)=2,"", _xlfn.IFS($S881="", "light", $S881="ㄴ", "son", $S881="ㄹ", "son", $S881="ㅁ", "son", $S881="ㅇ", "son" )),"obs")</f>
        <v>obs</v>
      </c>
      <c r="AC881" t="str" cm="1">
        <f t="array" ref="AC881" xml:space="preserve"> SUBSTITUTE( _xlfn.TEXTSPLIT(C881," "), ",","")</f>
        <v>LHH</v>
      </c>
      <c r="AE881" t="str" cm="1">
        <f t="array" ref="AE881">SUBSTITUTE(_xlfn.TEXTSPLIT(D881," "), ",","")</f>
        <v>LHH</v>
      </c>
    </row>
    <row r="882" spans="1:31" x14ac:dyDescent="0.3">
      <c r="A882" t="str">
        <v>가상어3</v>
      </c>
      <c r="B882" t="str">
        <v>모고비</v>
      </c>
      <c r="C882" s="3" t="str">
        <v>LHL</v>
      </c>
      <c r="D882" s="3" t="str">
        <v>LHL</v>
      </c>
      <c r="E882" s="3" t="str" cm="1">
        <f t="array" ref="E882">_xlfn.IFS(MID(A882,1,1)="고", "K", MID(A882,1,1)="외", "F", MID(A882,1,1)="가", "V")</f>
        <v>V</v>
      </c>
      <c r="F882" s="3" t="str">
        <f t="shared" si="70"/>
        <v>3</v>
      </c>
      <c r="G882" s="3" t="str">
        <f t="shared" si="71"/>
        <v>V3</v>
      </c>
      <c r="H882" s="3" t="str">
        <f t="shared" si="72"/>
        <v>모</v>
      </c>
      <c r="I882" s="3" t="str">
        <f t="shared" si="73"/>
        <v>고</v>
      </c>
      <c r="J882" s="3" t="str">
        <f t="shared" si="74"/>
        <v>비</v>
      </c>
      <c r="K882" s="3" t="str" cm="1">
        <f t="array" ref="K882">INDEX(초성,  INT( (_xlfn.UNICODE(H882)-44032)/588)+1)</f>
        <v>ㅁ</v>
      </c>
      <c r="L882" s="3" t="str" cm="1">
        <f t="array" ref="L882">INDEX( 중성, INT(MOD( ( _xlfn.UNICODE( RIGHT($H882, 1) ) - 44032), 588)/28)+1,1)</f>
        <v>ㅗ</v>
      </c>
      <c r="M882" t="str" cm="1">
        <f t="array" ref="M882">IF(MOD( (_xlfn.UNICODE( RIGHT($H882, 1) ) - 44032), 28)=0, "",
    INDEX(종성, MOD( (_xlfn.UNICODE( RIGHT($H882, 1) ) - 44032), 28),1) )</f>
        <v/>
      </c>
      <c r="N882" s="3" t="str" cm="1">
        <f t="array" ref="N882">INDEX(초성,  INT( (_xlfn.UNICODE($I882)-44032)/588)+1)</f>
        <v>ㄱ</v>
      </c>
      <c r="O882" s="3" t="str" cm="1">
        <f t="array" ref="O882">INDEX( 중성, INT(MOD( ( _xlfn.UNICODE( RIGHT($I882, 1) ) - 44032), 588)/28)+1,1)</f>
        <v>ㅗ</v>
      </c>
      <c r="P882" t="str" cm="1">
        <f t="array" ref="P882">IF(MOD( (_xlfn.UNICODE( RIGHT($I882, 1) ) - 44032), 28)=0, "",
    INDEX(종성, MOD( (_xlfn.UNICODE( RIGHT($I882, 1) ) - 44032), 28),1) )</f>
        <v/>
      </c>
      <c r="Q882" s="3" t="str" cm="1">
        <f t="array" ref="Q882">IF(LEN(B882)=2, "", INDEX(초성,  INT( (_xlfn.UNICODE($J882)-44032)/588)+1) )</f>
        <v>ㅂ</v>
      </c>
      <c r="R882" s="3" t="str" cm="1">
        <f t="array" ref="R882">IF(LEN(B882)=2, "",INDEX( 중성, INT(MOD( ( _xlfn.UNICODE( RIGHT($J882, 1) ) - 44032), 588)/28)+1,1) )</f>
        <v>ㅣ</v>
      </c>
      <c r="S882" t="str" cm="1">
        <f t="array" ref="S882">IF(LEN(B882)=2, "", IF(MOD( (_xlfn.UNICODE( RIGHT($J882, 1) ) - 44032), 28)=0, "",
    INDEX(종성, MOD( (_xlfn.UNICODE( RIGHT($J882, 1) ) - 44032), 28),1) ) )</f>
        <v/>
      </c>
      <c r="T882" t="str">
        <f>IFERROR(VLOOKUP($K882, 환경설정!$B$3:$C$23, 2,0), "")</f>
        <v>son</v>
      </c>
      <c r="V882" s="3" t="str" cm="1">
        <f t="array" ref="V882">IFERROR(_xlfn.IFS($M882="", "light", $M882="ㄴ", "son", $M882="ㄹ", "son", $M882="ㅁ", "son", $M882="ㅇ", "son" ),"obs")</f>
        <v>light</v>
      </c>
      <c r="W882" t="str">
        <f>IFERROR(VLOOKUP($N882, 환경설정!$B$3:$C$23, 2,0), "")</f>
        <v>lax</v>
      </c>
      <c r="Y882" s="3" t="str" cm="1">
        <f t="array" ref="Y882">IFERROR(_xlfn.IFS($P882="", "light", $P882="ㄴ", "son", $P882="ㄹ", "son", $P882="ㅁ", "son", $P882="ㅇ", "son" ),"obs")</f>
        <v>light</v>
      </c>
      <c r="Z882" t="str">
        <f>IFERROR(VLOOKUP($Q882, 환경설정!$B$3:$C$23, 2), "")</f>
        <v>tsasp</v>
      </c>
      <c r="AB882" s="3" t="str" cm="1">
        <f t="array" ref="AB882">IFERROR( IF(LEN(B882)=2,"", _xlfn.IFS($S882="", "light", $S882="ㄴ", "son", $S882="ㄹ", "son", $S882="ㅁ", "son", $S882="ㅇ", "son" )),"obs")</f>
        <v>light</v>
      </c>
      <c r="AC882" t="str" cm="1">
        <f t="array" ref="AC882" xml:space="preserve"> SUBSTITUTE( _xlfn.TEXTSPLIT(C882," "), ",","")</f>
        <v>LHL</v>
      </c>
      <c r="AE882" t="str" cm="1">
        <f t="array" ref="AE882">SUBSTITUTE(_xlfn.TEXTSPLIT(D882," "), ",","")</f>
        <v>LHL</v>
      </c>
    </row>
    <row r="883" spans="1:31" x14ac:dyDescent="0.3">
      <c r="A883" t="str">
        <v>가상어3</v>
      </c>
      <c r="B883" t="str">
        <v>개비쭈</v>
      </c>
      <c r="C883" s="3" t="str">
        <v>LHH</v>
      </c>
      <c r="D883" s="3" t="str">
        <v>LHL</v>
      </c>
      <c r="E883" s="3" t="str" cm="1">
        <f t="array" ref="E883">_xlfn.IFS(MID(A883,1,1)="고", "K", MID(A883,1,1)="외", "F", MID(A883,1,1)="가", "V")</f>
        <v>V</v>
      </c>
      <c r="F883" s="3" t="str">
        <f t="shared" si="70"/>
        <v>3</v>
      </c>
      <c r="G883" s="3" t="str">
        <f t="shared" si="71"/>
        <v>V3</v>
      </c>
      <c r="H883" s="3" t="str">
        <f t="shared" si="72"/>
        <v>개</v>
      </c>
      <c r="I883" s="3" t="str">
        <f t="shared" si="73"/>
        <v>비</v>
      </c>
      <c r="J883" s="3" t="str">
        <f t="shared" si="74"/>
        <v>쭈</v>
      </c>
      <c r="K883" s="3" t="str" cm="1">
        <f t="array" ref="K883">INDEX(초성,  INT( (_xlfn.UNICODE(H883)-44032)/588)+1)</f>
        <v>ㄱ</v>
      </c>
      <c r="L883" s="3" t="str" cm="1">
        <f t="array" ref="L883">INDEX( 중성, INT(MOD( ( _xlfn.UNICODE( RIGHT($H883, 1) ) - 44032), 588)/28)+1,1)</f>
        <v>ㅐ</v>
      </c>
      <c r="M883" t="str" cm="1">
        <f t="array" ref="M883">IF(MOD( (_xlfn.UNICODE( RIGHT($H883, 1) ) - 44032), 28)=0, "",
    INDEX(종성, MOD( (_xlfn.UNICODE( RIGHT($H883, 1) ) - 44032), 28),1) )</f>
        <v/>
      </c>
      <c r="N883" s="3" t="str" cm="1">
        <f t="array" ref="N883">INDEX(초성,  INT( (_xlfn.UNICODE($I883)-44032)/588)+1)</f>
        <v>ㅂ</v>
      </c>
      <c r="O883" s="3" t="str" cm="1">
        <f t="array" ref="O883">INDEX( 중성, INT(MOD( ( _xlfn.UNICODE( RIGHT($I883, 1) ) - 44032), 588)/28)+1,1)</f>
        <v>ㅣ</v>
      </c>
      <c r="P883" t="str" cm="1">
        <f t="array" ref="P883">IF(MOD( (_xlfn.UNICODE( RIGHT($I883, 1) ) - 44032), 28)=0, "",
    INDEX(종성, MOD( (_xlfn.UNICODE( RIGHT($I883, 1) ) - 44032), 28),1) )</f>
        <v/>
      </c>
      <c r="Q883" s="3" t="str" cm="1">
        <f t="array" ref="Q883">IF(LEN(B883)=2, "", INDEX(초성,  INT( (_xlfn.UNICODE($J883)-44032)/588)+1) )</f>
        <v>ㅉ</v>
      </c>
      <c r="R883" s="3" t="str" cm="1">
        <f t="array" ref="R883">IF(LEN(B883)=2, "",INDEX( 중성, INT(MOD( ( _xlfn.UNICODE( RIGHT($J883, 1) ) - 44032), 588)/28)+1,1) )</f>
        <v>ㅜ</v>
      </c>
      <c r="S883" t="str" cm="1">
        <f t="array" ref="S883">IF(LEN(B883)=2, "", IF(MOD( (_xlfn.UNICODE( RIGHT($J883, 1) ) - 44032), 28)=0, "",
    INDEX(종성, MOD( (_xlfn.UNICODE( RIGHT($J883, 1) ) - 44032), 28),1) ) )</f>
        <v/>
      </c>
      <c r="T883" t="str">
        <f>IFERROR(VLOOKUP($K883, 환경설정!$B$3:$C$23, 2,0), "")</f>
        <v>lax</v>
      </c>
      <c r="V883" s="3" t="str" cm="1">
        <f t="array" ref="V883">IFERROR(_xlfn.IFS($M883="", "light", $M883="ㄴ", "son", $M883="ㄹ", "son", $M883="ㅁ", "son", $M883="ㅇ", "son" ),"obs")</f>
        <v>light</v>
      </c>
      <c r="W883" t="str">
        <f>IFERROR(VLOOKUP($N883, 환경설정!$B$3:$C$23, 2,0), "")</f>
        <v>lax</v>
      </c>
      <c r="Y883" s="3" t="str" cm="1">
        <f t="array" ref="Y883">IFERROR(_xlfn.IFS($P883="", "light", $P883="ㄴ", "son", $P883="ㄹ", "son", $P883="ㅁ", "son", $P883="ㅇ", "son" ),"obs")</f>
        <v>light</v>
      </c>
      <c r="Z883" t="str">
        <f>IFERROR(VLOOKUP($Q883, 환경설정!$B$3:$C$23, 2), "")</f>
        <v>tsasp</v>
      </c>
      <c r="AB883" s="3" t="str" cm="1">
        <f t="array" ref="AB883">IFERROR( IF(LEN(B883)=2,"", _xlfn.IFS($S883="", "light", $S883="ㄴ", "son", $S883="ㄹ", "son", $S883="ㅁ", "son", $S883="ㅇ", "son" )),"obs")</f>
        <v>light</v>
      </c>
      <c r="AC883" t="str" cm="1">
        <f t="array" ref="AC883" xml:space="preserve"> SUBSTITUTE( _xlfn.TEXTSPLIT(C883," "), ",","")</f>
        <v>LHH</v>
      </c>
      <c r="AE883" t="str" cm="1">
        <f t="array" ref="AE883">SUBSTITUTE(_xlfn.TEXTSPLIT(D883," "), ",","")</f>
        <v>LHL</v>
      </c>
    </row>
    <row r="884" spans="1:31" x14ac:dyDescent="0.3">
      <c r="A884" t="str">
        <v>가상어3</v>
      </c>
      <c r="B884" t="str">
        <v>바마제</v>
      </c>
      <c r="C884" s="3" t="str">
        <v>LHL</v>
      </c>
      <c r="D884" s="3" t="str">
        <v>LHH</v>
      </c>
      <c r="E884" s="3" t="str" cm="1">
        <f t="array" ref="E884">_xlfn.IFS(MID(A884,1,1)="고", "K", MID(A884,1,1)="외", "F", MID(A884,1,1)="가", "V")</f>
        <v>V</v>
      </c>
      <c r="F884" s="3" t="str">
        <f t="shared" si="70"/>
        <v>3</v>
      </c>
      <c r="G884" s="3" t="str">
        <f t="shared" si="71"/>
        <v>V3</v>
      </c>
      <c r="H884" s="3" t="str">
        <f t="shared" si="72"/>
        <v>바</v>
      </c>
      <c r="I884" s="3" t="str">
        <f t="shared" si="73"/>
        <v>마</v>
      </c>
      <c r="J884" s="3" t="str">
        <f t="shared" si="74"/>
        <v>제</v>
      </c>
      <c r="K884" s="3" t="str" cm="1">
        <f t="array" ref="K884">INDEX(초성,  INT( (_xlfn.UNICODE(H884)-44032)/588)+1)</f>
        <v>ㅂ</v>
      </c>
      <c r="L884" s="3" t="str" cm="1">
        <f t="array" ref="L884">INDEX( 중성, INT(MOD( ( _xlfn.UNICODE( RIGHT($H884, 1) ) - 44032), 588)/28)+1,1)</f>
        <v>ㅏ</v>
      </c>
      <c r="M884" t="str" cm="1">
        <f t="array" ref="M884">IF(MOD( (_xlfn.UNICODE( RIGHT($H884, 1) ) - 44032), 28)=0, "",
    INDEX(종성, MOD( (_xlfn.UNICODE( RIGHT($H884, 1) ) - 44032), 28),1) )</f>
        <v/>
      </c>
      <c r="N884" s="3" t="str" cm="1">
        <f t="array" ref="N884">INDEX(초성,  INT( (_xlfn.UNICODE($I884)-44032)/588)+1)</f>
        <v>ㅁ</v>
      </c>
      <c r="O884" s="3" t="str" cm="1">
        <f t="array" ref="O884">INDEX( 중성, INT(MOD( ( _xlfn.UNICODE( RIGHT($I884, 1) ) - 44032), 588)/28)+1,1)</f>
        <v>ㅏ</v>
      </c>
      <c r="P884" t="str" cm="1">
        <f t="array" ref="P884">IF(MOD( (_xlfn.UNICODE( RIGHT($I884, 1) ) - 44032), 28)=0, "",
    INDEX(종성, MOD( (_xlfn.UNICODE( RIGHT($I884, 1) ) - 44032), 28),1) )</f>
        <v/>
      </c>
      <c r="Q884" s="3" t="str" cm="1">
        <f t="array" ref="Q884">IF(LEN(B884)=2, "", INDEX(초성,  INT( (_xlfn.UNICODE($J884)-44032)/588)+1) )</f>
        <v>ㅈ</v>
      </c>
      <c r="R884" s="3" t="str" cm="1">
        <f t="array" ref="R884">IF(LEN(B884)=2, "",INDEX( 중성, INT(MOD( ( _xlfn.UNICODE( RIGHT($J884, 1) ) - 44032), 588)/28)+1,1) )</f>
        <v>ㅔ</v>
      </c>
      <c r="S884" t="str" cm="1">
        <f t="array" ref="S884">IF(LEN(B884)=2, "", IF(MOD( (_xlfn.UNICODE( RIGHT($J884, 1) ) - 44032), 28)=0, "",
    INDEX(종성, MOD( (_xlfn.UNICODE( RIGHT($J884, 1) ) - 44032), 28),1) ) )</f>
        <v/>
      </c>
      <c r="T884" t="str">
        <f>IFERROR(VLOOKUP($K884, 환경설정!$B$3:$C$23, 2,0), "")</f>
        <v>lax</v>
      </c>
      <c r="V884" s="3" t="str" cm="1">
        <f t="array" ref="V884">IFERROR(_xlfn.IFS($M884="", "light", $M884="ㄴ", "son", $M884="ㄹ", "son", $M884="ㅁ", "son", $M884="ㅇ", "son" ),"obs")</f>
        <v>light</v>
      </c>
      <c r="W884" t="str">
        <f>IFERROR(VLOOKUP($N884, 환경설정!$B$3:$C$23, 2,0), "")</f>
        <v>son</v>
      </c>
      <c r="Y884" s="3" t="str" cm="1">
        <f t="array" ref="Y884">IFERROR(_xlfn.IFS($P884="", "light", $P884="ㄴ", "son", $P884="ㄹ", "son", $P884="ㅁ", "son", $P884="ㅇ", "son" ),"obs")</f>
        <v>light</v>
      </c>
      <c r="Z884" t="str">
        <f>IFERROR(VLOOKUP($Q884, 환경설정!$B$3:$C$23, 2), "")</f>
        <v>tsasp</v>
      </c>
      <c r="AB884" s="3" t="str" cm="1">
        <f t="array" ref="AB884">IFERROR( IF(LEN(B884)=2,"", _xlfn.IFS($S884="", "light", $S884="ㄴ", "son", $S884="ㄹ", "son", $S884="ㅁ", "son", $S884="ㅇ", "son" )),"obs")</f>
        <v>light</v>
      </c>
      <c r="AC884" t="str" cm="1">
        <f t="array" ref="AC884" xml:space="preserve"> SUBSTITUTE( _xlfn.TEXTSPLIT(C884," "), ",","")</f>
        <v>LHL</v>
      </c>
      <c r="AE884" t="str" cm="1">
        <f t="array" ref="AE884">SUBSTITUTE(_xlfn.TEXTSPLIT(D884," "), ",","")</f>
        <v>LHH</v>
      </c>
    </row>
    <row r="885" spans="1:31" x14ac:dyDescent="0.3">
      <c r="A885" t="str">
        <v>가상어3</v>
      </c>
      <c r="B885" t="str">
        <v>서갈지</v>
      </c>
      <c r="C885" s="3" t="str">
        <v>HHL</v>
      </c>
      <c r="D885" s="3" t="str">
        <v>LHL</v>
      </c>
      <c r="E885" s="3" t="str" cm="1">
        <f t="array" ref="E885">_xlfn.IFS(MID(A885,1,1)="고", "K", MID(A885,1,1)="외", "F", MID(A885,1,1)="가", "V")</f>
        <v>V</v>
      </c>
      <c r="F885" s="3" t="str">
        <f t="shared" si="70"/>
        <v>3</v>
      </c>
      <c r="G885" s="3" t="str">
        <f t="shared" si="71"/>
        <v>V3</v>
      </c>
      <c r="H885" s="3" t="str">
        <f t="shared" si="72"/>
        <v>서</v>
      </c>
      <c r="I885" s="3" t="str">
        <f t="shared" si="73"/>
        <v>갈</v>
      </c>
      <c r="J885" s="3" t="str">
        <f t="shared" si="74"/>
        <v>지</v>
      </c>
      <c r="K885" s="3" t="str" cm="1">
        <f t="array" ref="K885">INDEX(초성,  INT( (_xlfn.UNICODE(H885)-44032)/588)+1)</f>
        <v>ㅅ</v>
      </c>
      <c r="L885" s="3" t="str" cm="1">
        <f t="array" ref="L885">INDEX( 중성, INT(MOD( ( _xlfn.UNICODE( RIGHT($H885, 1) ) - 44032), 588)/28)+1,1)</f>
        <v>ㅓ</v>
      </c>
      <c r="M885" t="str" cm="1">
        <f t="array" ref="M885">IF(MOD( (_xlfn.UNICODE( RIGHT($H885, 1) ) - 44032), 28)=0, "",
    INDEX(종성, MOD( (_xlfn.UNICODE( RIGHT($H885, 1) ) - 44032), 28),1) )</f>
        <v/>
      </c>
      <c r="N885" s="3" t="str" cm="1">
        <f t="array" ref="N885">INDEX(초성,  INT( (_xlfn.UNICODE($I885)-44032)/588)+1)</f>
        <v>ㄱ</v>
      </c>
      <c r="O885" s="3" t="str" cm="1">
        <f t="array" ref="O885">INDEX( 중성, INT(MOD( ( _xlfn.UNICODE( RIGHT($I885, 1) ) - 44032), 588)/28)+1,1)</f>
        <v>ㅏ</v>
      </c>
      <c r="P885" t="str" cm="1">
        <f t="array" ref="P885">IF(MOD( (_xlfn.UNICODE( RIGHT($I885, 1) ) - 44032), 28)=0, "",
    INDEX(종성, MOD( (_xlfn.UNICODE( RIGHT($I885, 1) ) - 44032), 28),1) )</f>
        <v>ㄹ</v>
      </c>
      <c r="Q885" s="3" t="str" cm="1">
        <f t="array" ref="Q885">IF(LEN(B885)=2, "", INDEX(초성,  INT( (_xlfn.UNICODE($J885)-44032)/588)+1) )</f>
        <v>ㅈ</v>
      </c>
      <c r="R885" s="3" t="str" cm="1">
        <f t="array" ref="R885">IF(LEN(B885)=2, "",INDEX( 중성, INT(MOD( ( _xlfn.UNICODE( RIGHT($J885, 1) ) - 44032), 588)/28)+1,1) )</f>
        <v>ㅣ</v>
      </c>
      <c r="S885" t="str" cm="1">
        <f t="array" ref="S885">IF(LEN(B885)=2, "", IF(MOD( (_xlfn.UNICODE( RIGHT($J885, 1) ) - 44032), 28)=0, "",
    INDEX(종성, MOD( (_xlfn.UNICODE( RIGHT($J885, 1) ) - 44032), 28),1) ) )</f>
        <v/>
      </c>
      <c r="T885" t="str">
        <f>IFERROR(VLOOKUP($K885, 환경설정!$B$3:$C$23, 2,0), "")</f>
        <v>que</v>
      </c>
      <c r="V885" s="3" t="str" cm="1">
        <f t="array" ref="V885">IFERROR(_xlfn.IFS($M885="", "light", $M885="ㄴ", "son", $M885="ㄹ", "son", $M885="ㅁ", "son", $M885="ㅇ", "son" ),"obs")</f>
        <v>light</v>
      </c>
      <c r="W885" t="str">
        <f>IFERROR(VLOOKUP($N885, 환경설정!$B$3:$C$23, 2,0), "")</f>
        <v>lax</v>
      </c>
      <c r="Y885" s="3" t="str" cm="1">
        <f t="array" ref="Y885">IFERROR(_xlfn.IFS($P885="", "light", $P885="ㄴ", "son", $P885="ㄹ", "son", $P885="ㅁ", "son", $P885="ㅇ", "son" ),"obs")</f>
        <v>son</v>
      </c>
      <c r="Z885" t="str">
        <f>IFERROR(VLOOKUP($Q885, 환경설정!$B$3:$C$23, 2), "")</f>
        <v>tsasp</v>
      </c>
      <c r="AB885" s="3" t="str" cm="1">
        <f t="array" ref="AB885">IFERROR( IF(LEN(B885)=2,"", _xlfn.IFS($S885="", "light", $S885="ㄴ", "son", $S885="ㄹ", "son", $S885="ㅁ", "son", $S885="ㅇ", "son" )),"obs")</f>
        <v>light</v>
      </c>
      <c r="AC885" t="str" cm="1">
        <f t="array" ref="AC885" xml:space="preserve"> SUBSTITUTE( _xlfn.TEXTSPLIT(C885," "), ",","")</f>
        <v>HHL</v>
      </c>
      <c r="AE885" t="str" cm="1">
        <f t="array" ref="AE885">SUBSTITUTE(_xlfn.TEXTSPLIT(D885," "), ",","")</f>
        <v>LHL</v>
      </c>
    </row>
    <row r="886" spans="1:31" x14ac:dyDescent="0.3">
      <c r="A886" t="str">
        <v>가상어3</v>
      </c>
      <c r="B886" t="str">
        <v>애가다</v>
      </c>
      <c r="C886" s="3" t="str">
        <v>HHL</v>
      </c>
      <c r="D886" s="3" t="str">
        <v>LHH</v>
      </c>
      <c r="E886" s="3" t="str" cm="1">
        <f t="array" ref="E886">_xlfn.IFS(MID(A886,1,1)="고", "K", MID(A886,1,1)="외", "F", MID(A886,1,1)="가", "V")</f>
        <v>V</v>
      </c>
      <c r="F886" s="3" t="str">
        <f t="shared" si="70"/>
        <v>3</v>
      </c>
      <c r="G886" s="3" t="str">
        <f t="shared" si="71"/>
        <v>V3</v>
      </c>
      <c r="H886" s="3" t="str">
        <f t="shared" si="72"/>
        <v>애</v>
      </c>
      <c r="I886" s="3" t="str">
        <f t="shared" si="73"/>
        <v>가</v>
      </c>
      <c r="J886" s="3" t="str">
        <f t="shared" si="74"/>
        <v>다</v>
      </c>
      <c r="K886" s="3" t="str" cm="1">
        <f t="array" ref="K886">INDEX(초성,  INT( (_xlfn.UNICODE(H886)-44032)/588)+1)</f>
        <v>ㅇ</v>
      </c>
      <c r="L886" s="3" t="str" cm="1">
        <f t="array" ref="L886">INDEX( 중성, INT(MOD( ( _xlfn.UNICODE( RIGHT($H886, 1) ) - 44032), 588)/28)+1,1)</f>
        <v>ㅐ</v>
      </c>
      <c r="M886" t="str" cm="1">
        <f t="array" ref="M886">IF(MOD( (_xlfn.UNICODE( RIGHT($H886, 1) ) - 44032), 28)=0, "",
    INDEX(종성, MOD( (_xlfn.UNICODE( RIGHT($H886, 1) ) - 44032), 28),1) )</f>
        <v/>
      </c>
      <c r="N886" s="3" t="str" cm="1">
        <f t="array" ref="N886">INDEX(초성,  INT( (_xlfn.UNICODE($I886)-44032)/588)+1)</f>
        <v>ㄱ</v>
      </c>
      <c r="O886" s="3" t="str" cm="1">
        <f t="array" ref="O886">INDEX( 중성, INT(MOD( ( _xlfn.UNICODE( RIGHT($I886, 1) ) - 44032), 588)/28)+1,1)</f>
        <v>ㅏ</v>
      </c>
      <c r="P886" t="str" cm="1">
        <f t="array" ref="P886">IF(MOD( (_xlfn.UNICODE( RIGHT($I886, 1) ) - 44032), 28)=0, "",
    INDEX(종성, MOD( (_xlfn.UNICODE( RIGHT($I886, 1) ) - 44032), 28),1) )</f>
        <v/>
      </c>
      <c r="Q886" s="3" t="str" cm="1">
        <f t="array" ref="Q886">IF(LEN(B886)=2, "", INDEX(초성,  INT( (_xlfn.UNICODE($J886)-44032)/588)+1) )</f>
        <v>ㄷ</v>
      </c>
      <c r="R886" s="3" t="str" cm="1">
        <f t="array" ref="R886">IF(LEN(B886)=2, "",INDEX( 중성, INT(MOD( ( _xlfn.UNICODE( RIGHT($J886, 1) ) - 44032), 588)/28)+1,1) )</f>
        <v>ㅏ</v>
      </c>
      <c r="S886" t="str" cm="1">
        <f t="array" ref="S886">IF(LEN(B886)=2, "", IF(MOD( (_xlfn.UNICODE( RIGHT($J886, 1) ) - 44032), 28)=0, "",
    INDEX(종성, MOD( (_xlfn.UNICODE( RIGHT($J886, 1) ) - 44032), 28),1) ) )</f>
        <v/>
      </c>
      <c r="T886" t="str">
        <f>IFERROR(VLOOKUP($K886, 환경설정!$B$3:$C$23, 2,0), "")</f>
        <v>null</v>
      </c>
      <c r="V886" s="3" t="str" cm="1">
        <f t="array" ref="V886">IFERROR(_xlfn.IFS($M886="", "light", $M886="ㄴ", "son", $M886="ㄹ", "son", $M886="ㅁ", "son", $M886="ㅇ", "son" ),"obs")</f>
        <v>light</v>
      </c>
      <c r="W886" t="str">
        <f>IFERROR(VLOOKUP($N886, 환경설정!$B$3:$C$23, 2,0), "")</f>
        <v>lax</v>
      </c>
      <c r="Y886" s="3" t="str" cm="1">
        <f t="array" ref="Y886">IFERROR(_xlfn.IFS($P886="", "light", $P886="ㄴ", "son", $P886="ㄹ", "son", $P886="ㅁ", "son", $P886="ㅇ", "son" ),"obs")</f>
        <v>light</v>
      </c>
      <c r="Z886" t="str">
        <f>IFERROR(VLOOKUP($Q886, 환경설정!$B$3:$C$23, 2), "")</f>
        <v>tsasp</v>
      </c>
      <c r="AB886" s="3" t="str" cm="1">
        <f t="array" ref="AB886">IFERROR( IF(LEN(B886)=2,"", _xlfn.IFS($S886="", "light", $S886="ㄴ", "son", $S886="ㄹ", "son", $S886="ㅁ", "son", $S886="ㅇ", "son" )),"obs")</f>
        <v>light</v>
      </c>
      <c r="AC886" t="str" cm="1">
        <f t="array" ref="AC886" xml:space="preserve"> SUBSTITUTE( _xlfn.TEXTSPLIT(C886," "), ",","")</f>
        <v>HHL</v>
      </c>
      <c r="AE886" t="str" cm="1">
        <f t="array" ref="AE886">SUBSTITUTE(_xlfn.TEXTSPLIT(D886," "), ",","")</f>
        <v>LHH</v>
      </c>
    </row>
    <row r="887" spans="1:31" x14ac:dyDescent="0.3">
      <c r="A887" t="str">
        <v>가상어3</v>
      </c>
      <c r="B887" t="str">
        <v>쩌구새</v>
      </c>
      <c r="C887" s="3" t="str">
        <v>HHL</v>
      </c>
      <c r="D887" s="3" t="str">
        <v>HHL</v>
      </c>
      <c r="E887" s="3" t="str" cm="1">
        <f t="array" ref="E887">_xlfn.IFS(MID(A887,1,1)="고", "K", MID(A887,1,1)="외", "F", MID(A887,1,1)="가", "V")</f>
        <v>V</v>
      </c>
      <c r="F887" s="3" t="str">
        <f t="shared" si="70"/>
        <v>3</v>
      </c>
      <c r="G887" s="3" t="str">
        <f t="shared" si="71"/>
        <v>V3</v>
      </c>
      <c r="H887" s="3" t="str">
        <f t="shared" si="72"/>
        <v>쩌</v>
      </c>
      <c r="I887" s="3" t="str">
        <f t="shared" si="73"/>
        <v>구</v>
      </c>
      <c r="J887" s="3" t="str">
        <f t="shared" si="74"/>
        <v>새</v>
      </c>
      <c r="K887" s="3" t="str" cm="1">
        <f t="array" ref="K887">INDEX(초성,  INT( (_xlfn.UNICODE(H887)-44032)/588)+1)</f>
        <v>ㅉ</v>
      </c>
      <c r="L887" s="3" t="str" cm="1">
        <f t="array" ref="L887">INDEX( 중성, INT(MOD( ( _xlfn.UNICODE( RIGHT($H887, 1) ) - 44032), 588)/28)+1,1)</f>
        <v>ㅓ</v>
      </c>
      <c r="M887" t="str" cm="1">
        <f t="array" ref="M887">IF(MOD( (_xlfn.UNICODE( RIGHT($H887, 1) ) - 44032), 28)=0, "",
    INDEX(종성, MOD( (_xlfn.UNICODE( RIGHT($H887, 1) ) - 44032), 28),1) )</f>
        <v/>
      </c>
      <c r="N887" s="3" t="str" cm="1">
        <f t="array" ref="N887">INDEX(초성,  INT( (_xlfn.UNICODE($I887)-44032)/588)+1)</f>
        <v>ㄱ</v>
      </c>
      <c r="O887" s="3" t="str" cm="1">
        <f t="array" ref="O887">INDEX( 중성, INT(MOD( ( _xlfn.UNICODE( RIGHT($I887, 1) ) - 44032), 588)/28)+1,1)</f>
        <v>ㅜ</v>
      </c>
      <c r="P887" t="str" cm="1">
        <f t="array" ref="P887">IF(MOD( (_xlfn.UNICODE( RIGHT($I887, 1) ) - 44032), 28)=0, "",
    INDEX(종성, MOD( (_xlfn.UNICODE( RIGHT($I887, 1) ) - 44032), 28),1) )</f>
        <v/>
      </c>
      <c r="Q887" s="3" t="str" cm="1">
        <f t="array" ref="Q887">IF(LEN(B887)=2, "", INDEX(초성,  INT( (_xlfn.UNICODE($J887)-44032)/588)+1) )</f>
        <v>ㅅ</v>
      </c>
      <c r="R887" s="3" t="str" cm="1">
        <f t="array" ref="R887">IF(LEN(B887)=2, "",INDEX( 중성, INT(MOD( ( _xlfn.UNICODE( RIGHT($J887, 1) ) - 44032), 588)/28)+1,1) )</f>
        <v>ㅐ</v>
      </c>
      <c r="S887" t="str" cm="1">
        <f t="array" ref="S887">IF(LEN(B887)=2, "", IF(MOD( (_xlfn.UNICODE( RIGHT($J887, 1) ) - 44032), 28)=0, "",
    INDEX(종성, MOD( (_xlfn.UNICODE( RIGHT($J887, 1) ) - 44032), 28),1) ) )</f>
        <v/>
      </c>
      <c r="T887" t="str">
        <f>IFERROR(VLOOKUP($K887, 환경설정!$B$3:$C$23, 2,0), "")</f>
        <v>tsasp</v>
      </c>
      <c r="V887" s="3" t="str" cm="1">
        <f t="array" ref="V887">IFERROR(_xlfn.IFS($M887="", "light", $M887="ㄴ", "son", $M887="ㄹ", "son", $M887="ㅁ", "son", $M887="ㅇ", "son" ),"obs")</f>
        <v>light</v>
      </c>
      <c r="W887" t="str">
        <f>IFERROR(VLOOKUP($N887, 환경설정!$B$3:$C$23, 2,0), "")</f>
        <v>lax</v>
      </c>
      <c r="Y887" s="3" t="str" cm="1">
        <f t="array" ref="Y887">IFERROR(_xlfn.IFS($P887="", "light", $P887="ㄴ", "son", $P887="ㄹ", "son", $P887="ㅁ", "son", $P887="ㅇ", "son" ),"obs")</f>
        <v>light</v>
      </c>
      <c r="Z887" t="str">
        <f>IFERROR(VLOOKUP($Q887, 환경설정!$B$3:$C$23, 2), "")</f>
        <v>tsasp</v>
      </c>
      <c r="AB887" s="3" t="str" cm="1">
        <f t="array" ref="AB887">IFERROR( IF(LEN(B887)=2,"", _xlfn.IFS($S887="", "light", $S887="ㄴ", "son", $S887="ㄹ", "son", $S887="ㅁ", "son", $S887="ㅇ", "son" )),"obs")</f>
        <v>light</v>
      </c>
      <c r="AC887" t="str" cm="1">
        <f t="array" ref="AC887" xml:space="preserve"> SUBSTITUTE( _xlfn.TEXTSPLIT(C887," "), ",","")</f>
        <v>HHL</v>
      </c>
      <c r="AE887" t="str" cm="1">
        <f t="array" ref="AE887">SUBSTITUTE(_xlfn.TEXTSPLIT(D887," "), ",","")</f>
        <v>HHL</v>
      </c>
    </row>
    <row r="888" spans="1:31" x14ac:dyDescent="0.3">
      <c r="A888" t="str">
        <v>가상어3</v>
      </c>
      <c r="B888" t="str">
        <v>삼주비</v>
      </c>
      <c r="C888" s="3" t="str">
        <v>LHL</v>
      </c>
      <c r="D888" s="3" t="str">
        <v>LHL</v>
      </c>
      <c r="E888" s="3" t="str" cm="1">
        <f t="array" ref="E888">_xlfn.IFS(MID(A888,1,1)="고", "K", MID(A888,1,1)="외", "F", MID(A888,1,1)="가", "V")</f>
        <v>V</v>
      </c>
      <c r="F888" s="3" t="str">
        <f t="shared" si="70"/>
        <v>3</v>
      </c>
      <c r="G888" s="3" t="str">
        <f t="shared" si="71"/>
        <v>V3</v>
      </c>
      <c r="H888" s="3" t="str">
        <f t="shared" si="72"/>
        <v>삼</v>
      </c>
      <c r="I888" s="3" t="str">
        <f t="shared" si="73"/>
        <v>주</v>
      </c>
      <c r="J888" s="3" t="str">
        <f t="shared" si="74"/>
        <v>비</v>
      </c>
      <c r="K888" s="3" t="str" cm="1">
        <f t="array" ref="K888">INDEX(초성,  INT( (_xlfn.UNICODE(H888)-44032)/588)+1)</f>
        <v>ㅅ</v>
      </c>
      <c r="L888" s="3" t="str" cm="1">
        <f t="array" ref="L888">INDEX( 중성, INT(MOD( ( _xlfn.UNICODE( RIGHT($H888, 1) ) - 44032), 588)/28)+1,1)</f>
        <v>ㅏ</v>
      </c>
      <c r="M888" t="str" cm="1">
        <f t="array" ref="M888">IF(MOD( (_xlfn.UNICODE( RIGHT($H888, 1) ) - 44032), 28)=0, "",
    INDEX(종성, MOD( (_xlfn.UNICODE( RIGHT($H888, 1) ) - 44032), 28),1) )</f>
        <v>ㅁ</v>
      </c>
      <c r="N888" s="3" t="str" cm="1">
        <f t="array" ref="N888">INDEX(초성,  INT( (_xlfn.UNICODE($I888)-44032)/588)+1)</f>
        <v>ㅈ</v>
      </c>
      <c r="O888" s="3" t="str" cm="1">
        <f t="array" ref="O888">INDEX( 중성, INT(MOD( ( _xlfn.UNICODE( RIGHT($I888, 1) ) - 44032), 588)/28)+1,1)</f>
        <v>ㅜ</v>
      </c>
      <c r="P888" t="str" cm="1">
        <f t="array" ref="P888">IF(MOD( (_xlfn.UNICODE( RIGHT($I888, 1) ) - 44032), 28)=0, "",
    INDEX(종성, MOD( (_xlfn.UNICODE( RIGHT($I888, 1) ) - 44032), 28),1) )</f>
        <v/>
      </c>
      <c r="Q888" s="3" t="str" cm="1">
        <f t="array" ref="Q888">IF(LEN(B888)=2, "", INDEX(초성,  INT( (_xlfn.UNICODE($J888)-44032)/588)+1) )</f>
        <v>ㅂ</v>
      </c>
      <c r="R888" s="3" t="str" cm="1">
        <f t="array" ref="R888">IF(LEN(B888)=2, "",INDEX( 중성, INT(MOD( ( _xlfn.UNICODE( RIGHT($J888, 1) ) - 44032), 588)/28)+1,1) )</f>
        <v>ㅣ</v>
      </c>
      <c r="S888" t="str" cm="1">
        <f t="array" ref="S888">IF(LEN(B888)=2, "", IF(MOD( (_xlfn.UNICODE( RIGHT($J888, 1) ) - 44032), 28)=0, "",
    INDEX(종성, MOD( (_xlfn.UNICODE( RIGHT($J888, 1) ) - 44032), 28),1) ) )</f>
        <v/>
      </c>
      <c r="T888" t="str">
        <f>IFERROR(VLOOKUP($K888, 환경설정!$B$3:$C$23, 2,0), "")</f>
        <v>que</v>
      </c>
      <c r="V888" s="3" t="str" cm="1">
        <f t="array" ref="V888">IFERROR(_xlfn.IFS($M888="", "light", $M888="ㄴ", "son", $M888="ㄹ", "son", $M888="ㅁ", "son", $M888="ㅇ", "son" ),"obs")</f>
        <v>son</v>
      </c>
      <c r="W888" t="str">
        <f>IFERROR(VLOOKUP($N888, 환경설정!$B$3:$C$23, 2,0), "")</f>
        <v>lax</v>
      </c>
      <c r="Y888" s="3" t="str" cm="1">
        <f t="array" ref="Y888">IFERROR(_xlfn.IFS($P888="", "light", $P888="ㄴ", "son", $P888="ㄹ", "son", $P888="ㅁ", "son", $P888="ㅇ", "son" ),"obs")</f>
        <v>light</v>
      </c>
      <c r="Z888" t="str">
        <f>IFERROR(VLOOKUP($Q888, 환경설정!$B$3:$C$23, 2), "")</f>
        <v>tsasp</v>
      </c>
      <c r="AB888" s="3" t="str" cm="1">
        <f t="array" ref="AB888">IFERROR( IF(LEN(B888)=2,"", _xlfn.IFS($S888="", "light", $S888="ㄴ", "son", $S888="ㄹ", "son", $S888="ㅁ", "son", $S888="ㅇ", "son" )),"obs")</f>
        <v>light</v>
      </c>
      <c r="AC888" t="str" cm="1">
        <f t="array" ref="AC888" xml:space="preserve"> SUBSTITUTE( _xlfn.TEXTSPLIT(C888," "), ",","")</f>
        <v>LHL</v>
      </c>
      <c r="AE888" t="str" cm="1">
        <f t="array" ref="AE888">SUBSTITUTE(_xlfn.TEXTSPLIT(D888," "), ",","")</f>
        <v>LHL</v>
      </c>
    </row>
    <row r="889" spans="1:31" x14ac:dyDescent="0.3">
      <c r="A889" t="str">
        <v>가상어3</v>
      </c>
      <c r="B889" t="str">
        <v>조모바</v>
      </c>
      <c r="C889" s="3" t="str">
        <v>LHH</v>
      </c>
      <c r="D889" s="3" t="str">
        <v>LHH</v>
      </c>
      <c r="E889" s="3" t="str" cm="1">
        <f t="array" ref="E889">_xlfn.IFS(MID(A889,1,1)="고", "K", MID(A889,1,1)="외", "F", MID(A889,1,1)="가", "V")</f>
        <v>V</v>
      </c>
      <c r="F889" s="3" t="str">
        <f t="shared" si="70"/>
        <v>3</v>
      </c>
      <c r="G889" s="3" t="str">
        <f t="shared" si="71"/>
        <v>V3</v>
      </c>
      <c r="H889" s="3" t="str">
        <f t="shared" si="72"/>
        <v>조</v>
      </c>
      <c r="I889" s="3" t="str">
        <f t="shared" si="73"/>
        <v>모</v>
      </c>
      <c r="J889" s="3" t="str">
        <f t="shared" si="74"/>
        <v>바</v>
      </c>
      <c r="K889" s="3" t="str" cm="1">
        <f t="array" ref="K889">INDEX(초성,  INT( (_xlfn.UNICODE(H889)-44032)/588)+1)</f>
        <v>ㅈ</v>
      </c>
      <c r="L889" s="3" t="str" cm="1">
        <f t="array" ref="L889">INDEX( 중성, INT(MOD( ( _xlfn.UNICODE( RIGHT($H889, 1) ) - 44032), 588)/28)+1,1)</f>
        <v>ㅗ</v>
      </c>
      <c r="M889" t="str" cm="1">
        <f t="array" ref="M889">IF(MOD( (_xlfn.UNICODE( RIGHT($H889, 1) ) - 44032), 28)=0, "",
    INDEX(종성, MOD( (_xlfn.UNICODE( RIGHT($H889, 1) ) - 44032), 28),1) )</f>
        <v/>
      </c>
      <c r="N889" s="3" t="str" cm="1">
        <f t="array" ref="N889">INDEX(초성,  INT( (_xlfn.UNICODE($I889)-44032)/588)+1)</f>
        <v>ㅁ</v>
      </c>
      <c r="O889" s="3" t="str" cm="1">
        <f t="array" ref="O889">INDEX( 중성, INT(MOD( ( _xlfn.UNICODE( RIGHT($I889, 1) ) - 44032), 588)/28)+1,1)</f>
        <v>ㅗ</v>
      </c>
      <c r="P889" t="str" cm="1">
        <f t="array" ref="P889">IF(MOD( (_xlfn.UNICODE( RIGHT($I889, 1) ) - 44032), 28)=0, "",
    INDEX(종성, MOD( (_xlfn.UNICODE( RIGHT($I889, 1) ) - 44032), 28),1) )</f>
        <v/>
      </c>
      <c r="Q889" s="3" t="str" cm="1">
        <f t="array" ref="Q889">IF(LEN(B889)=2, "", INDEX(초성,  INT( (_xlfn.UNICODE($J889)-44032)/588)+1) )</f>
        <v>ㅂ</v>
      </c>
      <c r="R889" s="3" t="str" cm="1">
        <f t="array" ref="R889">IF(LEN(B889)=2, "",INDEX( 중성, INT(MOD( ( _xlfn.UNICODE( RIGHT($J889, 1) ) - 44032), 588)/28)+1,1) )</f>
        <v>ㅏ</v>
      </c>
      <c r="S889" t="str" cm="1">
        <f t="array" ref="S889">IF(LEN(B889)=2, "", IF(MOD( (_xlfn.UNICODE( RIGHT($J889, 1) ) - 44032), 28)=0, "",
    INDEX(종성, MOD( (_xlfn.UNICODE( RIGHT($J889, 1) ) - 44032), 28),1) ) )</f>
        <v/>
      </c>
      <c r="T889" t="str">
        <f>IFERROR(VLOOKUP($K889, 환경설정!$B$3:$C$23, 2,0), "")</f>
        <v>lax</v>
      </c>
      <c r="V889" s="3" t="str" cm="1">
        <f t="array" ref="V889">IFERROR(_xlfn.IFS($M889="", "light", $M889="ㄴ", "son", $M889="ㄹ", "son", $M889="ㅁ", "son", $M889="ㅇ", "son" ),"obs")</f>
        <v>light</v>
      </c>
      <c r="W889" t="str">
        <f>IFERROR(VLOOKUP($N889, 환경설정!$B$3:$C$23, 2,0), "")</f>
        <v>son</v>
      </c>
      <c r="Y889" s="3" t="str" cm="1">
        <f t="array" ref="Y889">IFERROR(_xlfn.IFS($P889="", "light", $P889="ㄴ", "son", $P889="ㄹ", "son", $P889="ㅁ", "son", $P889="ㅇ", "son" ),"obs")</f>
        <v>light</v>
      </c>
      <c r="Z889" t="str">
        <f>IFERROR(VLOOKUP($Q889, 환경설정!$B$3:$C$23, 2), "")</f>
        <v>tsasp</v>
      </c>
      <c r="AB889" s="3" t="str" cm="1">
        <f t="array" ref="AB889">IFERROR( IF(LEN(B889)=2,"", _xlfn.IFS($S889="", "light", $S889="ㄴ", "son", $S889="ㄹ", "son", $S889="ㅁ", "son", $S889="ㅇ", "son" )),"obs")</f>
        <v>light</v>
      </c>
      <c r="AC889" t="str" cm="1">
        <f t="array" ref="AC889" xml:space="preserve"> SUBSTITUTE( _xlfn.TEXTSPLIT(C889," "), ",","")</f>
        <v>LHH</v>
      </c>
      <c r="AE889" t="str" cm="1">
        <f t="array" ref="AE889">SUBSTITUTE(_xlfn.TEXTSPLIT(D889," "), ",","")</f>
        <v>LHH</v>
      </c>
    </row>
    <row r="890" spans="1:31" x14ac:dyDescent="0.3">
      <c r="A890" t="str">
        <v>가상어3</v>
      </c>
      <c r="B890" t="str">
        <v>모추지</v>
      </c>
      <c r="C890" s="3" t="str">
        <v>LHL</v>
      </c>
      <c r="D890" s="3" t="str">
        <v>LHL</v>
      </c>
      <c r="E890" s="3" t="str" cm="1">
        <f t="array" ref="E890">_xlfn.IFS(MID(A890,1,1)="고", "K", MID(A890,1,1)="외", "F", MID(A890,1,1)="가", "V")</f>
        <v>V</v>
      </c>
      <c r="F890" s="3" t="str">
        <f t="shared" si="70"/>
        <v>3</v>
      </c>
      <c r="G890" s="3" t="str">
        <f t="shared" si="71"/>
        <v>V3</v>
      </c>
      <c r="H890" s="3" t="str">
        <f t="shared" si="72"/>
        <v>모</v>
      </c>
      <c r="I890" s="3" t="str">
        <f t="shared" si="73"/>
        <v>추</v>
      </c>
      <c r="J890" s="3" t="str">
        <f t="shared" si="74"/>
        <v>지</v>
      </c>
      <c r="K890" s="3" t="str" cm="1">
        <f t="array" ref="K890">INDEX(초성,  INT( (_xlfn.UNICODE(H890)-44032)/588)+1)</f>
        <v>ㅁ</v>
      </c>
      <c r="L890" s="3" t="str" cm="1">
        <f t="array" ref="L890">INDEX( 중성, INT(MOD( ( _xlfn.UNICODE( RIGHT($H890, 1) ) - 44032), 588)/28)+1,1)</f>
        <v>ㅗ</v>
      </c>
      <c r="M890" t="str" cm="1">
        <f t="array" ref="M890">IF(MOD( (_xlfn.UNICODE( RIGHT($H890, 1) ) - 44032), 28)=0, "",
    INDEX(종성, MOD( (_xlfn.UNICODE( RIGHT($H890, 1) ) - 44032), 28),1) )</f>
        <v/>
      </c>
      <c r="N890" s="3" t="str" cm="1">
        <f t="array" ref="N890">INDEX(초성,  INT( (_xlfn.UNICODE($I890)-44032)/588)+1)</f>
        <v>ㅊ</v>
      </c>
      <c r="O890" s="3" t="str" cm="1">
        <f t="array" ref="O890">INDEX( 중성, INT(MOD( ( _xlfn.UNICODE( RIGHT($I890, 1) ) - 44032), 588)/28)+1,1)</f>
        <v>ㅜ</v>
      </c>
      <c r="P890" t="str" cm="1">
        <f t="array" ref="P890">IF(MOD( (_xlfn.UNICODE( RIGHT($I890, 1) ) - 44032), 28)=0, "",
    INDEX(종성, MOD( (_xlfn.UNICODE( RIGHT($I890, 1) ) - 44032), 28),1) )</f>
        <v/>
      </c>
      <c r="Q890" s="3" t="str" cm="1">
        <f t="array" ref="Q890">IF(LEN(B890)=2, "", INDEX(초성,  INT( (_xlfn.UNICODE($J890)-44032)/588)+1) )</f>
        <v>ㅈ</v>
      </c>
      <c r="R890" s="3" t="str" cm="1">
        <f t="array" ref="R890">IF(LEN(B890)=2, "",INDEX( 중성, INT(MOD( ( _xlfn.UNICODE( RIGHT($J890, 1) ) - 44032), 588)/28)+1,1) )</f>
        <v>ㅣ</v>
      </c>
      <c r="S890" t="str" cm="1">
        <f t="array" ref="S890">IF(LEN(B890)=2, "", IF(MOD( (_xlfn.UNICODE( RIGHT($J890, 1) ) - 44032), 28)=0, "",
    INDEX(종성, MOD( (_xlfn.UNICODE( RIGHT($J890, 1) ) - 44032), 28),1) ) )</f>
        <v/>
      </c>
      <c r="T890" t="str">
        <f>IFERROR(VLOOKUP($K890, 환경설정!$B$3:$C$23, 2,0), "")</f>
        <v>son</v>
      </c>
      <c r="V890" s="3" t="str" cm="1">
        <f t="array" ref="V890">IFERROR(_xlfn.IFS($M890="", "light", $M890="ㄴ", "son", $M890="ㄹ", "son", $M890="ㅁ", "son", $M890="ㅇ", "son" ),"obs")</f>
        <v>light</v>
      </c>
      <c r="W890" t="str">
        <f>IFERROR(VLOOKUP($N890, 환경설정!$B$3:$C$23, 2,0), "")</f>
        <v>tsasp</v>
      </c>
      <c r="Y890" s="3" t="str" cm="1">
        <f t="array" ref="Y890">IFERROR(_xlfn.IFS($P890="", "light", $P890="ㄴ", "son", $P890="ㄹ", "son", $P890="ㅁ", "son", $P890="ㅇ", "son" ),"obs")</f>
        <v>light</v>
      </c>
      <c r="Z890" t="str">
        <f>IFERROR(VLOOKUP($Q890, 환경설정!$B$3:$C$23, 2), "")</f>
        <v>tsasp</v>
      </c>
      <c r="AB890" s="3" t="str" cm="1">
        <f t="array" ref="AB890">IFERROR( IF(LEN(B890)=2,"", _xlfn.IFS($S890="", "light", $S890="ㄴ", "son", $S890="ㄹ", "son", $S890="ㅁ", "son", $S890="ㅇ", "son" )),"obs")</f>
        <v>light</v>
      </c>
      <c r="AC890" t="str" cm="1">
        <f t="array" ref="AC890" xml:space="preserve"> SUBSTITUTE( _xlfn.TEXTSPLIT(C890," "), ",","")</f>
        <v>LHL</v>
      </c>
      <c r="AE890" t="str" cm="1">
        <f t="array" ref="AE890">SUBSTITUTE(_xlfn.TEXTSPLIT(D890," "), ",","")</f>
        <v>LHL</v>
      </c>
    </row>
    <row r="891" spans="1:31" x14ac:dyDescent="0.3">
      <c r="A891" t="str">
        <v>가상어3</v>
      </c>
      <c r="B891" t="str">
        <v>짜누소</v>
      </c>
      <c r="C891" s="3" t="str">
        <v>LHH</v>
      </c>
      <c r="D891" s="3" t="str">
        <v>HHL</v>
      </c>
      <c r="E891" s="3" t="str" cm="1">
        <f t="array" ref="E891">_xlfn.IFS(MID(A891,1,1)="고", "K", MID(A891,1,1)="외", "F", MID(A891,1,1)="가", "V")</f>
        <v>V</v>
      </c>
      <c r="F891" s="3" t="str">
        <f t="shared" si="70"/>
        <v>3</v>
      </c>
      <c r="G891" s="3" t="str">
        <f t="shared" si="71"/>
        <v>V3</v>
      </c>
      <c r="H891" s="3" t="str">
        <f t="shared" si="72"/>
        <v>짜</v>
      </c>
      <c r="I891" s="3" t="str">
        <f t="shared" si="73"/>
        <v>누</v>
      </c>
      <c r="J891" s="3" t="str">
        <f t="shared" si="74"/>
        <v>소</v>
      </c>
      <c r="K891" s="3" t="str" cm="1">
        <f t="array" ref="K891">INDEX(초성,  INT( (_xlfn.UNICODE(H891)-44032)/588)+1)</f>
        <v>ㅉ</v>
      </c>
      <c r="L891" s="3" t="str" cm="1">
        <f t="array" ref="L891">INDEX( 중성, INT(MOD( ( _xlfn.UNICODE( RIGHT($H891, 1) ) - 44032), 588)/28)+1,1)</f>
        <v>ㅏ</v>
      </c>
      <c r="M891" t="str" cm="1">
        <f t="array" ref="M891">IF(MOD( (_xlfn.UNICODE( RIGHT($H891, 1) ) - 44032), 28)=0, "",
    INDEX(종성, MOD( (_xlfn.UNICODE( RIGHT($H891, 1) ) - 44032), 28),1) )</f>
        <v/>
      </c>
      <c r="N891" s="3" t="str" cm="1">
        <f t="array" ref="N891">INDEX(초성,  INT( (_xlfn.UNICODE($I891)-44032)/588)+1)</f>
        <v>ㄴ</v>
      </c>
      <c r="O891" s="3" t="str" cm="1">
        <f t="array" ref="O891">INDEX( 중성, INT(MOD( ( _xlfn.UNICODE( RIGHT($I891, 1) ) - 44032), 588)/28)+1,1)</f>
        <v>ㅜ</v>
      </c>
      <c r="P891" t="str" cm="1">
        <f t="array" ref="P891">IF(MOD( (_xlfn.UNICODE( RIGHT($I891, 1) ) - 44032), 28)=0, "",
    INDEX(종성, MOD( (_xlfn.UNICODE( RIGHT($I891, 1) ) - 44032), 28),1) )</f>
        <v/>
      </c>
      <c r="Q891" s="3" t="str" cm="1">
        <f t="array" ref="Q891">IF(LEN(B891)=2, "", INDEX(초성,  INT( (_xlfn.UNICODE($J891)-44032)/588)+1) )</f>
        <v>ㅅ</v>
      </c>
      <c r="R891" s="3" t="str" cm="1">
        <f t="array" ref="R891">IF(LEN(B891)=2, "",INDEX( 중성, INT(MOD( ( _xlfn.UNICODE( RIGHT($J891, 1) ) - 44032), 588)/28)+1,1) )</f>
        <v>ㅗ</v>
      </c>
      <c r="S891" t="str" cm="1">
        <f t="array" ref="S891">IF(LEN(B891)=2, "", IF(MOD( (_xlfn.UNICODE( RIGHT($J891, 1) ) - 44032), 28)=0, "",
    INDEX(종성, MOD( (_xlfn.UNICODE( RIGHT($J891, 1) ) - 44032), 28),1) ) )</f>
        <v/>
      </c>
      <c r="T891" t="str">
        <f>IFERROR(VLOOKUP($K891, 환경설정!$B$3:$C$23, 2,0), "")</f>
        <v>tsasp</v>
      </c>
      <c r="V891" s="3" t="str" cm="1">
        <f t="array" ref="V891">IFERROR(_xlfn.IFS($M891="", "light", $M891="ㄴ", "son", $M891="ㄹ", "son", $M891="ㅁ", "son", $M891="ㅇ", "son" ),"obs")</f>
        <v>light</v>
      </c>
      <c r="W891" t="str">
        <f>IFERROR(VLOOKUP($N891, 환경설정!$B$3:$C$23, 2,0), "")</f>
        <v>son</v>
      </c>
      <c r="Y891" s="3" t="str" cm="1">
        <f t="array" ref="Y891">IFERROR(_xlfn.IFS($P891="", "light", $P891="ㄴ", "son", $P891="ㄹ", "son", $P891="ㅁ", "son", $P891="ㅇ", "son" ),"obs")</f>
        <v>light</v>
      </c>
      <c r="Z891" t="str">
        <f>IFERROR(VLOOKUP($Q891, 환경설정!$B$3:$C$23, 2), "")</f>
        <v>tsasp</v>
      </c>
      <c r="AB891" s="3" t="str" cm="1">
        <f t="array" ref="AB891">IFERROR( IF(LEN(B891)=2,"", _xlfn.IFS($S891="", "light", $S891="ㄴ", "son", $S891="ㄹ", "son", $S891="ㅁ", "son", $S891="ㅇ", "son" )),"obs")</f>
        <v>light</v>
      </c>
      <c r="AC891" t="str" cm="1">
        <f t="array" ref="AC891" xml:space="preserve"> SUBSTITUTE( _xlfn.TEXTSPLIT(C891," "), ",","")</f>
        <v>LHH</v>
      </c>
      <c r="AE891" t="str" cm="1">
        <f t="array" ref="AE891">SUBSTITUTE(_xlfn.TEXTSPLIT(D891," "), ",","")</f>
        <v>HHL</v>
      </c>
    </row>
    <row r="892" spans="1:31" x14ac:dyDescent="0.3">
      <c r="A892" t="str">
        <v>가상어3</v>
      </c>
      <c r="B892" t="str">
        <v>가누치</v>
      </c>
      <c r="C892" s="3" t="str">
        <v>LHL</v>
      </c>
      <c r="D892" s="3" t="str">
        <v>LHL</v>
      </c>
      <c r="E892" s="3" t="str" cm="1">
        <f t="array" ref="E892">_xlfn.IFS(MID(A892,1,1)="고", "K", MID(A892,1,1)="외", "F", MID(A892,1,1)="가", "V")</f>
        <v>V</v>
      </c>
      <c r="F892" s="3" t="str">
        <f t="shared" si="70"/>
        <v>3</v>
      </c>
      <c r="G892" s="3" t="str">
        <f t="shared" si="71"/>
        <v>V3</v>
      </c>
      <c r="H892" s="3" t="str">
        <f t="shared" si="72"/>
        <v>가</v>
      </c>
      <c r="I892" s="3" t="str">
        <f t="shared" si="73"/>
        <v>누</v>
      </c>
      <c r="J892" s="3" t="str">
        <f t="shared" si="74"/>
        <v>치</v>
      </c>
      <c r="K892" s="3" t="str" cm="1">
        <f t="array" ref="K892">INDEX(초성,  INT( (_xlfn.UNICODE(H892)-44032)/588)+1)</f>
        <v>ㄱ</v>
      </c>
      <c r="L892" s="3" t="str" cm="1">
        <f t="array" ref="L892">INDEX( 중성, INT(MOD( ( _xlfn.UNICODE( RIGHT($H892, 1) ) - 44032), 588)/28)+1,1)</f>
        <v>ㅏ</v>
      </c>
      <c r="M892" t="str" cm="1">
        <f t="array" ref="M892">IF(MOD( (_xlfn.UNICODE( RIGHT($H892, 1) ) - 44032), 28)=0, "",
    INDEX(종성, MOD( (_xlfn.UNICODE( RIGHT($H892, 1) ) - 44032), 28),1) )</f>
        <v/>
      </c>
      <c r="N892" s="3" t="str" cm="1">
        <f t="array" ref="N892">INDEX(초성,  INT( (_xlfn.UNICODE($I892)-44032)/588)+1)</f>
        <v>ㄴ</v>
      </c>
      <c r="O892" s="3" t="str" cm="1">
        <f t="array" ref="O892">INDEX( 중성, INT(MOD( ( _xlfn.UNICODE( RIGHT($I892, 1) ) - 44032), 588)/28)+1,1)</f>
        <v>ㅜ</v>
      </c>
      <c r="P892" t="str" cm="1">
        <f t="array" ref="P892">IF(MOD( (_xlfn.UNICODE( RIGHT($I892, 1) ) - 44032), 28)=0, "",
    INDEX(종성, MOD( (_xlfn.UNICODE( RIGHT($I892, 1) ) - 44032), 28),1) )</f>
        <v/>
      </c>
      <c r="Q892" s="3" t="str" cm="1">
        <f t="array" ref="Q892">IF(LEN(B892)=2, "", INDEX(초성,  INT( (_xlfn.UNICODE($J892)-44032)/588)+1) )</f>
        <v>ㅊ</v>
      </c>
      <c r="R892" s="3" t="str" cm="1">
        <f t="array" ref="R892">IF(LEN(B892)=2, "",INDEX( 중성, INT(MOD( ( _xlfn.UNICODE( RIGHT($J892, 1) ) - 44032), 588)/28)+1,1) )</f>
        <v>ㅣ</v>
      </c>
      <c r="S892" t="str" cm="1">
        <f t="array" ref="S892">IF(LEN(B892)=2, "", IF(MOD( (_xlfn.UNICODE( RIGHT($J892, 1) ) - 44032), 28)=0, "",
    INDEX(종성, MOD( (_xlfn.UNICODE( RIGHT($J892, 1) ) - 44032), 28),1) ) )</f>
        <v/>
      </c>
      <c r="T892" t="str">
        <f>IFERROR(VLOOKUP($K892, 환경설정!$B$3:$C$23, 2,0), "")</f>
        <v>lax</v>
      </c>
      <c r="V892" s="3" t="str" cm="1">
        <f t="array" ref="V892">IFERROR(_xlfn.IFS($M892="", "light", $M892="ㄴ", "son", $M892="ㄹ", "son", $M892="ㅁ", "son", $M892="ㅇ", "son" ),"obs")</f>
        <v>light</v>
      </c>
      <c r="W892" t="str">
        <f>IFERROR(VLOOKUP($N892, 환경설정!$B$3:$C$23, 2,0), "")</f>
        <v>son</v>
      </c>
      <c r="Y892" s="3" t="str" cm="1">
        <f t="array" ref="Y892">IFERROR(_xlfn.IFS($P892="", "light", $P892="ㄴ", "son", $P892="ㄹ", "son", $P892="ㅁ", "son", $P892="ㅇ", "son" ),"obs")</f>
        <v>light</v>
      </c>
      <c r="Z892" t="str">
        <f>IFERROR(VLOOKUP($Q892, 환경설정!$B$3:$C$23, 2), "")</f>
        <v>tsasp</v>
      </c>
      <c r="AB892" s="3" t="str" cm="1">
        <f t="array" ref="AB892">IFERROR( IF(LEN(B892)=2,"", _xlfn.IFS($S892="", "light", $S892="ㄴ", "son", $S892="ㄹ", "son", $S892="ㅁ", "son", $S892="ㅇ", "son" )),"obs")</f>
        <v>light</v>
      </c>
      <c r="AC892" t="str" cm="1">
        <f t="array" ref="AC892" xml:space="preserve"> SUBSTITUTE( _xlfn.TEXTSPLIT(C892," "), ",","")</f>
        <v>LHL</v>
      </c>
      <c r="AE892" t="str" cm="1">
        <f t="array" ref="AE892">SUBSTITUTE(_xlfn.TEXTSPLIT(D892," "), ",","")</f>
        <v>LHL</v>
      </c>
    </row>
    <row r="893" spans="1:31" x14ac:dyDescent="0.3">
      <c r="A893" t="str">
        <v>가상어3</v>
      </c>
      <c r="B893" t="str">
        <v>메하구</v>
      </c>
      <c r="C893" s="3" t="str">
        <v>LHH</v>
      </c>
      <c r="D893" s="3" t="str">
        <v>LHH</v>
      </c>
      <c r="E893" s="3" t="str" cm="1">
        <f t="array" ref="E893">_xlfn.IFS(MID(A893,1,1)="고", "K", MID(A893,1,1)="외", "F", MID(A893,1,1)="가", "V")</f>
        <v>V</v>
      </c>
      <c r="F893" s="3" t="str">
        <f t="shared" si="70"/>
        <v>3</v>
      </c>
      <c r="G893" s="3" t="str">
        <f t="shared" si="71"/>
        <v>V3</v>
      </c>
      <c r="H893" s="3" t="str">
        <f t="shared" si="72"/>
        <v>메</v>
      </c>
      <c r="I893" s="3" t="str">
        <f t="shared" si="73"/>
        <v>하</v>
      </c>
      <c r="J893" s="3" t="str">
        <f t="shared" si="74"/>
        <v>구</v>
      </c>
      <c r="K893" s="3" t="str" cm="1">
        <f t="array" ref="K893">INDEX(초성,  INT( (_xlfn.UNICODE(H893)-44032)/588)+1)</f>
        <v>ㅁ</v>
      </c>
      <c r="L893" s="3" t="str" cm="1">
        <f t="array" ref="L893">INDEX( 중성, INT(MOD( ( _xlfn.UNICODE( RIGHT($H893, 1) ) - 44032), 588)/28)+1,1)</f>
        <v>ㅔ</v>
      </c>
      <c r="M893" t="str" cm="1">
        <f t="array" ref="M893">IF(MOD( (_xlfn.UNICODE( RIGHT($H893, 1) ) - 44032), 28)=0, "",
    INDEX(종성, MOD( (_xlfn.UNICODE( RIGHT($H893, 1) ) - 44032), 28),1) )</f>
        <v/>
      </c>
      <c r="N893" s="3" t="str" cm="1">
        <f t="array" ref="N893">INDEX(초성,  INT( (_xlfn.UNICODE($I893)-44032)/588)+1)</f>
        <v>ㅎ</v>
      </c>
      <c r="O893" s="3" t="str" cm="1">
        <f t="array" ref="O893">INDEX( 중성, INT(MOD( ( _xlfn.UNICODE( RIGHT($I893, 1) ) - 44032), 588)/28)+1,1)</f>
        <v>ㅏ</v>
      </c>
      <c r="P893" t="str" cm="1">
        <f t="array" ref="P893">IF(MOD( (_xlfn.UNICODE( RIGHT($I893, 1) ) - 44032), 28)=0, "",
    INDEX(종성, MOD( (_xlfn.UNICODE( RIGHT($I893, 1) ) - 44032), 28),1) )</f>
        <v/>
      </c>
      <c r="Q893" s="3" t="str" cm="1">
        <f t="array" ref="Q893">IF(LEN(B893)=2, "", INDEX(초성,  INT( (_xlfn.UNICODE($J893)-44032)/588)+1) )</f>
        <v>ㄱ</v>
      </c>
      <c r="R893" s="3" t="str" cm="1">
        <f t="array" ref="R893">IF(LEN(B893)=2, "",INDEX( 중성, INT(MOD( ( _xlfn.UNICODE( RIGHT($J893, 1) ) - 44032), 588)/28)+1,1) )</f>
        <v>ㅜ</v>
      </c>
      <c r="S893" t="str" cm="1">
        <f t="array" ref="S893">IF(LEN(B893)=2, "", IF(MOD( (_xlfn.UNICODE( RIGHT($J893, 1) ) - 44032), 28)=0, "",
    INDEX(종성, MOD( (_xlfn.UNICODE( RIGHT($J893, 1) ) - 44032), 28),1) ) )</f>
        <v/>
      </c>
      <c r="T893" t="str">
        <f>IFERROR(VLOOKUP($K893, 환경설정!$B$3:$C$23, 2,0), "")</f>
        <v>son</v>
      </c>
      <c r="V893" s="3" t="str" cm="1">
        <f t="array" ref="V893">IFERROR(_xlfn.IFS($M893="", "light", $M893="ㄴ", "son", $M893="ㄹ", "son", $M893="ㅁ", "son", $M893="ㅇ", "son" ),"obs")</f>
        <v>light</v>
      </c>
      <c r="W893" t="str">
        <f>IFERROR(VLOOKUP($N893, 환경설정!$B$3:$C$23, 2,0), "")</f>
        <v>que</v>
      </c>
      <c r="Y893" s="3" t="str" cm="1">
        <f t="array" ref="Y893">IFERROR(_xlfn.IFS($P893="", "light", $P893="ㄴ", "son", $P893="ㄹ", "son", $P893="ㅁ", "son", $P893="ㅇ", "son" ),"obs")</f>
        <v>light</v>
      </c>
      <c r="Z893" t="str">
        <f>IFERROR(VLOOKUP($Q893, 환경설정!$B$3:$C$23, 2), "")</f>
        <v>lax</v>
      </c>
      <c r="AB893" s="3" t="str" cm="1">
        <f t="array" ref="AB893">IFERROR( IF(LEN(B893)=2,"", _xlfn.IFS($S893="", "light", $S893="ㄴ", "son", $S893="ㄹ", "son", $S893="ㅁ", "son", $S893="ㅇ", "son" )),"obs")</f>
        <v>light</v>
      </c>
      <c r="AC893" t="str" cm="1">
        <f t="array" ref="AC893" xml:space="preserve"> SUBSTITUTE( _xlfn.TEXTSPLIT(C893," "), ",","")</f>
        <v>LHH</v>
      </c>
      <c r="AE893" t="str" cm="1">
        <f t="array" ref="AE893">SUBSTITUTE(_xlfn.TEXTSPLIT(D893," "), ",","")</f>
        <v>LHH</v>
      </c>
    </row>
    <row r="894" spans="1:31" x14ac:dyDescent="0.3">
      <c r="A894" t="str">
        <v>가상어3</v>
      </c>
      <c r="B894" t="str">
        <v>고구찌</v>
      </c>
      <c r="C894" s="3" t="str">
        <v>LHL</v>
      </c>
      <c r="D894" s="3" t="str">
        <v>LHL</v>
      </c>
      <c r="E894" s="3" t="str" cm="1">
        <f t="array" ref="E894">_xlfn.IFS(MID(A894,1,1)="고", "K", MID(A894,1,1)="외", "F", MID(A894,1,1)="가", "V")</f>
        <v>V</v>
      </c>
      <c r="F894" s="3" t="str">
        <f t="shared" si="70"/>
        <v>3</v>
      </c>
      <c r="G894" s="3" t="str">
        <f t="shared" si="71"/>
        <v>V3</v>
      </c>
      <c r="H894" s="3" t="str">
        <f t="shared" si="72"/>
        <v>고</v>
      </c>
      <c r="I894" s="3" t="str">
        <f t="shared" si="73"/>
        <v>구</v>
      </c>
      <c r="J894" s="3" t="str">
        <f t="shared" si="74"/>
        <v>찌</v>
      </c>
      <c r="K894" s="3" t="str" cm="1">
        <f t="array" ref="K894">INDEX(초성,  INT( (_xlfn.UNICODE(H894)-44032)/588)+1)</f>
        <v>ㄱ</v>
      </c>
      <c r="L894" s="3" t="str" cm="1">
        <f t="array" ref="L894">INDEX( 중성, INT(MOD( ( _xlfn.UNICODE( RIGHT($H894, 1) ) - 44032), 588)/28)+1,1)</f>
        <v>ㅗ</v>
      </c>
      <c r="M894" t="str" cm="1">
        <f t="array" ref="M894">IF(MOD( (_xlfn.UNICODE( RIGHT($H894, 1) ) - 44032), 28)=0, "",
    INDEX(종성, MOD( (_xlfn.UNICODE( RIGHT($H894, 1) ) - 44032), 28),1) )</f>
        <v/>
      </c>
      <c r="N894" s="3" t="str" cm="1">
        <f t="array" ref="N894">INDEX(초성,  INT( (_xlfn.UNICODE($I894)-44032)/588)+1)</f>
        <v>ㄱ</v>
      </c>
      <c r="O894" s="3" t="str" cm="1">
        <f t="array" ref="O894">INDEX( 중성, INT(MOD( ( _xlfn.UNICODE( RIGHT($I894, 1) ) - 44032), 588)/28)+1,1)</f>
        <v>ㅜ</v>
      </c>
      <c r="P894" t="str" cm="1">
        <f t="array" ref="P894">IF(MOD( (_xlfn.UNICODE( RIGHT($I894, 1) ) - 44032), 28)=0, "",
    INDEX(종성, MOD( (_xlfn.UNICODE( RIGHT($I894, 1) ) - 44032), 28),1) )</f>
        <v/>
      </c>
      <c r="Q894" s="3" t="str" cm="1">
        <f t="array" ref="Q894">IF(LEN(B894)=2, "", INDEX(초성,  INT( (_xlfn.UNICODE($J894)-44032)/588)+1) )</f>
        <v>ㅉ</v>
      </c>
      <c r="R894" s="3" t="str" cm="1">
        <f t="array" ref="R894">IF(LEN(B894)=2, "",INDEX( 중성, INT(MOD( ( _xlfn.UNICODE( RIGHT($J894, 1) ) - 44032), 588)/28)+1,1) )</f>
        <v>ㅣ</v>
      </c>
      <c r="S894" t="str" cm="1">
        <f t="array" ref="S894">IF(LEN(B894)=2, "", IF(MOD( (_xlfn.UNICODE( RIGHT($J894, 1) ) - 44032), 28)=0, "",
    INDEX(종성, MOD( (_xlfn.UNICODE( RIGHT($J894, 1) ) - 44032), 28),1) ) )</f>
        <v/>
      </c>
      <c r="T894" t="str">
        <f>IFERROR(VLOOKUP($K894, 환경설정!$B$3:$C$23, 2,0), "")</f>
        <v>lax</v>
      </c>
      <c r="V894" s="3" t="str" cm="1">
        <f t="array" ref="V894">IFERROR(_xlfn.IFS($M894="", "light", $M894="ㄴ", "son", $M894="ㄹ", "son", $M894="ㅁ", "son", $M894="ㅇ", "son" ),"obs")</f>
        <v>light</v>
      </c>
      <c r="W894" t="str">
        <f>IFERROR(VLOOKUP($N894, 환경설정!$B$3:$C$23, 2,0), "")</f>
        <v>lax</v>
      </c>
      <c r="Y894" s="3" t="str" cm="1">
        <f t="array" ref="Y894">IFERROR(_xlfn.IFS($P894="", "light", $P894="ㄴ", "son", $P894="ㄹ", "son", $P894="ㅁ", "son", $P894="ㅇ", "son" ),"obs")</f>
        <v>light</v>
      </c>
      <c r="Z894" t="str">
        <f>IFERROR(VLOOKUP($Q894, 환경설정!$B$3:$C$23, 2), "")</f>
        <v>tsasp</v>
      </c>
      <c r="AB894" s="3" t="str" cm="1">
        <f t="array" ref="AB894">IFERROR( IF(LEN(B894)=2,"", _xlfn.IFS($S894="", "light", $S894="ㄴ", "son", $S894="ㄹ", "son", $S894="ㅁ", "son", $S894="ㅇ", "son" )),"obs")</f>
        <v>light</v>
      </c>
      <c r="AC894" t="str" cm="1">
        <f t="array" ref="AC894" xml:space="preserve"> SUBSTITUTE( _xlfn.TEXTSPLIT(C894," "), ",","")</f>
        <v>LHL</v>
      </c>
      <c r="AE894" t="str" cm="1">
        <f t="array" ref="AE894">SUBSTITUTE(_xlfn.TEXTSPLIT(D894," "), ",","")</f>
        <v>LHL</v>
      </c>
    </row>
    <row r="895" spans="1:31" x14ac:dyDescent="0.3">
      <c r="A895" t="str">
        <v>가상어3</v>
      </c>
      <c r="B895" t="str">
        <v>초벼두</v>
      </c>
      <c r="C895" s="3" t="str">
        <v>HHL</v>
      </c>
      <c r="D895" s="3" t="str">
        <v>HHL</v>
      </c>
      <c r="E895" s="3" t="str" cm="1">
        <f t="array" ref="E895">_xlfn.IFS(MID(A895,1,1)="고", "K", MID(A895,1,1)="외", "F", MID(A895,1,1)="가", "V")</f>
        <v>V</v>
      </c>
      <c r="F895" s="3" t="str">
        <f t="shared" si="70"/>
        <v>3</v>
      </c>
      <c r="G895" s="3" t="str">
        <f t="shared" si="71"/>
        <v>V3</v>
      </c>
      <c r="H895" s="3" t="str">
        <f t="shared" si="72"/>
        <v>초</v>
      </c>
      <c r="I895" s="3" t="str">
        <f t="shared" si="73"/>
        <v>벼</v>
      </c>
      <c r="J895" s="3" t="str">
        <f t="shared" si="74"/>
        <v>두</v>
      </c>
      <c r="K895" s="3" t="str" cm="1">
        <f t="array" ref="K895">INDEX(초성,  INT( (_xlfn.UNICODE(H895)-44032)/588)+1)</f>
        <v>ㅊ</v>
      </c>
      <c r="L895" s="3" t="str" cm="1">
        <f t="array" ref="L895">INDEX( 중성, INT(MOD( ( _xlfn.UNICODE( RIGHT($H895, 1) ) - 44032), 588)/28)+1,1)</f>
        <v>ㅗ</v>
      </c>
      <c r="M895" t="str" cm="1">
        <f t="array" ref="M895">IF(MOD( (_xlfn.UNICODE( RIGHT($H895, 1) ) - 44032), 28)=0, "",
    INDEX(종성, MOD( (_xlfn.UNICODE( RIGHT($H895, 1) ) - 44032), 28),1) )</f>
        <v/>
      </c>
      <c r="N895" s="3" t="str" cm="1">
        <f t="array" ref="N895">INDEX(초성,  INT( (_xlfn.UNICODE($I895)-44032)/588)+1)</f>
        <v>ㅂ</v>
      </c>
      <c r="O895" s="3" t="str" cm="1">
        <f t="array" ref="O895">INDEX( 중성, INT(MOD( ( _xlfn.UNICODE( RIGHT($I895, 1) ) - 44032), 588)/28)+1,1)</f>
        <v>ㅕ</v>
      </c>
      <c r="P895" t="str" cm="1">
        <f t="array" ref="P895">IF(MOD( (_xlfn.UNICODE( RIGHT($I895, 1) ) - 44032), 28)=0, "",
    INDEX(종성, MOD( (_xlfn.UNICODE( RIGHT($I895, 1) ) - 44032), 28),1) )</f>
        <v/>
      </c>
      <c r="Q895" s="3" t="str" cm="1">
        <f t="array" ref="Q895">IF(LEN(B895)=2, "", INDEX(초성,  INT( (_xlfn.UNICODE($J895)-44032)/588)+1) )</f>
        <v>ㄷ</v>
      </c>
      <c r="R895" s="3" t="str" cm="1">
        <f t="array" ref="R895">IF(LEN(B895)=2, "",INDEX( 중성, INT(MOD( ( _xlfn.UNICODE( RIGHT($J895, 1) ) - 44032), 588)/28)+1,1) )</f>
        <v>ㅜ</v>
      </c>
      <c r="S895" t="str" cm="1">
        <f t="array" ref="S895">IF(LEN(B895)=2, "", IF(MOD( (_xlfn.UNICODE( RIGHT($J895, 1) ) - 44032), 28)=0, "",
    INDEX(종성, MOD( (_xlfn.UNICODE( RIGHT($J895, 1) ) - 44032), 28),1) ) )</f>
        <v/>
      </c>
      <c r="T895" t="str">
        <f>IFERROR(VLOOKUP($K895, 환경설정!$B$3:$C$23, 2,0), "")</f>
        <v>tsasp</v>
      </c>
      <c r="V895" s="3" t="str" cm="1">
        <f t="array" ref="V895">IFERROR(_xlfn.IFS($M895="", "light", $M895="ㄴ", "son", $M895="ㄹ", "son", $M895="ㅁ", "son", $M895="ㅇ", "son" ),"obs")</f>
        <v>light</v>
      </c>
      <c r="W895" t="str">
        <f>IFERROR(VLOOKUP($N895, 환경설정!$B$3:$C$23, 2,0), "")</f>
        <v>lax</v>
      </c>
      <c r="Y895" s="3" t="str" cm="1">
        <f t="array" ref="Y895">IFERROR(_xlfn.IFS($P895="", "light", $P895="ㄴ", "son", $P895="ㄹ", "son", $P895="ㅁ", "son", $P895="ㅇ", "son" ),"obs")</f>
        <v>light</v>
      </c>
      <c r="Z895" t="str">
        <f>IFERROR(VLOOKUP($Q895, 환경설정!$B$3:$C$23, 2), "")</f>
        <v>tsasp</v>
      </c>
      <c r="AB895" s="3" t="str" cm="1">
        <f t="array" ref="AB895">IFERROR( IF(LEN(B895)=2,"", _xlfn.IFS($S895="", "light", $S895="ㄴ", "son", $S895="ㄹ", "son", $S895="ㅁ", "son", $S895="ㅇ", "son" )),"obs")</f>
        <v>light</v>
      </c>
      <c r="AC895" t="str" cm="1">
        <f t="array" ref="AC895" xml:space="preserve"> SUBSTITUTE( _xlfn.TEXTSPLIT(C895," "), ",","")</f>
        <v>HHL</v>
      </c>
      <c r="AE895" t="str" cm="1">
        <f t="array" ref="AE895">SUBSTITUTE(_xlfn.TEXTSPLIT(D895," "), ",","")</f>
        <v>HHL</v>
      </c>
    </row>
    <row r="896" spans="1:31" x14ac:dyDescent="0.3">
      <c r="A896" t="str">
        <v>가상어3</v>
      </c>
      <c r="B896" t="str">
        <v>쑤나비</v>
      </c>
      <c r="C896" s="3" t="str">
        <v>LHL, HHL</v>
      </c>
      <c r="D896" s="3" t="str">
        <v>HHL</v>
      </c>
      <c r="E896" s="3" t="str" cm="1">
        <f t="array" ref="E896">_xlfn.IFS(MID(A896,1,1)="고", "K", MID(A896,1,1)="외", "F", MID(A896,1,1)="가", "V")</f>
        <v>V</v>
      </c>
      <c r="F896" s="3" t="str">
        <f t="shared" si="70"/>
        <v>3</v>
      </c>
      <c r="G896" s="3" t="str">
        <f t="shared" si="71"/>
        <v>V3</v>
      </c>
      <c r="H896" s="3" t="str">
        <f t="shared" si="72"/>
        <v>쑤</v>
      </c>
      <c r="I896" s="3" t="str">
        <f t="shared" si="73"/>
        <v>나</v>
      </c>
      <c r="J896" s="3" t="str">
        <f t="shared" si="74"/>
        <v>비</v>
      </c>
      <c r="K896" s="3" t="str" cm="1">
        <f t="array" ref="K896">INDEX(초성,  INT( (_xlfn.UNICODE(H896)-44032)/588)+1)</f>
        <v>ㅆ</v>
      </c>
      <c r="L896" s="3" t="str" cm="1">
        <f t="array" ref="L896">INDEX( 중성, INT(MOD( ( _xlfn.UNICODE( RIGHT($H896, 1) ) - 44032), 588)/28)+1,1)</f>
        <v>ㅜ</v>
      </c>
      <c r="M896" t="str" cm="1">
        <f t="array" ref="M896">IF(MOD( (_xlfn.UNICODE( RIGHT($H896, 1) ) - 44032), 28)=0, "",
    INDEX(종성, MOD( (_xlfn.UNICODE( RIGHT($H896, 1) ) - 44032), 28),1) )</f>
        <v/>
      </c>
      <c r="N896" s="3" t="str" cm="1">
        <f t="array" ref="N896">INDEX(초성,  INT( (_xlfn.UNICODE($I896)-44032)/588)+1)</f>
        <v>ㄴ</v>
      </c>
      <c r="O896" s="3" t="str" cm="1">
        <f t="array" ref="O896">INDEX( 중성, INT(MOD( ( _xlfn.UNICODE( RIGHT($I896, 1) ) - 44032), 588)/28)+1,1)</f>
        <v>ㅏ</v>
      </c>
      <c r="P896" t="str" cm="1">
        <f t="array" ref="P896">IF(MOD( (_xlfn.UNICODE( RIGHT($I896, 1) ) - 44032), 28)=0, "",
    INDEX(종성, MOD( (_xlfn.UNICODE( RIGHT($I896, 1) ) - 44032), 28),1) )</f>
        <v/>
      </c>
      <c r="Q896" s="3" t="str" cm="1">
        <f t="array" ref="Q896">IF(LEN(B896)=2, "", INDEX(초성,  INT( (_xlfn.UNICODE($J896)-44032)/588)+1) )</f>
        <v>ㅂ</v>
      </c>
      <c r="R896" s="3" t="str" cm="1">
        <f t="array" ref="R896">IF(LEN(B896)=2, "",INDEX( 중성, INT(MOD( ( _xlfn.UNICODE( RIGHT($J896, 1) ) - 44032), 588)/28)+1,1) )</f>
        <v>ㅣ</v>
      </c>
      <c r="S896" t="str" cm="1">
        <f t="array" ref="S896">IF(LEN(B896)=2, "", IF(MOD( (_xlfn.UNICODE( RIGHT($J896, 1) ) - 44032), 28)=0, "",
    INDEX(종성, MOD( (_xlfn.UNICODE( RIGHT($J896, 1) ) - 44032), 28),1) ) )</f>
        <v/>
      </c>
      <c r="T896" t="str">
        <f>IFERROR(VLOOKUP($K896, 환경설정!$B$3:$C$23, 2,0), "")</f>
        <v>que</v>
      </c>
      <c r="V896" s="3" t="str" cm="1">
        <f t="array" ref="V896">IFERROR(_xlfn.IFS($M896="", "light", $M896="ㄴ", "son", $M896="ㄹ", "son", $M896="ㅁ", "son", $M896="ㅇ", "son" ),"obs")</f>
        <v>light</v>
      </c>
      <c r="W896" t="str">
        <f>IFERROR(VLOOKUP($N896, 환경설정!$B$3:$C$23, 2,0), "")</f>
        <v>son</v>
      </c>
      <c r="Y896" s="3" t="str" cm="1">
        <f t="array" ref="Y896">IFERROR(_xlfn.IFS($P896="", "light", $P896="ㄴ", "son", $P896="ㄹ", "son", $P896="ㅁ", "son", $P896="ㅇ", "son" ),"obs")</f>
        <v>light</v>
      </c>
      <c r="Z896" t="str">
        <f>IFERROR(VLOOKUP($Q896, 환경설정!$B$3:$C$23, 2), "")</f>
        <v>tsasp</v>
      </c>
      <c r="AB896" s="3" t="str" cm="1">
        <f t="array" ref="AB896">IFERROR( IF(LEN(B896)=2,"", _xlfn.IFS($S896="", "light", $S896="ㄴ", "son", $S896="ㄹ", "son", $S896="ㅁ", "son", $S896="ㅇ", "son" )),"obs")</f>
        <v>light</v>
      </c>
      <c r="AC896" t="str" cm="1">
        <f t="array" ref="AC896:AD896" xml:space="preserve"> SUBSTITUTE( _xlfn.TEXTSPLIT(C896," "), ",","")</f>
        <v>LHL</v>
      </c>
      <c r="AD896" t="str">
        <v>HHL</v>
      </c>
      <c r="AE896" t="str" cm="1">
        <f t="array" ref="AE896">SUBSTITUTE(_xlfn.TEXTSPLIT(D896," "), ",","")</f>
        <v>HHL</v>
      </c>
    </row>
    <row r="897" spans="1:31" x14ac:dyDescent="0.3">
      <c r="A897" t="str">
        <v>가상어3</v>
      </c>
      <c r="B897" t="str">
        <v>서꾸무</v>
      </c>
      <c r="C897" s="3" t="str">
        <v>LHH</v>
      </c>
      <c r="D897" s="3" t="str">
        <v>LHH</v>
      </c>
      <c r="E897" s="3" t="str" cm="1">
        <f t="array" ref="E897">_xlfn.IFS(MID(A897,1,1)="고", "K", MID(A897,1,1)="외", "F", MID(A897,1,1)="가", "V")</f>
        <v>V</v>
      </c>
      <c r="F897" s="3" t="str">
        <f t="shared" si="70"/>
        <v>3</v>
      </c>
      <c r="G897" s="3" t="str">
        <f t="shared" si="71"/>
        <v>V3</v>
      </c>
      <c r="H897" s="3" t="str">
        <f t="shared" si="72"/>
        <v>서</v>
      </c>
      <c r="I897" s="3" t="str">
        <f t="shared" si="73"/>
        <v>꾸</v>
      </c>
      <c r="J897" s="3" t="str">
        <f t="shared" si="74"/>
        <v>무</v>
      </c>
      <c r="K897" s="3" t="str" cm="1">
        <f t="array" ref="K897">INDEX(초성,  INT( (_xlfn.UNICODE(H897)-44032)/588)+1)</f>
        <v>ㅅ</v>
      </c>
      <c r="L897" s="3" t="str" cm="1">
        <f t="array" ref="L897">INDEX( 중성, INT(MOD( ( _xlfn.UNICODE( RIGHT($H897, 1) ) - 44032), 588)/28)+1,1)</f>
        <v>ㅓ</v>
      </c>
      <c r="M897" t="str" cm="1">
        <f t="array" ref="M897">IF(MOD( (_xlfn.UNICODE( RIGHT($H897, 1) ) - 44032), 28)=0, "",
    INDEX(종성, MOD( (_xlfn.UNICODE( RIGHT($H897, 1) ) - 44032), 28),1) )</f>
        <v/>
      </c>
      <c r="N897" s="3" t="str" cm="1">
        <f t="array" ref="N897">INDEX(초성,  INT( (_xlfn.UNICODE($I897)-44032)/588)+1)</f>
        <v>ㄲ</v>
      </c>
      <c r="O897" s="3" t="str" cm="1">
        <f t="array" ref="O897">INDEX( 중성, INT(MOD( ( _xlfn.UNICODE( RIGHT($I897, 1) ) - 44032), 588)/28)+1,1)</f>
        <v>ㅜ</v>
      </c>
      <c r="P897" t="str" cm="1">
        <f t="array" ref="P897">IF(MOD( (_xlfn.UNICODE( RIGHT($I897, 1) ) - 44032), 28)=0, "",
    INDEX(종성, MOD( (_xlfn.UNICODE( RIGHT($I897, 1) ) - 44032), 28),1) )</f>
        <v/>
      </c>
      <c r="Q897" s="3" t="str" cm="1">
        <f t="array" ref="Q897">IF(LEN(B897)=2, "", INDEX(초성,  INT( (_xlfn.UNICODE($J897)-44032)/588)+1) )</f>
        <v>ㅁ</v>
      </c>
      <c r="R897" s="3" t="str" cm="1">
        <f t="array" ref="R897">IF(LEN(B897)=2, "",INDEX( 중성, INT(MOD( ( _xlfn.UNICODE( RIGHT($J897, 1) ) - 44032), 588)/28)+1,1) )</f>
        <v>ㅜ</v>
      </c>
      <c r="S897" t="str" cm="1">
        <f t="array" ref="S897">IF(LEN(B897)=2, "", IF(MOD( (_xlfn.UNICODE( RIGHT($J897, 1) ) - 44032), 28)=0, "",
    INDEX(종성, MOD( (_xlfn.UNICODE( RIGHT($J897, 1) ) - 44032), 28),1) ) )</f>
        <v/>
      </c>
      <c r="T897" t="str">
        <f>IFERROR(VLOOKUP($K897, 환경설정!$B$3:$C$23, 2,0), "")</f>
        <v>que</v>
      </c>
      <c r="V897" s="3" t="str" cm="1">
        <f t="array" ref="V897">IFERROR(_xlfn.IFS($M897="", "light", $M897="ㄴ", "son", $M897="ㄹ", "son", $M897="ㅁ", "son", $M897="ㅇ", "son" ),"obs")</f>
        <v>light</v>
      </c>
      <c r="W897" t="str">
        <f>IFERROR(VLOOKUP($N897, 환경설정!$B$3:$C$23, 2,0), "")</f>
        <v>tsasp</v>
      </c>
      <c r="Y897" s="3" t="str" cm="1">
        <f t="array" ref="Y897">IFERROR(_xlfn.IFS($P897="", "light", $P897="ㄴ", "son", $P897="ㄹ", "son", $P897="ㅁ", "son", $P897="ㅇ", "son" ),"obs")</f>
        <v>light</v>
      </c>
      <c r="Z897" t="str">
        <f>IFERROR(VLOOKUP($Q897, 환경설정!$B$3:$C$23, 2), "")</f>
        <v>tsasp</v>
      </c>
      <c r="AB897" s="3" t="str" cm="1">
        <f t="array" ref="AB897">IFERROR( IF(LEN(B897)=2,"", _xlfn.IFS($S897="", "light", $S897="ㄴ", "son", $S897="ㄹ", "son", $S897="ㅁ", "son", $S897="ㅇ", "son" )),"obs")</f>
        <v>light</v>
      </c>
      <c r="AC897" t="str" cm="1">
        <f t="array" ref="AC897" xml:space="preserve"> SUBSTITUTE( _xlfn.TEXTSPLIT(C897," "), ",","")</f>
        <v>LHH</v>
      </c>
      <c r="AE897" t="str" cm="1">
        <f t="array" ref="AE897">SUBSTITUTE(_xlfn.TEXTSPLIT(D897," "), ",","")</f>
        <v>LHH</v>
      </c>
    </row>
    <row r="898" spans="1:31" x14ac:dyDescent="0.3">
      <c r="A898" t="str">
        <v>가상어3</v>
      </c>
      <c r="B898" t="str">
        <v>미패내</v>
      </c>
      <c r="C898" s="3" t="str">
        <v>LHH</v>
      </c>
      <c r="D898" s="3" t="str">
        <v>LHL</v>
      </c>
      <c r="E898" s="3" t="str" cm="1">
        <f t="array" ref="E898">_xlfn.IFS(MID(A898,1,1)="고", "K", MID(A898,1,1)="외", "F", MID(A898,1,1)="가", "V")</f>
        <v>V</v>
      </c>
      <c r="F898" s="3" t="str">
        <f t="shared" si="70"/>
        <v>3</v>
      </c>
      <c r="G898" s="3" t="str">
        <f t="shared" si="71"/>
        <v>V3</v>
      </c>
      <c r="H898" s="3" t="str">
        <f t="shared" si="72"/>
        <v>미</v>
      </c>
      <c r="I898" s="3" t="str">
        <f t="shared" si="73"/>
        <v>패</v>
      </c>
      <c r="J898" s="3" t="str">
        <f t="shared" si="74"/>
        <v>내</v>
      </c>
      <c r="K898" s="3" t="str" cm="1">
        <f t="array" ref="K898">INDEX(초성,  INT( (_xlfn.UNICODE(H898)-44032)/588)+1)</f>
        <v>ㅁ</v>
      </c>
      <c r="L898" s="3" t="str" cm="1">
        <f t="array" ref="L898">INDEX( 중성, INT(MOD( ( _xlfn.UNICODE( RIGHT($H898, 1) ) - 44032), 588)/28)+1,1)</f>
        <v>ㅣ</v>
      </c>
      <c r="M898" t="str" cm="1">
        <f t="array" ref="M898">IF(MOD( (_xlfn.UNICODE( RIGHT($H898, 1) ) - 44032), 28)=0, "",
    INDEX(종성, MOD( (_xlfn.UNICODE( RIGHT($H898, 1) ) - 44032), 28),1) )</f>
        <v/>
      </c>
      <c r="N898" s="3" t="str" cm="1">
        <f t="array" ref="N898">INDEX(초성,  INT( (_xlfn.UNICODE($I898)-44032)/588)+1)</f>
        <v>ㅍ</v>
      </c>
      <c r="O898" s="3" t="str" cm="1">
        <f t="array" ref="O898">INDEX( 중성, INT(MOD( ( _xlfn.UNICODE( RIGHT($I898, 1) ) - 44032), 588)/28)+1,1)</f>
        <v>ㅐ</v>
      </c>
      <c r="P898" t="str" cm="1">
        <f t="array" ref="P898">IF(MOD( (_xlfn.UNICODE( RIGHT($I898, 1) ) - 44032), 28)=0, "",
    INDEX(종성, MOD( (_xlfn.UNICODE( RIGHT($I898, 1) ) - 44032), 28),1) )</f>
        <v/>
      </c>
      <c r="Q898" s="3" t="str" cm="1">
        <f t="array" ref="Q898">IF(LEN(B898)=2, "", INDEX(초성,  INT( (_xlfn.UNICODE($J898)-44032)/588)+1) )</f>
        <v>ㄴ</v>
      </c>
      <c r="R898" s="3" t="str" cm="1">
        <f t="array" ref="R898">IF(LEN(B898)=2, "",INDEX( 중성, INT(MOD( ( _xlfn.UNICODE( RIGHT($J898, 1) ) - 44032), 588)/28)+1,1) )</f>
        <v>ㅐ</v>
      </c>
      <c r="S898" t="str" cm="1">
        <f t="array" ref="S898">IF(LEN(B898)=2, "", IF(MOD( (_xlfn.UNICODE( RIGHT($J898, 1) ) - 44032), 28)=0, "",
    INDEX(종성, MOD( (_xlfn.UNICODE( RIGHT($J898, 1) ) - 44032), 28),1) ) )</f>
        <v/>
      </c>
      <c r="T898" t="str">
        <f>IFERROR(VLOOKUP($K898, 환경설정!$B$3:$C$23, 2,0), "")</f>
        <v>son</v>
      </c>
      <c r="V898" s="3" t="str" cm="1">
        <f t="array" ref="V898">IFERROR(_xlfn.IFS($M898="", "light", $M898="ㄴ", "son", $M898="ㄹ", "son", $M898="ㅁ", "son", $M898="ㅇ", "son" ),"obs")</f>
        <v>light</v>
      </c>
      <c r="W898" t="str">
        <f>IFERROR(VLOOKUP($N898, 환경설정!$B$3:$C$23, 2,0), "")</f>
        <v>tsasp</v>
      </c>
      <c r="Y898" s="3" t="str" cm="1">
        <f t="array" ref="Y898">IFERROR(_xlfn.IFS($P898="", "light", $P898="ㄴ", "son", $P898="ㄹ", "son", $P898="ㅁ", "son", $P898="ㅇ", "son" ),"obs")</f>
        <v>light</v>
      </c>
      <c r="Z898" t="str">
        <f>IFERROR(VLOOKUP($Q898, 환경설정!$B$3:$C$23, 2), "")</f>
        <v>tsasp</v>
      </c>
      <c r="AB898" s="3" t="str" cm="1">
        <f t="array" ref="AB898">IFERROR( IF(LEN(B898)=2,"", _xlfn.IFS($S898="", "light", $S898="ㄴ", "son", $S898="ㄹ", "son", $S898="ㅁ", "son", $S898="ㅇ", "son" )),"obs")</f>
        <v>light</v>
      </c>
      <c r="AC898" t="str" cm="1">
        <f t="array" ref="AC898" xml:space="preserve"> SUBSTITUTE( _xlfn.TEXTSPLIT(C898," "), ",","")</f>
        <v>LHH</v>
      </c>
      <c r="AE898" t="str" cm="1">
        <f t="array" ref="AE898">SUBSTITUTE(_xlfn.TEXTSPLIT(D898," "), ",","")</f>
        <v>LHL</v>
      </c>
    </row>
    <row r="899" spans="1:31" x14ac:dyDescent="0.3">
      <c r="A899" t="str">
        <v>가상어3</v>
      </c>
      <c r="B899" t="str">
        <v>도뽀로</v>
      </c>
      <c r="C899" s="3" t="str">
        <v>LHL</v>
      </c>
      <c r="D899" s="3" t="str">
        <v>LHL</v>
      </c>
      <c r="E899" s="3" t="str" cm="1">
        <f t="array" ref="E899">_xlfn.IFS(MID(A899,1,1)="고", "K", MID(A899,1,1)="외", "F", MID(A899,1,1)="가", "V")</f>
        <v>V</v>
      </c>
      <c r="F899" s="3" t="str">
        <f t="shared" si="70"/>
        <v>3</v>
      </c>
      <c r="G899" s="3" t="str">
        <f t="shared" si="71"/>
        <v>V3</v>
      </c>
      <c r="H899" s="3" t="str">
        <f t="shared" si="72"/>
        <v>도</v>
      </c>
      <c r="I899" s="3" t="str">
        <f t="shared" si="73"/>
        <v>뽀</v>
      </c>
      <c r="J899" s="3" t="str">
        <f t="shared" si="74"/>
        <v>로</v>
      </c>
      <c r="K899" s="3" t="str" cm="1">
        <f t="array" ref="K899">INDEX(초성,  INT( (_xlfn.UNICODE(H899)-44032)/588)+1)</f>
        <v>ㄷ</v>
      </c>
      <c r="L899" s="3" t="str" cm="1">
        <f t="array" ref="L899">INDEX( 중성, INT(MOD( ( _xlfn.UNICODE( RIGHT($H899, 1) ) - 44032), 588)/28)+1,1)</f>
        <v>ㅗ</v>
      </c>
      <c r="M899" t="str" cm="1">
        <f t="array" ref="M899">IF(MOD( (_xlfn.UNICODE( RIGHT($H899, 1) ) - 44032), 28)=0, "",
    INDEX(종성, MOD( (_xlfn.UNICODE( RIGHT($H899, 1) ) - 44032), 28),1) )</f>
        <v/>
      </c>
      <c r="N899" s="3" t="str" cm="1">
        <f t="array" ref="N899">INDEX(초성,  INT( (_xlfn.UNICODE($I899)-44032)/588)+1)</f>
        <v>ㅃ</v>
      </c>
      <c r="O899" s="3" t="str" cm="1">
        <f t="array" ref="O899">INDEX( 중성, INT(MOD( ( _xlfn.UNICODE( RIGHT($I899, 1) ) - 44032), 588)/28)+1,1)</f>
        <v>ㅗ</v>
      </c>
      <c r="P899" t="str" cm="1">
        <f t="array" ref="P899">IF(MOD( (_xlfn.UNICODE( RIGHT($I899, 1) ) - 44032), 28)=0, "",
    INDEX(종성, MOD( (_xlfn.UNICODE( RIGHT($I899, 1) ) - 44032), 28),1) )</f>
        <v/>
      </c>
      <c r="Q899" s="3" t="str" cm="1">
        <f t="array" ref="Q899">IF(LEN(B899)=2, "", INDEX(초성,  INT( (_xlfn.UNICODE($J899)-44032)/588)+1) )</f>
        <v>ㄹ</v>
      </c>
      <c r="R899" s="3" t="str" cm="1">
        <f t="array" ref="R899">IF(LEN(B899)=2, "",INDEX( 중성, INT(MOD( ( _xlfn.UNICODE( RIGHT($J899, 1) ) - 44032), 588)/28)+1,1) )</f>
        <v>ㅗ</v>
      </c>
      <c r="S899" t="str" cm="1">
        <f t="array" ref="S899">IF(LEN(B899)=2, "", IF(MOD( (_xlfn.UNICODE( RIGHT($J899, 1) ) - 44032), 28)=0, "",
    INDEX(종성, MOD( (_xlfn.UNICODE( RIGHT($J899, 1) ) - 44032), 28),1) ) )</f>
        <v/>
      </c>
      <c r="T899" t="str">
        <f>IFERROR(VLOOKUP($K899, 환경설정!$B$3:$C$23, 2,0), "")</f>
        <v>lax</v>
      </c>
      <c r="V899" s="3" t="str" cm="1">
        <f t="array" ref="V899">IFERROR(_xlfn.IFS($M899="", "light", $M899="ㄴ", "son", $M899="ㄹ", "son", $M899="ㅁ", "son", $M899="ㅇ", "son" ),"obs")</f>
        <v>light</v>
      </c>
      <c r="W899" t="str">
        <f>IFERROR(VLOOKUP($N899, 환경설정!$B$3:$C$23, 2,0), "")</f>
        <v>tsasp</v>
      </c>
      <c r="Y899" s="3" t="str" cm="1">
        <f t="array" ref="Y899">IFERROR(_xlfn.IFS($P899="", "light", $P899="ㄴ", "son", $P899="ㄹ", "son", $P899="ㅁ", "son", $P899="ㅇ", "son" ),"obs")</f>
        <v>light</v>
      </c>
      <c r="Z899" t="str">
        <f>IFERROR(VLOOKUP($Q899, 환경설정!$B$3:$C$23, 2), "")</f>
        <v>tsasp</v>
      </c>
      <c r="AB899" s="3" t="str" cm="1">
        <f t="array" ref="AB899">IFERROR( IF(LEN(B899)=2,"", _xlfn.IFS($S899="", "light", $S899="ㄴ", "son", $S899="ㄹ", "son", $S899="ㅁ", "son", $S899="ㅇ", "son" )),"obs")</f>
        <v>light</v>
      </c>
      <c r="AC899" t="str" cm="1">
        <f t="array" ref="AC899" xml:space="preserve"> SUBSTITUTE( _xlfn.TEXTSPLIT(C899," "), ",","")</f>
        <v>LHL</v>
      </c>
      <c r="AE899" t="str" cm="1">
        <f t="array" ref="AE899">SUBSTITUTE(_xlfn.TEXTSPLIT(D899," "), ",","")</f>
        <v>LHL</v>
      </c>
    </row>
    <row r="900" spans="1:31" x14ac:dyDescent="0.3">
      <c r="A900" t="str">
        <v>가상어3</v>
      </c>
      <c r="B900" t="str">
        <v>굴서매</v>
      </c>
      <c r="C900" s="3" t="str">
        <v>LHH</v>
      </c>
      <c r="D900" s="3" t="str">
        <v>LHH</v>
      </c>
      <c r="E900" s="3" t="str" cm="1">
        <f t="array" ref="E900">_xlfn.IFS(MID(A900,1,1)="고", "K", MID(A900,1,1)="외", "F", MID(A900,1,1)="가", "V")</f>
        <v>V</v>
      </c>
      <c r="F900" s="3" t="str">
        <f t="shared" si="70"/>
        <v>3</v>
      </c>
      <c r="G900" s="3" t="str">
        <f t="shared" si="71"/>
        <v>V3</v>
      </c>
      <c r="H900" s="3" t="str">
        <f t="shared" si="72"/>
        <v>굴</v>
      </c>
      <c r="I900" s="3" t="str">
        <f t="shared" si="73"/>
        <v>서</v>
      </c>
      <c r="J900" s="3" t="str">
        <f t="shared" si="74"/>
        <v>매</v>
      </c>
      <c r="K900" s="3" t="str" cm="1">
        <f t="array" ref="K900">INDEX(초성,  INT( (_xlfn.UNICODE(H900)-44032)/588)+1)</f>
        <v>ㄱ</v>
      </c>
      <c r="L900" s="3" t="str" cm="1">
        <f t="array" ref="L900">INDEX( 중성, INT(MOD( ( _xlfn.UNICODE( RIGHT($H900, 1) ) - 44032), 588)/28)+1,1)</f>
        <v>ㅜ</v>
      </c>
      <c r="M900" t="str" cm="1">
        <f t="array" ref="M900">IF(MOD( (_xlfn.UNICODE( RIGHT($H900, 1) ) - 44032), 28)=0, "",
    INDEX(종성, MOD( (_xlfn.UNICODE( RIGHT($H900, 1) ) - 44032), 28),1) )</f>
        <v>ㄹ</v>
      </c>
      <c r="N900" s="3" t="str" cm="1">
        <f t="array" ref="N900">INDEX(초성,  INT( (_xlfn.UNICODE($I900)-44032)/588)+1)</f>
        <v>ㅅ</v>
      </c>
      <c r="O900" s="3" t="str" cm="1">
        <f t="array" ref="O900">INDEX( 중성, INT(MOD( ( _xlfn.UNICODE( RIGHT($I900, 1) ) - 44032), 588)/28)+1,1)</f>
        <v>ㅓ</v>
      </c>
      <c r="P900" t="str" cm="1">
        <f t="array" ref="P900">IF(MOD( (_xlfn.UNICODE( RIGHT($I900, 1) ) - 44032), 28)=0, "",
    INDEX(종성, MOD( (_xlfn.UNICODE( RIGHT($I900, 1) ) - 44032), 28),1) )</f>
        <v/>
      </c>
      <c r="Q900" s="3" t="str" cm="1">
        <f t="array" ref="Q900">IF(LEN(B900)=2, "", INDEX(초성,  INT( (_xlfn.UNICODE($J900)-44032)/588)+1) )</f>
        <v>ㅁ</v>
      </c>
      <c r="R900" s="3" t="str" cm="1">
        <f t="array" ref="R900">IF(LEN(B900)=2, "",INDEX( 중성, INT(MOD( ( _xlfn.UNICODE( RIGHT($J900, 1) ) - 44032), 588)/28)+1,1) )</f>
        <v>ㅐ</v>
      </c>
      <c r="S900" t="str" cm="1">
        <f t="array" ref="S900">IF(LEN(B900)=2, "", IF(MOD( (_xlfn.UNICODE( RIGHT($J900, 1) ) - 44032), 28)=0, "",
    INDEX(종성, MOD( (_xlfn.UNICODE( RIGHT($J900, 1) ) - 44032), 28),1) ) )</f>
        <v/>
      </c>
      <c r="T900" t="str">
        <f>IFERROR(VLOOKUP($K900, 환경설정!$B$3:$C$23, 2,0), "")</f>
        <v>lax</v>
      </c>
      <c r="V900" s="3" t="str" cm="1">
        <f t="array" ref="V900">IFERROR(_xlfn.IFS($M900="", "light", $M900="ㄴ", "son", $M900="ㄹ", "son", $M900="ㅁ", "son", $M900="ㅇ", "son" ),"obs")</f>
        <v>son</v>
      </c>
      <c r="W900" t="str">
        <f>IFERROR(VLOOKUP($N900, 환경설정!$B$3:$C$23, 2,0), "")</f>
        <v>que</v>
      </c>
      <c r="Y900" s="3" t="str" cm="1">
        <f t="array" ref="Y900">IFERROR(_xlfn.IFS($P900="", "light", $P900="ㄴ", "son", $P900="ㄹ", "son", $P900="ㅁ", "son", $P900="ㅇ", "son" ),"obs")</f>
        <v>light</v>
      </c>
      <c r="Z900" t="str">
        <f>IFERROR(VLOOKUP($Q900, 환경설정!$B$3:$C$23, 2), "")</f>
        <v>tsasp</v>
      </c>
      <c r="AB900" s="3" t="str" cm="1">
        <f t="array" ref="AB900">IFERROR( IF(LEN(B900)=2,"", _xlfn.IFS($S900="", "light", $S900="ㄴ", "son", $S900="ㄹ", "son", $S900="ㅁ", "son", $S900="ㅇ", "son" )),"obs")</f>
        <v>light</v>
      </c>
      <c r="AC900" t="str" cm="1">
        <f t="array" ref="AC900" xml:space="preserve"> SUBSTITUTE( _xlfn.TEXTSPLIT(C900," "), ",","")</f>
        <v>LHH</v>
      </c>
      <c r="AE900" t="str" cm="1">
        <f t="array" ref="AE900">SUBSTITUTE(_xlfn.TEXTSPLIT(D900," "), ",","")</f>
        <v>LHH</v>
      </c>
    </row>
  </sheetData>
  <phoneticPr fontId="1" type="noConversion"/>
  <conditionalFormatting sqref="C1:D1048576">
    <cfRule type="cellIs" dxfId="6" priority="5" operator="equal">
      <formula>0</formula>
    </cfRule>
  </conditionalFormatting>
  <conditionalFormatting sqref="K2:AB900">
    <cfRule type="cellIs" dxfId="5" priority="6" operator="greaterThan">
      <formula>0</formula>
    </cfRule>
    <cfRule type="cellIs" dxfId="4" priority="7" operator="equal">
      <formula>""""""</formula>
    </cfRule>
  </conditionalFormatting>
  <conditionalFormatting sqref="T1:T1048576">
    <cfRule type="cellIs" dxfId="3" priority="3" operator="equal">
      <formula>"lax"</formula>
    </cfRule>
    <cfRule type="cellIs" dxfId="2" priority="4" operator="equal">
      <formula>"son"</formula>
    </cfRule>
  </conditionalFormatting>
  <conditionalFormatting sqref="W1:W1048576">
    <cfRule type="cellIs" dxfId="1" priority="1" operator="equal">
      <formula>"lax"</formula>
    </cfRule>
    <cfRule type="cellIs" dxfId="0" priority="2" operator="equal">
      <formula>"son"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sheetPr codeName="Sheet2"/>
  <dimension ref="B1:W75"/>
  <sheetViews>
    <sheetView tabSelected="1" topLeftCell="A48" workbookViewId="0">
      <selection activeCell="I50" sqref="I50"/>
    </sheetView>
  </sheetViews>
  <sheetFormatPr defaultRowHeight="16.5" outlineLevelCol="1" x14ac:dyDescent="0.3"/>
  <cols>
    <col min="22" max="22" width="0" hidden="1" customWidth="1" outlineLevel="1"/>
    <col min="23" max="23" width="9" collapsed="1"/>
  </cols>
  <sheetData>
    <row r="1" spans="2:22" x14ac:dyDescent="0.3">
      <c r="Q1" t="s">
        <v>1076</v>
      </c>
    </row>
    <row r="2" spans="2:22" x14ac:dyDescent="0.2">
      <c r="D2" s="1"/>
      <c r="G2" s="1"/>
      <c r="Q2" s="11" t="s">
        <v>865</v>
      </c>
      <c r="R2" s="11" t="s">
        <v>976</v>
      </c>
      <c r="S2" s="11" t="s">
        <v>866</v>
      </c>
      <c r="T2" s="2"/>
    </row>
    <row r="3" spans="2:22" x14ac:dyDescent="0.3">
      <c r="B3" s="2" t="s">
        <v>865</v>
      </c>
      <c r="C3" s="2" t="s">
        <v>1126</v>
      </c>
      <c r="E3" s="2" t="s">
        <v>977</v>
      </c>
      <c r="F3" s="2"/>
      <c r="J3" s="4" t="s">
        <v>1077</v>
      </c>
      <c r="Q3" s="11" t="s">
        <v>999</v>
      </c>
      <c r="R3" s="11" t="s">
        <v>974</v>
      </c>
      <c r="S3" s="11" t="s">
        <v>1000</v>
      </c>
      <c r="T3" s="11" t="s">
        <v>949</v>
      </c>
      <c r="V3" s="7" t="s">
        <v>999</v>
      </c>
    </row>
    <row r="4" spans="2:22" x14ac:dyDescent="0.3">
      <c r="B4" s="8" t="s">
        <v>1000</v>
      </c>
      <c r="C4" s="2" t="s">
        <v>985</v>
      </c>
      <c r="E4" s="2" t="s">
        <v>968</v>
      </c>
      <c r="F4" s="2" t="s">
        <v>987</v>
      </c>
      <c r="J4" t="s">
        <v>1078</v>
      </c>
      <c r="Q4" s="11" t="s">
        <v>1001</v>
      </c>
      <c r="R4" s="11" t="s">
        <v>1002</v>
      </c>
      <c r="S4" s="11" t="s">
        <v>1003</v>
      </c>
      <c r="T4" s="11" t="s">
        <v>949</v>
      </c>
      <c r="V4" s="7" t="s">
        <v>1001</v>
      </c>
    </row>
    <row r="5" spans="2:22" x14ac:dyDescent="0.3">
      <c r="B5" s="2" t="s">
        <v>950</v>
      </c>
      <c r="C5" s="2" t="s">
        <v>856</v>
      </c>
      <c r="E5" s="2" t="s">
        <v>969</v>
      </c>
      <c r="F5" s="2" t="s">
        <v>857</v>
      </c>
      <c r="G5" s="2" t="s">
        <v>858</v>
      </c>
      <c r="H5" s="2" t="s">
        <v>859</v>
      </c>
      <c r="J5" t="s">
        <v>1079</v>
      </c>
      <c r="Q5" s="11" t="s">
        <v>1004</v>
      </c>
      <c r="R5" s="11" t="s">
        <v>1005</v>
      </c>
      <c r="S5" s="11" t="s">
        <v>1006</v>
      </c>
      <c r="T5" s="11" t="s">
        <v>949</v>
      </c>
      <c r="V5" s="7" t="s">
        <v>1004</v>
      </c>
    </row>
    <row r="6" spans="2:22" x14ac:dyDescent="0.3">
      <c r="B6" s="2" t="s">
        <v>951</v>
      </c>
      <c r="C6" s="2" t="s">
        <v>856</v>
      </c>
      <c r="G6" s="2" t="s">
        <v>860</v>
      </c>
      <c r="H6" s="2" t="s">
        <v>859</v>
      </c>
      <c r="J6" t="s">
        <v>1080</v>
      </c>
      <c r="Q6" s="11" t="s">
        <v>1007</v>
      </c>
      <c r="R6" s="11" t="s">
        <v>1008</v>
      </c>
      <c r="S6" s="12" t="s">
        <v>858</v>
      </c>
      <c r="T6" s="2" t="s">
        <v>979</v>
      </c>
      <c r="V6" s="7" t="s">
        <v>1007</v>
      </c>
    </row>
    <row r="7" spans="2:22" x14ac:dyDescent="0.3">
      <c r="B7" s="2" t="s">
        <v>952</v>
      </c>
      <c r="C7" s="2" t="s">
        <v>856</v>
      </c>
      <c r="G7" s="2" t="s">
        <v>861</v>
      </c>
      <c r="H7" s="2" t="s">
        <v>859</v>
      </c>
      <c r="Q7" s="11" t="s">
        <v>1009</v>
      </c>
      <c r="R7" s="11" t="s">
        <v>982</v>
      </c>
      <c r="S7" s="11" t="s">
        <v>1010</v>
      </c>
      <c r="T7" s="11" t="s">
        <v>949</v>
      </c>
      <c r="V7" s="7" t="s">
        <v>1009</v>
      </c>
    </row>
    <row r="8" spans="2:22" x14ac:dyDescent="0.3">
      <c r="B8" s="2" t="s">
        <v>999</v>
      </c>
      <c r="C8" s="2" t="s">
        <v>985</v>
      </c>
      <c r="G8" s="2" t="s">
        <v>862</v>
      </c>
      <c r="H8" s="2" t="s">
        <v>859</v>
      </c>
      <c r="Q8" s="11" t="s">
        <v>973</v>
      </c>
      <c r="R8" s="11" t="s">
        <v>1011</v>
      </c>
      <c r="S8" s="11" t="s">
        <v>1012</v>
      </c>
      <c r="T8" s="11" t="s">
        <v>949</v>
      </c>
      <c r="V8" s="7" t="s">
        <v>973</v>
      </c>
    </row>
    <row r="9" spans="2:22" x14ac:dyDescent="0.3">
      <c r="B9" s="2" t="s">
        <v>953</v>
      </c>
      <c r="C9" s="2" t="s">
        <v>859</v>
      </c>
      <c r="G9" s="2"/>
      <c r="H9" s="2"/>
      <c r="Q9" s="11" t="s">
        <v>1013</v>
      </c>
      <c r="R9" s="11" t="s">
        <v>1014</v>
      </c>
      <c r="S9" s="11" t="s">
        <v>1015</v>
      </c>
      <c r="T9" s="11" t="s">
        <v>949</v>
      </c>
      <c r="V9" s="7" t="s">
        <v>1013</v>
      </c>
    </row>
    <row r="10" spans="2:22" ht="17.25" x14ac:dyDescent="0.3">
      <c r="B10" s="2" t="s">
        <v>954</v>
      </c>
      <c r="C10" s="2" t="s">
        <v>859</v>
      </c>
      <c r="G10" s="2" t="s">
        <v>967</v>
      </c>
      <c r="H10" s="2" t="s">
        <v>949</v>
      </c>
      <c r="I10" s="13"/>
      <c r="J10" s="4" t="s">
        <v>1086</v>
      </c>
      <c r="Q10" s="11" t="s">
        <v>981</v>
      </c>
      <c r="R10" s="11" t="s">
        <v>1016</v>
      </c>
      <c r="S10" s="12" t="s">
        <v>860</v>
      </c>
      <c r="T10" s="2" t="s">
        <v>979</v>
      </c>
      <c r="V10" s="7" t="s">
        <v>981</v>
      </c>
    </row>
    <row r="11" spans="2:22" x14ac:dyDescent="0.3">
      <c r="B11" s="2" t="s">
        <v>955</v>
      </c>
      <c r="C11" s="2" t="s">
        <v>859</v>
      </c>
      <c r="Q11" s="11" t="s">
        <v>1017</v>
      </c>
      <c r="R11" s="11" t="s">
        <v>972</v>
      </c>
      <c r="S11" s="11" t="s">
        <v>1018</v>
      </c>
      <c r="T11" s="11" t="s">
        <v>949</v>
      </c>
      <c r="V11" s="7" t="s">
        <v>1017</v>
      </c>
    </row>
    <row r="12" spans="2:22" x14ac:dyDescent="0.3">
      <c r="B12" s="2" t="s">
        <v>867</v>
      </c>
      <c r="C12" s="24" t="s">
        <v>1123</v>
      </c>
      <c r="Q12" s="11" t="s">
        <v>983</v>
      </c>
      <c r="R12" s="11" t="s">
        <v>1019</v>
      </c>
      <c r="S12" s="11" t="s">
        <v>1020</v>
      </c>
      <c r="T12" s="11" t="s">
        <v>949</v>
      </c>
      <c r="V12" s="7" t="s">
        <v>983</v>
      </c>
    </row>
    <row r="13" spans="2:22" x14ac:dyDescent="0.3">
      <c r="B13" s="2" t="s">
        <v>956</v>
      </c>
      <c r="C13" s="2" t="s">
        <v>863</v>
      </c>
      <c r="Q13" s="11" t="s">
        <v>1021</v>
      </c>
      <c r="R13" s="11" t="s">
        <v>1022</v>
      </c>
      <c r="S13" s="11" t="s">
        <v>1023</v>
      </c>
      <c r="T13" s="11" t="s">
        <v>949</v>
      </c>
      <c r="V13" s="7" t="s">
        <v>1021</v>
      </c>
    </row>
    <row r="14" spans="2:22" x14ac:dyDescent="0.3">
      <c r="B14" s="2" t="s">
        <v>957</v>
      </c>
      <c r="C14" s="2" t="s">
        <v>863</v>
      </c>
      <c r="Q14" s="11" t="s">
        <v>867</v>
      </c>
      <c r="R14" s="11" t="s">
        <v>1024</v>
      </c>
      <c r="S14" s="11" t="s">
        <v>1025</v>
      </c>
      <c r="T14" s="11" t="s">
        <v>949</v>
      </c>
      <c r="V14" s="7" t="s">
        <v>867</v>
      </c>
    </row>
    <row r="15" spans="2:22" x14ac:dyDescent="0.3">
      <c r="B15" s="2" t="s">
        <v>958</v>
      </c>
      <c r="C15" s="2" t="s">
        <v>863</v>
      </c>
      <c r="F15" t="s">
        <v>1124</v>
      </c>
      <c r="Q15" s="11" t="s">
        <v>1026</v>
      </c>
      <c r="R15" s="11" t="s">
        <v>1027</v>
      </c>
      <c r="S15" s="11" t="s">
        <v>1028</v>
      </c>
      <c r="T15" s="11" t="s">
        <v>949</v>
      </c>
      <c r="V15" s="7" t="s">
        <v>1026</v>
      </c>
    </row>
    <row r="16" spans="2:22" x14ac:dyDescent="0.3">
      <c r="B16" s="2" t="s">
        <v>959</v>
      </c>
      <c r="C16" s="2" t="s">
        <v>863</v>
      </c>
      <c r="F16" s="2" t="s">
        <v>1100</v>
      </c>
      <c r="G16" s="21" t="s">
        <v>1120</v>
      </c>
      <c r="H16" s="21" t="s">
        <v>1103</v>
      </c>
      <c r="I16" s="21" t="s">
        <v>1121</v>
      </c>
      <c r="J16" s="21"/>
      <c r="N16" s="2"/>
      <c r="Q16" s="11" t="s">
        <v>1029</v>
      </c>
      <c r="R16" s="11" t="s">
        <v>1030</v>
      </c>
      <c r="S16" s="11" t="s">
        <v>1031</v>
      </c>
      <c r="T16" s="11" t="s">
        <v>949</v>
      </c>
      <c r="V16" s="7" t="s">
        <v>1029</v>
      </c>
    </row>
    <row r="17" spans="2:22" x14ac:dyDescent="0.3">
      <c r="B17" s="2" t="s">
        <v>960</v>
      </c>
      <c r="C17" s="2" t="s">
        <v>863</v>
      </c>
      <c r="F17" s="24" t="s">
        <v>854</v>
      </c>
      <c r="G17" s="24" t="s">
        <v>1105</v>
      </c>
      <c r="H17" s="24">
        <v>20</v>
      </c>
      <c r="I17" s="24"/>
      <c r="J17" s="24"/>
      <c r="N17" s="24"/>
      <c r="Q17" s="11" t="s">
        <v>1032</v>
      </c>
      <c r="R17" s="11" t="s">
        <v>1033</v>
      </c>
      <c r="S17" s="11" t="s">
        <v>1034</v>
      </c>
      <c r="T17" s="11" t="s">
        <v>949</v>
      </c>
      <c r="V17" s="7" t="s">
        <v>1032</v>
      </c>
    </row>
    <row r="18" spans="2:22" x14ac:dyDescent="0.3">
      <c r="B18" s="2" t="s">
        <v>961</v>
      </c>
      <c r="C18" s="2" t="s">
        <v>863</v>
      </c>
      <c r="F18" s="24" t="s">
        <v>854</v>
      </c>
      <c r="G18" s="24"/>
      <c r="H18" s="24"/>
      <c r="I18" s="24"/>
      <c r="J18" s="24"/>
      <c r="N18" s="24"/>
      <c r="Q18" s="11" t="s">
        <v>1035</v>
      </c>
      <c r="R18" s="11" t="s">
        <v>1036</v>
      </c>
      <c r="S18" s="12" t="s">
        <v>861</v>
      </c>
      <c r="T18" s="2" t="s">
        <v>979</v>
      </c>
      <c r="V18" s="7" t="s">
        <v>1035</v>
      </c>
    </row>
    <row r="19" spans="2:22" x14ac:dyDescent="0.3">
      <c r="B19" s="2" t="s">
        <v>962</v>
      </c>
      <c r="C19" s="2" t="s">
        <v>863</v>
      </c>
      <c r="F19" s="22" t="s">
        <v>855</v>
      </c>
      <c r="G19" s="23"/>
      <c r="H19" s="23"/>
      <c r="I19" s="23"/>
      <c r="J19" s="23"/>
      <c r="N19" s="22"/>
      <c r="Q19" s="11" t="s">
        <v>1037</v>
      </c>
      <c r="R19" s="11" t="s">
        <v>1038</v>
      </c>
      <c r="S19" s="11" t="s">
        <v>1039</v>
      </c>
      <c r="T19" s="11" t="s">
        <v>949</v>
      </c>
      <c r="V19" s="7" t="s">
        <v>1037</v>
      </c>
    </row>
    <row r="20" spans="2:22" x14ac:dyDescent="0.3">
      <c r="B20" s="2" t="s">
        <v>963</v>
      </c>
      <c r="C20" s="2" t="s">
        <v>863</v>
      </c>
      <c r="F20" s="2" t="s">
        <v>1107</v>
      </c>
      <c r="G20" s="21"/>
      <c r="H20" s="21"/>
      <c r="I20" s="21"/>
      <c r="J20" s="21"/>
      <c r="N20" s="2"/>
      <c r="Q20" s="11" t="s">
        <v>1040</v>
      </c>
      <c r="R20" s="11" t="s">
        <v>1041</v>
      </c>
      <c r="S20" s="11" t="s">
        <v>1042</v>
      </c>
      <c r="T20" s="11" t="s">
        <v>949</v>
      </c>
      <c r="V20" s="7" t="s">
        <v>1040</v>
      </c>
    </row>
    <row r="21" spans="2:22" x14ac:dyDescent="0.3">
      <c r="B21" s="2" t="s">
        <v>964</v>
      </c>
      <c r="C21" s="2" t="s">
        <v>864</v>
      </c>
      <c r="F21" s="2" t="s">
        <v>1108</v>
      </c>
      <c r="G21" s="2"/>
      <c r="H21" s="2"/>
      <c r="I21" s="2"/>
      <c r="J21" s="2"/>
      <c r="N21" s="2"/>
      <c r="Q21" s="11" t="s">
        <v>971</v>
      </c>
      <c r="R21" s="11" t="s">
        <v>1043</v>
      </c>
      <c r="S21" s="11" t="s">
        <v>1044</v>
      </c>
      <c r="T21" s="11" t="s">
        <v>949</v>
      </c>
      <c r="V21" s="7" t="s">
        <v>971</v>
      </c>
    </row>
    <row r="22" spans="2:22" x14ac:dyDescent="0.3">
      <c r="B22" s="2" t="s">
        <v>965</v>
      </c>
      <c r="C22" s="2" t="s">
        <v>864</v>
      </c>
      <c r="F22" s="2" t="s">
        <v>1109</v>
      </c>
      <c r="G22" s="2"/>
      <c r="H22" s="2"/>
      <c r="I22" s="2"/>
      <c r="J22" s="2"/>
      <c r="N22" s="2"/>
      <c r="Q22" s="11"/>
      <c r="R22" s="11" t="s">
        <v>1045</v>
      </c>
      <c r="S22" s="11" t="s">
        <v>1046</v>
      </c>
      <c r="T22" s="11" t="s">
        <v>949</v>
      </c>
      <c r="V22" s="7" t="s">
        <v>974</v>
      </c>
    </row>
    <row r="23" spans="2:22" x14ac:dyDescent="0.3">
      <c r="B23" s="2" t="s">
        <v>966</v>
      </c>
      <c r="C23" s="2" t="s">
        <v>864</v>
      </c>
      <c r="F23" s="2" t="s">
        <v>1110</v>
      </c>
      <c r="G23" s="2"/>
      <c r="H23" s="2"/>
      <c r="I23" s="2"/>
      <c r="J23" s="2"/>
      <c r="N23" s="2"/>
      <c r="Q23" s="11"/>
      <c r="R23" s="11" t="s">
        <v>975</v>
      </c>
      <c r="S23" s="12" t="s">
        <v>862</v>
      </c>
      <c r="T23" s="2" t="s">
        <v>979</v>
      </c>
      <c r="V23" s="7" t="s">
        <v>1002</v>
      </c>
    </row>
    <row r="24" spans="2:22" x14ac:dyDescent="0.3">
      <c r="F24" s="2" t="s">
        <v>1111</v>
      </c>
      <c r="G24" s="2"/>
      <c r="H24" s="2"/>
      <c r="I24" s="2"/>
      <c r="J24" s="2"/>
      <c r="N24" s="2"/>
      <c r="Q24" s="11"/>
      <c r="R24" s="11"/>
      <c r="S24" s="11" t="s">
        <v>1047</v>
      </c>
      <c r="T24" s="11" t="s">
        <v>949</v>
      </c>
      <c r="V24" s="7" t="s">
        <v>1005</v>
      </c>
    </row>
    <row r="25" spans="2:22" x14ac:dyDescent="0.3">
      <c r="B25" s="11" t="s">
        <v>1074</v>
      </c>
      <c r="C25" t="s">
        <v>1126</v>
      </c>
      <c r="F25" s="2" t="s">
        <v>1112</v>
      </c>
      <c r="G25" s="2"/>
      <c r="H25" s="2"/>
      <c r="I25" s="2"/>
      <c r="J25" s="2"/>
      <c r="N25" s="2"/>
      <c r="Q25" s="11"/>
      <c r="R25" s="11"/>
      <c r="S25" s="11" t="s">
        <v>1048</v>
      </c>
      <c r="T25" s="11" t="s">
        <v>949</v>
      </c>
      <c r="V25" s="7" t="s">
        <v>1008</v>
      </c>
    </row>
    <row r="26" spans="2:22" x14ac:dyDescent="0.3">
      <c r="B26" s="11" t="s">
        <v>974</v>
      </c>
      <c r="C26" t="s">
        <v>1127</v>
      </c>
      <c r="F26" s="2" t="s">
        <v>1113</v>
      </c>
      <c r="G26" s="2"/>
      <c r="H26" s="2"/>
      <c r="I26" s="2"/>
      <c r="J26" s="2"/>
      <c r="N26" s="2"/>
      <c r="Q26" s="11"/>
      <c r="R26" s="11"/>
      <c r="S26" s="11" t="s">
        <v>1049</v>
      </c>
      <c r="T26" s="11" t="s">
        <v>949</v>
      </c>
      <c r="V26" s="7" t="s">
        <v>982</v>
      </c>
    </row>
    <row r="27" spans="2:22" x14ac:dyDescent="0.3">
      <c r="B27" s="11" t="s">
        <v>1002</v>
      </c>
      <c r="C27" t="s">
        <v>1127</v>
      </c>
      <c r="F27" s="2" t="s">
        <v>1114</v>
      </c>
      <c r="G27" s="2"/>
      <c r="H27" s="2"/>
      <c r="I27" s="2"/>
      <c r="J27" s="2"/>
      <c r="N27" s="2"/>
      <c r="Q27" s="11"/>
      <c r="R27" s="11"/>
      <c r="S27" s="11" t="s">
        <v>1050</v>
      </c>
      <c r="T27" s="11" t="s">
        <v>949</v>
      </c>
      <c r="V27" s="7" t="s">
        <v>1011</v>
      </c>
    </row>
    <row r="28" spans="2:22" x14ac:dyDescent="0.3">
      <c r="B28" s="11" t="s">
        <v>1005</v>
      </c>
      <c r="C28" t="s">
        <v>1128</v>
      </c>
      <c r="F28" s="2" t="s">
        <v>1115</v>
      </c>
      <c r="G28" s="2"/>
      <c r="H28" s="2"/>
      <c r="I28" s="2"/>
      <c r="J28" s="2"/>
      <c r="N28" s="2"/>
      <c r="Q28" s="11"/>
      <c r="R28" s="11"/>
      <c r="S28" s="11" t="s">
        <v>1051</v>
      </c>
      <c r="T28" s="11" t="s">
        <v>949</v>
      </c>
      <c r="V28" s="7" t="s">
        <v>1014</v>
      </c>
    </row>
    <row r="29" spans="2:22" x14ac:dyDescent="0.3">
      <c r="B29" s="11" t="s">
        <v>1008</v>
      </c>
      <c r="C29" t="s">
        <v>1128</v>
      </c>
      <c r="F29" s="2" t="s">
        <v>1116</v>
      </c>
      <c r="G29" s="2"/>
      <c r="H29" s="2"/>
      <c r="I29" s="2"/>
      <c r="J29" s="2"/>
      <c r="N29" s="2"/>
      <c r="Q29" s="7"/>
      <c r="R29" s="7"/>
      <c r="S29" s="7" t="s">
        <v>1052</v>
      </c>
      <c r="T29" s="7" t="s">
        <v>949</v>
      </c>
      <c r="V29" s="7" t="s">
        <v>1016</v>
      </c>
    </row>
    <row r="30" spans="2:22" x14ac:dyDescent="0.3">
      <c r="B30" s="11" t="s">
        <v>982</v>
      </c>
      <c r="C30" t="s">
        <v>1127</v>
      </c>
      <c r="F30" s="2" t="s">
        <v>1117</v>
      </c>
      <c r="G30" s="2"/>
      <c r="H30" s="2"/>
      <c r="I30" s="2"/>
      <c r="J30" s="2"/>
      <c r="N30" s="2"/>
      <c r="V30" s="7" t="s">
        <v>972</v>
      </c>
    </row>
    <row r="31" spans="2:22" x14ac:dyDescent="0.3">
      <c r="B31" s="11" t="s">
        <v>1011</v>
      </c>
      <c r="C31" t="s">
        <v>1127</v>
      </c>
      <c r="F31" s="2" t="s">
        <v>1118</v>
      </c>
      <c r="G31" s="2"/>
      <c r="H31" s="2"/>
      <c r="I31" s="2"/>
      <c r="J31" s="2"/>
      <c r="N31" s="2"/>
      <c r="V31" s="7" t="s">
        <v>1019</v>
      </c>
    </row>
    <row r="32" spans="2:22" x14ac:dyDescent="0.3">
      <c r="B32" s="11" t="s">
        <v>1014</v>
      </c>
      <c r="C32" t="s">
        <v>1128</v>
      </c>
      <c r="V32" s="7" t="s">
        <v>1022</v>
      </c>
    </row>
    <row r="33" spans="2:22" x14ac:dyDescent="0.3">
      <c r="B33" s="11" t="s">
        <v>1016</v>
      </c>
      <c r="C33" t="s">
        <v>1128</v>
      </c>
      <c r="V33" s="7" t="s">
        <v>1024</v>
      </c>
    </row>
    <row r="34" spans="2:22" x14ac:dyDescent="0.3">
      <c r="B34" s="11" t="s">
        <v>972</v>
      </c>
      <c r="C34" t="s">
        <v>1127</v>
      </c>
      <c r="E34" t="s">
        <v>970</v>
      </c>
      <c r="V34" s="7" t="s">
        <v>1027</v>
      </c>
    </row>
    <row r="35" spans="2:22" x14ac:dyDescent="0.3">
      <c r="B35" s="11" t="s">
        <v>1019</v>
      </c>
      <c r="C35" t="s">
        <v>1128</v>
      </c>
      <c r="E35" s="3" t="s">
        <v>971</v>
      </c>
      <c r="F35" s="3" t="s">
        <v>972</v>
      </c>
      <c r="G35" s="3" t="s">
        <v>986</v>
      </c>
      <c r="H35" s="3" t="s">
        <v>973</v>
      </c>
      <c r="I35" s="3" t="s">
        <v>974</v>
      </c>
      <c r="J35" s="3" t="s">
        <v>867</v>
      </c>
      <c r="K35" s="3" t="s">
        <v>867</v>
      </c>
      <c r="L35" s="3" t="s">
        <v>975</v>
      </c>
      <c r="M35" s="3" t="s">
        <v>986</v>
      </c>
      <c r="V35" s="7" t="s">
        <v>1030</v>
      </c>
    </row>
    <row r="36" spans="2:22" x14ac:dyDescent="0.3">
      <c r="B36" s="11" t="s">
        <v>1022</v>
      </c>
      <c r="C36" t="s">
        <v>1128</v>
      </c>
      <c r="E36" s="3" t="s">
        <v>865</v>
      </c>
      <c r="F36" s="3" t="s">
        <v>976</v>
      </c>
      <c r="G36" s="3" t="s">
        <v>866</v>
      </c>
      <c r="H36" s="3" t="s">
        <v>865</v>
      </c>
      <c r="I36" s="3" t="s">
        <v>976</v>
      </c>
      <c r="J36" s="3" t="s">
        <v>866</v>
      </c>
      <c r="K36" s="3" t="s">
        <v>865</v>
      </c>
      <c r="L36" s="3" t="s">
        <v>976</v>
      </c>
      <c r="M36" s="3" t="s">
        <v>866</v>
      </c>
      <c r="V36" s="7" t="s">
        <v>1033</v>
      </c>
    </row>
    <row r="37" spans="2:22" x14ac:dyDescent="0.3">
      <c r="B37" s="11" t="s">
        <v>1024</v>
      </c>
      <c r="C37" t="s">
        <v>1128</v>
      </c>
      <c r="E37" s="3" t="s">
        <v>978</v>
      </c>
      <c r="F37" s="3"/>
      <c r="G37" s="3" t="s">
        <v>987</v>
      </c>
      <c r="H37" s="3" t="s">
        <v>979</v>
      </c>
      <c r="I37" s="3"/>
      <c r="J37" s="3" t="s">
        <v>979</v>
      </c>
      <c r="K37" s="3" t="s">
        <v>979</v>
      </c>
      <c r="L37" s="3"/>
      <c r="M37" s="3" t="s">
        <v>987</v>
      </c>
      <c r="V37" s="7" t="s">
        <v>1036</v>
      </c>
    </row>
    <row r="38" spans="2:22" x14ac:dyDescent="0.3">
      <c r="B38" s="11" t="s">
        <v>1027</v>
      </c>
      <c r="C38" t="s">
        <v>1128</v>
      </c>
      <c r="V38" s="7" t="s">
        <v>1038</v>
      </c>
    </row>
    <row r="39" spans="2:22" x14ac:dyDescent="0.3">
      <c r="B39" s="11" t="s">
        <v>1030</v>
      </c>
      <c r="C39" t="s">
        <v>1127</v>
      </c>
      <c r="V39" s="7" t="s">
        <v>1041</v>
      </c>
    </row>
    <row r="40" spans="2:22" x14ac:dyDescent="0.3">
      <c r="B40" s="11" t="s">
        <v>1033</v>
      </c>
      <c r="C40" t="s">
        <v>1128</v>
      </c>
      <c r="E40" t="s">
        <v>980</v>
      </c>
      <c r="V40" s="7" t="s">
        <v>1043</v>
      </c>
    </row>
    <row r="41" spans="2:22" x14ac:dyDescent="0.3">
      <c r="B41" s="11" t="s">
        <v>1036</v>
      </c>
      <c r="C41" t="s">
        <v>1128</v>
      </c>
      <c r="E41" s="3" t="s">
        <v>981</v>
      </c>
      <c r="F41" s="3" t="s">
        <v>982</v>
      </c>
      <c r="G41" s="3" t="s">
        <v>986</v>
      </c>
      <c r="H41" s="3" t="s">
        <v>983</v>
      </c>
      <c r="I41" s="3" t="s">
        <v>982</v>
      </c>
      <c r="J41" s="3" t="s">
        <v>983</v>
      </c>
      <c r="V41" s="7" t="s">
        <v>1045</v>
      </c>
    </row>
    <row r="42" spans="2:22" x14ac:dyDescent="0.3">
      <c r="B42" s="11" t="s">
        <v>1038</v>
      </c>
      <c r="C42" t="s">
        <v>1128</v>
      </c>
      <c r="E42" s="3" t="s">
        <v>984</v>
      </c>
      <c r="F42" s="3" t="s">
        <v>976</v>
      </c>
      <c r="G42" s="3" t="s">
        <v>866</v>
      </c>
      <c r="H42" s="3" t="s">
        <v>865</v>
      </c>
      <c r="I42" s="3" t="s">
        <v>976</v>
      </c>
      <c r="J42" s="3" t="s">
        <v>866</v>
      </c>
      <c r="V42" s="7" t="s">
        <v>975</v>
      </c>
    </row>
    <row r="43" spans="2:22" x14ac:dyDescent="0.3">
      <c r="B43" s="11" t="s">
        <v>1041</v>
      </c>
      <c r="C43" t="s">
        <v>1128</v>
      </c>
      <c r="E43" s="3" t="s">
        <v>985</v>
      </c>
      <c r="F43" s="3"/>
      <c r="G43" s="3" t="s">
        <v>987</v>
      </c>
      <c r="H43" s="3" t="s">
        <v>978</v>
      </c>
      <c r="I43" s="3"/>
      <c r="J43" s="3" t="s">
        <v>949</v>
      </c>
      <c r="V43" s="7" t="s">
        <v>1000</v>
      </c>
    </row>
    <row r="44" spans="2:22" x14ac:dyDescent="0.3">
      <c r="B44" s="11" t="s">
        <v>1043</v>
      </c>
      <c r="C44" t="s">
        <v>1127</v>
      </c>
      <c r="V44" s="7" t="s">
        <v>1003</v>
      </c>
    </row>
    <row r="45" spans="2:22" x14ac:dyDescent="0.3">
      <c r="B45" s="11" t="s">
        <v>1045</v>
      </c>
      <c r="C45" t="s">
        <v>1128</v>
      </c>
      <c r="F45" t="s">
        <v>1098</v>
      </c>
      <c r="H45" s="3" t="s">
        <v>1099</v>
      </c>
      <c r="I45" s="3"/>
      <c r="J45" s="3"/>
      <c r="K45" s="3"/>
      <c r="L45" s="3"/>
      <c r="M45" s="3"/>
      <c r="N45" s="3"/>
      <c r="O45" s="3"/>
      <c r="V45" s="7" t="s">
        <v>1006</v>
      </c>
    </row>
    <row r="46" spans="2:22" x14ac:dyDescent="0.3">
      <c r="B46" s="11" t="s">
        <v>975</v>
      </c>
      <c r="C46" t="s">
        <v>1127</v>
      </c>
      <c r="V46" s="9" t="s">
        <v>858</v>
      </c>
    </row>
    <row r="47" spans="2:22" x14ac:dyDescent="0.3">
      <c r="F47" s="5" t="s">
        <v>1071</v>
      </c>
      <c r="V47" s="7" t="s">
        <v>1010</v>
      </c>
    </row>
    <row r="48" spans="2:22" ht="18.75" x14ac:dyDescent="0.3">
      <c r="B48" s="11" t="s">
        <v>866</v>
      </c>
      <c r="C48" s="2" t="s">
        <v>1126</v>
      </c>
      <c r="F48" s="20" t="s">
        <v>1055</v>
      </c>
      <c r="V48" s="7" t="s">
        <v>1012</v>
      </c>
    </row>
    <row r="49" spans="2:22" x14ac:dyDescent="0.3">
      <c r="B49" s="11" t="s">
        <v>1000</v>
      </c>
      <c r="C49" s="11" t="s">
        <v>949</v>
      </c>
      <c r="F49" t="s">
        <v>1058</v>
      </c>
      <c r="V49" s="7" t="s">
        <v>1015</v>
      </c>
    </row>
    <row r="50" spans="2:22" x14ac:dyDescent="0.3">
      <c r="B50" s="11" t="s">
        <v>1003</v>
      </c>
      <c r="C50" s="11" t="s">
        <v>949</v>
      </c>
      <c r="F50" t="s">
        <v>1056</v>
      </c>
      <c r="V50" s="9" t="s">
        <v>860</v>
      </c>
    </row>
    <row r="51" spans="2:22" x14ac:dyDescent="0.3">
      <c r="B51" s="11" t="s">
        <v>1006</v>
      </c>
      <c r="C51" s="11" t="s">
        <v>949</v>
      </c>
      <c r="F51" t="s">
        <v>1057</v>
      </c>
      <c r="V51" s="7" t="s">
        <v>1018</v>
      </c>
    </row>
    <row r="52" spans="2:22" x14ac:dyDescent="0.3">
      <c r="B52" s="12" t="s">
        <v>858</v>
      </c>
      <c r="C52" s="2" t="s">
        <v>979</v>
      </c>
      <c r="F52" s="10" t="s">
        <v>1059</v>
      </c>
      <c r="V52" s="7" t="s">
        <v>1020</v>
      </c>
    </row>
    <row r="53" spans="2:22" x14ac:dyDescent="0.3">
      <c r="B53" s="11" t="s">
        <v>1010</v>
      </c>
      <c r="C53" s="11" t="s">
        <v>949</v>
      </c>
      <c r="F53" t="s">
        <v>1075</v>
      </c>
      <c r="V53" s="7" t="s">
        <v>1023</v>
      </c>
    </row>
    <row r="54" spans="2:22" x14ac:dyDescent="0.3">
      <c r="B54" s="11" t="s">
        <v>1012</v>
      </c>
      <c r="C54" s="11" t="s">
        <v>949</v>
      </c>
      <c r="F54" t="s">
        <v>1060</v>
      </c>
      <c r="G54" t="s">
        <v>1061</v>
      </c>
      <c r="V54" s="7" t="s">
        <v>1025</v>
      </c>
    </row>
    <row r="55" spans="2:22" x14ac:dyDescent="0.3">
      <c r="B55" s="11" t="s">
        <v>1015</v>
      </c>
      <c r="C55" s="11" t="s">
        <v>949</v>
      </c>
      <c r="F55" t="s">
        <v>1074</v>
      </c>
      <c r="G55" t="s">
        <v>1073</v>
      </c>
      <c r="V55" s="7" t="s">
        <v>1028</v>
      </c>
    </row>
    <row r="56" spans="2:22" x14ac:dyDescent="0.3">
      <c r="B56" s="12" t="s">
        <v>860</v>
      </c>
      <c r="C56" s="2" t="s">
        <v>979</v>
      </c>
      <c r="F56" t="s">
        <v>866</v>
      </c>
      <c r="G56" t="s">
        <v>1072</v>
      </c>
      <c r="V56" s="7" t="s">
        <v>1031</v>
      </c>
    </row>
    <row r="57" spans="2:22" x14ac:dyDescent="0.3">
      <c r="B57" s="11" t="s">
        <v>1018</v>
      </c>
      <c r="C57" s="11" t="s">
        <v>949</v>
      </c>
      <c r="V57" s="7" t="s">
        <v>1034</v>
      </c>
    </row>
    <row r="58" spans="2:22" x14ac:dyDescent="0.3">
      <c r="B58" s="11" t="s">
        <v>1020</v>
      </c>
      <c r="C58" s="11" t="s">
        <v>949</v>
      </c>
      <c r="V58" s="9" t="s">
        <v>861</v>
      </c>
    </row>
    <row r="59" spans="2:22" x14ac:dyDescent="0.3">
      <c r="B59" s="11" t="s">
        <v>1023</v>
      </c>
      <c r="C59" s="11" t="s">
        <v>949</v>
      </c>
      <c r="V59" s="7" t="s">
        <v>1039</v>
      </c>
    </row>
    <row r="60" spans="2:22" x14ac:dyDescent="0.3">
      <c r="B60" s="11" t="s">
        <v>1025</v>
      </c>
      <c r="C60" s="11" t="s">
        <v>949</v>
      </c>
      <c r="V60" s="7" t="s">
        <v>1042</v>
      </c>
    </row>
    <row r="61" spans="2:22" x14ac:dyDescent="0.3">
      <c r="B61" s="11" t="s">
        <v>1028</v>
      </c>
      <c r="C61" s="11" t="s">
        <v>949</v>
      </c>
      <c r="V61" s="7" t="s">
        <v>1044</v>
      </c>
    </row>
    <row r="62" spans="2:22" x14ac:dyDescent="0.3">
      <c r="B62" s="11" t="s">
        <v>1031</v>
      </c>
      <c r="C62" s="11" t="s">
        <v>949</v>
      </c>
      <c r="V62" s="7" t="s">
        <v>1046</v>
      </c>
    </row>
    <row r="63" spans="2:22" x14ac:dyDescent="0.3">
      <c r="B63" s="11" t="s">
        <v>1034</v>
      </c>
      <c r="C63" s="11" t="s">
        <v>949</v>
      </c>
      <c r="V63" s="9" t="s">
        <v>862</v>
      </c>
    </row>
    <row r="64" spans="2:22" x14ac:dyDescent="0.3">
      <c r="B64" s="12" t="s">
        <v>861</v>
      </c>
      <c r="C64" s="2" t="s">
        <v>979</v>
      </c>
      <c r="V64" s="7" t="s">
        <v>1047</v>
      </c>
    </row>
    <row r="65" spans="2:22" x14ac:dyDescent="0.3">
      <c r="B65" s="11" t="s">
        <v>1039</v>
      </c>
      <c r="C65" s="11" t="s">
        <v>949</v>
      </c>
      <c r="V65" s="7" t="s">
        <v>1048</v>
      </c>
    </row>
    <row r="66" spans="2:22" x14ac:dyDescent="0.3">
      <c r="B66" s="11" t="s">
        <v>1042</v>
      </c>
      <c r="C66" s="11" t="s">
        <v>949</v>
      </c>
      <c r="V66" s="7" t="s">
        <v>1049</v>
      </c>
    </row>
    <row r="67" spans="2:22" x14ac:dyDescent="0.3">
      <c r="B67" s="11" t="s">
        <v>1044</v>
      </c>
      <c r="C67" s="11" t="s">
        <v>949</v>
      </c>
      <c r="V67" s="7" t="s">
        <v>1050</v>
      </c>
    </row>
    <row r="68" spans="2:22" x14ac:dyDescent="0.3">
      <c r="B68" s="11" t="s">
        <v>1046</v>
      </c>
      <c r="C68" s="11" t="s">
        <v>949</v>
      </c>
      <c r="V68" s="7" t="s">
        <v>1051</v>
      </c>
    </row>
    <row r="69" spans="2:22" x14ac:dyDescent="0.3">
      <c r="B69" s="12" t="s">
        <v>862</v>
      </c>
      <c r="C69" s="2" t="s">
        <v>979</v>
      </c>
      <c r="V69" s="7" t="s">
        <v>1052</v>
      </c>
    </row>
    <row r="70" spans="2:22" x14ac:dyDescent="0.3">
      <c r="B70" s="11" t="s">
        <v>1047</v>
      </c>
      <c r="C70" s="11" t="s">
        <v>949</v>
      </c>
    </row>
    <row r="71" spans="2:22" x14ac:dyDescent="0.3">
      <c r="B71" s="11" t="s">
        <v>1048</v>
      </c>
      <c r="C71" s="11" t="s">
        <v>949</v>
      </c>
    </row>
    <row r="72" spans="2:22" x14ac:dyDescent="0.3">
      <c r="B72" s="11" t="s">
        <v>1049</v>
      </c>
      <c r="C72" s="11" t="s">
        <v>949</v>
      </c>
    </row>
    <row r="73" spans="2:22" x14ac:dyDescent="0.3">
      <c r="B73" s="11" t="s">
        <v>1050</v>
      </c>
      <c r="C73" s="11" t="s">
        <v>949</v>
      </c>
    </row>
    <row r="74" spans="2:22" x14ac:dyDescent="0.3">
      <c r="B74" s="11" t="s">
        <v>1051</v>
      </c>
      <c r="C74" s="11" t="s">
        <v>949</v>
      </c>
    </row>
    <row r="75" spans="2:22" x14ac:dyDescent="0.3">
      <c r="B75" s="7" t="s">
        <v>1052</v>
      </c>
      <c r="C75" s="7" t="s">
        <v>949</v>
      </c>
    </row>
  </sheetData>
  <phoneticPr fontId="1" type="noConversion"/>
  <dataValidations count="1">
    <dataValidation type="list" allowBlank="1" showInputMessage="1" showErrorMessage="1" sqref="G17 I17 G19:G27" xr:uid="{0F88590B-2280-4D3B-A8B7-16B48CEB26B7}">
      <formula1>$P$3:$P$13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96E9-A21B-4251-954D-90BC151AABB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sheetPr codeName="Sheet3"/>
  <dimension ref="A1:I273"/>
  <sheetViews>
    <sheetView zoomScale="130" zoomScaleNormal="130" workbookViewId="0">
      <selection activeCell="A18" sqref="A18"/>
    </sheetView>
  </sheetViews>
  <sheetFormatPr defaultRowHeight="16.5" outlineLevelRow="1" x14ac:dyDescent="0.3"/>
  <sheetData>
    <row r="1" spans="1:9" x14ac:dyDescent="0.3">
      <c r="A1" s="25" t="s">
        <v>1100</v>
      </c>
      <c r="B1" s="25" t="s">
        <v>989</v>
      </c>
      <c r="C1" s="25" t="s">
        <v>988</v>
      </c>
      <c r="D1" s="25" t="s">
        <v>1119</v>
      </c>
      <c r="E1" s="25" t="s">
        <v>1101</v>
      </c>
      <c r="F1" s="25" t="s">
        <v>1102</v>
      </c>
      <c r="G1" s="25" t="s">
        <v>1103</v>
      </c>
      <c r="H1" s="25" t="s">
        <v>1122</v>
      </c>
      <c r="I1" s="25" t="s">
        <v>1125</v>
      </c>
    </row>
    <row r="2" spans="1:9" x14ac:dyDescent="0.3">
      <c r="A2" s="2" t="s">
        <v>854</v>
      </c>
      <c r="B2" s="2" t="s">
        <v>990</v>
      </c>
      <c r="C2" s="2" t="s">
        <v>0</v>
      </c>
      <c r="D2" s="2" t="s">
        <v>868</v>
      </c>
      <c r="E2" s="26" t="s">
        <v>1105</v>
      </c>
      <c r="F2" s="26" t="s">
        <v>1106</v>
      </c>
      <c r="G2" s="26">
        <v>20</v>
      </c>
      <c r="H2" s="2"/>
      <c r="I2" s="2"/>
    </row>
    <row r="3" spans="1:9" x14ac:dyDescent="0.3">
      <c r="A3" s="2" t="s">
        <v>855</v>
      </c>
      <c r="B3" s="2" t="s">
        <v>990</v>
      </c>
      <c r="C3" s="2" t="s">
        <v>0</v>
      </c>
      <c r="D3" s="2" t="s">
        <v>868</v>
      </c>
      <c r="E3" s="26"/>
      <c r="F3" s="26"/>
      <c r="G3" s="26"/>
      <c r="H3" s="2"/>
      <c r="I3" s="2"/>
    </row>
    <row r="4" spans="1:9" outlineLevel="1" x14ac:dyDescent="0.3">
      <c r="A4" s="2" t="s">
        <v>1107</v>
      </c>
      <c r="B4" s="2" t="s">
        <v>990</v>
      </c>
      <c r="C4" s="2" t="s">
        <v>0</v>
      </c>
      <c r="D4" s="2"/>
      <c r="E4" s="26"/>
      <c r="F4" s="26"/>
      <c r="G4" s="26"/>
      <c r="H4" s="2"/>
      <c r="I4" s="2"/>
    </row>
    <row r="5" spans="1:9" outlineLevel="1" x14ac:dyDescent="0.3">
      <c r="A5" s="2" t="s">
        <v>1108</v>
      </c>
      <c r="B5" s="2" t="s">
        <v>990</v>
      </c>
      <c r="C5" s="2" t="s">
        <v>0</v>
      </c>
      <c r="D5" s="2"/>
      <c r="E5" s="26"/>
      <c r="F5" s="26"/>
      <c r="G5" s="26"/>
      <c r="H5" s="2"/>
      <c r="I5" s="2"/>
    </row>
    <row r="6" spans="1:9" outlineLevel="1" x14ac:dyDescent="0.3">
      <c r="A6" s="2" t="s">
        <v>1109</v>
      </c>
      <c r="B6" s="2" t="s">
        <v>990</v>
      </c>
      <c r="C6" s="2" t="s">
        <v>0</v>
      </c>
      <c r="D6" s="2"/>
      <c r="E6" s="26"/>
      <c r="F6" s="26"/>
      <c r="G6" s="26"/>
      <c r="H6" s="2"/>
      <c r="I6" s="2"/>
    </row>
    <row r="7" spans="1:9" outlineLevel="1" x14ac:dyDescent="0.3">
      <c r="A7" s="2" t="s">
        <v>1110</v>
      </c>
      <c r="B7" s="2" t="s">
        <v>990</v>
      </c>
      <c r="C7" s="2" t="s">
        <v>0</v>
      </c>
      <c r="D7" s="2"/>
      <c r="E7" s="26"/>
      <c r="F7" s="26"/>
      <c r="G7" s="26"/>
      <c r="H7" s="2"/>
      <c r="I7" s="2"/>
    </row>
    <row r="8" spans="1:9" outlineLevel="1" x14ac:dyDescent="0.3">
      <c r="A8" s="2" t="s">
        <v>1111</v>
      </c>
      <c r="B8" s="2" t="s">
        <v>990</v>
      </c>
      <c r="C8" s="2" t="s">
        <v>0</v>
      </c>
      <c r="D8" s="2"/>
      <c r="E8" s="26"/>
      <c r="F8" s="26"/>
      <c r="G8" s="26"/>
      <c r="H8" s="2"/>
      <c r="I8" s="2"/>
    </row>
    <row r="9" spans="1:9" outlineLevel="1" x14ac:dyDescent="0.3">
      <c r="A9" s="2" t="s">
        <v>1112</v>
      </c>
      <c r="B9" s="2" t="s">
        <v>990</v>
      </c>
      <c r="C9" s="2" t="s">
        <v>0</v>
      </c>
      <c r="D9" s="2"/>
      <c r="E9" s="26"/>
      <c r="F9" s="26"/>
      <c r="G9" s="26"/>
      <c r="H9" s="2"/>
      <c r="I9" s="2"/>
    </row>
    <row r="10" spans="1:9" outlineLevel="1" x14ac:dyDescent="0.3">
      <c r="A10" s="2" t="s">
        <v>1113</v>
      </c>
      <c r="B10" s="2" t="s">
        <v>990</v>
      </c>
      <c r="C10" s="2" t="s">
        <v>0</v>
      </c>
      <c r="D10" s="2"/>
      <c r="E10" s="26"/>
      <c r="F10" s="26"/>
      <c r="G10" s="26"/>
      <c r="H10" s="2"/>
      <c r="I10" s="2"/>
    </row>
    <row r="11" spans="1:9" outlineLevel="1" x14ac:dyDescent="0.3">
      <c r="A11" s="2" t="s">
        <v>1114</v>
      </c>
      <c r="B11" s="2" t="s">
        <v>990</v>
      </c>
      <c r="C11" s="2" t="s">
        <v>0</v>
      </c>
      <c r="D11" s="2"/>
      <c r="E11" s="26"/>
      <c r="F11" s="26"/>
      <c r="G11" s="26"/>
      <c r="H11" s="2"/>
      <c r="I11" s="2"/>
    </row>
    <row r="12" spans="1:9" outlineLevel="1" x14ac:dyDescent="0.3">
      <c r="A12" s="2" t="s">
        <v>1115</v>
      </c>
      <c r="B12" s="2" t="s">
        <v>990</v>
      </c>
      <c r="C12" s="2" t="s">
        <v>0</v>
      </c>
      <c r="D12" s="2"/>
      <c r="E12" s="26"/>
      <c r="F12" s="26"/>
      <c r="G12" s="26"/>
      <c r="H12" s="2"/>
      <c r="I12" s="2"/>
    </row>
    <row r="13" spans="1:9" outlineLevel="1" x14ac:dyDescent="0.3">
      <c r="A13" s="2" t="s">
        <v>1116</v>
      </c>
      <c r="B13" s="2" t="s">
        <v>990</v>
      </c>
      <c r="C13" s="2" t="s">
        <v>0</v>
      </c>
      <c r="D13" s="2"/>
      <c r="E13" s="26"/>
      <c r="F13" s="26"/>
      <c r="G13" s="26"/>
      <c r="H13" s="2"/>
      <c r="I13" s="2"/>
    </row>
    <row r="14" spans="1:9" outlineLevel="1" x14ac:dyDescent="0.3">
      <c r="A14" s="2" t="s">
        <v>1117</v>
      </c>
      <c r="B14" s="2" t="s">
        <v>990</v>
      </c>
      <c r="C14" s="2" t="s">
        <v>0</v>
      </c>
      <c r="D14" s="2"/>
      <c r="E14" s="26"/>
      <c r="F14" s="26"/>
      <c r="G14" s="26"/>
      <c r="H14" s="2"/>
      <c r="I14" s="2"/>
    </row>
    <row r="15" spans="1:9" outlineLevel="1" x14ac:dyDescent="0.3">
      <c r="A15" s="2" t="s">
        <v>1118</v>
      </c>
      <c r="B15" s="2" t="s">
        <v>990</v>
      </c>
      <c r="C15" s="2" t="s">
        <v>0</v>
      </c>
      <c r="D15" s="2"/>
      <c r="E15" s="26"/>
      <c r="F15" s="26"/>
      <c r="G15" s="26"/>
      <c r="H15" s="2"/>
      <c r="I15" s="2"/>
    </row>
    <row r="16" spans="1:9" x14ac:dyDescent="0.3">
      <c r="A16" s="27" t="s">
        <v>854</v>
      </c>
      <c r="B16" t="s">
        <v>990</v>
      </c>
      <c r="C16" t="s">
        <v>1</v>
      </c>
      <c r="D16" t="s">
        <v>868</v>
      </c>
      <c r="E16" t="s">
        <v>868</v>
      </c>
    </row>
    <row r="17" spans="1:5" x14ac:dyDescent="0.3">
      <c r="A17" s="27" t="s">
        <v>854</v>
      </c>
      <c r="B17" t="s">
        <v>990</v>
      </c>
      <c r="C17" t="s">
        <v>1054</v>
      </c>
      <c r="D17" t="s">
        <v>871</v>
      </c>
      <c r="E17" t="s">
        <v>871</v>
      </c>
    </row>
    <row r="18" spans="1:5" x14ac:dyDescent="0.3">
      <c r="A18" s="27" t="s">
        <v>854</v>
      </c>
      <c r="B18" t="s">
        <v>990</v>
      </c>
      <c r="C18" t="s">
        <v>2</v>
      </c>
      <c r="D18" t="s">
        <v>871</v>
      </c>
      <c r="E18" t="s">
        <v>871</v>
      </c>
    </row>
    <row r="19" spans="1:5" x14ac:dyDescent="0.3">
      <c r="A19" s="27" t="s">
        <v>854</v>
      </c>
      <c r="B19" t="s">
        <v>990</v>
      </c>
      <c r="C19" t="s">
        <v>869</v>
      </c>
      <c r="D19" t="s">
        <v>871</v>
      </c>
      <c r="E19" t="s">
        <v>871</v>
      </c>
    </row>
    <row r="20" spans="1:5" x14ac:dyDescent="0.3">
      <c r="A20" s="27" t="s">
        <v>854</v>
      </c>
      <c r="B20" t="s">
        <v>990</v>
      </c>
      <c r="C20" t="s">
        <v>3</v>
      </c>
      <c r="D20" t="s">
        <v>872</v>
      </c>
      <c r="E20" t="s">
        <v>872</v>
      </c>
    </row>
    <row r="21" spans="1:5" x14ac:dyDescent="0.3">
      <c r="A21" s="27" t="s">
        <v>854</v>
      </c>
      <c r="B21" t="s">
        <v>990</v>
      </c>
      <c r="C21" t="s">
        <v>4</v>
      </c>
      <c r="D21" t="s">
        <v>871</v>
      </c>
      <c r="E21" t="s">
        <v>874</v>
      </c>
    </row>
    <row r="22" spans="1:5" x14ac:dyDescent="0.3">
      <c r="A22" s="27" t="s">
        <v>854</v>
      </c>
      <c r="B22" t="s">
        <v>990</v>
      </c>
      <c r="C22" t="s">
        <v>5</v>
      </c>
      <c r="D22" t="s">
        <v>874</v>
      </c>
      <c r="E22" t="s">
        <v>874</v>
      </c>
    </row>
    <row r="23" spans="1:5" x14ac:dyDescent="0.3">
      <c r="A23" s="27" t="s">
        <v>854</v>
      </c>
      <c r="B23" t="s">
        <v>990</v>
      </c>
      <c r="C23" t="s">
        <v>6</v>
      </c>
      <c r="D23" t="s">
        <v>871</v>
      </c>
      <c r="E23" t="s">
        <v>871</v>
      </c>
    </row>
    <row r="24" spans="1:5" x14ac:dyDescent="0.3">
      <c r="A24" s="27" t="s">
        <v>854</v>
      </c>
      <c r="B24" t="s">
        <v>990</v>
      </c>
      <c r="C24" t="s">
        <v>7</v>
      </c>
      <c r="D24" t="s">
        <v>871</v>
      </c>
      <c r="E24" t="s">
        <v>871</v>
      </c>
    </row>
    <row r="25" spans="1:5" x14ac:dyDescent="0.3">
      <c r="A25" s="27" t="s">
        <v>854</v>
      </c>
      <c r="B25" t="s">
        <v>990</v>
      </c>
      <c r="C25" t="s">
        <v>8</v>
      </c>
      <c r="D25" t="s">
        <v>874</v>
      </c>
      <c r="E25" t="s">
        <v>871</v>
      </c>
    </row>
    <row r="26" spans="1:5" x14ac:dyDescent="0.3">
      <c r="A26" s="27" t="s">
        <v>854</v>
      </c>
      <c r="B26" t="s">
        <v>990</v>
      </c>
      <c r="C26" t="s">
        <v>9</v>
      </c>
      <c r="D26" t="s">
        <v>868</v>
      </c>
      <c r="E26" t="s">
        <v>871</v>
      </c>
    </row>
    <row r="27" spans="1:5" x14ac:dyDescent="0.3">
      <c r="A27" s="27" t="s">
        <v>854</v>
      </c>
      <c r="B27" t="s">
        <v>990</v>
      </c>
      <c r="C27" t="s">
        <v>870</v>
      </c>
      <c r="D27" t="s">
        <v>874</v>
      </c>
      <c r="E27" t="s">
        <v>874</v>
      </c>
    </row>
    <row r="28" spans="1:5" x14ac:dyDescent="0.3">
      <c r="A28" s="27" t="s">
        <v>854</v>
      </c>
      <c r="B28" t="s">
        <v>990</v>
      </c>
      <c r="C28" t="s">
        <v>10</v>
      </c>
      <c r="D28" t="s">
        <v>871</v>
      </c>
      <c r="E28" t="s">
        <v>871</v>
      </c>
    </row>
    <row r="29" spans="1:5" x14ac:dyDescent="0.3">
      <c r="A29" s="27" t="s">
        <v>854</v>
      </c>
      <c r="B29" t="s">
        <v>990</v>
      </c>
      <c r="C29" t="s">
        <v>11</v>
      </c>
      <c r="D29" t="s">
        <v>874</v>
      </c>
      <c r="E29" t="s">
        <v>874</v>
      </c>
    </row>
    <row r="30" spans="1:5" x14ac:dyDescent="0.3">
      <c r="A30" s="27" t="s">
        <v>854</v>
      </c>
      <c r="B30" t="s">
        <v>990</v>
      </c>
      <c r="C30" t="s">
        <v>12</v>
      </c>
      <c r="D30" t="s">
        <v>874</v>
      </c>
      <c r="E30" t="s">
        <v>874</v>
      </c>
    </row>
    <row r="31" spans="1:5" x14ac:dyDescent="0.3">
      <c r="A31" s="27" t="s">
        <v>854</v>
      </c>
      <c r="B31" t="s">
        <v>990</v>
      </c>
      <c r="C31" t="s">
        <v>13</v>
      </c>
      <c r="D31" t="s">
        <v>871</v>
      </c>
      <c r="E31" t="s">
        <v>871</v>
      </c>
    </row>
    <row r="32" spans="1:5" x14ac:dyDescent="0.3">
      <c r="A32" s="27" t="s">
        <v>854</v>
      </c>
      <c r="B32" t="s">
        <v>990</v>
      </c>
      <c r="C32" t="s">
        <v>14</v>
      </c>
      <c r="D32" t="s">
        <v>868</v>
      </c>
      <c r="E32" t="s">
        <v>868</v>
      </c>
    </row>
    <row r="33" spans="2:5" x14ac:dyDescent="0.3">
      <c r="B33" t="s">
        <v>990</v>
      </c>
      <c r="C33" t="s">
        <v>15</v>
      </c>
      <c r="D33" t="s">
        <v>874</v>
      </c>
      <c r="E33" t="s">
        <v>874</v>
      </c>
    </row>
    <row r="34" spans="2:5" x14ac:dyDescent="0.3">
      <c r="B34" t="s">
        <v>990</v>
      </c>
      <c r="C34" t="s">
        <v>875</v>
      </c>
      <c r="D34" t="s">
        <v>874</v>
      </c>
      <c r="E34" t="s">
        <v>874</v>
      </c>
    </row>
    <row r="35" spans="2:5" x14ac:dyDescent="0.3">
      <c r="B35" t="s">
        <v>990</v>
      </c>
      <c r="C35" t="s">
        <v>16</v>
      </c>
      <c r="D35" t="s">
        <v>871</v>
      </c>
      <c r="E35" t="s">
        <v>871</v>
      </c>
    </row>
    <row r="36" spans="2:5" x14ac:dyDescent="0.3">
      <c r="B36" t="s">
        <v>990</v>
      </c>
      <c r="C36" t="s">
        <v>17</v>
      </c>
      <c r="D36" t="s">
        <v>871</v>
      </c>
      <c r="E36" t="s">
        <v>871</v>
      </c>
    </row>
    <row r="37" spans="2:5" x14ac:dyDescent="0.3">
      <c r="B37" t="s">
        <v>990</v>
      </c>
      <c r="C37" t="s">
        <v>18</v>
      </c>
      <c r="D37" t="s">
        <v>874</v>
      </c>
      <c r="E37" t="s">
        <v>874</v>
      </c>
    </row>
    <row r="38" spans="2:5" x14ac:dyDescent="0.3">
      <c r="B38" t="s">
        <v>990</v>
      </c>
      <c r="C38" t="s">
        <v>19</v>
      </c>
      <c r="D38" t="s">
        <v>874</v>
      </c>
      <c r="E38" t="s">
        <v>874</v>
      </c>
    </row>
    <row r="39" spans="2:5" x14ac:dyDescent="0.3">
      <c r="B39" t="s">
        <v>990</v>
      </c>
      <c r="C39" t="s">
        <v>20</v>
      </c>
      <c r="D39" t="s">
        <v>874</v>
      </c>
      <c r="E39" t="s">
        <v>874</v>
      </c>
    </row>
    <row r="40" spans="2:5" x14ac:dyDescent="0.3">
      <c r="B40" t="s">
        <v>990</v>
      </c>
      <c r="C40" t="s">
        <v>21</v>
      </c>
      <c r="D40" t="s">
        <v>874</v>
      </c>
      <c r="E40" t="s">
        <v>874</v>
      </c>
    </row>
    <row r="41" spans="2:5" x14ac:dyDescent="0.3">
      <c r="B41" t="s">
        <v>990</v>
      </c>
      <c r="C41" t="s">
        <v>22</v>
      </c>
      <c r="D41" t="s">
        <v>868</v>
      </c>
      <c r="E41" t="s">
        <v>868</v>
      </c>
    </row>
    <row r="42" spans="2:5" x14ac:dyDescent="0.3">
      <c r="B42" t="s">
        <v>990</v>
      </c>
      <c r="C42" t="s">
        <v>23</v>
      </c>
      <c r="D42" t="s">
        <v>871</v>
      </c>
      <c r="E42" t="s">
        <v>889</v>
      </c>
    </row>
    <row r="43" spans="2:5" x14ac:dyDescent="0.3">
      <c r="B43" t="s">
        <v>990</v>
      </c>
      <c r="C43" t="s">
        <v>24</v>
      </c>
      <c r="D43" t="s">
        <v>871</v>
      </c>
      <c r="E43" t="s">
        <v>871</v>
      </c>
    </row>
    <row r="44" spans="2:5" x14ac:dyDescent="0.3">
      <c r="B44" t="s">
        <v>990</v>
      </c>
      <c r="C44" t="s">
        <v>25</v>
      </c>
      <c r="D44" t="s">
        <v>871</v>
      </c>
      <c r="E44" t="s">
        <v>871</v>
      </c>
    </row>
    <row r="45" spans="2:5" x14ac:dyDescent="0.3">
      <c r="B45" t="s">
        <v>990</v>
      </c>
      <c r="C45" t="s">
        <v>26</v>
      </c>
      <c r="D45" t="s">
        <v>890</v>
      </c>
      <c r="E45" t="s">
        <v>891</v>
      </c>
    </row>
    <row r="46" spans="2:5" x14ac:dyDescent="0.3">
      <c r="B46" t="s">
        <v>990</v>
      </c>
      <c r="C46" t="s">
        <v>27</v>
      </c>
      <c r="D46" t="s">
        <v>872</v>
      </c>
      <c r="E46" t="s">
        <v>874</v>
      </c>
    </row>
    <row r="47" spans="2:5" x14ac:dyDescent="0.3">
      <c r="B47" t="s">
        <v>990</v>
      </c>
      <c r="C47" t="s">
        <v>28</v>
      </c>
      <c r="D47" t="s">
        <v>874</v>
      </c>
      <c r="E47" t="s">
        <v>874</v>
      </c>
    </row>
    <row r="48" spans="2:5" x14ac:dyDescent="0.3">
      <c r="B48" t="s">
        <v>990</v>
      </c>
      <c r="C48" t="s">
        <v>29</v>
      </c>
      <c r="D48" t="s">
        <v>868</v>
      </c>
      <c r="E48" t="s">
        <v>868</v>
      </c>
    </row>
    <row r="49" spans="2:5" x14ac:dyDescent="0.3">
      <c r="B49" t="s">
        <v>990</v>
      </c>
      <c r="C49" t="s">
        <v>30</v>
      </c>
      <c r="D49" t="s">
        <v>874</v>
      </c>
      <c r="E49" t="s">
        <v>874</v>
      </c>
    </row>
    <row r="50" spans="2:5" x14ac:dyDescent="0.3">
      <c r="B50" t="s">
        <v>990</v>
      </c>
      <c r="C50" t="s">
        <v>31</v>
      </c>
      <c r="D50" t="s">
        <v>871</v>
      </c>
      <c r="E50" t="s">
        <v>871</v>
      </c>
    </row>
    <row r="51" spans="2:5" x14ac:dyDescent="0.3">
      <c r="B51" t="s">
        <v>990</v>
      </c>
      <c r="C51" t="s">
        <v>32</v>
      </c>
      <c r="D51" t="s">
        <v>868</v>
      </c>
      <c r="E51" t="s">
        <v>868</v>
      </c>
    </row>
    <row r="52" spans="2:5" x14ac:dyDescent="0.3">
      <c r="B52" t="s">
        <v>990</v>
      </c>
      <c r="C52" t="s">
        <v>892</v>
      </c>
      <c r="D52" t="s">
        <v>874</v>
      </c>
      <c r="E52" t="s">
        <v>874</v>
      </c>
    </row>
    <row r="53" spans="2:5" x14ac:dyDescent="0.3">
      <c r="B53" t="s">
        <v>990</v>
      </c>
      <c r="C53" t="s">
        <v>33</v>
      </c>
      <c r="D53" t="s">
        <v>874</v>
      </c>
      <c r="E53" t="s">
        <v>874</v>
      </c>
    </row>
    <row r="54" spans="2:5" x14ac:dyDescent="0.3">
      <c r="B54" t="s">
        <v>990</v>
      </c>
      <c r="C54" t="s">
        <v>34</v>
      </c>
      <c r="D54" t="s">
        <v>872</v>
      </c>
      <c r="E54" t="s">
        <v>872</v>
      </c>
    </row>
    <row r="55" spans="2:5" x14ac:dyDescent="0.3">
      <c r="B55" t="s">
        <v>990</v>
      </c>
      <c r="C55" t="s">
        <v>35</v>
      </c>
      <c r="D55" t="s">
        <v>872</v>
      </c>
      <c r="E55" t="s">
        <v>874</v>
      </c>
    </row>
    <row r="56" spans="2:5" x14ac:dyDescent="0.3">
      <c r="B56" t="s">
        <v>990</v>
      </c>
      <c r="C56" t="s">
        <v>36</v>
      </c>
      <c r="D56" t="s">
        <v>871</v>
      </c>
      <c r="E56" t="s">
        <v>871</v>
      </c>
    </row>
    <row r="57" spans="2:5" x14ac:dyDescent="0.3">
      <c r="B57" t="s">
        <v>990</v>
      </c>
      <c r="C57" t="s">
        <v>37</v>
      </c>
      <c r="D57" t="s">
        <v>873</v>
      </c>
      <c r="E57" t="s">
        <v>873</v>
      </c>
    </row>
    <row r="58" spans="2:5" x14ac:dyDescent="0.3">
      <c r="B58" t="s">
        <v>990</v>
      </c>
      <c r="C58" t="s">
        <v>38</v>
      </c>
      <c r="D58" t="s">
        <v>874</v>
      </c>
      <c r="E58" t="s">
        <v>874</v>
      </c>
    </row>
    <row r="59" spans="2:5" x14ac:dyDescent="0.3">
      <c r="B59" t="s">
        <v>990</v>
      </c>
      <c r="C59" t="s">
        <v>39</v>
      </c>
      <c r="D59" t="s">
        <v>874</v>
      </c>
      <c r="E59" t="s">
        <v>874</v>
      </c>
    </row>
    <row r="60" spans="2:5" x14ac:dyDescent="0.3">
      <c r="B60" t="s">
        <v>990</v>
      </c>
      <c r="C60" t="s">
        <v>40</v>
      </c>
      <c r="D60" t="s">
        <v>874</v>
      </c>
      <c r="E60" t="s">
        <v>874</v>
      </c>
    </row>
    <row r="61" spans="2:5" x14ac:dyDescent="0.3">
      <c r="B61" t="s">
        <v>990</v>
      </c>
      <c r="C61" t="s">
        <v>41</v>
      </c>
      <c r="D61" t="s">
        <v>876</v>
      </c>
      <c r="E61" t="s">
        <v>893</v>
      </c>
    </row>
    <row r="62" spans="2:5" x14ac:dyDescent="0.3">
      <c r="B62" t="s">
        <v>990</v>
      </c>
      <c r="C62" t="s">
        <v>42</v>
      </c>
      <c r="D62" t="s">
        <v>871</v>
      </c>
      <c r="E62" t="s">
        <v>871</v>
      </c>
    </row>
    <row r="63" spans="2:5" x14ac:dyDescent="0.3">
      <c r="B63" t="s">
        <v>990</v>
      </c>
      <c r="C63" t="s">
        <v>43</v>
      </c>
      <c r="D63" t="s">
        <v>871</v>
      </c>
      <c r="E63" t="s">
        <v>871</v>
      </c>
    </row>
    <row r="64" spans="2:5" x14ac:dyDescent="0.3">
      <c r="B64" t="s">
        <v>990</v>
      </c>
      <c r="C64" t="s">
        <v>44</v>
      </c>
    </row>
    <row r="65" spans="2:5" x14ac:dyDescent="0.3">
      <c r="B65" t="s">
        <v>990</v>
      </c>
      <c r="C65" t="s">
        <v>45</v>
      </c>
      <c r="D65" t="s">
        <v>871</v>
      </c>
      <c r="E65" t="s">
        <v>871</v>
      </c>
    </row>
    <row r="66" spans="2:5" x14ac:dyDescent="0.3">
      <c r="B66" t="s">
        <v>990</v>
      </c>
      <c r="C66" t="s">
        <v>46</v>
      </c>
      <c r="D66" t="s">
        <v>871</v>
      </c>
      <c r="E66" t="s">
        <v>871</v>
      </c>
    </row>
    <row r="67" spans="2:5" x14ac:dyDescent="0.3">
      <c r="B67" t="s">
        <v>990</v>
      </c>
      <c r="C67" t="s">
        <v>47</v>
      </c>
      <c r="D67" t="s">
        <v>871</v>
      </c>
      <c r="E67" t="s">
        <v>871</v>
      </c>
    </row>
    <row r="68" spans="2:5" x14ac:dyDescent="0.3">
      <c r="B68" t="s">
        <v>990</v>
      </c>
      <c r="C68" t="s">
        <v>48</v>
      </c>
      <c r="D68" t="s">
        <v>871</v>
      </c>
      <c r="E68" t="s">
        <v>871</v>
      </c>
    </row>
    <row r="69" spans="2:5" x14ac:dyDescent="0.3">
      <c r="B69" t="s">
        <v>990</v>
      </c>
      <c r="C69" t="s">
        <v>49</v>
      </c>
    </row>
    <row r="70" spans="2:5" x14ac:dyDescent="0.3">
      <c r="B70" t="s">
        <v>990</v>
      </c>
      <c r="C70" t="s">
        <v>50</v>
      </c>
      <c r="D70" t="s">
        <v>871</v>
      </c>
      <c r="E70" t="s">
        <v>871</v>
      </c>
    </row>
    <row r="71" spans="2:5" x14ac:dyDescent="0.3">
      <c r="B71" t="s">
        <v>990</v>
      </c>
      <c r="C71" t="s">
        <v>51</v>
      </c>
      <c r="D71" t="s">
        <v>868</v>
      </c>
      <c r="E71" t="s">
        <v>868</v>
      </c>
    </row>
    <row r="72" spans="2:5" x14ac:dyDescent="0.3">
      <c r="B72" t="s">
        <v>990</v>
      </c>
      <c r="C72" t="s">
        <v>52</v>
      </c>
      <c r="D72" t="s">
        <v>868</v>
      </c>
      <c r="E72" t="s">
        <v>868</v>
      </c>
    </row>
    <row r="73" spans="2:5" x14ac:dyDescent="0.3">
      <c r="B73" t="s">
        <v>990</v>
      </c>
      <c r="C73" t="s">
        <v>53</v>
      </c>
      <c r="D73" t="s">
        <v>874</v>
      </c>
      <c r="E73" t="s">
        <v>874</v>
      </c>
    </row>
    <row r="74" spans="2:5" x14ac:dyDescent="0.3">
      <c r="B74" t="s">
        <v>990</v>
      </c>
      <c r="C74" t="s">
        <v>54</v>
      </c>
      <c r="D74" t="s">
        <v>871</v>
      </c>
      <c r="E74" t="s">
        <v>871</v>
      </c>
    </row>
    <row r="75" spans="2:5" x14ac:dyDescent="0.3">
      <c r="B75" t="s">
        <v>990</v>
      </c>
      <c r="C75" t="s">
        <v>55</v>
      </c>
      <c r="D75" t="s">
        <v>874</v>
      </c>
      <c r="E75" t="s">
        <v>874</v>
      </c>
    </row>
    <row r="76" spans="2:5" x14ac:dyDescent="0.3">
      <c r="B76" t="s">
        <v>990</v>
      </c>
      <c r="C76" t="s">
        <v>56</v>
      </c>
      <c r="D76" t="s">
        <v>871</v>
      </c>
      <c r="E76" t="s">
        <v>871</v>
      </c>
    </row>
    <row r="77" spans="2:5" x14ac:dyDescent="0.3">
      <c r="B77" t="s">
        <v>990</v>
      </c>
      <c r="C77" t="s">
        <v>57</v>
      </c>
      <c r="D77" t="s">
        <v>868</v>
      </c>
      <c r="E77" t="s">
        <v>868</v>
      </c>
    </row>
    <row r="78" spans="2:5" x14ac:dyDescent="0.3">
      <c r="B78" t="s">
        <v>990</v>
      </c>
      <c r="C78" t="s">
        <v>58</v>
      </c>
      <c r="D78" t="s">
        <v>868</v>
      </c>
      <c r="E78" t="s">
        <v>871</v>
      </c>
    </row>
    <row r="79" spans="2:5" x14ac:dyDescent="0.3">
      <c r="B79" t="s">
        <v>990</v>
      </c>
      <c r="C79" t="s">
        <v>59</v>
      </c>
      <c r="D79" t="s">
        <v>871</v>
      </c>
      <c r="E79" t="s">
        <v>871</v>
      </c>
    </row>
    <row r="80" spans="2:5" x14ac:dyDescent="0.3">
      <c r="B80" t="s">
        <v>990</v>
      </c>
      <c r="C80" t="s">
        <v>60</v>
      </c>
      <c r="D80" t="s">
        <v>874</v>
      </c>
      <c r="E80" t="s">
        <v>874</v>
      </c>
    </row>
    <row r="81" spans="2:5" x14ac:dyDescent="0.3">
      <c r="B81" t="s">
        <v>990</v>
      </c>
      <c r="C81" t="s">
        <v>61</v>
      </c>
      <c r="D81" t="s">
        <v>871</v>
      </c>
      <c r="E81" t="s">
        <v>871</v>
      </c>
    </row>
    <row r="82" spans="2:5" x14ac:dyDescent="0.3">
      <c r="B82" t="s">
        <v>990</v>
      </c>
      <c r="C82" t="s">
        <v>877</v>
      </c>
      <c r="D82" t="s">
        <v>874</v>
      </c>
      <c r="E82" t="s">
        <v>874</v>
      </c>
    </row>
    <row r="83" spans="2:5" x14ac:dyDescent="0.3">
      <c r="B83" t="s">
        <v>990</v>
      </c>
      <c r="C83" t="s">
        <v>894</v>
      </c>
      <c r="D83" t="s">
        <v>872</v>
      </c>
      <c r="E83" t="s">
        <v>872</v>
      </c>
    </row>
    <row r="84" spans="2:5" x14ac:dyDescent="0.3">
      <c r="B84" t="s">
        <v>990</v>
      </c>
      <c r="C84" t="s">
        <v>62</v>
      </c>
      <c r="D84" t="s">
        <v>868</v>
      </c>
      <c r="E84" t="s">
        <v>868</v>
      </c>
    </row>
    <row r="85" spans="2:5" x14ac:dyDescent="0.3">
      <c r="B85" t="s">
        <v>990</v>
      </c>
      <c r="C85" t="s">
        <v>63</v>
      </c>
      <c r="D85" t="s">
        <v>874</v>
      </c>
      <c r="E85" t="s">
        <v>874</v>
      </c>
    </row>
    <row r="86" spans="2:5" x14ac:dyDescent="0.3">
      <c r="B86" t="s">
        <v>990</v>
      </c>
      <c r="C86" t="s">
        <v>64</v>
      </c>
      <c r="D86" t="s">
        <v>874</v>
      </c>
      <c r="E86" t="s">
        <v>874</v>
      </c>
    </row>
    <row r="87" spans="2:5" x14ac:dyDescent="0.3">
      <c r="B87" t="s">
        <v>990</v>
      </c>
      <c r="C87" t="s">
        <v>65</v>
      </c>
      <c r="D87" t="s">
        <v>871</v>
      </c>
      <c r="E87" t="s">
        <v>871</v>
      </c>
    </row>
    <row r="88" spans="2:5" x14ac:dyDescent="0.3">
      <c r="B88" t="s">
        <v>990</v>
      </c>
      <c r="C88" t="s">
        <v>66</v>
      </c>
      <c r="D88" t="s">
        <v>868</v>
      </c>
      <c r="E88" t="s">
        <v>868</v>
      </c>
    </row>
    <row r="89" spans="2:5" x14ac:dyDescent="0.3">
      <c r="B89" t="s">
        <v>990</v>
      </c>
      <c r="C89" t="s">
        <v>67</v>
      </c>
      <c r="D89" t="s">
        <v>871</v>
      </c>
      <c r="E89" t="s">
        <v>871</v>
      </c>
    </row>
    <row r="90" spans="2:5" x14ac:dyDescent="0.3">
      <c r="B90" t="s">
        <v>990</v>
      </c>
      <c r="C90" t="s">
        <v>68</v>
      </c>
      <c r="D90" t="s">
        <v>868</v>
      </c>
      <c r="E90" t="s">
        <v>868</v>
      </c>
    </row>
    <row r="91" spans="2:5" x14ac:dyDescent="0.3">
      <c r="B91" t="s">
        <v>990</v>
      </c>
      <c r="C91" t="s">
        <v>69</v>
      </c>
      <c r="D91" t="s">
        <v>874</v>
      </c>
      <c r="E91" t="s">
        <v>874</v>
      </c>
    </row>
    <row r="92" spans="2:5" x14ac:dyDescent="0.3">
      <c r="B92" t="s">
        <v>990</v>
      </c>
      <c r="C92" t="s">
        <v>70</v>
      </c>
      <c r="D92" t="s">
        <v>871</v>
      </c>
      <c r="E92" t="s">
        <v>871</v>
      </c>
    </row>
    <row r="93" spans="2:5" x14ac:dyDescent="0.3">
      <c r="B93" t="s">
        <v>990</v>
      </c>
      <c r="C93" t="s">
        <v>71</v>
      </c>
      <c r="D93" t="s">
        <v>871</v>
      </c>
      <c r="E93" t="s">
        <v>871</v>
      </c>
    </row>
    <row r="94" spans="2:5" x14ac:dyDescent="0.3">
      <c r="B94" t="s">
        <v>990</v>
      </c>
      <c r="C94" t="s">
        <v>72</v>
      </c>
      <c r="D94" t="s">
        <v>871</v>
      </c>
      <c r="E94" t="s">
        <v>871</v>
      </c>
    </row>
    <row r="95" spans="2:5" x14ac:dyDescent="0.3">
      <c r="B95" t="s">
        <v>990</v>
      </c>
      <c r="C95" t="s">
        <v>73</v>
      </c>
      <c r="D95" t="s">
        <v>874</v>
      </c>
      <c r="E95" t="s">
        <v>874</v>
      </c>
    </row>
    <row r="96" spans="2:5" x14ac:dyDescent="0.3">
      <c r="B96" t="s">
        <v>990</v>
      </c>
      <c r="C96" t="s">
        <v>74</v>
      </c>
      <c r="D96" t="s">
        <v>871</v>
      </c>
      <c r="E96" t="s">
        <v>871</v>
      </c>
    </row>
    <row r="97" spans="2:5" x14ac:dyDescent="0.3">
      <c r="B97" t="s">
        <v>990</v>
      </c>
      <c r="C97" t="s">
        <v>75</v>
      </c>
      <c r="D97" t="s">
        <v>871</v>
      </c>
      <c r="E97" t="s">
        <v>871</v>
      </c>
    </row>
    <row r="98" spans="2:5" x14ac:dyDescent="0.3">
      <c r="B98" t="s">
        <v>990</v>
      </c>
      <c r="C98" t="s">
        <v>76</v>
      </c>
      <c r="D98" t="s">
        <v>874</v>
      </c>
      <c r="E98" t="s">
        <v>874</v>
      </c>
    </row>
    <row r="99" spans="2:5" x14ac:dyDescent="0.3">
      <c r="B99" t="s">
        <v>990</v>
      </c>
      <c r="C99" t="s">
        <v>1053</v>
      </c>
      <c r="D99" t="s">
        <v>868</v>
      </c>
      <c r="E99" t="s">
        <v>868</v>
      </c>
    </row>
    <row r="100" spans="2:5" x14ac:dyDescent="0.3">
      <c r="B100" t="s">
        <v>990</v>
      </c>
      <c r="C100" t="s">
        <v>77</v>
      </c>
      <c r="D100" t="s">
        <v>871</v>
      </c>
      <c r="E100" t="s">
        <v>871</v>
      </c>
    </row>
    <row r="101" spans="2:5" x14ac:dyDescent="0.3">
      <c r="B101" t="s">
        <v>990</v>
      </c>
      <c r="C101" t="s">
        <v>78</v>
      </c>
      <c r="D101" t="s">
        <v>871</v>
      </c>
      <c r="E101" t="s">
        <v>871</v>
      </c>
    </row>
    <row r="102" spans="2:5" x14ac:dyDescent="0.3">
      <c r="B102" t="s">
        <v>990</v>
      </c>
      <c r="C102" t="s">
        <v>79</v>
      </c>
      <c r="D102" t="s">
        <v>874</v>
      </c>
      <c r="E102" t="s">
        <v>874</v>
      </c>
    </row>
    <row r="103" spans="2:5" x14ac:dyDescent="0.3">
      <c r="B103" t="s">
        <v>990</v>
      </c>
      <c r="C103" t="s">
        <v>80</v>
      </c>
      <c r="D103" t="s">
        <v>871</v>
      </c>
      <c r="E103" t="s">
        <v>871</v>
      </c>
    </row>
    <row r="104" spans="2:5" x14ac:dyDescent="0.3">
      <c r="B104" t="s">
        <v>990</v>
      </c>
      <c r="C104" t="s">
        <v>81</v>
      </c>
      <c r="D104" t="s">
        <v>874</v>
      </c>
      <c r="E104" t="s">
        <v>872</v>
      </c>
    </row>
    <row r="105" spans="2:5" x14ac:dyDescent="0.3">
      <c r="B105" t="s">
        <v>990</v>
      </c>
      <c r="C105" t="s">
        <v>82</v>
      </c>
      <c r="D105" t="s">
        <v>871</v>
      </c>
      <c r="E105" t="s">
        <v>871</v>
      </c>
    </row>
    <row r="106" spans="2:5" x14ac:dyDescent="0.3">
      <c r="B106" t="s">
        <v>990</v>
      </c>
      <c r="C106" t="s">
        <v>83</v>
      </c>
      <c r="D106" t="s">
        <v>874</v>
      </c>
      <c r="E106" t="s">
        <v>874</v>
      </c>
    </row>
    <row r="107" spans="2:5" x14ac:dyDescent="0.3">
      <c r="B107" t="s">
        <v>990</v>
      </c>
      <c r="C107" t="s">
        <v>84</v>
      </c>
      <c r="D107" t="s">
        <v>871</v>
      </c>
      <c r="E107" t="s">
        <v>871</v>
      </c>
    </row>
    <row r="108" spans="2:5" x14ac:dyDescent="0.3">
      <c r="B108" t="s">
        <v>990</v>
      </c>
      <c r="C108" t="s">
        <v>85</v>
      </c>
      <c r="D108" t="s">
        <v>868</v>
      </c>
      <c r="E108" t="s">
        <v>868</v>
      </c>
    </row>
    <row r="109" spans="2:5" x14ac:dyDescent="0.3">
      <c r="B109" t="s">
        <v>990</v>
      </c>
      <c r="C109" t="s">
        <v>86</v>
      </c>
      <c r="D109" t="s">
        <v>874</v>
      </c>
      <c r="E109" t="s">
        <v>871</v>
      </c>
    </row>
    <row r="110" spans="2:5" x14ac:dyDescent="0.3">
      <c r="B110" t="s">
        <v>990</v>
      </c>
      <c r="C110" t="s">
        <v>87</v>
      </c>
      <c r="D110" t="s">
        <v>874</v>
      </c>
      <c r="E110" t="s">
        <v>874</v>
      </c>
    </row>
    <row r="111" spans="2:5" x14ac:dyDescent="0.3">
      <c r="B111" t="s">
        <v>990</v>
      </c>
      <c r="C111" t="s">
        <v>88</v>
      </c>
      <c r="D111" t="s">
        <v>874</v>
      </c>
      <c r="E111" t="s">
        <v>874</v>
      </c>
    </row>
    <row r="112" spans="2:5" x14ac:dyDescent="0.3">
      <c r="B112" t="s">
        <v>990</v>
      </c>
      <c r="C112" t="s">
        <v>89</v>
      </c>
      <c r="D112" t="s">
        <v>874</v>
      </c>
      <c r="E112" t="s">
        <v>874</v>
      </c>
    </row>
    <row r="113" spans="2:5" x14ac:dyDescent="0.3">
      <c r="B113" t="s">
        <v>990</v>
      </c>
      <c r="C113" t="s">
        <v>90</v>
      </c>
      <c r="D113" t="s">
        <v>871</v>
      </c>
      <c r="E113" t="s">
        <v>871</v>
      </c>
    </row>
    <row r="114" spans="2:5" x14ac:dyDescent="0.3">
      <c r="B114" t="s">
        <v>990</v>
      </c>
      <c r="C114" t="s">
        <v>91</v>
      </c>
      <c r="D114" t="s">
        <v>874</v>
      </c>
      <c r="E114" t="s">
        <v>874</v>
      </c>
    </row>
    <row r="115" spans="2:5" x14ac:dyDescent="0.3">
      <c r="B115" t="s">
        <v>990</v>
      </c>
      <c r="C115" t="s">
        <v>92</v>
      </c>
      <c r="D115" t="s">
        <v>874</v>
      </c>
      <c r="E115" t="s">
        <v>874</v>
      </c>
    </row>
    <row r="116" spans="2:5" x14ac:dyDescent="0.3">
      <c r="B116" t="s">
        <v>990</v>
      </c>
      <c r="C116" t="s">
        <v>93</v>
      </c>
      <c r="D116" t="s">
        <v>878</v>
      </c>
      <c r="E116" t="s">
        <v>895</v>
      </c>
    </row>
    <row r="117" spans="2:5" x14ac:dyDescent="0.3">
      <c r="B117" t="s">
        <v>990</v>
      </c>
      <c r="C117" t="s">
        <v>94</v>
      </c>
      <c r="D117" t="s">
        <v>872</v>
      </c>
      <c r="E117" t="s">
        <v>872</v>
      </c>
    </row>
    <row r="118" spans="2:5" x14ac:dyDescent="0.3">
      <c r="B118" t="s">
        <v>990</v>
      </c>
      <c r="C118" t="s">
        <v>95</v>
      </c>
      <c r="D118" t="s">
        <v>874</v>
      </c>
      <c r="E118" t="s">
        <v>874</v>
      </c>
    </row>
    <row r="119" spans="2:5" x14ac:dyDescent="0.3">
      <c r="B119" t="s">
        <v>990</v>
      </c>
      <c r="C119" t="s">
        <v>96</v>
      </c>
      <c r="D119" t="s">
        <v>868</v>
      </c>
      <c r="E119" t="s">
        <v>874</v>
      </c>
    </row>
    <row r="120" spans="2:5" x14ac:dyDescent="0.3">
      <c r="B120" t="s">
        <v>990</v>
      </c>
      <c r="C120" t="s">
        <v>97</v>
      </c>
      <c r="D120" t="s">
        <v>874</v>
      </c>
      <c r="E120" t="s">
        <v>874</v>
      </c>
    </row>
    <row r="121" spans="2:5" x14ac:dyDescent="0.3">
      <c r="B121" t="s">
        <v>990</v>
      </c>
      <c r="C121" t="s">
        <v>98</v>
      </c>
      <c r="D121" t="s">
        <v>868</v>
      </c>
      <c r="E121" t="s">
        <v>868</v>
      </c>
    </row>
    <row r="122" spans="2:5" x14ac:dyDescent="0.3">
      <c r="B122" t="s">
        <v>990</v>
      </c>
      <c r="C122" t="s">
        <v>99</v>
      </c>
      <c r="D122" t="s">
        <v>868</v>
      </c>
      <c r="E122" t="s">
        <v>868</v>
      </c>
    </row>
    <row r="123" spans="2:5" x14ac:dyDescent="0.3">
      <c r="B123" t="s">
        <v>990</v>
      </c>
      <c r="C123" t="s">
        <v>100</v>
      </c>
      <c r="D123" t="s">
        <v>874</v>
      </c>
      <c r="E123" t="s">
        <v>874</v>
      </c>
    </row>
    <row r="124" spans="2:5" x14ac:dyDescent="0.3">
      <c r="B124" t="s">
        <v>990</v>
      </c>
      <c r="C124" t="s">
        <v>101</v>
      </c>
      <c r="D124" t="s">
        <v>871</v>
      </c>
      <c r="E124" t="s">
        <v>871</v>
      </c>
    </row>
    <row r="125" spans="2:5" x14ac:dyDescent="0.3">
      <c r="B125" t="s">
        <v>990</v>
      </c>
      <c r="C125" t="s">
        <v>102</v>
      </c>
      <c r="D125" t="s">
        <v>896</v>
      </c>
      <c r="E125" t="s">
        <v>896</v>
      </c>
    </row>
    <row r="126" spans="2:5" x14ac:dyDescent="0.3">
      <c r="B126" t="s">
        <v>990</v>
      </c>
      <c r="C126" t="s">
        <v>103</v>
      </c>
      <c r="D126" t="s">
        <v>874</v>
      </c>
      <c r="E126" t="s">
        <v>874</v>
      </c>
    </row>
    <row r="127" spans="2:5" x14ac:dyDescent="0.3">
      <c r="B127" t="s">
        <v>990</v>
      </c>
      <c r="C127" t="s">
        <v>104</v>
      </c>
      <c r="D127" t="s">
        <v>874</v>
      </c>
      <c r="E127" t="s">
        <v>874</v>
      </c>
    </row>
    <row r="128" spans="2:5" x14ac:dyDescent="0.3">
      <c r="B128" t="s">
        <v>990</v>
      </c>
      <c r="C128" t="s">
        <v>105</v>
      </c>
      <c r="D128" t="s">
        <v>871</v>
      </c>
      <c r="E128" t="s">
        <v>871</v>
      </c>
    </row>
    <row r="129" spans="2:5" x14ac:dyDescent="0.3">
      <c r="B129" t="s">
        <v>990</v>
      </c>
      <c r="C129" t="s">
        <v>106</v>
      </c>
      <c r="D129" t="s">
        <v>868</v>
      </c>
      <c r="E129" t="s">
        <v>868</v>
      </c>
    </row>
    <row r="130" spans="2:5" x14ac:dyDescent="0.3">
      <c r="B130" t="s">
        <v>990</v>
      </c>
      <c r="C130" t="s">
        <v>107</v>
      </c>
      <c r="D130" t="s">
        <v>874</v>
      </c>
      <c r="E130" t="s">
        <v>874</v>
      </c>
    </row>
    <row r="131" spans="2:5" x14ac:dyDescent="0.3">
      <c r="B131" t="s">
        <v>990</v>
      </c>
      <c r="C131" t="s">
        <v>108</v>
      </c>
      <c r="D131" t="s">
        <v>871</v>
      </c>
      <c r="E131" t="s">
        <v>871</v>
      </c>
    </row>
    <row r="132" spans="2:5" x14ac:dyDescent="0.3">
      <c r="B132" t="s">
        <v>990</v>
      </c>
      <c r="C132" t="s">
        <v>109</v>
      </c>
      <c r="D132" t="s">
        <v>879</v>
      </c>
      <c r="E132" t="s">
        <v>879</v>
      </c>
    </row>
    <row r="133" spans="2:5" x14ac:dyDescent="0.3">
      <c r="B133" t="s">
        <v>990</v>
      </c>
      <c r="C133" t="s">
        <v>110</v>
      </c>
      <c r="D133" t="s">
        <v>874</v>
      </c>
      <c r="E133" t="s">
        <v>874</v>
      </c>
    </row>
    <row r="134" spans="2:5" x14ac:dyDescent="0.3">
      <c r="B134" t="s">
        <v>990</v>
      </c>
      <c r="C134" t="s">
        <v>111</v>
      </c>
      <c r="D134" t="s">
        <v>871</v>
      </c>
      <c r="E134" t="s">
        <v>871</v>
      </c>
    </row>
    <row r="135" spans="2:5" x14ac:dyDescent="0.3">
      <c r="B135" t="s">
        <v>990</v>
      </c>
      <c r="C135" t="s">
        <v>112</v>
      </c>
      <c r="D135" t="s">
        <v>871</v>
      </c>
      <c r="E135" t="s">
        <v>871</v>
      </c>
    </row>
    <row r="136" spans="2:5" x14ac:dyDescent="0.3">
      <c r="B136" t="s">
        <v>990</v>
      </c>
      <c r="C136" t="s">
        <v>113</v>
      </c>
      <c r="D136" t="s">
        <v>874</v>
      </c>
      <c r="E136" t="s">
        <v>874</v>
      </c>
    </row>
    <row r="137" spans="2:5" x14ac:dyDescent="0.3">
      <c r="B137" t="s">
        <v>990</v>
      </c>
      <c r="C137" t="s">
        <v>114</v>
      </c>
      <c r="D137" t="s">
        <v>880</v>
      </c>
      <c r="E137" t="s">
        <v>897</v>
      </c>
    </row>
    <row r="138" spans="2:5" x14ac:dyDescent="0.3">
      <c r="B138" t="s">
        <v>990</v>
      </c>
      <c r="C138" t="s">
        <v>115</v>
      </c>
      <c r="D138" t="s">
        <v>871</v>
      </c>
      <c r="E138" t="s">
        <v>871</v>
      </c>
    </row>
    <row r="139" spans="2:5" x14ac:dyDescent="0.3">
      <c r="B139" t="s">
        <v>990</v>
      </c>
      <c r="C139" t="s">
        <v>116</v>
      </c>
      <c r="D139" t="s">
        <v>874</v>
      </c>
      <c r="E139" t="s">
        <v>874</v>
      </c>
    </row>
    <row r="140" spans="2:5" x14ac:dyDescent="0.3">
      <c r="B140" t="s">
        <v>990</v>
      </c>
      <c r="C140" t="s">
        <v>117</v>
      </c>
      <c r="D140" t="s">
        <v>872</v>
      </c>
      <c r="E140" t="s">
        <v>872</v>
      </c>
    </row>
    <row r="141" spans="2:5" x14ac:dyDescent="0.3">
      <c r="B141" t="s">
        <v>990</v>
      </c>
      <c r="C141" t="s">
        <v>118</v>
      </c>
      <c r="D141" t="s">
        <v>874</v>
      </c>
      <c r="E141" t="s">
        <v>874</v>
      </c>
    </row>
    <row r="142" spans="2:5" x14ac:dyDescent="0.3">
      <c r="B142" t="s">
        <v>990</v>
      </c>
      <c r="C142" t="s">
        <v>119</v>
      </c>
      <c r="D142" t="s">
        <v>871</v>
      </c>
      <c r="E142" t="s">
        <v>871</v>
      </c>
    </row>
    <row r="143" spans="2:5" x14ac:dyDescent="0.3">
      <c r="B143" t="s">
        <v>990</v>
      </c>
      <c r="C143" t="s">
        <v>881</v>
      </c>
      <c r="D143" t="s">
        <v>874</v>
      </c>
      <c r="E143" t="s">
        <v>872</v>
      </c>
    </row>
    <row r="144" spans="2:5" x14ac:dyDescent="0.3">
      <c r="B144" t="s">
        <v>990</v>
      </c>
      <c r="C144" t="s">
        <v>120</v>
      </c>
      <c r="D144" t="s">
        <v>884</v>
      </c>
      <c r="E144" t="s">
        <v>874</v>
      </c>
    </row>
    <row r="145" spans="2:5" x14ac:dyDescent="0.3">
      <c r="B145" t="s">
        <v>990</v>
      </c>
      <c r="C145" t="s">
        <v>121</v>
      </c>
      <c r="D145" t="s">
        <v>874</v>
      </c>
      <c r="E145" t="s">
        <v>898</v>
      </c>
    </row>
    <row r="146" spans="2:5" x14ac:dyDescent="0.3">
      <c r="B146" t="s">
        <v>990</v>
      </c>
      <c r="C146" t="s">
        <v>122</v>
      </c>
    </row>
    <row r="147" spans="2:5" x14ac:dyDescent="0.3">
      <c r="B147" t="s">
        <v>990</v>
      </c>
      <c r="C147" t="s">
        <v>123</v>
      </c>
      <c r="D147" t="s">
        <v>871</v>
      </c>
      <c r="E147" t="s">
        <v>871</v>
      </c>
    </row>
    <row r="148" spans="2:5" x14ac:dyDescent="0.3">
      <c r="B148" t="s">
        <v>990</v>
      </c>
      <c r="C148" t="s">
        <v>124</v>
      </c>
      <c r="D148" t="s">
        <v>884</v>
      </c>
      <c r="E148" t="s">
        <v>874</v>
      </c>
    </row>
    <row r="149" spans="2:5" x14ac:dyDescent="0.3">
      <c r="B149" t="s">
        <v>990</v>
      </c>
      <c r="C149" t="s">
        <v>125</v>
      </c>
      <c r="D149" t="s">
        <v>871</v>
      </c>
      <c r="E149" t="s">
        <v>874</v>
      </c>
    </row>
    <row r="150" spans="2:5" x14ac:dyDescent="0.3">
      <c r="B150" t="s">
        <v>990</v>
      </c>
      <c r="C150" t="s">
        <v>126</v>
      </c>
      <c r="D150" t="s">
        <v>871</v>
      </c>
      <c r="E150" t="s">
        <v>871</v>
      </c>
    </row>
    <row r="151" spans="2:5" x14ac:dyDescent="0.3">
      <c r="B151" t="s">
        <v>990</v>
      </c>
      <c r="C151" t="s">
        <v>127</v>
      </c>
      <c r="D151" t="s">
        <v>874</v>
      </c>
      <c r="E151" t="s">
        <v>874</v>
      </c>
    </row>
    <row r="152" spans="2:5" x14ac:dyDescent="0.3">
      <c r="B152" t="s">
        <v>990</v>
      </c>
      <c r="C152" t="s">
        <v>128</v>
      </c>
      <c r="D152" t="s">
        <v>874</v>
      </c>
      <c r="E152" t="s">
        <v>874</v>
      </c>
    </row>
    <row r="153" spans="2:5" x14ac:dyDescent="0.3">
      <c r="B153" t="s">
        <v>990</v>
      </c>
      <c r="C153" t="s">
        <v>129</v>
      </c>
      <c r="D153" t="s">
        <v>868</v>
      </c>
      <c r="E153" t="s">
        <v>868</v>
      </c>
    </row>
    <row r="154" spans="2:5" x14ac:dyDescent="0.3">
      <c r="B154" t="s">
        <v>990</v>
      </c>
      <c r="C154" t="s">
        <v>130</v>
      </c>
      <c r="D154" t="s">
        <v>871</v>
      </c>
      <c r="E154" t="s">
        <v>871</v>
      </c>
    </row>
    <row r="155" spans="2:5" x14ac:dyDescent="0.3">
      <c r="B155" t="s">
        <v>990</v>
      </c>
      <c r="C155" t="s">
        <v>131</v>
      </c>
      <c r="D155" t="s">
        <v>874</v>
      </c>
      <c r="E155" t="s">
        <v>874</v>
      </c>
    </row>
    <row r="156" spans="2:5" x14ac:dyDescent="0.3">
      <c r="B156" t="s">
        <v>990</v>
      </c>
      <c r="C156" t="s">
        <v>132</v>
      </c>
      <c r="D156" t="s">
        <v>884</v>
      </c>
      <c r="E156" t="s">
        <v>872</v>
      </c>
    </row>
    <row r="157" spans="2:5" x14ac:dyDescent="0.3">
      <c r="B157" t="s">
        <v>990</v>
      </c>
      <c r="C157" t="s">
        <v>133</v>
      </c>
      <c r="D157" t="s">
        <v>874</v>
      </c>
      <c r="E157" t="s">
        <v>872</v>
      </c>
    </row>
    <row r="158" spans="2:5" x14ac:dyDescent="0.3">
      <c r="B158" t="s">
        <v>990</v>
      </c>
      <c r="C158" t="s">
        <v>134</v>
      </c>
      <c r="D158" t="s">
        <v>868</v>
      </c>
      <c r="E158" t="s">
        <v>874</v>
      </c>
    </row>
    <row r="159" spans="2:5" x14ac:dyDescent="0.3">
      <c r="B159" t="s">
        <v>990</v>
      </c>
      <c r="C159" t="s">
        <v>135</v>
      </c>
      <c r="D159" t="s">
        <v>871</v>
      </c>
      <c r="E159" t="s">
        <v>871</v>
      </c>
    </row>
    <row r="160" spans="2:5" x14ac:dyDescent="0.3">
      <c r="B160" t="s">
        <v>990</v>
      </c>
      <c r="C160" t="s">
        <v>136</v>
      </c>
      <c r="D160" t="s">
        <v>874</v>
      </c>
      <c r="E160" t="s">
        <v>874</v>
      </c>
    </row>
    <row r="161" spans="2:5" x14ac:dyDescent="0.3">
      <c r="B161" t="s">
        <v>990</v>
      </c>
      <c r="C161" t="s">
        <v>137</v>
      </c>
      <c r="D161" t="s">
        <v>868</v>
      </c>
      <c r="E161" t="s">
        <v>868</v>
      </c>
    </row>
    <row r="162" spans="2:5" x14ac:dyDescent="0.3">
      <c r="B162" t="s">
        <v>990</v>
      </c>
      <c r="C162" t="s">
        <v>138</v>
      </c>
      <c r="D162" t="s">
        <v>871</v>
      </c>
      <c r="E162" t="s">
        <v>874</v>
      </c>
    </row>
    <row r="163" spans="2:5" x14ac:dyDescent="0.3">
      <c r="B163" t="s">
        <v>990</v>
      </c>
      <c r="C163" t="s">
        <v>139</v>
      </c>
      <c r="D163" t="s">
        <v>874</v>
      </c>
      <c r="E163" t="s">
        <v>874</v>
      </c>
    </row>
    <row r="164" spans="2:5" x14ac:dyDescent="0.3">
      <c r="B164" t="s">
        <v>990</v>
      </c>
      <c r="C164" t="s">
        <v>140</v>
      </c>
      <c r="D164" t="s">
        <v>882</v>
      </c>
      <c r="E164" t="s">
        <v>882</v>
      </c>
    </row>
    <row r="165" spans="2:5" x14ac:dyDescent="0.3">
      <c r="B165" t="s">
        <v>990</v>
      </c>
      <c r="C165" t="s">
        <v>141</v>
      </c>
      <c r="D165" t="s">
        <v>874</v>
      </c>
      <c r="E165" t="s">
        <v>874</v>
      </c>
    </row>
    <row r="166" spans="2:5" x14ac:dyDescent="0.3">
      <c r="B166" t="s">
        <v>990</v>
      </c>
      <c r="C166" t="s">
        <v>142</v>
      </c>
      <c r="D166" t="s">
        <v>874</v>
      </c>
      <c r="E166" t="s">
        <v>874</v>
      </c>
    </row>
    <row r="167" spans="2:5" x14ac:dyDescent="0.3">
      <c r="B167" t="s">
        <v>990</v>
      </c>
      <c r="C167" t="s">
        <v>143</v>
      </c>
      <c r="D167" t="s">
        <v>871</v>
      </c>
      <c r="E167" t="s">
        <v>871</v>
      </c>
    </row>
    <row r="168" spans="2:5" x14ac:dyDescent="0.3">
      <c r="B168" t="s">
        <v>990</v>
      </c>
      <c r="C168" t="s">
        <v>144</v>
      </c>
      <c r="D168" t="s">
        <v>871</v>
      </c>
      <c r="E168" t="s">
        <v>871</v>
      </c>
    </row>
    <row r="169" spans="2:5" x14ac:dyDescent="0.3">
      <c r="B169" t="s">
        <v>990</v>
      </c>
      <c r="C169" t="s">
        <v>145</v>
      </c>
      <c r="D169" t="s">
        <v>874</v>
      </c>
      <c r="E169" t="s">
        <v>874</v>
      </c>
    </row>
    <row r="170" spans="2:5" x14ac:dyDescent="0.3">
      <c r="B170" t="s">
        <v>990</v>
      </c>
      <c r="C170" t="s">
        <v>146</v>
      </c>
      <c r="D170" t="s">
        <v>871</v>
      </c>
      <c r="E170" t="s">
        <v>871</v>
      </c>
    </row>
    <row r="171" spans="2:5" x14ac:dyDescent="0.3">
      <c r="B171" t="s">
        <v>990</v>
      </c>
      <c r="C171" t="s">
        <v>147</v>
      </c>
      <c r="D171" t="s">
        <v>883</v>
      </c>
      <c r="E171" t="s">
        <v>883</v>
      </c>
    </row>
    <row r="172" spans="2:5" x14ac:dyDescent="0.3">
      <c r="B172" t="s">
        <v>990</v>
      </c>
      <c r="C172" t="s">
        <v>148</v>
      </c>
      <c r="D172" t="s">
        <v>874</v>
      </c>
      <c r="E172" t="s">
        <v>874</v>
      </c>
    </row>
    <row r="173" spans="2:5" x14ac:dyDescent="0.3">
      <c r="B173" t="s">
        <v>990</v>
      </c>
      <c r="C173" t="s">
        <v>149</v>
      </c>
      <c r="D173" t="s">
        <v>874</v>
      </c>
      <c r="E173" t="s">
        <v>874</v>
      </c>
    </row>
    <row r="174" spans="2:5" x14ac:dyDescent="0.3">
      <c r="B174" t="s">
        <v>990</v>
      </c>
      <c r="C174" t="s">
        <v>150</v>
      </c>
      <c r="D174" t="s">
        <v>871</v>
      </c>
      <c r="E174" t="s">
        <v>871</v>
      </c>
    </row>
    <row r="175" spans="2:5" x14ac:dyDescent="0.3">
      <c r="B175" t="s">
        <v>990</v>
      </c>
      <c r="C175" t="s">
        <v>151</v>
      </c>
      <c r="D175" t="s">
        <v>874</v>
      </c>
      <c r="E175" t="s">
        <v>874</v>
      </c>
    </row>
    <row r="176" spans="2:5" x14ac:dyDescent="0.3">
      <c r="B176" t="s">
        <v>990</v>
      </c>
      <c r="C176" t="s">
        <v>152</v>
      </c>
      <c r="D176" t="s">
        <v>871</v>
      </c>
      <c r="E176" t="s">
        <v>871</v>
      </c>
    </row>
    <row r="177" spans="2:5" x14ac:dyDescent="0.3">
      <c r="B177" t="s">
        <v>990</v>
      </c>
      <c r="C177" t="s">
        <v>153</v>
      </c>
      <c r="D177" t="s">
        <v>871</v>
      </c>
      <c r="E177" t="s">
        <v>871</v>
      </c>
    </row>
    <row r="178" spans="2:5" x14ac:dyDescent="0.3">
      <c r="B178" t="s">
        <v>990</v>
      </c>
      <c r="C178" t="s">
        <v>154</v>
      </c>
      <c r="D178" t="s">
        <v>868</v>
      </c>
      <c r="E178" t="s">
        <v>868</v>
      </c>
    </row>
    <row r="179" spans="2:5" x14ac:dyDescent="0.3">
      <c r="B179" t="s">
        <v>990</v>
      </c>
      <c r="C179" t="s">
        <v>155</v>
      </c>
      <c r="D179" t="s">
        <v>874</v>
      </c>
      <c r="E179" t="s">
        <v>874</v>
      </c>
    </row>
    <row r="180" spans="2:5" x14ac:dyDescent="0.3">
      <c r="B180" t="s">
        <v>990</v>
      </c>
      <c r="C180" t="s">
        <v>156</v>
      </c>
      <c r="D180" t="s">
        <v>871</v>
      </c>
      <c r="E180" t="s">
        <v>871</v>
      </c>
    </row>
    <row r="181" spans="2:5" x14ac:dyDescent="0.3">
      <c r="B181" t="s">
        <v>990</v>
      </c>
      <c r="C181" t="s">
        <v>157</v>
      </c>
      <c r="D181" t="s">
        <v>874</v>
      </c>
      <c r="E181" t="s">
        <v>874</v>
      </c>
    </row>
    <row r="182" spans="2:5" x14ac:dyDescent="0.3">
      <c r="B182" t="s">
        <v>990</v>
      </c>
      <c r="C182" t="s">
        <v>158</v>
      </c>
      <c r="D182" t="s">
        <v>871</v>
      </c>
      <c r="E182" t="s">
        <v>871</v>
      </c>
    </row>
    <row r="183" spans="2:5" x14ac:dyDescent="0.3">
      <c r="B183" t="s">
        <v>990</v>
      </c>
      <c r="C183" t="s">
        <v>159</v>
      </c>
      <c r="D183" t="s">
        <v>871</v>
      </c>
      <c r="E183" t="s">
        <v>871</v>
      </c>
    </row>
    <row r="184" spans="2:5" x14ac:dyDescent="0.3">
      <c r="B184" t="s">
        <v>990</v>
      </c>
      <c r="C184" t="s">
        <v>160</v>
      </c>
      <c r="D184" t="s">
        <v>874</v>
      </c>
      <c r="E184" t="s">
        <v>874</v>
      </c>
    </row>
    <row r="185" spans="2:5" x14ac:dyDescent="0.3">
      <c r="B185" t="s">
        <v>990</v>
      </c>
      <c r="C185" t="s">
        <v>161</v>
      </c>
      <c r="D185" t="s">
        <v>882</v>
      </c>
      <c r="E185" t="s">
        <v>882</v>
      </c>
    </row>
    <row r="186" spans="2:5" x14ac:dyDescent="0.3">
      <c r="B186" t="s">
        <v>990</v>
      </c>
      <c r="C186" t="s">
        <v>162</v>
      </c>
      <c r="D186" t="s">
        <v>874</v>
      </c>
      <c r="E186" t="s">
        <v>874</v>
      </c>
    </row>
    <row r="187" spans="2:5" x14ac:dyDescent="0.3">
      <c r="B187" t="s">
        <v>990</v>
      </c>
      <c r="C187" t="s">
        <v>899</v>
      </c>
    </row>
    <row r="188" spans="2:5" x14ac:dyDescent="0.3">
      <c r="B188" t="s">
        <v>990</v>
      </c>
      <c r="C188" t="s">
        <v>163</v>
      </c>
      <c r="D188" t="s">
        <v>874</v>
      </c>
      <c r="E188" t="s">
        <v>874</v>
      </c>
    </row>
    <row r="189" spans="2:5" x14ac:dyDescent="0.3">
      <c r="B189" t="s">
        <v>990</v>
      </c>
      <c r="C189" t="s">
        <v>164</v>
      </c>
      <c r="D189" t="s">
        <v>871</v>
      </c>
      <c r="E189" t="s">
        <v>871</v>
      </c>
    </row>
    <row r="190" spans="2:5" x14ac:dyDescent="0.3">
      <c r="B190" t="s">
        <v>990</v>
      </c>
      <c r="C190" t="s">
        <v>165</v>
      </c>
      <c r="D190" t="s">
        <v>871</v>
      </c>
      <c r="E190" t="s">
        <v>871</v>
      </c>
    </row>
    <row r="191" spans="2:5" x14ac:dyDescent="0.3">
      <c r="B191" t="s">
        <v>990</v>
      </c>
      <c r="C191" t="s">
        <v>166</v>
      </c>
      <c r="D191" t="s">
        <v>871</v>
      </c>
      <c r="E191" t="s">
        <v>871</v>
      </c>
    </row>
    <row r="192" spans="2:5" x14ac:dyDescent="0.3">
      <c r="B192" t="s">
        <v>990</v>
      </c>
      <c r="C192" t="s">
        <v>167</v>
      </c>
      <c r="D192" t="s">
        <v>874</v>
      </c>
      <c r="E192" t="s">
        <v>874</v>
      </c>
    </row>
    <row r="193" spans="2:5" x14ac:dyDescent="0.3">
      <c r="B193" t="s">
        <v>990</v>
      </c>
      <c r="C193" t="s">
        <v>168</v>
      </c>
      <c r="D193" t="s">
        <v>874</v>
      </c>
      <c r="E193" t="s">
        <v>874</v>
      </c>
    </row>
    <row r="194" spans="2:5" x14ac:dyDescent="0.3">
      <c r="B194" t="s">
        <v>990</v>
      </c>
      <c r="C194" t="s">
        <v>169</v>
      </c>
      <c r="D194" t="s">
        <v>874</v>
      </c>
      <c r="E194" t="s">
        <v>874</v>
      </c>
    </row>
    <row r="195" spans="2:5" x14ac:dyDescent="0.3">
      <c r="B195" t="s">
        <v>990</v>
      </c>
      <c r="C195" t="s">
        <v>170</v>
      </c>
      <c r="D195" t="s">
        <v>874</v>
      </c>
      <c r="E195" t="s">
        <v>874</v>
      </c>
    </row>
    <row r="196" spans="2:5" x14ac:dyDescent="0.3">
      <c r="B196" t="s">
        <v>990</v>
      </c>
      <c r="C196" t="s">
        <v>171</v>
      </c>
      <c r="D196" t="s">
        <v>874</v>
      </c>
      <c r="E196" t="s">
        <v>874</v>
      </c>
    </row>
    <row r="197" spans="2:5" x14ac:dyDescent="0.3">
      <c r="B197" t="s">
        <v>990</v>
      </c>
      <c r="C197" t="s">
        <v>172</v>
      </c>
      <c r="D197" t="s">
        <v>871</v>
      </c>
      <c r="E197" t="s">
        <v>871</v>
      </c>
    </row>
    <row r="198" spans="2:5" x14ac:dyDescent="0.3">
      <c r="B198" t="s">
        <v>990</v>
      </c>
      <c r="C198" t="s">
        <v>173</v>
      </c>
      <c r="D198" t="s">
        <v>874</v>
      </c>
      <c r="E198" t="s">
        <v>874</v>
      </c>
    </row>
    <row r="199" spans="2:5" x14ac:dyDescent="0.3">
      <c r="B199" t="s">
        <v>990</v>
      </c>
      <c r="C199" t="s">
        <v>174</v>
      </c>
      <c r="D199" t="s">
        <v>871</v>
      </c>
      <c r="E199" t="s">
        <v>871</v>
      </c>
    </row>
    <row r="200" spans="2:5" x14ac:dyDescent="0.3">
      <c r="B200" t="s">
        <v>990</v>
      </c>
      <c r="C200" t="s">
        <v>175</v>
      </c>
      <c r="D200" t="s">
        <v>871</v>
      </c>
      <c r="E200" t="s">
        <v>871</v>
      </c>
    </row>
    <row r="201" spans="2:5" x14ac:dyDescent="0.3">
      <c r="B201" t="s">
        <v>990</v>
      </c>
      <c r="C201" t="s">
        <v>176</v>
      </c>
      <c r="D201" t="s">
        <v>874</v>
      </c>
      <c r="E201" t="s">
        <v>874</v>
      </c>
    </row>
    <row r="202" spans="2:5" x14ac:dyDescent="0.3">
      <c r="B202" t="s">
        <v>990</v>
      </c>
      <c r="C202" t="s">
        <v>177</v>
      </c>
      <c r="D202" t="s">
        <v>874</v>
      </c>
      <c r="E202" t="s">
        <v>874</v>
      </c>
    </row>
    <row r="203" spans="2:5" x14ac:dyDescent="0.3">
      <c r="B203" t="s">
        <v>990</v>
      </c>
      <c r="C203" t="s">
        <v>178</v>
      </c>
      <c r="D203" t="s">
        <v>871</v>
      </c>
      <c r="E203" t="s">
        <v>871</v>
      </c>
    </row>
    <row r="204" spans="2:5" x14ac:dyDescent="0.3">
      <c r="B204" t="s">
        <v>990</v>
      </c>
      <c r="C204" t="s">
        <v>179</v>
      </c>
      <c r="D204" t="s">
        <v>874</v>
      </c>
      <c r="E204" t="s">
        <v>874</v>
      </c>
    </row>
    <row r="205" spans="2:5" x14ac:dyDescent="0.3">
      <c r="B205" t="s">
        <v>990</v>
      </c>
      <c r="C205" t="s">
        <v>180</v>
      </c>
    </row>
    <row r="206" spans="2:5" x14ac:dyDescent="0.3">
      <c r="B206" t="s">
        <v>990</v>
      </c>
      <c r="C206" t="s">
        <v>181</v>
      </c>
    </row>
    <row r="207" spans="2:5" x14ac:dyDescent="0.3">
      <c r="B207" t="s">
        <v>990</v>
      </c>
      <c r="C207" t="s">
        <v>182</v>
      </c>
      <c r="D207" t="s">
        <v>884</v>
      </c>
      <c r="E207" t="s">
        <v>874</v>
      </c>
    </row>
    <row r="208" spans="2:5" x14ac:dyDescent="0.3">
      <c r="B208" t="s">
        <v>990</v>
      </c>
      <c r="C208" t="s">
        <v>183</v>
      </c>
      <c r="D208" t="s">
        <v>871</v>
      </c>
      <c r="E208" t="s">
        <v>871</v>
      </c>
    </row>
    <row r="209" spans="2:5" x14ac:dyDescent="0.3">
      <c r="B209" t="s">
        <v>990</v>
      </c>
      <c r="C209" t="s">
        <v>184</v>
      </c>
      <c r="D209" t="s">
        <v>871</v>
      </c>
      <c r="E209" t="s">
        <v>871</v>
      </c>
    </row>
    <row r="210" spans="2:5" x14ac:dyDescent="0.3">
      <c r="B210" t="s">
        <v>990</v>
      </c>
      <c r="C210" t="s">
        <v>185</v>
      </c>
      <c r="D210" t="s">
        <v>871</v>
      </c>
      <c r="E210" t="s">
        <v>871</v>
      </c>
    </row>
    <row r="211" spans="2:5" x14ac:dyDescent="0.3">
      <c r="B211" t="s">
        <v>990</v>
      </c>
      <c r="C211" t="s">
        <v>186</v>
      </c>
      <c r="D211" t="s">
        <v>884</v>
      </c>
      <c r="E211" t="s">
        <v>872</v>
      </c>
    </row>
    <row r="212" spans="2:5" x14ac:dyDescent="0.3">
      <c r="B212" t="s">
        <v>990</v>
      </c>
      <c r="C212" t="s">
        <v>187</v>
      </c>
      <c r="D212" t="s">
        <v>871</v>
      </c>
      <c r="E212" t="s">
        <v>871</v>
      </c>
    </row>
    <row r="213" spans="2:5" x14ac:dyDescent="0.3">
      <c r="B213" t="s">
        <v>990</v>
      </c>
      <c r="C213" t="s">
        <v>188</v>
      </c>
      <c r="D213" t="s">
        <v>871</v>
      </c>
      <c r="E213" t="s">
        <v>871</v>
      </c>
    </row>
    <row r="214" spans="2:5" x14ac:dyDescent="0.3">
      <c r="B214" t="s">
        <v>990</v>
      </c>
      <c r="C214" t="s">
        <v>189</v>
      </c>
      <c r="D214" t="s">
        <v>872</v>
      </c>
      <c r="E214" t="s">
        <v>872</v>
      </c>
    </row>
    <row r="215" spans="2:5" x14ac:dyDescent="0.3">
      <c r="B215" t="s">
        <v>990</v>
      </c>
      <c r="C215" t="s">
        <v>190</v>
      </c>
      <c r="D215" t="s">
        <v>868</v>
      </c>
      <c r="E215" t="s">
        <v>868</v>
      </c>
    </row>
    <row r="216" spans="2:5" x14ac:dyDescent="0.3">
      <c r="B216" t="s">
        <v>990</v>
      </c>
      <c r="C216" t="s">
        <v>191</v>
      </c>
      <c r="D216" t="s">
        <v>872</v>
      </c>
      <c r="E216" t="s">
        <v>872</v>
      </c>
    </row>
    <row r="217" spans="2:5" x14ac:dyDescent="0.3">
      <c r="B217" t="s">
        <v>990</v>
      </c>
      <c r="C217" t="s">
        <v>192</v>
      </c>
      <c r="D217" t="s">
        <v>872</v>
      </c>
      <c r="E217" t="s">
        <v>884</v>
      </c>
    </row>
    <row r="218" spans="2:5" x14ac:dyDescent="0.3">
      <c r="B218" t="s">
        <v>990</v>
      </c>
      <c r="C218" t="s">
        <v>193</v>
      </c>
      <c r="D218" t="s">
        <v>868</v>
      </c>
      <c r="E218" t="s">
        <v>874</v>
      </c>
    </row>
    <row r="219" spans="2:5" x14ac:dyDescent="0.3">
      <c r="B219" t="s">
        <v>990</v>
      </c>
      <c r="C219" t="s">
        <v>194</v>
      </c>
      <c r="D219" t="s">
        <v>874</v>
      </c>
      <c r="E219" t="s">
        <v>874</v>
      </c>
    </row>
    <row r="220" spans="2:5" x14ac:dyDescent="0.3">
      <c r="B220" t="s">
        <v>990</v>
      </c>
      <c r="C220" t="s">
        <v>195</v>
      </c>
      <c r="D220" t="s">
        <v>874</v>
      </c>
      <c r="E220" t="s">
        <v>871</v>
      </c>
    </row>
    <row r="221" spans="2:5" x14ac:dyDescent="0.3">
      <c r="B221" t="s">
        <v>990</v>
      </c>
      <c r="C221" t="s">
        <v>196</v>
      </c>
      <c r="D221" t="s">
        <v>874</v>
      </c>
      <c r="E221" t="s">
        <v>874</v>
      </c>
    </row>
    <row r="222" spans="2:5" x14ac:dyDescent="0.3">
      <c r="B222" t="s">
        <v>990</v>
      </c>
      <c r="C222" t="s">
        <v>197</v>
      </c>
    </row>
    <row r="223" spans="2:5" x14ac:dyDescent="0.3">
      <c r="B223" t="s">
        <v>990</v>
      </c>
      <c r="C223" t="s">
        <v>198</v>
      </c>
      <c r="D223" t="s">
        <v>884</v>
      </c>
      <c r="E223" t="s">
        <v>872</v>
      </c>
    </row>
    <row r="224" spans="2:5" x14ac:dyDescent="0.3">
      <c r="B224" t="s">
        <v>990</v>
      </c>
      <c r="C224" t="s">
        <v>199</v>
      </c>
      <c r="D224" t="s">
        <v>872</v>
      </c>
      <c r="E224" t="s">
        <v>872</v>
      </c>
    </row>
    <row r="225" spans="2:5" x14ac:dyDescent="0.3">
      <c r="B225" t="s">
        <v>990</v>
      </c>
      <c r="C225" t="s">
        <v>200</v>
      </c>
      <c r="D225" t="s">
        <v>874</v>
      </c>
      <c r="E225" t="s">
        <v>874</v>
      </c>
    </row>
    <row r="226" spans="2:5" x14ac:dyDescent="0.3">
      <c r="B226" t="s">
        <v>990</v>
      </c>
      <c r="C226" t="s">
        <v>201</v>
      </c>
      <c r="D226" t="s">
        <v>868</v>
      </c>
      <c r="E226" t="s">
        <v>868</v>
      </c>
    </row>
    <row r="227" spans="2:5" x14ac:dyDescent="0.3">
      <c r="B227" t="s">
        <v>990</v>
      </c>
      <c r="C227" t="s">
        <v>202</v>
      </c>
      <c r="D227" t="s">
        <v>885</v>
      </c>
      <c r="E227" t="s">
        <v>885</v>
      </c>
    </row>
    <row r="228" spans="2:5" x14ac:dyDescent="0.3">
      <c r="B228" t="s">
        <v>990</v>
      </c>
      <c r="C228" t="s">
        <v>203</v>
      </c>
      <c r="D228" t="s">
        <v>886</v>
      </c>
      <c r="E228" t="s">
        <v>886</v>
      </c>
    </row>
    <row r="229" spans="2:5" x14ac:dyDescent="0.3">
      <c r="B229" t="s">
        <v>990</v>
      </c>
      <c r="C229" t="s">
        <v>204</v>
      </c>
      <c r="D229" t="s">
        <v>884</v>
      </c>
      <c r="E229" t="s">
        <v>874</v>
      </c>
    </row>
    <row r="230" spans="2:5" x14ac:dyDescent="0.3">
      <c r="B230" t="s">
        <v>990</v>
      </c>
      <c r="C230" t="s">
        <v>205</v>
      </c>
      <c r="D230" t="s">
        <v>872</v>
      </c>
    </row>
    <row r="231" spans="2:5" x14ac:dyDescent="0.3">
      <c r="B231" t="s">
        <v>990</v>
      </c>
      <c r="C231" t="s">
        <v>206</v>
      </c>
      <c r="D231" t="s">
        <v>874</v>
      </c>
      <c r="E231" t="s">
        <v>874</v>
      </c>
    </row>
    <row r="232" spans="2:5" x14ac:dyDescent="0.3">
      <c r="B232" t="s">
        <v>990</v>
      </c>
      <c r="C232" t="s">
        <v>207</v>
      </c>
      <c r="D232" t="s">
        <v>874</v>
      </c>
      <c r="E232" t="s">
        <v>874</v>
      </c>
    </row>
    <row r="233" spans="2:5" x14ac:dyDescent="0.3">
      <c r="B233" t="s">
        <v>990</v>
      </c>
      <c r="C233" t="s">
        <v>208</v>
      </c>
      <c r="D233" t="s">
        <v>871</v>
      </c>
      <c r="E233" t="s">
        <v>871</v>
      </c>
    </row>
    <row r="234" spans="2:5" x14ac:dyDescent="0.3">
      <c r="B234" t="s">
        <v>990</v>
      </c>
      <c r="C234" t="s">
        <v>209</v>
      </c>
      <c r="D234" t="s">
        <v>874</v>
      </c>
      <c r="E234" t="s">
        <v>874</v>
      </c>
    </row>
    <row r="235" spans="2:5" x14ac:dyDescent="0.3">
      <c r="B235" t="s">
        <v>990</v>
      </c>
      <c r="C235" t="s">
        <v>210</v>
      </c>
      <c r="D235" t="s">
        <v>868</v>
      </c>
      <c r="E235" t="s">
        <v>868</v>
      </c>
    </row>
    <row r="236" spans="2:5" x14ac:dyDescent="0.3">
      <c r="B236" t="s">
        <v>990</v>
      </c>
      <c r="C236" t="s">
        <v>211</v>
      </c>
      <c r="D236" t="s">
        <v>871</v>
      </c>
      <c r="E236" t="s">
        <v>871</v>
      </c>
    </row>
    <row r="237" spans="2:5" x14ac:dyDescent="0.3">
      <c r="B237" t="s">
        <v>990</v>
      </c>
      <c r="C237" t="s">
        <v>212</v>
      </c>
      <c r="D237" t="s">
        <v>868</v>
      </c>
      <c r="E237" t="s">
        <v>868</v>
      </c>
    </row>
    <row r="238" spans="2:5" x14ac:dyDescent="0.3">
      <c r="B238" t="s">
        <v>990</v>
      </c>
      <c r="C238" t="s">
        <v>213</v>
      </c>
      <c r="D238" t="s">
        <v>868</v>
      </c>
      <c r="E238" t="s">
        <v>868</v>
      </c>
    </row>
    <row r="239" spans="2:5" x14ac:dyDescent="0.3">
      <c r="B239" t="s">
        <v>990</v>
      </c>
      <c r="C239" t="s">
        <v>214</v>
      </c>
      <c r="D239" t="s">
        <v>868</v>
      </c>
      <c r="E239" t="s">
        <v>868</v>
      </c>
    </row>
    <row r="240" spans="2:5" x14ac:dyDescent="0.3">
      <c r="B240" t="s">
        <v>990</v>
      </c>
      <c r="C240" t="s">
        <v>215</v>
      </c>
      <c r="D240" t="s">
        <v>874</v>
      </c>
      <c r="E240" t="s">
        <v>871</v>
      </c>
    </row>
    <row r="241" spans="2:5" x14ac:dyDescent="0.3">
      <c r="B241" t="s">
        <v>990</v>
      </c>
      <c r="C241" t="s">
        <v>216</v>
      </c>
      <c r="D241" t="s">
        <v>868</v>
      </c>
      <c r="E241" t="s">
        <v>868</v>
      </c>
    </row>
    <row r="242" spans="2:5" x14ac:dyDescent="0.3">
      <c r="B242" t="s">
        <v>990</v>
      </c>
      <c r="C242" t="s">
        <v>217</v>
      </c>
      <c r="D242" t="s">
        <v>868</v>
      </c>
      <c r="E242" t="s">
        <v>868</v>
      </c>
    </row>
    <row r="243" spans="2:5" x14ac:dyDescent="0.3">
      <c r="B243" t="s">
        <v>990</v>
      </c>
      <c r="C243" t="s">
        <v>218</v>
      </c>
      <c r="D243" t="s">
        <v>868</v>
      </c>
      <c r="E243" t="s">
        <v>868</v>
      </c>
    </row>
    <row r="244" spans="2:5" x14ac:dyDescent="0.3">
      <c r="B244" t="s">
        <v>990</v>
      </c>
      <c r="C244" t="s">
        <v>219</v>
      </c>
      <c r="D244" t="s">
        <v>868</v>
      </c>
      <c r="E244" t="s">
        <v>868</v>
      </c>
    </row>
    <row r="245" spans="2:5" x14ac:dyDescent="0.3">
      <c r="B245" t="s">
        <v>990</v>
      </c>
      <c r="C245" t="s">
        <v>220</v>
      </c>
      <c r="D245" t="s">
        <v>884</v>
      </c>
      <c r="E245" t="s">
        <v>874</v>
      </c>
    </row>
    <row r="246" spans="2:5" x14ac:dyDescent="0.3">
      <c r="B246" t="s">
        <v>990</v>
      </c>
      <c r="C246" t="s">
        <v>221</v>
      </c>
      <c r="D246" t="s">
        <v>874</v>
      </c>
      <c r="E246" t="s">
        <v>872</v>
      </c>
    </row>
    <row r="247" spans="2:5" x14ac:dyDescent="0.3">
      <c r="B247" t="s">
        <v>990</v>
      </c>
      <c r="C247" t="s">
        <v>222</v>
      </c>
      <c r="D247" t="s">
        <v>874</v>
      </c>
      <c r="E247" t="s">
        <v>872</v>
      </c>
    </row>
    <row r="248" spans="2:5" x14ac:dyDescent="0.3">
      <c r="B248" t="s">
        <v>990</v>
      </c>
      <c r="C248" t="s">
        <v>223</v>
      </c>
      <c r="D248" t="s">
        <v>874</v>
      </c>
      <c r="E248" t="s">
        <v>872</v>
      </c>
    </row>
    <row r="249" spans="2:5" x14ac:dyDescent="0.3">
      <c r="B249" t="s">
        <v>990</v>
      </c>
      <c r="C249" t="s">
        <v>224</v>
      </c>
      <c r="D249" t="s">
        <v>874</v>
      </c>
      <c r="E249" t="s">
        <v>874</v>
      </c>
    </row>
    <row r="250" spans="2:5" x14ac:dyDescent="0.3">
      <c r="B250" t="s">
        <v>990</v>
      </c>
      <c r="C250" t="s">
        <v>225</v>
      </c>
      <c r="D250" t="s">
        <v>874</v>
      </c>
      <c r="E250" t="s">
        <v>874</v>
      </c>
    </row>
    <row r="251" spans="2:5" x14ac:dyDescent="0.3">
      <c r="B251" t="s">
        <v>990</v>
      </c>
      <c r="C251" t="s">
        <v>900</v>
      </c>
      <c r="D251" t="s">
        <v>874</v>
      </c>
      <c r="E251" t="s">
        <v>874</v>
      </c>
    </row>
    <row r="252" spans="2:5" x14ac:dyDescent="0.3">
      <c r="B252" t="s">
        <v>990</v>
      </c>
      <c r="C252" t="s">
        <v>226</v>
      </c>
      <c r="D252" t="s">
        <v>871</v>
      </c>
      <c r="E252" t="s">
        <v>871</v>
      </c>
    </row>
    <row r="253" spans="2:5" x14ac:dyDescent="0.3">
      <c r="B253" t="s">
        <v>990</v>
      </c>
      <c r="C253" t="s">
        <v>887</v>
      </c>
    </row>
    <row r="254" spans="2:5" x14ac:dyDescent="0.3">
      <c r="B254" t="s">
        <v>990</v>
      </c>
      <c r="C254" t="s">
        <v>227</v>
      </c>
      <c r="D254" t="s">
        <v>872</v>
      </c>
      <c r="E254" t="s">
        <v>872</v>
      </c>
    </row>
    <row r="255" spans="2:5" x14ac:dyDescent="0.3">
      <c r="B255" t="s">
        <v>990</v>
      </c>
      <c r="C255" t="s">
        <v>228</v>
      </c>
      <c r="D255" t="s">
        <v>871</v>
      </c>
      <c r="E255" t="s">
        <v>871</v>
      </c>
    </row>
    <row r="256" spans="2:5" x14ac:dyDescent="0.3">
      <c r="B256" t="s">
        <v>990</v>
      </c>
      <c r="C256" t="s">
        <v>229</v>
      </c>
      <c r="D256" t="s">
        <v>874</v>
      </c>
      <c r="E256" t="s">
        <v>872</v>
      </c>
    </row>
    <row r="257" spans="2:5" x14ac:dyDescent="0.3">
      <c r="B257" t="s">
        <v>990</v>
      </c>
      <c r="C257" t="s">
        <v>230</v>
      </c>
      <c r="D257" t="s">
        <v>874</v>
      </c>
      <c r="E257" t="s">
        <v>872</v>
      </c>
    </row>
    <row r="258" spans="2:5" x14ac:dyDescent="0.3">
      <c r="B258" t="s">
        <v>990</v>
      </c>
      <c r="C258" t="s">
        <v>231</v>
      </c>
      <c r="D258" t="s">
        <v>872</v>
      </c>
      <c r="E258" t="s">
        <v>872</v>
      </c>
    </row>
    <row r="259" spans="2:5" x14ac:dyDescent="0.3">
      <c r="B259" t="s">
        <v>990</v>
      </c>
      <c r="C259" t="s">
        <v>232</v>
      </c>
      <c r="D259" t="s">
        <v>868</v>
      </c>
      <c r="E259" t="s">
        <v>868</v>
      </c>
    </row>
    <row r="260" spans="2:5" x14ac:dyDescent="0.3">
      <c r="B260" t="s">
        <v>990</v>
      </c>
      <c r="C260" t="s">
        <v>233</v>
      </c>
      <c r="D260" t="s">
        <v>868</v>
      </c>
      <c r="E260" t="s">
        <v>868</v>
      </c>
    </row>
    <row r="261" spans="2:5" x14ac:dyDescent="0.3">
      <c r="B261" t="s">
        <v>990</v>
      </c>
      <c r="C261" t="s">
        <v>234</v>
      </c>
    </row>
    <row r="262" spans="2:5" x14ac:dyDescent="0.3">
      <c r="B262" t="s">
        <v>990</v>
      </c>
      <c r="C262" t="s">
        <v>235</v>
      </c>
      <c r="D262" t="s">
        <v>871</v>
      </c>
      <c r="E262" t="s">
        <v>871</v>
      </c>
    </row>
    <row r="263" spans="2:5" x14ac:dyDescent="0.3">
      <c r="B263" t="s">
        <v>990</v>
      </c>
      <c r="C263" t="s">
        <v>236</v>
      </c>
      <c r="D263" t="s">
        <v>871</v>
      </c>
      <c r="E263" t="s">
        <v>871</v>
      </c>
    </row>
    <row r="264" spans="2:5" x14ac:dyDescent="0.3">
      <c r="B264" t="s">
        <v>990</v>
      </c>
      <c r="C264" t="s">
        <v>237</v>
      </c>
    </row>
    <row r="265" spans="2:5" x14ac:dyDescent="0.3">
      <c r="B265" t="s">
        <v>990</v>
      </c>
      <c r="C265" t="s">
        <v>238</v>
      </c>
    </row>
    <row r="266" spans="2:5" x14ac:dyDescent="0.3">
      <c r="B266" t="s">
        <v>990</v>
      </c>
      <c r="C266" t="s">
        <v>239</v>
      </c>
      <c r="D266" t="s">
        <v>874</v>
      </c>
      <c r="E266" t="s">
        <v>874</v>
      </c>
    </row>
    <row r="267" spans="2:5" x14ac:dyDescent="0.3">
      <c r="B267" t="s">
        <v>990</v>
      </c>
      <c r="C267" t="s">
        <v>240</v>
      </c>
      <c r="D267" t="s">
        <v>871</v>
      </c>
      <c r="E267" t="s">
        <v>871</v>
      </c>
    </row>
    <row r="268" spans="2:5" x14ac:dyDescent="0.3">
      <c r="B268" t="s">
        <v>990</v>
      </c>
      <c r="C268" t="s">
        <v>241</v>
      </c>
      <c r="D268" t="s">
        <v>871</v>
      </c>
      <c r="E268" t="s">
        <v>871</v>
      </c>
    </row>
    <row r="269" spans="2:5" x14ac:dyDescent="0.3">
      <c r="B269" t="s">
        <v>990</v>
      </c>
      <c r="C269" t="s">
        <v>242</v>
      </c>
      <c r="D269" t="s">
        <v>888</v>
      </c>
      <c r="E269" t="s">
        <v>871</v>
      </c>
    </row>
    <row r="270" spans="2:5" x14ac:dyDescent="0.3">
      <c r="B270" t="s">
        <v>990</v>
      </c>
      <c r="C270" t="s">
        <v>243</v>
      </c>
      <c r="D270" t="s">
        <v>874</v>
      </c>
      <c r="E270" t="s">
        <v>872</v>
      </c>
    </row>
    <row r="271" spans="2:5" x14ac:dyDescent="0.3">
      <c r="B271" t="s">
        <v>990</v>
      </c>
      <c r="C271" t="s">
        <v>12</v>
      </c>
      <c r="D271" t="s">
        <v>874</v>
      </c>
      <c r="E271" t="s">
        <v>874</v>
      </c>
    </row>
    <row r="272" spans="2:5" x14ac:dyDescent="0.3">
      <c r="B272" t="s">
        <v>990</v>
      </c>
      <c r="C272" t="s">
        <v>136</v>
      </c>
      <c r="D272" t="s">
        <v>874</v>
      </c>
      <c r="E272" t="s">
        <v>874</v>
      </c>
    </row>
    <row r="273" spans="2:5" x14ac:dyDescent="0.3">
      <c r="B273" t="s">
        <v>990</v>
      </c>
      <c r="C273" t="s">
        <v>244</v>
      </c>
      <c r="D273" t="s">
        <v>884</v>
      </c>
      <c r="E273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sheetPr codeName="Sheet4"/>
  <dimension ref="A1:H149"/>
  <sheetViews>
    <sheetView topLeftCell="A46"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991</v>
      </c>
      <c r="C2" t="s">
        <v>245</v>
      </c>
      <c r="D2" t="s">
        <v>901</v>
      </c>
      <c r="E2" t="s">
        <v>886</v>
      </c>
    </row>
    <row r="3" spans="1:8" x14ac:dyDescent="0.3">
      <c r="B3" t="s">
        <v>991</v>
      </c>
      <c r="C3" t="s">
        <v>246</v>
      </c>
      <c r="D3" t="s">
        <v>886</v>
      </c>
      <c r="E3" t="s">
        <v>886</v>
      </c>
    </row>
    <row r="4" spans="1:8" x14ac:dyDescent="0.3">
      <c r="B4" t="s">
        <v>991</v>
      </c>
      <c r="C4" t="s">
        <v>247</v>
      </c>
      <c r="D4" t="s">
        <v>886</v>
      </c>
      <c r="E4" t="s">
        <v>886</v>
      </c>
    </row>
    <row r="5" spans="1:8" x14ac:dyDescent="0.3">
      <c r="B5" t="s">
        <v>991</v>
      </c>
      <c r="C5" t="s">
        <v>248</v>
      </c>
      <c r="D5" t="s">
        <v>886</v>
      </c>
      <c r="E5" t="s">
        <v>886</v>
      </c>
    </row>
    <row r="6" spans="1:8" x14ac:dyDescent="0.3">
      <c r="B6" t="s">
        <v>991</v>
      </c>
      <c r="C6" t="s">
        <v>249</v>
      </c>
      <c r="D6" t="s">
        <v>886</v>
      </c>
      <c r="E6" t="s">
        <v>886</v>
      </c>
    </row>
    <row r="7" spans="1:8" x14ac:dyDescent="0.3">
      <c r="B7" t="s">
        <v>991</v>
      </c>
      <c r="C7" t="s">
        <v>250</v>
      </c>
      <c r="D7" t="s">
        <v>886</v>
      </c>
      <c r="E7" t="s">
        <v>886</v>
      </c>
    </row>
    <row r="8" spans="1:8" x14ac:dyDescent="0.3">
      <c r="B8" t="s">
        <v>991</v>
      </c>
      <c r="C8" t="s">
        <v>251</v>
      </c>
      <c r="D8" t="s">
        <v>886</v>
      </c>
      <c r="E8" t="s">
        <v>886</v>
      </c>
    </row>
    <row r="9" spans="1:8" x14ac:dyDescent="0.3">
      <c r="B9" t="s">
        <v>991</v>
      </c>
      <c r="C9" t="s">
        <v>252</v>
      </c>
      <c r="D9" t="s">
        <v>901</v>
      </c>
      <c r="E9" t="s">
        <v>901</v>
      </c>
    </row>
    <row r="10" spans="1:8" x14ac:dyDescent="0.3">
      <c r="B10" t="s">
        <v>991</v>
      </c>
      <c r="C10" t="s">
        <v>253</v>
      </c>
      <c r="D10" t="s">
        <v>886</v>
      </c>
      <c r="E10" t="s">
        <v>886</v>
      </c>
    </row>
    <row r="11" spans="1:8" x14ac:dyDescent="0.3">
      <c r="B11" t="s">
        <v>991</v>
      </c>
      <c r="C11" t="s">
        <v>254</v>
      </c>
      <c r="D11" t="s">
        <v>886</v>
      </c>
      <c r="E11" t="s">
        <v>886</v>
      </c>
    </row>
    <row r="12" spans="1:8" x14ac:dyDescent="0.3">
      <c r="B12" t="s">
        <v>991</v>
      </c>
      <c r="C12" t="s">
        <v>255</v>
      </c>
      <c r="D12" t="s">
        <v>902</v>
      </c>
      <c r="E12" t="s">
        <v>901</v>
      </c>
    </row>
    <row r="13" spans="1:8" x14ac:dyDescent="0.3">
      <c r="B13" t="s">
        <v>991</v>
      </c>
      <c r="C13" t="s">
        <v>256</v>
      </c>
      <c r="D13" t="s">
        <v>886</v>
      </c>
      <c r="E13" t="s">
        <v>886</v>
      </c>
    </row>
    <row r="14" spans="1:8" x14ac:dyDescent="0.3">
      <c r="B14" t="s">
        <v>991</v>
      </c>
      <c r="C14" t="s">
        <v>257</v>
      </c>
      <c r="D14" t="s">
        <v>886</v>
      </c>
      <c r="E14" t="s">
        <v>886</v>
      </c>
    </row>
    <row r="15" spans="1:8" x14ac:dyDescent="0.3">
      <c r="B15" t="s">
        <v>991</v>
      </c>
      <c r="C15" t="s">
        <v>258</v>
      </c>
      <c r="D15" t="s">
        <v>901</v>
      </c>
      <c r="E15" t="s">
        <v>901</v>
      </c>
    </row>
    <row r="16" spans="1:8" x14ac:dyDescent="0.3">
      <c r="B16" t="s">
        <v>991</v>
      </c>
      <c r="C16" t="s">
        <v>259</v>
      </c>
      <c r="D16" t="s">
        <v>901</v>
      </c>
      <c r="E16" t="s">
        <v>901</v>
      </c>
    </row>
    <row r="17" spans="2:5" x14ac:dyDescent="0.3">
      <c r="B17" t="s">
        <v>991</v>
      </c>
      <c r="C17" t="s">
        <v>260</v>
      </c>
      <c r="D17" t="s">
        <v>886</v>
      </c>
      <c r="E17" t="s">
        <v>886</v>
      </c>
    </row>
    <row r="18" spans="2:5" x14ac:dyDescent="0.3">
      <c r="B18" t="s">
        <v>991</v>
      </c>
      <c r="C18" t="s">
        <v>261</v>
      </c>
      <c r="D18" t="s">
        <v>886</v>
      </c>
      <c r="E18" t="s">
        <v>886</v>
      </c>
    </row>
    <row r="19" spans="2:5" x14ac:dyDescent="0.3">
      <c r="B19" t="s">
        <v>991</v>
      </c>
      <c r="C19" t="s">
        <v>262</v>
      </c>
      <c r="D19" t="s">
        <v>886</v>
      </c>
      <c r="E19" t="s">
        <v>886</v>
      </c>
    </row>
    <row r="20" spans="2:5" x14ac:dyDescent="0.3">
      <c r="B20" t="s">
        <v>991</v>
      </c>
      <c r="C20" t="s">
        <v>263</v>
      </c>
      <c r="D20" t="s">
        <v>886</v>
      </c>
      <c r="E20" t="s">
        <v>920</v>
      </c>
    </row>
    <row r="21" spans="2:5" x14ac:dyDescent="0.3">
      <c r="B21" t="s">
        <v>991</v>
      </c>
      <c r="C21" t="s">
        <v>264</v>
      </c>
      <c r="D21" t="s">
        <v>886</v>
      </c>
      <c r="E21" t="s">
        <v>886</v>
      </c>
    </row>
    <row r="22" spans="2:5" x14ac:dyDescent="0.3">
      <c r="B22" t="s">
        <v>991</v>
      </c>
      <c r="C22" t="s">
        <v>265</v>
      </c>
      <c r="D22" t="s">
        <v>886</v>
      </c>
      <c r="E22" t="s">
        <v>886</v>
      </c>
    </row>
    <row r="23" spans="2:5" x14ac:dyDescent="0.3">
      <c r="B23" t="s">
        <v>991</v>
      </c>
      <c r="C23" t="s">
        <v>266</v>
      </c>
      <c r="D23" t="s">
        <v>886</v>
      </c>
      <c r="E23" t="s">
        <v>886</v>
      </c>
    </row>
    <row r="24" spans="2:5" x14ac:dyDescent="0.3">
      <c r="B24" t="s">
        <v>991</v>
      </c>
      <c r="C24" t="s">
        <v>267</v>
      </c>
      <c r="E24" t="s">
        <v>886</v>
      </c>
    </row>
    <row r="25" spans="2:5" x14ac:dyDescent="0.3">
      <c r="B25" t="s">
        <v>991</v>
      </c>
      <c r="C25" t="s">
        <v>268</v>
      </c>
      <c r="D25" t="s">
        <v>901</v>
      </c>
      <c r="E25" t="s">
        <v>909</v>
      </c>
    </row>
    <row r="26" spans="2:5" x14ac:dyDescent="0.3">
      <c r="B26" t="s">
        <v>991</v>
      </c>
      <c r="C26" t="s">
        <v>269</v>
      </c>
      <c r="D26" t="s">
        <v>886</v>
      </c>
      <c r="E26" t="s">
        <v>886</v>
      </c>
    </row>
    <row r="27" spans="2:5" x14ac:dyDescent="0.3">
      <c r="B27" t="s">
        <v>991</v>
      </c>
      <c r="C27" t="s">
        <v>270</v>
      </c>
      <c r="D27" t="s">
        <v>886</v>
      </c>
      <c r="E27" t="s">
        <v>907</v>
      </c>
    </row>
    <row r="28" spans="2:5" x14ac:dyDescent="0.3">
      <c r="B28" t="s">
        <v>991</v>
      </c>
      <c r="C28" t="s">
        <v>271</v>
      </c>
      <c r="D28" t="s">
        <v>886</v>
      </c>
      <c r="E28" t="s">
        <v>906</v>
      </c>
    </row>
    <row r="29" spans="2:5" x14ac:dyDescent="0.3">
      <c r="B29" t="s">
        <v>991</v>
      </c>
      <c r="C29" t="s">
        <v>903</v>
      </c>
      <c r="D29" t="s">
        <v>886</v>
      </c>
      <c r="E29" t="s">
        <v>886</v>
      </c>
    </row>
    <row r="30" spans="2:5" x14ac:dyDescent="0.3">
      <c r="B30" t="s">
        <v>991</v>
      </c>
      <c r="C30" t="s">
        <v>272</v>
      </c>
    </row>
    <row r="31" spans="2:5" x14ac:dyDescent="0.3">
      <c r="B31" t="s">
        <v>991</v>
      </c>
      <c r="C31" t="s">
        <v>948</v>
      </c>
      <c r="D31" t="s">
        <v>901</v>
      </c>
      <c r="E31" t="s">
        <v>901</v>
      </c>
    </row>
    <row r="32" spans="2:5" x14ac:dyDescent="0.3">
      <c r="B32" t="s">
        <v>991</v>
      </c>
      <c r="C32" t="s">
        <v>273</v>
      </c>
      <c r="D32" t="s">
        <v>886</v>
      </c>
      <c r="E32" t="s">
        <v>886</v>
      </c>
    </row>
    <row r="33" spans="2:5" x14ac:dyDescent="0.3">
      <c r="B33" t="s">
        <v>991</v>
      </c>
      <c r="C33" t="s">
        <v>274</v>
      </c>
      <c r="D33" t="s">
        <v>886</v>
      </c>
      <c r="E33" t="s">
        <v>886</v>
      </c>
    </row>
    <row r="34" spans="2:5" x14ac:dyDescent="0.3">
      <c r="B34" t="s">
        <v>991</v>
      </c>
      <c r="C34" t="s">
        <v>275</v>
      </c>
      <c r="D34" t="s">
        <v>886</v>
      </c>
      <c r="E34" t="s">
        <v>886</v>
      </c>
    </row>
    <row r="35" spans="2:5" x14ac:dyDescent="0.3">
      <c r="B35" t="s">
        <v>991</v>
      </c>
      <c r="C35" t="s">
        <v>276</v>
      </c>
      <c r="D35" t="s">
        <v>886</v>
      </c>
      <c r="E35" t="s">
        <v>886</v>
      </c>
    </row>
    <row r="36" spans="2:5" x14ac:dyDescent="0.3">
      <c r="B36" t="s">
        <v>991</v>
      </c>
      <c r="C36" t="s">
        <v>904</v>
      </c>
      <c r="D36" t="s">
        <v>886</v>
      </c>
      <c r="E36" t="s">
        <v>886</v>
      </c>
    </row>
    <row r="37" spans="2:5" x14ac:dyDescent="0.3">
      <c r="B37" t="s">
        <v>991</v>
      </c>
      <c r="C37" t="s">
        <v>277</v>
      </c>
      <c r="D37" t="s">
        <v>886</v>
      </c>
      <c r="E37" t="s">
        <v>886</v>
      </c>
    </row>
    <row r="38" spans="2:5" x14ac:dyDescent="0.3">
      <c r="B38" t="s">
        <v>991</v>
      </c>
      <c r="C38" t="s">
        <v>278</v>
      </c>
      <c r="D38" t="s">
        <v>901</v>
      </c>
      <c r="E38" t="s">
        <v>901</v>
      </c>
    </row>
    <row r="39" spans="2:5" x14ac:dyDescent="0.3">
      <c r="B39" t="s">
        <v>991</v>
      </c>
      <c r="C39" t="s">
        <v>279</v>
      </c>
      <c r="D39" t="s">
        <v>886</v>
      </c>
      <c r="E39" t="s">
        <v>921</v>
      </c>
    </row>
    <row r="40" spans="2:5" x14ac:dyDescent="0.3">
      <c r="B40" t="s">
        <v>991</v>
      </c>
      <c r="C40" t="s">
        <v>280</v>
      </c>
      <c r="D40" t="s">
        <v>886</v>
      </c>
      <c r="E40" t="s">
        <v>886</v>
      </c>
    </row>
    <row r="41" spans="2:5" x14ac:dyDescent="0.3">
      <c r="B41" t="s">
        <v>991</v>
      </c>
      <c r="C41" t="s">
        <v>905</v>
      </c>
      <c r="D41" t="s">
        <v>886</v>
      </c>
      <c r="E41" t="s">
        <v>886</v>
      </c>
    </row>
    <row r="42" spans="2:5" x14ac:dyDescent="0.3">
      <c r="B42" t="s">
        <v>991</v>
      </c>
      <c r="C42" t="s">
        <v>281</v>
      </c>
      <c r="E42" t="s">
        <v>886</v>
      </c>
    </row>
    <row r="43" spans="2:5" x14ac:dyDescent="0.3">
      <c r="B43" t="s">
        <v>991</v>
      </c>
      <c r="C43" t="s">
        <v>282</v>
      </c>
      <c r="D43" t="s">
        <v>886</v>
      </c>
      <c r="E43" t="s">
        <v>886</v>
      </c>
    </row>
    <row r="44" spans="2:5" x14ac:dyDescent="0.3">
      <c r="B44" t="s">
        <v>991</v>
      </c>
      <c r="C44" t="s">
        <v>283</v>
      </c>
      <c r="D44" t="s">
        <v>886</v>
      </c>
      <c r="E44" t="s">
        <v>886</v>
      </c>
    </row>
    <row r="45" spans="2:5" x14ac:dyDescent="0.3">
      <c r="B45" t="s">
        <v>991</v>
      </c>
      <c r="C45" t="s">
        <v>284</v>
      </c>
      <c r="D45" t="s">
        <v>886</v>
      </c>
      <c r="E45" t="s">
        <v>886</v>
      </c>
    </row>
    <row r="46" spans="2:5" x14ac:dyDescent="0.3">
      <c r="B46" t="s">
        <v>991</v>
      </c>
      <c r="C46" t="s">
        <v>285</v>
      </c>
      <c r="D46" t="s">
        <v>886</v>
      </c>
      <c r="E46" t="s">
        <v>886</v>
      </c>
    </row>
    <row r="47" spans="2:5" x14ac:dyDescent="0.3">
      <c r="B47" t="s">
        <v>991</v>
      </c>
      <c r="C47" t="s">
        <v>286</v>
      </c>
      <c r="D47" t="s">
        <v>901</v>
      </c>
      <c r="E47" t="s">
        <v>901</v>
      </c>
    </row>
    <row r="48" spans="2:5" x14ac:dyDescent="0.3">
      <c r="B48" t="s">
        <v>991</v>
      </c>
      <c r="C48" t="s">
        <v>287</v>
      </c>
      <c r="D48" t="s">
        <v>901</v>
      </c>
      <c r="E48" t="s">
        <v>901</v>
      </c>
    </row>
    <row r="49" spans="2:5" x14ac:dyDescent="0.3">
      <c r="B49" t="s">
        <v>991</v>
      </c>
      <c r="C49" t="s">
        <v>288</v>
      </c>
      <c r="D49" t="s">
        <v>886</v>
      </c>
      <c r="E49" t="s">
        <v>886</v>
      </c>
    </row>
    <row r="50" spans="2:5" x14ac:dyDescent="0.3">
      <c r="B50" t="s">
        <v>991</v>
      </c>
      <c r="C50" t="s">
        <v>289</v>
      </c>
      <c r="D50" t="s">
        <v>886</v>
      </c>
      <c r="E50" t="s">
        <v>886</v>
      </c>
    </row>
    <row r="51" spans="2:5" x14ac:dyDescent="0.3">
      <c r="B51" t="s">
        <v>991</v>
      </c>
      <c r="C51" t="s">
        <v>290</v>
      </c>
      <c r="D51" t="s">
        <v>886</v>
      </c>
      <c r="E51" t="s">
        <v>886</v>
      </c>
    </row>
    <row r="52" spans="2:5" x14ac:dyDescent="0.3">
      <c r="B52" t="s">
        <v>991</v>
      </c>
      <c r="C52" t="s">
        <v>291</v>
      </c>
      <c r="D52" t="s">
        <v>906</v>
      </c>
      <c r="E52" t="s">
        <v>906</v>
      </c>
    </row>
    <row r="53" spans="2:5" x14ac:dyDescent="0.3">
      <c r="B53" t="s">
        <v>991</v>
      </c>
      <c r="C53" t="s">
        <v>292</v>
      </c>
      <c r="D53" t="s">
        <v>901</v>
      </c>
      <c r="E53" t="s">
        <v>901</v>
      </c>
    </row>
    <row r="54" spans="2:5" x14ac:dyDescent="0.3">
      <c r="B54" t="s">
        <v>991</v>
      </c>
      <c r="C54" t="s">
        <v>293</v>
      </c>
      <c r="D54" t="s">
        <v>901</v>
      </c>
      <c r="E54" t="s">
        <v>901</v>
      </c>
    </row>
    <row r="55" spans="2:5" x14ac:dyDescent="0.3">
      <c r="B55" t="s">
        <v>991</v>
      </c>
      <c r="C55" t="s">
        <v>294</v>
      </c>
    </row>
    <row r="56" spans="2:5" x14ac:dyDescent="0.3">
      <c r="B56" t="s">
        <v>991</v>
      </c>
      <c r="C56" t="s">
        <v>295</v>
      </c>
      <c r="D56" t="s">
        <v>886</v>
      </c>
      <c r="E56" t="s">
        <v>886</v>
      </c>
    </row>
    <row r="57" spans="2:5" x14ac:dyDescent="0.3">
      <c r="B57" t="s">
        <v>991</v>
      </c>
      <c r="C57" t="s">
        <v>296</v>
      </c>
      <c r="D57" t="s">
        <v>886</v>
      </c>
      <c r="E57" t="s">
        <v>886</v>
      </c>
    </row>
    <row r="58" spans="2:5" x14ac:dyDescent="0.3">
      <c r="B58" t="s">
        <v>991</v>
      </c>
      <c r="C58" t="s">
        <v>297</v>
      </c>
      <c r="D58" t="s">
        <v>886</v>
      </c>
      <c r="E58" t="s">
        <v>886</v>
      </c>
    </row>
    <row r="59" spans="2:5" x14ac:dyDescent="0.3">
      <c r="B59" t="s">
        <v>991</v>
      </c>
      <c r="C59" t="s">
        <v>298</v>
      </c>
      <c r="D59" t="s">
        <v>886</v>
      </c>
      <c r="E59" t="s">
        <v>886</v>
      </c>
    </row>
    <row r="60" spans="2:5" x14ac:dyDescent="0.3">
      <c r="B60" t="s">
        <v>991</v>
      </c>
      <c r="C60" t="s">
        <v>299</v>
      </c>
      <c r="D60" t="s">
        <v>907</v>
      </c>
      <c r="E60" t="s">
        <v>907</v>
      </c>
    </row>
    <row r="61" spans="2:5" x14ac:dyDescent="0.3">
      <c r="B61" t="s">
        <v>991</v>
      </c>
      <c r="C61" t="s">
        <v>300</v>
      </c>
      <c r="D61" t="s">
        <v>908</v>
      </c>
      <c r="E61" t="s">
        <v>886</v>
      </c>
    </row>
    <row r="62" spans="2:5" x14ac:dyDescent="0.3">
      <c r="B62" t="s">
        <v>991</v>
      </c>
      <c r="C62" t="s">
        <v>301</v>
      </c>
      <c r="D62" t="s">
        <v>886</v>
      </c>
      <c r="E62" t="s">
        <v>886</v>
      </c>
    </row>
    <row r="63" spans="2:5" x14ac:dyDescent="0.3">
      <c r="B63" t="s">
        <v>991</v>
      </c>
      <c r="C63" t="s">
        <v>302</v>
      </c>
      <c r="D63" t="s">
        <v>886</v>
      </c>
      <c r="E63" t="s">
        <v>886</v>
      </c>
    </row>
    <row r="64" spans="2:5" x14ac:dyDescent="0.3">
      <c r="B64" t="s">
        <v>991</v>
      </c>
      <c r="C64" t="s">
        <v>273</v>
      </c>
      <c r="D64" t="s">
        <v>886</v>
      </c>
      <c r="E64" t="s">
        <v>886</v>
      </c>
    </row>
    <row r="65" spans="2:5" x14ac:dyDescent="0.3">
      <c r="B65" t="s">
        <v>991</v>
      </c>
      <c r="C65" t="s">
        <v>303</v>
      </c>
    </row>
    <row r="66" spans="2:5" x14ac:dyDescent="0.3">
      <c r="B66" t="s">
        <v>991</v>
      </c>
      <c r="C66" t="s">
        <v>304</v>
      </c>
      <c r="D66" t="s">
        <v>886</v>
      </c>
      <c r="E66" t="s">
        <v>886</v>
      </c>
    </row>
    <row r="67" spans="2:5" x14ac:dyDescent="0.3">
      <c r="B67" t="s">
        <v>991</v>
      </c>
      <c r="C67" t="s">
        <v>305</v>
      </c>
      <c r="D67" t="s">
        <v>901</v>
      </c>
      <c r="E67" t="s">
        <v>901</v>
      </c>
    </row>
    <row r="68" spans="2:5" x14ac:dyDescent="0.3">
      <c r="B68" t="s">
        <v>991</v>
      </c>
      <c r="C68" t="s">
        <v>306</v>
      </c>
    </row>
    <row r="69" spans="2:5" x14ac:dyDescent="0.3">
      <c r="B69" t="s">
        <v>991</v>
      </c>
      <c r="C69" t="s">
        <v>307</v>
      </c>
      <c r="D69" t="s">
        <v>886</v>
      </c>
      <c r="E69" t="s">
        <v>886</v>
      </c>
    </row>
    <row r="70" spans="2:5" x14ac:dyDescent="0.3">
      <c r="B70" t="s">
        <v>991</v>
      </c>
      <c r="C70" t="s">
        <v>308</v>
      </c>
      <c r="D70" t="s">
        <v>886</v>
      </c>
      <c r="E70" t="s">
        <v>886</v>
      </c>
    </row>
    <row r="71" spans="2:5" x14ac:dyDescent="0.3">
      <c r="B71" t="s">
        <v>991</v>
      </c>
      <c r="C71" t="s">
        <v>309</v>
      </c>
    </row>
    <row r="72" spans="2:5" x14ac:dyDescent="0.3">
      <c r="B72" t="s">
        <v>991</v>
      </c>
      <c r="C72" t="s">
        <v>310</v>
      </c>
      <c r="D72" t="s">
        <v>886</v>
      </c>
      <c r="E72" t="s">
        <v>886</v>
      </c>
    </row>
    <row r="73" spans="2:5" x14ac:dyDescent="0.3">
      <c r="B73" t="s">
        <v>991</v>
      </c>
      <c r="C73" t="s">
        <v>311</v>
      </c>
      <c r="D73" t="s">
        <v>886</v>
      </c>
      <c r="E73" t="s">
        <v>886</v>
      </c>
    </row>
    <row r="74" spans="2:5" x14ac:dyDescent="0.3">
      <c r="B74" t="s">
        <v>991</v>
      </c>
      <c r="C74" t="s">
        <v>312</v>
      </c>
      <c r="D74" t="s">
        <v>886</v>
      </c>
      <c r="E74" t="s">
        <v>907</v>
      </c>
    </row>
    <row r="75" spans="2:5" x14ac:dyDescent="0.3">
      <c r="B75" t="s">
        <v>991</v>
      </c>
      <c r="C75" t="s">
        <v>313</v>
      </c>
      <c r="D75" t="s">
        <v>886</v>
      </c>
      <c r="E75" t="s">
        <v>886</v>
      </c>
    </row>
    <row r="76" spans="2:5" x14ac:dyDescent="0.3">
      <c r="B76" t="s">
        <v>991</v>
      </c>
      <c r="C76" t="s">
        <v>314</v>
      </c>
      <c r="D76" t="s">
        <v>909</v>
      </c>
      <c r="E76" t="s">
        <v>886</v>
      </c>
    </row>
    <row r="77" spans="2:5" x14ac:dyDescent="0.3">
      <c r="B77" t="s">
        <v>991</v>
      </c>
      <c r="C77" t="s">
        <v>315</v>
      </c>
      <c r="D77" t="s">
        <v>886</v>
      </c>
      <c r="E77" t="s">
        <v>922</v>
      </c>
    </row>
    <row r="78" spans="2:5" x14ac:dyDescent="0.3">
      <c r="B78" t="s">
        <v>991</v>
      </c>
      <c r="C78" t="s">
        <v>316</v>
      </c>
      <c r="D78" t="s">
        <v>886</v>
      </c>
      <c r="E78" t="s">
        <v>886</v>
      </c>
    </row>
    <row r="79" spans="2:5" x14ac:dyDescent="0.3">
      <c r="B79" t="s">
        <v>991</v>
      </c>
      <c r="C79" t="s">
        <v>317</v>
      </c>
      <c r="D79" t="s">
        <v>910</v>
      </c>
      <c r="E79" t="s">
        <v>910</v>
      </c>
    </row>
    <row r="80" spans="2:5" x14ac:dyDescent="0.3">
      <c r="B80" t="s">
        <v>991</v>
      </c>
      <c r="C80" t="s">
        <v>318</v>
      </c>
    </row>
    <row r="81" spans="2:5" x14ac:dyDescent="0.3">
      <c r="B81" t="s">
        <v>991</v>
      </c>
      <c r="C81" t="s">
        <v>319</v>
      </c>
      <c r="D81" t="s">
        <v>886</v>
      </c>
      <c r="E81" t="s">
        <v>886</v>
      </c>
    </row>
    <row r="82" spans="2:5" x14ac:dyDescent="0.3">
      <c r="B82" t="s">
        <v>991</v>
      </c>
      <c r="C82" t="s">
        <v>320</v>
      </c>
      <c r="D82" t="s">
        <v>886</v>
      </c>
      <c r="E82" t="s">
        <v>886</v>
      </c>
    </row>
    <row r="83" spans="2:5" x14ac:dyDescent="0.3">
      <c r="B83" t="s">
        <v>991</v>
      </c>
      <c r="C83" t="s">
        <v>321</v>
      </c>
      <c r="D83" t="s">
        <v>909</v>
      </c>
      <c r="E83" t="s">
        <v>909</v>
      </c>
    </row>
    <row r="84" spans="2:5" x14ac:dyDescent="0.3">
      <c r="B84" t="s">
        <v>991</v>
      </c>
      <c r="C84" t="s">
        <v>322</v>
      </c>
      <c r="D84" t="s">
        <v>907</v>
      </c>
      <c r="E84" t="s">
        <v>907</v>
      </c>
    </row>
    <row r="85" spans="2:5" x14ac:dyDescent="0.3">
      <c r="B85" t="s">
        <v>991</v>
      </c>
      <c r="C85" t="s">
        <v>323</v>
      </c>
      <c r="D85" t="s">
        <v>886</v>
      </c>
      <c r="E85" t="s">
        <v>886</v>
      </c>
    </row>
    <row r="86" spans="2:5" x14ac:dyDescent="0.3">
      <c r="B86" t="s">
        <v>991</v>
      </c>
      <c r="C86" t="s">
        <v>947</v>
      </c>
      <c r="D86" t="s">
        <v>901</v>
      </c>
      <c r="E86" t="s">
        <v>901</v>
      </c>
    </row>
    <row r="87" spans="2:5" x14ac:dyDescent="0.3">
      <c r="B87" t="s">
        <v>991</v>
      </c>
      <c r="C87" t="s">
        <v>324</v>
      </c>
      <c r="D87" t="s">
        <v>886</v>
      </c>
      <c r="E87" t="s">
        <v>886</v>
      </c>
    </row>
    <row r="88" spans="2:5" x14ac:dyDescent="0.3">
      <c r="B88" t="s">
        <v>991</v>
      </c>
      <c r="C88" t="s">
        <v>325</v>
      </c>
      <c r="D88" t="s">
        <v>886</v>
      </c>
      <c r="E88" t="s">
        <v>886</v>
      </c>
    </row>
    <row r="89" spans="2:5" x14ac:dyDescent="0.3">
      <c r="B89" t="s">
        <v>991</v>
      </c>
      <c r="C89" t="s">
        <v>326</v>
      </c>
      <c r="D89" t="s">
        <v>886</v>
      </c>
      <c r="E89" t="s">
        <v>886</v>
      </c>
    </row>
    <row r="90" spans="2:5" x14ac:dyDescent="0.3">
      <c r="B90" t="s">
        <v>991</v>
      </c>
      <c r="C90" t="s">
        <v>327</v>
      </c>
      <c r="D90" t="s">
        <v>911</v>
      </c>
      <c r="E90" t="s">
        <v>911</v>
      </c>
    </row>
    <row r="91" spans="2:5" x14ac:dyDescent="0.3">
      <c r="B91" t="s">
        <v>991</v>
      </c>
      <c r="C91" t="s">
        <v>328</v>
      </c>
      <c r="D91" t="s">
        <v>912</v>
      </c>
      <c r="E91" t="s">
        <v>923</v>
      </c>
    </row>
    <row r="92" spans="2:5" x14ac:dyDescent="0.3">
      <c r="B92" t="s">
        <v>991</v>
      </c>
      <c r="C92" t="s">
        <v>329</v>
      </c>
      <c r="D92" t="s">
        <v>886</v>
      </c>
      <c r="E92" t="s">
        <v>907</v>
      </c>
    </row>
    <row r="93" spans="2:5" x14ac:dyDescent="0.3">
      <c r="B93" t="s">
        <v>991</v>
      </c>
      <c r="C93" t="s">
        <v>330</v>
      </c>
      <c r="D93" t="s">
        <v>886</v>
      </c>
      <c r="E93" t="s">
        <v>886</v>
      </c>
    </row>
    <row r="94" spans="2:5" x14ac:dyDescent="0.3">
      <c r="B94" t="s">
        <v>991</v>
      </c>
      <c r="C94" t="s">
        <v>331</v>
      </c>
      <c r="D94" t="s">
        <v>886</v>
      </c>
      <c r="E94" t="s">
        <v>886</v>
      </c>
    </row>
    <row r="95" spans="2:5" x14ac:dyDescent="0.3">
      <c r="B95" t="s">
        <v>991</v>
      </c>
      <c r="C95" t="s">
        <v>332</v>
      </c>
      <c r="D95" t="s">
        <v>886</v>
      </c>
      <c r="E95" t="s">
        <v>886</v>
      </c>
    </row>
    <row r="96" spans="2:5" x14ac:dyDescent="0.3">
      <c r="B96" t="s">
        <v>991</v>
      </c>
      <c r="C96" t="s">
        <v>333</v>
      </c>
      <c r="D96" t="s">
        <v>901</v>
      </c>
      <c r="E96" t="s">
        <v>901</v>
      </c>
    </row>
    <row r="97" spans="2:5" x14ac:dyDescent="0.3">
      <c r="B97" t="s">
        <v>991</v>
      </c>
      <c r="C97" t="s">
        <v>334</v>
      </c>
      <c r="D97" t="s">
        <v>901</v>
      </c>
      <c r="E97" t="s">
        <v>901</v>
      </c>
    </row>
    <row r="98" spans="2:5" x14ac:dyDescent="0.3">
      <c r="B98" t="s">
        <v>991</v>
      </c>
      <c r="C98" t="s">
        <v>335</v>
      </c>
      <c r="D98" t="s">
        <v>886</v>
      </c>
      <c r="E98" t="s">
        <v>886</v>
      </c>
    </row>
    <row r="99" spans="2:5" x14ac:dyDescent="0.3">
      <c r="B99" t="s">
        <v>991</v>
      </c>
      <c r="C99" t="s">
        <v>336</v>
      </c>
      <c r="D99" t="s">
        <v>886</v>
      </c>
      <c r="E99" t="s">
        <v>886</v>
      </c>
    </row>
    <row r="100" spans="2:5" x14ac:dyDescent="0.3">
      <c r="B100" t="s">
        <v>991</v>
      </c>
      <c r="C100" t="s">
        <v>311</v>
      </c>
      <c r="D100" t="s">
        <v>886</v>
      </c>
      <c r="E100" t="s">
        <v>886</v>
      </c>
    </row>
    <row r="101" spans="2:5" x14ac:dyDescent="0.3">
      <c r="B101" t="s">
        <v>991</v>
      </c>
      <c r="C101" t="s">
        <v>337</v>
      </c>
      <c r="D101" t="s">
        <v>886</v>
      </c>
      <c r="E101" t="s">
        <v>886</v>
      </c>
    </row>
    <row r="102" spans="2:5" x14ac:dyDescent="0.3">
      <c r="B102" t="s">
        <v>991</v>
      </c>
      <c r="C102" t="s">
        <v>338</v>
      </c>
      <c r="D102" t="s">
        <v>886</v>
      </c>
      <c r="E102" t="s">
        <v>924</v>
      </c>
    </row>
    <row r="103" spans="2:5" x14ac:dyDescent="0.3">
      <c r="B103" t="s">
        <v>991</v>
      </c>
      <c r="C103" t="s">
        <v>339</v>
      </c>
      <c r="D103" t="s">
        <v>901</v>
      </c>
      <c r="E103" t="s">
        <v>901</v>
      </c>
    </row>
    <row r="104" spans="2:5" x14ac:dyDescent="0.3">
      <c r="B104" t="s">
        <v>991</v>
      </c>
      <c r="C104" t="s">
        <v>340</v>
      </c>
      <c r="D104" t="s">
        <v>886</v>
      </c>
      <c r="E104" t="s">
        <v>886</v>
      </c>
    </row>
    <row r="105" spans="2:5" x14ac:dyDescent="0.3">
      <c r="B105" t="s">
        <v>991</v>
      </c>
      <c r="C105" t="s">
        <v>341</v>
      </c>
      <c r="D105" t="s">
        <v>886</v>
      </c>
      <c r="E105" t="s">
        <v>886</v>
      </c>
    </row>
    <row r="106" spans="2:5" x14ac:dyDescent="0.3">
      <c r="B106" t="s">
        <v>991</v>
      </c>
      <c r="C106" t="s">
        <v>342</v>
      </c>
      <c r="D106" t="s">
        <v>901</v>
      </c>
      <c r="E106" t="s">
        <v>886</v>
      </c>
    </row>
    <row r="107" spans="2:5" x14ac:dyDescent="0.3">
      <c r="B107" t="s">
        <v>991</v>
      </c>
      <c r="C107" t="s">
        <v>343</v>
      </c>
      <c r="D107" t="s">
        <v>886</v>
      </c>
      <c r="E107" t="s">
        <v>886</v>
      </c>
    </row>
    <row r="108" spans="2:5" x14ac:dyDescent="0.3">
      <c r="B108" t="s">
        <v>991</v>
      </c>
      <c r="C108" t="s">
        <v>344</v>
      </c>
      <c r="E108" t="s">
        <v>886</v>
      </c>
    </row>
    <row r="109" spans="2:5" x14ac:dyDescent="0.3">
      <c r="B109" t="s">
        <v>991</v>
      </c>
      <c r="C109" t="s">
        <v>345</v>
      </c>
      <c r="D109" t="s">
        <v>886</v>
      </c>
      <c r="E109" t="s">
        <v>886</v>
      </c>
    </row>
    <row r="110" spans="2:5" x14ac:dyDescent="0.3">
      <c r="B110" t="s">
        <v>991</v>
      </c>
      <c r="C110" t="s">
        <v>346</v>
      </c>
      <c r="D110" t="s">
        <v>886</v>
      </c>
      <c r="E110" t="s">
        <v>886</v>
      </c>
    </row>
    <row r="111" spans="2:5" x14ac:dyDescent="0.3">
      <c r="B111" t="s">
        <v>991</v>
      </c>
      <c r="C111" t="s">
        <v>347</v>
      </c>
      <c r="D111" t="s">
        <v>886</v>
      </c>
      <c r="E111" t="s">
        <v>886</v>
      </c>
    </row>
    <row r="112" spans="2:5" x14ac:dyDescent="0.3">
      <c r="B112" t="s">
        <v>991</v>
      </c>
      <c r="C112" t="s">
        <v>348</v>
      </c>
      <c r="D112" t="s">
        <v>886</v>
      </c>
      <c r="E112" t="s">
        <v>886</v>
      </c>
    </row>
    <row r="113" spans="2:5" x14ac:dyDescent="0.3">
      <c r="B113" t="s">
        <v>991</v>
      </c>
      <c r="C113" t="s">
        <v>349</v>
      </c>
      <c r="D113" t="s">
        <v>886</v>
      </c>
      <c r="E113" t="s">
        <v>886</v>
      </c>
    </row>
    <row r="114" spans="2:5" x14ac:dyDescent="0.3">
      <c r="B114" t="s">
        <v>991</v>
      </c>
      <c r="C114" t="s">
        <v>350</v>
      </c>
      <c r="D114" t="s">
        <v>906</v>
      </c>
      <c r="E114" t="s">
        <v>906</v>
      </c>
    </row>
    <row r="115" spans="2:5" x14ac:dyDescent="0.3">
      <c r="B115" t="s">
        <v>991</v>
      </c>
      <c r="C115" t="s">
        <v>351</v>
      </c>
      <c r="D115" t="s">
        <v>886</v>
      </c>
      <c r="E115" t="s">
        <v>886</v>
      </c>
    </row>
    <row r="116" spans="2:5" x14ac:dyDescent="0.3">
      <c r="B116" t="s">
        <v>991</v>
      </c>
      <c r="C116" t="s">
        <v>913</v>
      </c>
      <c r="D116" t="s">
        <v>886</v>
      </c>
      <c r="E116" t="s">
        <v>886</v>
      </c>
    </row>
    <row r="117" spans="2:5" x14ac:dyDescent="0.3">
      <c r="B117" t="s">
        <v>991</v>
      </c>
      <c r="C117" t="s">
        <v>352</v>
      </c>
      <c r="D117" t="s">
        <v>886</v>
      </c>
      <c r="E117" t="s">
        <v>886</v>
      </c>
    </row>
    <row r="118" spans="2:5" x14ac:dyDescent="0.3">
      <c r="B118" t="s">
        <v>991</v>
      </c>
      <c r="C118" t="s">
        <v>353</v>
      </c>
      <c r="D118" t="s">
        <v>886</v>
      </c>
      <c r="E118" t="s">
        <v>886</v>
      </c>
    </row>
    <row r="119" spans="2:5" x14ac:dyDescent="0.3">
      <c r="B119" t="s">
        <v>991</v>
      </c>
      <c r="C119" t="s">
        <v>354</v>
      </c>
      <c r="D119" t="s">
        <v>914</v>
      </c>
      <c r="E119" t="s">
        <v>925</v>
      </c>
    </row>
    <row r="120" spans="2:5" x14ac:dyDescent="0.3">
      <c r="B120" t="s">
        <v>991</v>
      </c>
      <c r="C120" t="s">
        <v>355</v>
      </c>
      <c r="D120" t="s">
        <v>886</v>
      </c>
      <c r="E120" t="s">
        <v>886</v>
      </c>
    </row>
    <row r="121" spans="2:5" x14ac:dyDescent="0.3">
      <c r="B121" t="s">
        <v>991</v>
      </c>
      <c r="C121" t="s">
        <v>915</v>
      </c>
      <c r="D121" t="s">
        <v>901</v>
      </c>
      <c r="E121" t="s">
        <v>901</v>
      </c>
    </row>
    <row r="122" spans="2:5" x14ac:dyDescent="0.3">
      <c r="B122" t="s">
        <v>991</v>
      </c>
      <c r="C122" t="s">
        <v>356</v>
      </c>
      <c r="D122" t="s">
        <v>901</v>
      </c>
      <c r="E122" t="s">
        <v>886</v>
      </c>
    </row>
    <row r="123" spans="2:5" x14ac:dyDescent="0.3">
      <c r="B123" t="s">
        <v>991</v>
      </c>
      <c r="C123" t="s">
        <v>357</v>
      </c>
      <c r="D123" t="s">
        <v>886</v>
      </c>
      <c r="E123" t="s">
        <v>886</v>
      </c>
    </row>
    <row r="124" spans="2:5" x14ac:dyDescent="0.3">
      <c r="B124" t="s">
        <v>991</v>
      </c>
      <c r="C124" t="s">
        <v>358</v>
      </c>
      <c r="D124" t="s">
        <v>916</v>
      </c>
      <c r="E124" t="s">
        <v>916</v>
      </c>
    </row>
    <row r="125" spans="2:5" x14ac:dyDescent="0.3">
      <c r="B125" t="s">
        <v>991</v>
      </c>
      <c r="C125" t="s">
        <v>359</v>
      </c>
      <c r="D125" t="s">
        <v>886</v>
      </c>
      <c r="E125" t="s">
        <v>886</v>
      </c>
    </row>
    <row r="126" spans="2:5" x14ac:dyDescent="0.3">
      <c r="B126" t="s">
        <v>991</v>
      </c>
      <c r="C126" t="s">
        <v>360</v>
      </c>
    </row>
    <row r="127" spans="2:5" x14ac:dyDescent="0.3">
      <c r="B127" t="s">
        <v>991</v>
      </c>
      <c r="C127" t="s">
        <v>361</v>
      </c>
      <c r="D127" t="s">
        <v>886</v>
      </c>
      <c r="E127" t="s">
        <v>886</v>
      </c>
    </row>
    <row r="128" spans="2:5" x14ac:dyDescent="0.3">
      <c r="B128" t="s">
        <v>991</v>
      </c>
      <c r="C128" t="s">
        <v>917</v>
      </c>
      <c r="D128" t="s">
        <v>901</v>
      </c>
      <c r="E128" t="s">
        <v>901</v>
      </c>
    </row>
    <row r="129" spans="2:5" x14ac:dyDescent="0.3">
      <c r="B129" t="s">
        <v>991</v>
      </c>
      <c r="C129" t="s">
        <v>362</v>
      </c>
      <c r="D129" t="s">
        <v>886</v>
      </c>
      <c r="E129" t="s">
        <v>886</v>
      </c>
    </row>
    <row r="130" spans="2:5" x14ac:dyDescent="0.3">
      <c r="B130" t="s">
        <v>991</v>
      </c>
      <c r="C130" t="s">
        <v>363</v>
      </c>
      <c r="D130" t="s">
        <v>901</v>
      </c>
      <c r="E130" t="s">
        <v>901</v>
      </c>
    </row>
    <row r="131" spans="2:5" x14ac:dyDescent="0.3">
      <c r="B131" t="s">
        <v>991</v>
      </c>
      <c r="C131" t="s">
        <v>364</v>
      </c>
      <c r="D131" t="s">
        <v>886</v>
      </c>
      <c r="E131" t="s">
        <v>886</v>
      </c>
    </row>
    <row r="132" spans="2:5" x14ac:dyDescent="0.3">
      <c r="B132" t="s">
        <v>991</v>
      </c>
      <c r="C132" t="s">
        <v>365</v>
      </c>
      <c r="D132" t="s">
        <v>886</v>
      </c>
      <c r="E132" t="s">
        <v>886</v>
      </c>
    </row>
    <row r="133" spans="2:5" x14ac:dyDescent="0.3">
      <c r="B133" t="s">
        <v>991</v>
      </c>
      <c r="C133" t="s">
        <v>366</v>
      </c>
    </row>
    <row r="134" spans="2:5" x14ac:dyDescent="0.3">
      <c r="B134" t="s">
        <v>991</v>
      </c>
      <c r="C134" t="s">
        <v>367</v>
      </c>
      <c r="D134" t="s">
        <v>886</v>
      </c>
      <c r="E134" t="s">
        <v>886</v>
      </c>
    </row>
    <row r="135" spans="2:5" x14ac:dyDescent="0.3">
      <c r="B135" t="s">
        <v>991</v>
      </c>
      <c r="C135" t="s">
        <v>368</v>
      </c>
      <c r="D135" t="s">
        <v>909</v>
      </c>
      <c r="E135" t="s">
        <v>901</v>
      </c>
    </row>
    <row r="136" spans="2:5" x14ac:dyDescent="0.3">
      <c r="B136" t="s">
        <v>991</v>
      </c>
      <c r="C136" t="s">
        <v>369</v>
      </c>
      <c r="D136" t="s">
        <v>886</v>
      </c>
      <c r="E136" t="s">
        <v>886</v>
      </c>
    </row>
    <row r="137" spans="2:5" x14ac:dyDescent="0.3">
      <c r="B137" t="s">
        <v>991</v>
      </c>
      <c r="C137" t="s">
        <v>370</v>
      </c>
      <c r="D137" t="s">
        <v>886</v>
      </c>
      <c r="E137" t="s">
        <v>886</v>
      </c>
    </row>
    <row r="138" spans="2:5" x14ac:dyDescent="0.3">
      <c r="B138" t="s">
        <v>991</v>
      </c>
      <c r="C138" t="s">
        <v>371</v>
      </c>
      <c r="D138" t="s">
        <v>886</v>
      </c>
      <c r="E138" t="s">
        <v>886</v>
      </c>
    </row>
    <row r="139" spans="2:5" x14ac:dyDescent="0.3">
      <c r="B139" t="s">
        <v>991</v>
      </c>
      <c r="C139" t="s">
        <v>372</v>
      </c>
      <c r="D139" t="s">
        <v>886</v>
      </c>
      <c r="E139" t="s">
        <v>886</v>
      </c>
    </row>
    <row r="140" spans="2:5" x14ac:dyDescent="0.3">
      <c r="B140" t="s">
        <v>991</v>
      </c>
      <c r="C140" t="s">
        <v>373</v>
      </c>
      <c r="D140" t="s">
        <v>886</v>
      </c>
      <c r="E140" t="s">
        <v>886</v>
      </c>
    </row>
    <row r="141" spans="2:5" x14ac:dyDescent="0.3">
      <c r="B141" t="s">
        <v>991</v>
      </c>
      <c r="C141" t="s">
        <v>374</v>
      </c>
      <c r="D141" t="s">
        <v>886</v>
      </c>
      <c r="E141" t="s">
        <v>886</v>
      </c>
    </row>
    <row r="142" spans="2:5" x14ac:dyDescent="0.3">
      <c r="B142" t="s">
        <v>991</v>
      </c>
      <c r="C142" t="s">
        <v>375</v>
      </c>
      <c r="D142" t="s">
        <v>886</v>
      </c>
      <c r="E142" t="s">
        <v>886</v>
      </c>
    </row>
    <row r="143" spans="2:5" x14ac:dyDescent="0.3">
      <c r="B143" t="s">
        <v>991</v>
      </c>
      <c r="C143" t="s">
        <v>376</v>
      </c>
      <c r="D143" t="s">
        <v>901</v>
      </c>
      <c r="E143" t="s">
        <v>901</v>
      </c>
    </row>
    <row r="144" spans="2:5" x14ac:dyDescent="0.3">
      <c r="B144" t="s">
        <v>991</v>
      </c>
      <c r="C144" t="s">
        <v>377</v>
      </c>
      <c r="D144" t="s">
        <v>886</v>
      </c>
      <c r="E144" t="s">
        <v>886</v>
      </c>
    </row>
    <row r="145" spans="2:5" x14ac:dyDescent="0.3">
      <c r="B145" t="s">
        <v>991</v>
      </c>
      <c r="C145" t="s">
        <v>378</v>
      </c>
      <c r="D145" t="s">
        <v>886</v>
      </c>
      <c r="E145" t="s">
        <v>886</v>
      </c>
    </row>
    <row r="146" spans="2:5" x14ac:dyDescent="0.3">
      <c r="B146" t="s">
        <v>991</v>
      </c>
      <c r="C146" t="s">
        <v>379</v>
      </c>
      <c r="D146" t="s">
        <v>886</v>
      </c>
      <c r="E146" t="s">
        <v>886</v>
      </c>
    </row>
    <row r="147" spans="2:5" x14ac:dyDescent="0.3">
      <c r="B147" t="s">
        <v>991</v>
      </c>
      <c r="C147" t="s">
        <v>380</v>
      </c>
      <c r="D147" t="s">
        <v>886</v>
      </c>
      <c r="E147" t="s">
        <v>886</v>
      </c>
    </row>
    <row r="148" spans="2:5" x14ac:dyDescent="0.3">
      <c r="B148" t="s">
        <v>991</v>
      </c>
      <c r="C148" t="s">
        <v>381</v>
      </c>
      <c r="D148" t="s">
        <v>886</v>
      </c>
      <c r="E148" t="s">
        <v>886</v>
      </c>
    </row>
    <row r="149" spans="2:5" x14ac:dyDescent="0.3">
      <c r="B149" t="s">
        <v>991</v>
      </c>
      <c r="C149" t="s">
        <v>382</v>
      </c>
      <c r="D149" t="s">
        <v>886</v>
      </c>
      <c r="E149" t="s">
        <v>886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B88-773A-4967-9B55-0818ED3D1D7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sheetPr codeName="Sheet5"/>
  <dimension ref="A1:H163"/>
  <sheetViews>
    <sheetView topLeftCell="A7" workbookViewId="0">
      <selection activeCell="D9" sqref="D9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992</v>
      </c>
      <c r="C2" t="s">
        <v>383</v>
      </c>
      <c r="D2" t="s">
        <v>868</v>
      </c>
      <c r="E2" t="s">
        <v>868</v>
      </c>
    </row>
    <row r="3" spans="1:8" x14ac:dyDescent="0.3">
      <c r="B3" t="s">
        <v>992</v>
      </c>
      <c r="C3" t="s">
        <v>384</v>
      </c>
      <c r="D3" t="s">
        <v>868</v>
      </c>
      <c r="E3" t="s">
        <v>868</v>
      </c>
    </row>
    <row r="4" spans="1:8" x14ac:dyDescent="0.3">
      <c r="B4" t="s">
        <v>992</v>
      </c>
      <c r="C4" t="s">
        <v>385</v>
      </c>
      <c r="D4" t="s">
        <v>874</v>
      </c>
      <c r="E4" t="s">
        <v>874</v>
      </c>
    </row>
    <row r="5" spans="1:8" x14ac:dyDescent="0.3">
      <c r="B5" t="s">
        <v>992</v>
      </c>
      <c r="C5" t="s">
        <v>386</v>
      </c>
      <c r="D5" t="s">
        <v>868</v>
      </c>
      <c r="E5" t="s">
        <v>868</v>
      </c>
    </row>
    <row r="6" spans="1:8" x14ac:dyDescent="0.3">
      <c r="B6" t="s">
        <v>992</v>
      </c>
      <c r="C6" t="s">
        <v>387</v>
      </c>
      <c r="D6" t="s">
        <v>868</v>
      </c>
      <c r="E6" t="s">
        <v>868</v>
      </c>
    </row>
    <row r="7" spans="1:8" x14ac:dyDescent="0.3">
      <c r="B7" t="s">
        <v>992</v>
      </c>
      <c r="C7" t="s">
        <v>388</v>
      </c>
      <c r="D7" t="s">
        <v>871</v>
      </c>
      <c r="E7" t="s">
        <v>871</v>
      </c>
    </row>
    <row r="8" spans="1:8" x14ac:dyDescent="0.3">
      <c r="B8" t="s">
        <v>992</v>
      </c>
      <c r="C8" t="s">
        <v>389</v>
      </c>
      <c r="D8" t="s">
        <v>868</v>
      </c>
      <c r="E8" t="s">
        <v>868</v>
      </c>
    </row>
    <row r="9" spans="1:8" x14ac:dyDescent="0.3">
      <c r="B9" t="s">
        <v>992</v>
      </c>
      <c r="C9" t="s">
        <v>390</v>
      </c>
      <c r="D9" t="s">
        <v>871</v>
      </c>
      <c r="E9" t="s">
        <v>871</v>
      </c>
    </row>
    <row r="10" spans="1:8" x14ac:dyDescent="0.3">
      <c r="B10" t="s">
        <v>992</v>
      </c>
      <c r="C10" t="s">
        <v>391</v>
      </c>
      <c r="D10" t="s">
        <v>874</v>
      </c>
      <c r="E10" t="s">
        <v>874</v>
      </c>
    </row>
    <row r="11" spans="1:8" x14ac:dyDescent="0.3">
      <c r="B11" t="s">
        <v>992</v>
      </c>
      <c r="C11" t="s">
        <v>392</v>
      </c>
      <c r="D11" t="s">
        <v>874</v>
      </c>
      <c r="E11" t="s">
        <v>874</v>
      </c>
    </row>
    <row r="12" spans="1:8" x14ac:dyDescent="0.3">
      <c r="B12" t="s">
        <v>992</v>
      </c>
      <c r="C12" t="s">
        <v>393</v>
      </c>
      <c r="D12" t="s">
        <v>871</v>
      </c>
      <c r="E12" t="s">
        <v>871</v>
      </c>
    </row>
    <row r="13" spans="1:8" x14ac:dyDescent="0.3">
      <c r="B13" t="s">
        <v>992</v>
      </c>
      <c r="C13" t="s">
        <v>394</v>
      </c>
      <c r="D13" t="s">
        <v>874</v>
      </c>
      <c r="E13" t="s">
        <v>874</v>
      </c>
    </row>
    <row r="14" spans="1:8" x14ac:dyDescent="0.3">
      <c r="B14" t="s">
        <v>992</v>
      </c>
      <c r="C14" t="s">
        <v>395</v>
      </c>
      <c r="D14" t="s">
        <v>918</v>
      </c>
      <c r="E14" t="s">
        <v>871</v>
      </c>
    </row>
    <row r="15" spans="1:8" x14ac:dyDescent="0.3">
      <c r="B15" t="s">
        <v>992</v>
      </c>
      <c r="C15" t="s">
        <v>396</v>
      </c>
      <c r="D15" t="s">
        <v>871</v>
      </c>
      <c r="E15" t="s">
        <v>871</v>
      </c>
    </row>
    <row r="16" spans="1:8" x14ac:dyDescent="0.3">
      <c r="B16" t="s">
        <v>992</v>
      </c>
      <c r="C16" t="s">
        <v>397</v>
      </c>
      <c r="D16" t="s">
        <v>868</v>
      </c>
      <c r="E16" t="s">
        <v>868</v>
      </c>
    </row>
    <row r="17" spans="2:5" x14ac:dyDescent="0.3">
      <c r="B17" t="s">
        <v>992</v>
      </c>
      <c r="C17" t="s">
        <v>398</v>
      </c>
      <c r="D17" t="s">
        <v>868</v>
      </c>
      <c r="E17" t="s">
        <v>868</v>
      </c>
    </row>
    <row r="18" spans="2:5" x14ac:dyDescent="0.3">
      <c r="B18" t="s">
        <v>992</v>
      </c>
      <c r="C18" t="s">
        <v>399</v>
      </c>
      <c r="D18" t="s">
        <v>868</v>
      </c>
      <c r="E18" t="s">
        <v>868</v>
      </c>
    </row>
    <row r="19" spans="2:5" x14ac:dyDescent="0.3">
      <c r="B19" t="s">
        <v>992</v>
      </c>
      <c r="C19" t="s">
        <v>400</v>
      </c>
      <c r="D19" t="s">
        <v>871</v>
      </c>
      <c r="E19" t="s">
        <v>871</v>
      </c>
    </row>
    <row r="20" spans="2:5" x14ac:dyDescent="0.3">
      <c r="B20" t="s">
        <v>992</v>
      </c>
      <c r="C20" t="s">
        <v>401</v>
      </c>
      <c r="D20" t="s">
        <v>871</v>
      </c>
      <c r="E20" t="s">
        <v>871</v>
      </c>
    </row>
    <row r="21" spans="2:5" x14ac:dyDescent="0.3">
      <c r="B21" t="s">
        <v>992</v>
      </c>
      <c r="C21" t="s">
        <v>402</v>
      </c>
      <c r="D21" t="s">
        <v>874</v>
      </c>
      <c r="E21" t="s">
        <v>874</v>
      </c>
    </row>
    <row r="22" spans="2:5" x14ac:dyDescent="0.3">
      <c r="B22" t="s">
        <v>992</v>
      </c>
      <c r="C22" t="s">
        <v>403</v>
      </c>
      <c r="D22" t="s">
        <v>871</v>
      </c>
      <c r="E22" t="s">
        <v>871</v>
      </c>
    </row>
    <row r="23" spans="2:5" x14ac:dyDescent="0.3">
      <c r="B23" t="s">
        <v>992</v>
      </c>
      <c r="C23" t="s">
        <v>404</v>
      </c>
      <c r="D23" t="s">
        <v>871</v>
      </c>
      <c r="E23" t="s">
        <v>871</v>
      </c>
    </row>
    <row r="24" spans="2:5" x14ac:dyDescent="0.3">
      <c r="B24" t="s">
        <v>992</v>
      </c>
      <c r="C24" t="s">
        <v>405</v>
      </c>
      <c r="D24" t="s">
        <v>868</v>
      </c>
      <c r="E24" t="s">
        <v>868</v>
      </c>
    </row>
    <row r="25" spans="2:5" x14ac:dyDescent="0.3">
      <c r="B25" t="s">
        <v>992</v>
      </c>
      <c r="C25" t="s">
        <v>406</v>
      </c>
      <c r="D25" t="s">
        <v>874</v>
      </c>
      <c r="E25" t="s">
        <v>874</v>
      </c>
    </row>
    <row r="26" spans="2:5" x14ac:dyDescent="0.3">
      <c r="B26" t="s">
        <v>992</v>
      </c>
      <c r="C26" t="s">
        <v>407</v>
      </c>
      <c r="D26" t="s">
        <v>871</v>
      </c>
      <c r="E26" t="s">
        <v>871</v>
      </c>
    </row>
    <row r="27" spans="2:5" x14ac:dyDescent="0.3">
      <c r="B27" t="s">
        <v>992</v>
      </c>
      <c r="C27" t="s">
        <v>408</v>
      </c>
      <c r="D27" t="s">
        <v>874</v>
      </c>
      <c r="E27" t="s">
        <v>874</v>
      </c>
    </row>
    <row r="28" spans="2:5" x14ac:dyDescent="0.3">
      <c r="B28" t="s">
        <v>992</v>
      </c>
      <c r="C28" t="s">
        <v>409</v>
      </c>
      <c r="D28" t="s">
        <v>874</v>
      </c>
      <c r="E28" t="s">
        <v>874</v>
      </c>
    </row>
    <row r="29" spans="2:5" x14ac:dyDescent="0.3">
      <c r="B29" t="s">
        <v>992</v>
      </c>
      <c r="C29" t="s">
        <v>410</v>
      </c>
      <c r="D29" t="s">
        <v>868</v>
      </c>
      <c r="E29" t="s">
        <v>868</v>
      </c>
    </row>
    <row r="30" spans="2:5" x14ac:dyDescent="0.3">
      <c r="B30" t="s">
        <v>992</v>
      </c>
      <c r="C30" t="s">
        <v>919</v>
      </c>
      <c r="D30" t="s">
        <v>868</v>
      </c>
      <c r="E30" t="s">
        <v>929</v>
      </c>
    </row>
    <row r="31" spans="2:5" x14ac:dyDescent="0.3">
      <c r="B31" t="s">
        <v>992</v>
      </c>
      <c r="C31" t="s">
        <v>411</v>
      </c>
      <c r="D31" t="s">
        <v>871</v>
      </c>
      <c r="E31" t="s">
        <v>871</v>
      </c>
    </row>
    <row r="32" spans="2:5" x14ac:dyDescent="0.3">
      <c r="B32" t="s">
        <v>992</v>
      </c>
      <c r="C32" t="s">
        <v>412</v>
      </c>
      <c r="D32" t="s">
        <v>874</v>
      </c>
      <c r="E32" t="s">
        <v>930</v>
      </c>
    </row>
    <row r="33" spans="2:5" x14ac:dyDescent="0.3">
      <c r="B33" t="s">
        <v>992</v>
      </c>
      <c r="C33" t="s">
        <v>413</v>
      </c>
      <c r="D33" t="s">
        <v>871</v>
      </c>
      <c r="E33" t="s">
        <v>871</v>
      </c>
    </row>
    <row r="34" spans="2:5" x14ac:dyDescent="0.3">
      <c r="B34" t="s">
        <v>992</v>
      </c>
      <c r="C34" t="s">
        <v>414</v>
      </c>
      <c r="D34" t="s">
        <v>874</v>
      </c>
      <c r="E34" t="s">
        <v>874</v>
      </c>
    </row>
    <row r="35" spans="2:5" x14ac:dyDescent="0.3">
      <c r="B35" t="s">
        <v>992</v>
      </c>
      <c r="C35" t="s">
        <v>415</v>
      </c>
      <c r="D35" t="s">
        <v>874</v>
      </c>
      <c r="E35" t="s">
        <v>874</v>
      </c>
    </row>
    <row r="36" spans="2:5" x14ac:dyDescent="0.3">
      <c r="B36" t="s">
        <v>992</v>
      </c>
      <c r="C36" t="s">
        <v>416</v>
      </c>
      <c r="D36" t="s">
        <v>871</v>
      </c>
      <c r="E36" t="s">
        <v>871</v>
      </c>
    </row>
    <row r="37" spans="2:5" x14ac:dyDescent="0.3">
      <c r="B37" t="s">
        <v>992</v>
      </c>
      <c r="C37" t="s">
        <v>417</v>
      </c>
      <c r="D37" t="s">
        <v>874</v>
      </c>
      <c r="E37" t="s">
        <v>874</v>
      </c>
    </row>
    <row r="38" spans="2:5" x14ac:dyDescent="0.3">
      <c r="B38" t="s">
        <v>992</v>
      </c>
      <c r="C38" t="s">
        <v>418</v>
      </c>
      <c r="D38" t="s">
        <v>926</v>
      </c>
      <c r="E38" t="s">
        <v>874</v>
      </c>
    </row>
    <row r="39" spans="2:5" x14ac:dyDescent="0.3">
      <c r="B39" t="s">
        <v>992</v>
      </c>
      <c r="C39" t="s">
        <v>419</v>
      </c>
      <c r="D39" t="s">
        <v>868</v>
      </c>
      <c r="E39" t="s">
        <v>868</v>
      </c>
    </row>
    <row r="40" spans="2:5" x14ac:dyDescent="0.3">
      <c r="B40" t="s">
        <v>992</v>
      </c>
      <c r="C40" t="s">
        <v>420</v>
      </c>
      <c r="D40" t="s">
        <v>871</v>
      </c>
      <c r="E40" t="s">
        <v>871</v>
      </c>
    </row>
    <row r="41" spans="2:5" x14ac:dyDescent="0.3">
      <c r="B41" t="s">
        <v>992</v>
      </c>
      <c r="C41" t="s">
        <v>421</v>
      </c>
      <c r="D41" t="s">
        <v>874</v>
      </c>
      <c r="E41" t="s">
        <v>874</v>
      </c>
    </row>
    <row r="42" spans="2:5" x14ac:dyDescent="0.3">
      <c r="B42" t="s">
        <v>992</v>
      </c>
      <c r="C42" t="s">
        <v>422</v>
      </c>
      <c r="D42" t="s">
        <v>874</v>
      </c>
      <c r="E42" t="s">
        <v>874</v>
      </c>
    </row>
    <row r="43" spans="2:5" x14ac:dyDescent="0.3">
      <c r="B43" t="s">
        <v>992</v>
      </c>
      <c r="C43" t="s">
        <v>423</v>
      </c>
      <c r="D43" t="s">
        <v>871</v>
      </c>
      <c r="E43" t="s">
        <v>871</v>
      </c>
    </row>
    <row r="44" spans="2:5" x14ac:dyDescent="0.3">
      <c r="B44" t="s">
        <v>992</v>
      </c>
      <c r="C44" t="s">
        <v>424</v>
      </c>
      <c r="D44" t="s">
        <v>871</v>
      </c>
      <c r="E44" t="s">
        <v>871</v>
      </c>
    </row>
    <row r="45" spans="2:5" x14ac:dyDescent="0.3">
      <c r="B45" t="s">
        <v>992</v>
      </c>
      <c r="C45" t="s">
        <v>425</v>
      </c>
      <c r="D45" t="s">
        <v>871</v>
      </c>
      <c r="E45" t="s">
        <v>871</v>
      </c>
    </row>
    <row r="46" spans="2:5" x14ac:dyDescent="0.3">
      <c r="B46" t="s">
        <v>992</v>
      </c>
      <c r="C46" t="s">
        <v>426</v>
      </c>
      <c r="D46" t="s">
        <v>871</v>
      </c>
      <c r="E46" t="s">
        <v>871</v>
      </c>
    </row>
    <row r="47" spans="2:5" x14ac:dyDescent="0.3">
      <c r="B47" t="s">
        <v>992</v>
      </c>
      <c r="C47" t="s">
        <v>427</v>
      </c>
      <c r="D47" t="s">
        <v>871</v>
      </c>
      <c r="E47" t="s">
        <v>871</v>
      </c>
    </row>
    <row r="48" spans="2:5" x14ac:dyDescent="0.3">
      <c r="B48" t="s">
        <v>992</v>
      </c>
      <c r="C48" t="s">
        <v>428</v>
      </c>
      <c r="D48" t="s">
        <v>871</v>
      </c>
      <c r="E48" t="s">
        <v>871</v>
      </c>
    </row>
    <row r="49" spans="2:5" x14ac:dyDescent="0.3">
      <c r="B49" t="s">
        <v>992</v>
      </c>
      <c r="C49" t="s">
        <v>429</v>
      </c>
      <c r="D49" t="s">
        <v>871</v>
      </c>
      <c r="E49" t="s">
        <v>871</v>
      </c>
    </row>
    <row r="50" spans="2:5" x14ac:dyDescent="0.3">
      <c r="B50" t="s">
        <v>992</v>
      </c>
      <c r="C50" t="s">
        <v>430</v>
      </c>
      <c r="D50" t="s">
        <v>871</v>
      </c>
      <c r="E50" t="s">
        <v>871</v>
      </c>
    </row>
    <row r="51" spans="2:5" x14ac:dyDescent="0.3">
      <c r="B51" t="s">
        <v>992</v>
      </c>
      <c r="C51" t="s">
        <v>431</v>
      </c>
      <c r="D51" t="s">
        <v>871</v>
      </c>
      <c r="E51" t="s">
        <v>871</v>
      </c>
    </row>
    <row r="52" spans="2:5" x14ac:dyDescent="0.3">
      <c r="B52" t="s">
        <v>992</v>
      </c>
      <c r="C52" t="s">
        <v>432</v>
      </c>
      <c r="D52" t="s">
        <v>874</v>
      </c>
      <c r="E52" t="s">
        <v>874</v>
      </c>
    </row>
    <row r="53" spans="2:5" x14ac:dyDescent="0.3">
      <c r="B53" t="s">
        <v>992</v>
      </c>
      <c r="C53" t="s">
        <v>433</v>
      </c>
      <c r="D53" t="s">
        <v>874</v>
      </c>
      <c r="E53" t="s">
        <v>874</v>
      </c>
    </row>
    <row r="54" spans="2:5" x14ac:dyDescent="0.3">
      <c r="B54" t="s">
        <v>992</v>
      </c>
      <c r="C54" t="s">
        <v>434</v>
      </c>
      <c r="D54" t="s">
        <v>868</v>
      </c>
      <c r="E54" t="s">
        <v>868</v>
      </c>
    </row>
    <row r="55" spans="2:5" x14ac:dyDescent="0.3">
      <c r="B55" t="s">
        <v>992</v>
      </c>
      <c r="C55" t="s">
        <v>435</v>
      </c>
      <c r="D55" t="s">
        <v>874</v>
      </c>
      <c r="E55" t="s">
        <v>874</v>
      </c>
    </row>
    <row r="56" spans="2:5" x14ac:dyDescent="0.3">
      <c r="B56" t="s">
        <v>992</v>
      </c>
      <c r="C56" t="s">
        <v>436</v>
      </c>
      <c r="D56" t="s">
        <v>874</v>
      </c>
      <c r="E56" t="s">
        <v>874</v>
      </c>
    </row>
    <row r="57" spans="2:5" x14ac:dyDescent="0.3">
      <c r="B57" t="s">
        <v>992</v>
      </c>
      <c r="C57" t="s">
        <v>437</v>
      </c>
      <c r="D57" t="s">
        <v>874</v>
      </c>
      <c r="E57" t="s">
        <v>871</v>
      </c>
    </row>
    <row r="58" spans="2:5" x14ac:dyDescent="0.3">
      <c r="B58" t="s">
        <v>992</v>
      </c>
      <c r="C58" t="s">
        <v>438</v>
      </c>
      <c r="D58" t="s">
        <v>868</v>
      </c>
      <c r="E58" t="s">
        <v>868</v>
      </c>
    </row>
    <row r="59" spans="2:5" x14ac:dyDescent="0.3">
      <c r="B59" t="s">
        <v>992</v>
      </c>
      <c r="C59" t="s">
        <v>439</v>
      </c>
      <c r="D59" t="s">
        <v>871</v>
      </c>
      <c r="E59" t="s">
        <v>871</v>
      </c>
    </row>
    <row r="60" spans="2:5" x14ac:dyDescent="0.3">
      <c r="B60" t="s">
        <v>992</v>
      </c>
      <c r="C60" t="s">
        <v>440</v>
      </c>
      <c r="D60" t="s">
        <v>874</v>
      </c>
      <c r="E60" t="s">
        <v>874</v>
      </c>
    </row>
    <row r="61" spans="2:5" x14ac:dyDescent="0.3">
      <c r="B61" t="s">
        <v>992</v>
      </c>
      <c r="C61" t="s">
        <v>441</v>
      </c>
      <c r="D61" t="s">
        <v>868</v>
      </c>
      <c r="E61" t="s">
        <v>868</v>
      </c>
    </row>
    <row r="62" spans="2:5" x14ac:dyDescent="0.3">
      <c r="B62" t="s">
        <v>992</v>
      </c>
      <c r="C62" t="s">
        <v>442</v>
      </c>
      <c r="D62" t="s">
        <v>871</v>
      </c>
      <c r="E62" t="s">
        <v>931</v>
      </c>
    </row>
    <row r="63" spans="2:5" x14ac:dyDescent="0.3">
      <c r="B63" t="s">
        <v>992</v>
      </c>
      <c r="C63" t="s">
        <v>443</v>
      </c>
      <c r="D63" t="s">
        <v>874</v>
      </c>
      <c r="E63" t="s">
        <v>874</v>
      </c>
    </row>
    <row r="64" spans="2:5" x14ac:dyDescent="0.3">
      <c r="B64" t="s">
        <v>992</v>
      </c>
      <c r="C64" t="s">
        <v>444</v>
      </c>
      <c r="D64" t="s">
        <v>927</v>
      </c>
      <c r="E64" t="s">
        <v>868</v>
      </c>
    </row>
    <row r="65" spans="2:5" x14ac:dyDescent="0.3">
      <c r="B65" t="s">
        <v>992</v>
      </c>
      <c r="C65" t="s">
        <v>445</v>
      </c>
      <c r="D65" t="s">
        <v>871</v>
      </c>
      <c r="E65" t="s">
        <v>871</v>
      </c>
    </row>
    <row r="66" spans="2:5" x14ac:dyDescent="0.3">
      <c r="B66" t="s">
        <v>992</v>
      </c>
      <c r="C66" t="s">
        <v>446</v>
      </c>
      <c r="D66" t="s">
        <v>871</v>
      </c>
      <c r="E66" t="s">
        <v>871</v>
      </c>
    </row>
    <row r="67" spans="2:5" x14ac:dyDescent="0.3">
      <c r="B67" t="s">
        <v>992</v>
      </c>
      <c r="C67" t="s">
        <v>447</v>
      </c>
      <c r="D67" t="s">
        <v>874</v>
      </c>
      <c r="E67" t="s">
        <v>874</v>
      </c>
    </row>
    <row r="68" spans="2:5" x14ac:dyDescent="0.3">
      <c r="B68" t="s">
        <v>992</v>
      </c>
      <c r="C68" t="s">
        <v>448</v>
      </c>
      <c r="D68" t="s">
        <v>874</v>
      </c>
      <c r="E68" t="s">
        <v>874</v>
      </c>
    </row>
    <row r="69" spans="2:5" x14ac:dyDescent="0.3">
      <c r="B69" t="s">
        <v>992</v>
      </c>
      <c r="C69" t="s">
        <v>449</v>
      </c>
      <c r="D69" t="s">
        <v>871</v>
      </c>
      <c r="E69" t="s">
        <v>871</v>
      </c>
    </row>
    <row r="70" spans="2:5" x14ac:dyDescent="0.3">
      <c r="B70" t="s">
        <v>992</v>
      </c>
      <c r="C70" t="s">
        <v>450</v>
      </c>
      <c r="D70" t="s">
        <v>868</v>
      </c>
      <c r="E70" t="s">
        <v>868</v>
      </c>
    </row>
    <row r="71" spans="2:5" x14ac:dyDescent="0.3">
      <c r="B71" t="s">
        <v>992</v>
      </c>
      <c r="C71" t="s">
        <v>451</v>
      </c>
      <c r="D71" t="s">
        <v>871</v>
      </c>
      <c r="E71" t="s">
        <v>871</v>
      </c>
    </row>
    <row r="72" spans="2:5" x14ac:dyDescent="0.3">
      <c r="B72" t="s">
        <v>992</v>
      </c>
      <c r="C72" t="s">
        <v>452</v>
      </c>
      <c r="D72" t="s">
        <v>871</v>
      </c>
      <c r="E72" t="s">
        <v>871</v>
      </c>
    </row>
    <row r="73" spans="2:5" x14ac:dyDescent="0.3">
      <c r="B73" t="s">
        <v>992</v>
      </c>
      <c r="C73" t="s">
        <v>453</v>
      </c>
      <c r="D73" t="s">
        <v>871</v>
      </c>
      <c r="E73" t="s">
        <v>871</v>
      </c>
    </row>
    <row r="74" spans="2:5" x14ac:dyDescent="0.3">
      <c r="B74" t="s">
        <v>992</v>
      </c>
      <c r="C74" t="s">
        <v>454</v>
      </c>
      <c r="D74" t="s">
        <v>874</v>
      </c>
      <c r="E74" t="s">
        <v>874</v>
      </c>
    </row>
    <row r="75" spans="2:5" x14ac:dyDescent="0.3">
      <c r="B75" t="s">
        <v>992</v>
      </c>
      <c r="C75" t="s">
        <v>455</v>
      </c>
    </row>
    <row r="76" spans="2:5" x14ac:dyDescent="0.3">
      <c r="B76" t="s">
        <v>992</v>
      </c>
      <c r="C76" t="s">
        <v>456</v>
      </c>
      <c r="D76" t="s">
        <v>874</v>
      </c>
      <c r="E76" t="s">
        <v>874</v>
      </c>
    </row>
    <row r="77" spans="2:5" x14ac:dyDescent="0.3">
      <c r="B77" t="s">
        <v>992</v>
      </c>
      <c r="C77" t="s">
        <v>457</v>
      </c>
      <c r="D77" t="s">
        <v>871</v>
      </c>
      <c r="E77" t="s">
        <v>871</v>
      </c>
    </row>
    <row r="78" spans="2:5" x14ac:dyDescent="0.3">
      <c r="B78" t="s">
        <v>992</v>
      </c>
      <c r="C78" t="s">
        <v>458</v>
      </c>
      <c r="D78" t="s">
        <v>868</v>
      </c>
      <c r="E78" t="s">
        <v>868</v>
      </c>
    </row>
    <row r="79" spans="2:5" x14ac:dyDescent="0.3">
      <c r="B79" t="s">
        <v>992</v>
      </c>
      <c r="C79" t="s">
        <v>459</v>
      </c>
      <c r="D79" t="s">
        <v>874</v>
      </c>
      <c r="E79" t="s">
        <v>874</v>
      </c>
    </row>
    <row r="80" spans="2:5" x14ac:dyDescent="0.3">
      <c r="B80" t="s">
        <v>992</v>
      </c>
      <c r="C80" t="s">
        <v>460</v>
      </c>
      <c r="D80" t="s">
        <v>874</v>
      </c>
      <c r="E80" t="s">
        <v>874</v>
      </c>
    </row>
    <row r="81" spans="2:5" x14ac:dyDescent="0.3">
      <c r="B81" t="s">
        <v>992</v>
      </c>
      <c r="C81" t="s">
        <v>461</v>
      </c>
      <c r="D81" t="s">
        <v>874</v>
      </c>
      <c r="E81" t="s">
        <v>874</v>
      </c>
    </row>
    <row r="82" spans="2:5" x14ac:dyDescent="0.3">
      <c r="B82" t="s">
        <v>992</v>
      </c>
      <c r="C82" t="s">
        <v>462</v>
      </c>
      <c r="D82" t="s">
        <v>871</v>
      </c>
      <c r="E82" t="s">
        <v>871</v>
      </c>
    </row>
    <row r="83" spans="2:5" x14ac:dyDescent="0.3">
      <c r="B83" t="s">
        <v>992</v>
      </c>
      <c r="C83" t="s">
        <v>463</v>
      </c>
      <c r="D83" t="s">
        <v>871</v>
      </c>
      <c r="E83" t="s">
        <v>871</v>
      </c>
    </row>
    <row r="84" spans="2:5" x14ac:dyDescent="0.3">
      <c r="B84" t="s">
        <v>992</v>
      </c>
      <c r="C84" t="s">
        <v>464</v>
      </c>
      <c r="D84" t="s">
        <v>874</v>
      </c>
      <c r="E84" t="s">
        <v>874</v>
      </c>
    </row>
    <row r="85" spans="2:5" x14ac:dyDescent="0.3">
      <c r="B85" t="s">
        <v>992</v>
      </c>
      <c r="C85" t="s">
        <v>465</v>
      </c>
      <c r="D85" t="s">
        <v>874</v>
      </c>
      <c r="E85" t="s">
        <v>874</v>
      </c>
    </row>
    <row r="86" spans="2:5" x14ac:dyDescent="0.3">
      <c r="B86" t="s">
        <v>992</v>
      </c>
      <c r="C86" t="s">
        <v>928</v>
      </c>
      <c r="D86" t="s">
        <v>874</v>
      </c>
      <c r="E86" t="s">
        <v>874</v>
      </c>
    </row>
    <row r="87" spans="2:5" x14ac:dyDescent="0.3">
      <c r="B87" t="s">
        <v>992</v>
      </c>
      <c r="C87" t="s">
        <v>466</v>
      </c>
      <c r="D87" t="s">
        <v>871</v>
      </c>
      <c r="E87" t="s">
        <v>871</v>
      </c>
    </row>
    <row r="88" spans="2:5" x14ac:dyDescent="0.3">
      <c r="B88" t="s">
        <v>992</v>
      </c>
      <c r="C88" t="s">
        <v>467</v>
      </c>
      <c r="D88" t="s">
        <v>871</v>
      </c>
      <c r="E88" t="s">
        <v>871</v>
      </c>
    </row>
    <row r="89" spans="2:5" x14ac:dyDescent="0.3">
      <c r="B89" t="s">
        <v>992</v>
      </c>
      <c r="C89" t="s">
        <v>468</v>
      </c>
      <c r="D89" t="s">
        <v>868</v>
      </c>
      <c r="E89" t="s">
        <v>868</v>
      </c>
    </row>
    <row r="90" spans="2:5" x14ac:dyDescent="0.3">
      <c r="B90" t="s">
        <v>992</v>
      </c>
      <c r="C90" t="s">
        <v>469</v>
      </c>
      <c r="D90" t="s">
        <v>868</v>
      </c>
      <c r="E90" t="s">
        <v>868</v>
      </c>
    </row>
    <row r="91" spans="2:5" x14ac:dyDescent="0.3">
      <c r="B91" t="s">
        <v>992</v>
      </c>
      <c r="C91" t="s">
        <v>470</v>
      </c>
      <c r="D91" t="s">
        <v>871</v>
      </c>
      <c r="E91" t="s">
        <v>871</v>
      </c>
    </row>
    <row r="92" spans="2:5" x14ac:dyDescent="0.3">
      <c r="B92" t="s">
        <v>992</v>
      </c>
      <c r="C92" t="s">
        <v>471</v>
      </c>
      <c r="D92" t="s">
        <v>868</v>
      </c>
      <c r="E92" t="s">
        <v>868</v>
      </c>
    </row>
    <row r="93" spans="2:5" x14ac:dyDescent="0.3">
      <c r="B93" t="s">
        <v>992</v>
      </c>
      <c r="C93" t="s">
        <v>472</v>
      </c>
      <c r="D93" t="s">
        <v>874</v>
      </c>
      <c r="E93" t="s">
        <v>874</v>
      </c>
    </row>
    <row r="94" spans="2:5" x14ac:dyDescent="0.3">
      <c r="B94" t="s">
        <v>992</v>
      </c>
      <c r="C94" t="s">
        <v>473</v>
      </c>
      <c r="D94" t="s">
        <v>871</v>
      </c>
      <c r="E94" t="s">
        <v>871</v>
      </c>
    </row>
    <row r="95" spans="2:5" x14ac:dyDescent="0.3">
      <c r="B95" t="s">
        <v>992</v>
      </c>
      <c r="C95" t="s">
        <v>474</v>
      </c>
      <c r="D95" t="s">
        <v>871</v>
      </c>
      <c r="E95" t="s">
        <v>871</v>
      </c>
    </row>
    <row r="96" spans="2:5" x14ac:dyDescent="0.3">
      <c r="B96" t="s">
        <v>992</v>
      </c>
      <c r="C96" t="s">
        <v>475</v>
      </c>
      <c r="D96" t="s">
        <v>871</v>
      </c>
      <c r="E96" t="s">
        <v>871</v>
      </c>
    </row>
    <row r="97" spans="2:5" x14ac:dyDescent="0.3">
      <c r="B97" t="s">
        <v>992</v>
      </c>
      <c r="C97" t="s">
        <v>476</v>
      </c>
      <c r="D97" t="s">
        <v>871</v>
      </c>
      <c r="E97" t="s">
        <v>871</v>
      </c>
    </row>
    <row r="98" spans="2:5" x14ac:dyDescent="0.3">
      <c r="B98" t="s">
        <v>992</v>
      </c>
      <c r="C98" t="s">
        <v>477</v>
      </c>
      <c r="D98" t="s">
        <v>871</v>
      </c>
      <c r="E98" t="s">
        <v>871</v>
      </c>
    </row>
    <row r="99" spans="2:5" x14ac:dyDescent="0.3">
      <c r="B99" t="s">
        <v>992</v>
      </c>
      <c r="C99" t="s">
        <v>478</v>
      </c>
      <c r="D99" t="s">
        <v>868</v>
      </c>
      <c r="E99" t="s">
        <v>868</v>
      </c>
    </row>
    <row r="100" spans="2:5" x14ac:dyDescent="0.3">
      <c r="B100" t="s">
        <v>992</v>
      </c>
      <c r="C100" t="s">
        <v>479</v>
      </c>
      <c r="D100" t="s">
        <v>871</v>
      </c>
      <c r="E100" t="s">
        <v>871</v>
      </c>
    </row>
    <row r="101" spans="2:5" x14ac:dyDescent="0.3">
      <c r="B101" t="s">
        <v>992</v>
      </c>
      <c r="C101" t="s">
        <v>480</v>
      </c>
      <c r="D101" t="s">
        <v>868</v>
      </c>
      <c r="E101" t="s">
        <v>868</v>
      </c>
    </row>
    <row r="102" spans="2:5" x14ac:dyDescent="0.3">
      <c r="B102" t="s">
        <v>992</v>
      </c>
      <c r="C102" t="s">
        <v>481</v>
      </c>
      <c r="D102" t="s">
        <v>874</v>
      </c>
      <c r="E102" t="s">
        <v>868</v>
      </c>
    </row>
    <row r="103" spans="2:5" x14ac:dyDescent="0.3">
      <c r="B103" t="s">
        <v>992</v>
      </c>
      <c r="C103" t="s">
        <v>482</v>
      </c>
    </row>
    <row r="104" spans="2:5" x14ac:dyDescent="0.3">
      <c r="B104" t="s">
        <v>992</v>
      </c>
      <c r="C104" t="s">
        <v>483</v>
      </c>
      <c r="D104" t="s">
        <v>874</v>
      </c>
      <c r="E104" t="s">
        <v>871</v>
      </c>
    </row>
    <row r="105" spans="2:5" x14ac:dyDescent="0.3">
      <c r="B105" t="s">
        <v>992</v>
      </c>
      <c r="C105" t="s">
        <v>484</v>
      </c>
      <c r="D105" t="s">
        <v>868</v>
      </c>
      <c r="E105" t="s">
        <v>868</v>
      </c>
    </row>
    <row r="106" spans="2:5" x14ac:dyDescent="0.3">
      <c r="B106" t="s">
        <v>992</v>
      </c>
      <c r="C106" t="s">
        <v>485</v>
      </c>
      <c r="D106" t="s">
        <v>871</v>
      </c>
      <c r="E106" t="s">
        <v>871</v>
      </c>
    </row>
    <row r="107" spans="2:5" x14ac:dyDescent="0.3">
      <c r="B107" t="s">
        <v>992</v>
      </c>
      <c r="C107" t="s">
        <v>486</v>
      </c>
      <c r="D107" t="s">
        <v>871</v>
      </c>
      <c r="E107" t="s">
        <v>871</v>
      </c>
    </row>
    <row r="108" spans="2:5" x14ac:dyDescent="0.3">
      <c r="B108" t="s">
        <v>992</v>
      </c>
      <c r="C108" t="s">
        <v>487</v>
      </c>
      <c r="D108" t="s">
        <v>871</v>
      </c>
      <c r="E108" t="s">
        <v>871</v>
      </c>
    </row>
    <row r="109" spans="2:5" x14ac:dyDescent="0.3">
      <c r="B109" t="s">
        <v>992</v>
      </c>
      <c r="C109" t="s">
        <v>488</v>
      </c>
      <c r="D109" t="s">
        <v>874</v>
      </c>
      <c r="E109" t="s">
        <v>932</v>
      </c>
    </row>
    <row r="110" spans="2:5" x14ac:dyDescent="0.3">
      <c r="B110" t="s">
        <v>992</v>
      </c>
      <c r="C110" t="s">
        <v>489</v>
      </c>
      <c r="D110" t="s">
        <v>871</v>
      </c>
      <c r="E110" t="s">
        <v>871</v>
      </c>
    </row>
    <row r="111" spans="2:5" x14ac:dyDescent="0.3">
      <c r="B111" t="s">
        <v>992</v>
      </c>
      <c r="C111" t="s">
        <v>490</v>
      </c>
      <c r="D111" t="s">
        <v>871</v>
      </c>
      <c r="E111" t="s">
        <v>871</v>
      </c>
    </row>
    <row r="112" spans="2:5" x14ac:dyDescent="0.3">
      <c r="B112" t="s">
        <v>992</v>
      </c>
      <c r="C112" t="s">
        <v>491</v>
      </c>
      <c r="D112" t="s">
        <v>874</v>
      </c>
      <c r="E112" t="s">
        <v>871</v>
      </c>
    </row>
    <row r="113" spans="2:5" x14ac:dyDescent="0.3">
      <c r="B113" t="s">
        <v>992</v>
      </c>
      <c r="C113" t="s">
        <v>492</v>
      </c>
      <c r="D113" t="s">
        <v>871</v>
      </c>
      <c r="E113" t="s">
        <v>871</v>
      </c>
    </row>
    <row r="114" spans="2:5" x14ac:dyDescent="0.3">
      <c r="B114" t="s">
        <v>992</v>
      </c>
      <c r="C114" t="s">
        <v>493</v>
      </c>
      <c r="D114" t="s">
        <v>871</v>
      </c>
      <c r="E114" t="s">
        <v>871</v>
      </c>
    </row>
    <row r="115" spans="2:5" x14ac:dyDescent="0.3">
      <c r="B115" t="s">
        <v>992</v>
      </c>
      <c r="C115" t="s">
        <v>494</v>
      </c>
      <c r="D115" t="s">
        <v>874</v>
      </c>
      <c r="E115" t="s">
        <v>874</v>
      </c>
    </row>
    <row r="116" spans="2:5" x14ac:dyDescent="0.3">
      <c r="B116" t="s">
        <v>992</v>
      </c>
      <c r="C116" t="s">
        <v>495</v>
      </c>
      <c r="D116" t="s">
        <v>868</v>
      </c>
      <c r="E116" t="s">
        <v>868</v>
      </c>
    </row>
    <row r="117" spans="2:5" x14ac:dyDescent="0.3">
      <c r="B117" t="s">
        <v>992</v>
      </c>
      <c r="C117" t="s">
        <v>496</v>
      </c>
      <c r="D117" t="s">
        <v>871</v>
      </c>
      <c r="E117" t="s">
        <v>871</v>
      </c>
    </row>
    <row r="118" spans="2:5" x14ac:dyDescent="0.3">
      <c r="B118" t="s">
        <v>992</v>
      </c>
      <c r="C118" t="s">
        <v>497</v>
      </c>
      <c r="D118" t="s">
        <v>871</v>
      </c>
      <c r="E118" t="s">
        <v>871</v>
      </c>
    </row>
    <row r="119" spans="2:5" x14ac:dyDescent="0.3">
      <c r="B119" t="s">
        <v>992</v>
      </c>
      <c r="C119" t="s">
        <v>498</v>
      </c>
      <c r="D119" t="s">
        <v>871</v>
      </c>
      <c r="E119" t="s">
        <v>871</v>
      </c>
    </row>
    <row r="120" spans="2:5" x14ac:dyDescent="0.3">
      <c r="B120" t="s">
        <v>992</v>
      </c>
      <c r="C120" t="s">
        <v>499</v>
      </c>
      <c r="D120" t="s">
        <v>868</v>
      </c>
      <c r="E120" t="s">
        <v>868</v>
      </c>
    </row>
    <row r="121" spans="2:5" x14ac:dyDescent="0.3">
      <c r="B121" t="s">
        <v>992</v>
      </c>
      <c r="C121" t="s">
        <v>500</v>
      </c>
      <c r="D121" t="s">
        <v>871</v>
      </c>
      <c r="E121" t="s">
        <v>871</v>
      </c>
    </row>
    <row r="122" spans="2:5" x14ac:dyDescent="0.3">
      <c r="B122" t="s">
        <v>992</v>
      </c>
      <c r="C122" t="s">
        <v>501</v>
      </c>
      <c r="D122" t="s">
        <v>871</v>
      </c>
      <c r="E122" t="s">
        <v>871</v>
      </c>
    </row>
    <row r="123" spans="2:5" x14ac:dyDescent="0.3">
      <c r="B123" t="s">
        <v>992</v>
      </c>
      <c r="C123" t="s">
        <v>502</v>
      </c>
      <c r="D123" t="s">
        <v>868</v>
      </c>
      <c r="E123" t="s">
        <v>868</v>
      </c>
    </row>
    <row r="124" spans="2:5" x14ac:dyDescent="0.3">
      <c r="B124" t="s">
        <v>992</v>
      </c>
      <c r="C124" t="s">
        <v>503</v>
      </c>
      <c r="D124" t="s">
        <v>871</v>
      </c>
      <c r="E124" t="s">
        <v>871</v>
      </c>
    </row>
    <row r="125" spans="2:5" x14ac:dyDescent="0.3">
      <c r="B125" t="s">
        <v>992</v>
      </c>
      <c r="C125" t="s">
        <v>504</v>
      </c>
      <c r="D125" t="s">
        <v>871</v>
      </c>
      <c r="E125" t="s">
        <v>933</v>
      </c>
    </row>
    <row r="126" spans="2:5" x14ac:dyDescent="0.3">
      <c r="B126" t="s">
        <v>992</v>
      </c>
      <c r="C126" t="s">
        <v>505</v>
      </c>
      <c r="D126" t="s">
        <v>871</v>
      </c>
      <c r="E126" t="s">
        <v>871</v>
      </c>
    </row>
    <row r="127" spans="2:5" x14ac:dyDescent="0.3">
      <c r="B127" t="s">
        <v>992</v>
      </c>
      <c r="C127" t="s">
        <v>506</v>
      </c>
      <c r="D127" t="s">
        <v>874</v>
      </c>
      <c r="E127" t="s">
        <v>874</v>
      </c>
    </row>
    <row r="128" spans="2:5" x14ac:dyDescent="0.3">
      <c r="B128" t="s">
        <v>992</v>
      </c>
      <c r="C128" t="s">
        <v>507</v>
      </c>
      <c r="D128" t="s">
        <v>874</v>
      </c>
      <c r="E128" t="s">
        <v>871</v>
      </c>
    </row>
    <row r="129" spans="2:5" x14ac:dyDescent="0.3">
      <c r="B129" t="s">
        <v>992</v>
      </c>
      <c r="C129" t="s">
        <v>508</v>
      </c>
      <c r="D129" t="s">
        <v>871</v>
      </c>
      <c r="E129" t="s">
        <v>871</v>
      </c>
    </row>
    <row r="130" spans="2:5" x14ac:dyDescent="0.3">
      <c r="B130" t="s">
        <v>992</v>
      </c>
      <c r="C130" t="s">
        <v>509</v>
      </c>
      <c r="D130" t="s">
        <v>868</v>
      </c>
      <c r="E130" t="s">
        <v>868</v>
      </c>
    </row>
    <row r="131" spans="2:5" x14ac:dyDescent="0.3">
      <c r="B131" t="s">
        <v>992</v>
      </c>
      <c r="C131" t="s">
        <v>510</v>
      </c>
      <c r="D131" t="s">
        <v>871</v>
      </c>
      <c r="E131" t="s">
        <v>871</v>
      </c>
    </row>
    <row r="132" spans="2:5" x14ac:dyDescent="0.3">
      <c r="B132" t="s">
        <v>992</v>
      </c>
      <c r="C132" t="s">
        <v>511</v>
      </c>
      <c r="D132" t="s">
        <v>871</v>
      </c>
      <c r="E132" t="s">
        <v>871</v>
      </c>
    </row>
    <row r="133" spans="2:5" x14ac:dyDescent="0.3">
      <c r="B133" t="s">
        <v>992</v>
      </c>
      <c r="C133" t="s">
        <v>512</v>
      </c>
      <c r="D133" t="s">
        <v>874</v>
      </c>
      <c r="E133" t="s">
        <v>932</v>
      </c>
    </row>
    <row r="134" spans="2:5" x14ac:dyDescent="0.3">
      <c r="B134" t="s">
        <v>992</v>
      </c>
      <c r="C134" t="s">
        <v>513</v>
      </c>
      <c r="D134" t="s">
        <v>871</v>
      </c>
      <c r="E134" t="s">
        <v>871</v>
      </c>
    </row>
    <row r="135" spans="2:5" x14ac:dyDescent="0.3">
      <c r="B135" t="s">
        <v>992</v>
      </c>
      <c r="C135" t="s">
        <v>514</v>
      </c>
      <c r="D135" t="s">
        <v>871</v>
      </c>
      <c r="E135" t="s">
        <v>871</v>
      </c>
    </row>
    <row r="136" spans="2:5" x14ac:dyDescent="0.3">
      <c r="B136" t="s">
        <v>992</v>
      </c>
      <c r="C136" t="s">
        <v>515</v>
      </c>
      <c r="D136" t="s">
        <v>871</v>
      </c>
      <c r="E136" t="s">
        <v>871</v>
      </c>
    </row>
    <row r="137" spans="2:5" x14ac:dyDescent="0.3">
      <c r="B137" t="s">
        <v>992</v>
      </c>
      <c r="C137" t="s">
        <v>516</v>
      </c>
      <c r="D137" t="s">
        <v>871</v>
      </c>
      <c r="E137" t="s">
        <v>871</v>
      </c>
    </row>
    <row r="138" spans="2:5" x14ac:dyDescent="0.3">
      <c r="B138" t="s">
        <v>992</v>
      </c>
      <c r="C138" t="s">
        <v>517</v>
      </c>
      <c r="D138" t="s">
        <v>874</v>
      </c>
      <c r="E138" t="s">
        <v>934</v>
      </c>
    </row>
    <row r="139" spans="2:5" x14ac:dyDescent="0.3">
      <c r="B139" t="s">
        <v>992</v>
      </c>
      <c r="C139" t="s">
        <v>518</v>
      </c>
      <c r="D139" t="s">
        <v>871</v>
      </c>
      <c r="E139" t="s">
        <v>871</v>
      </c>
    </row>
    <row r="140" spans="2:5" x14ac:dyDescent="0.3">
      <c r="B140" t="s">
        <v>992</v>
      </c>
      <c r="C140" t="s">
        <v>519</v>
      </c>
      <c r="D140" t="s">
        <v>871</v>
      </c>
      <c r="E140" t="s">
        <v>871</v>
      </c>
    </row>
    <row r="141" spans="2:5" x14ac:dyDescent="0.3">
      <c r="B141" t="s">
        <v>992</v>
      </c>
      <c r="C141" t="s">
        <v>520</v>
      </c>
      <c r="D141" t="s">
        <v>871</v>
      </c>
      <c r="E141" t="s">
        <v>871</v>
      </c>
    </row>
    <row r="142" spans="2:5" x14ac:dyDescent="0.3">
      <c r="B142" t="s">
        <v>992</v>
      </c>
      <c r="C142" t="s">
        <v>521</v>
      </c>
      <c r="D142" t="s">
        <v>868</v>
      </c>
      <c r="E142" t="s">
        <v>868</v>
      </c>
    </row>
    <row r="143" spans="2:5" x14ac:dyDescent="0.3">
      <c r="B143" t="s">
        <v>992</v>
      </c>
      <c r="C143" t="s">
        <v>522</v>
      </c>
      <c r="D143" t="s">
        <v>871</v>
      </c>
      <c r="E143" t="s">
        <v>871</v>
      </c>
    </row>
    <row r="144" spans="2:5" x14ac:dyDescent="0.3">
      <c r="B144" t="s">
        <v>992</v>
      </c>
      <c r="C144" t="s">
        <v>523</v>
      </c>
      <c r="D144" t="s">
        <v>874</v>
      </c>
      <c r="E144" t="s">
        <v>874</v>
      </c>
    </row>
    <row r="145" spans="2:5" x14ac:dyDescent="0.3">
      <c r="B145" t="s">
        <v>992</v>
      </c>
      <c r="C145" t="s">
        <v>524</v>
      </c>
      <c r="D145" t="s">
        <v>871</v>
      </c>
      <c r="E145" t="s">
        <v>871</v>
      </c>
    </row>
    <row r="146" spans="2:5" x14ac:dyDescent="0.3">
      <c r="B146" t="s">
        <v>992</v>
      </c>
      <c r="C146" t="s">
        <v>525</v>
      </c>
      <c r="D146" t="s">
        <v>871</v>
      </c>
      <c r="E146" t="s">
        <v>871</v>
      </c>
    </row>
    <row r="147" spans="2:5" x14ac:dyDescent="0.3">
      <c r="B147" t="s">
        <v>992</v>
      </c>
      <c r="C147" t="s">
        <v>526</v>
      </c>
    </row>
    <row r="148" spans="2:5" x14ac:dyDescent="0.3">
      <c r="B148" t="s">
        <v>992</v>
      </c>
      <c r="C148" t="s">
        <v>527</v>
      </c>
      <c r="D148" t="s">
        <v>871</v>
      </c>
      <c r="E148" t="s">
        <v>871</v>
      </c>
    </row>
    <row r="149" spans="2:5" x14ac:dyDescent="0.3">
      <c r="B149" t="s">
        <v>992</v>
      </c>
      <c r="C149" t="s">
        <v>528</v>
      </c>
      <c r="D149" t="s">
        <v>868</v>
      </c>
      <c r="E149" t="s">
        <v>868</v>
      </c>
    </row>
    <row r="150" spans="2:5" x14ac:dyDescent="0.3">
      <c r="B150" t="s">
        <v>992</v>
      </c>
      <c r="C150" t="s">
        <v>529</v>
      </c>
      <c r="D150" t="s">
        <v>871</v>
      </c>
      <c r="E150" t="s">
        <v>871</v>
      </c>
    </row>
    <row r="151" spans="2:5" x14ac:dyDescent="0.3">
      <c r="B151" t="s">
        <v>992</v>
      </c>
      <c r="C151" t="s">
        <v>530</v>
      </c>
      <c r="D151" t="s">
        <v>871</v>
      </c>
      <c r="E151" t="s">
        <v>871</v>
      </c>
    </row>
    <row r="152" spans="2:5" x14ac:dyDescent="0.3">
      <c r="B152" t="s">
        <v>992</v>
      </c>
      <c r="C152" t="s">
        <v>531</v>
      </c>
      <c r="D152" t="s">
        <v>868</v>
      </c>
      <c r="E152" t="s">
        <v>868</v>
      </c>
    </row>
    <row r="153" spans="2:5" x14ac:dyDescent="0.3">
      <c r="B153" t="s">
        <v>992</v>
      </c>
      <c r="C153" t="s">
        <v>532</v>
      </c>
      <c r="D153" t="s">
        <v>868</v>
      </c>
      <c r="E153" t="s">
        <v>868</v>
      </c>
    </row>
    <row r="154" spans="2:5" x14ac:dyDescent="0.3">
      <c r="B154" t="s">
        <v>992</v>
      </c>
      <c r="C154" t="s">
        <v>533</v>
      </c>
      <c r="D154" t="s">
        <v>871</v>
      </c>
      <c r="E154" t="s">
        <v>871</v>
      </c>
    </row>
    <row r="155" spans="2:5" x14ac:dyDescent="0.3">
      <c r="B155" t="s">
        <v>992</v>
      </c>
      <c r="C155" t="s">
        <v>534</v>
      </c>
      <c r="D155" t="s">
        <v>874</v>
      </c>
      <c r="E155" t="s">
        <v>874</v>
      </c>
    </row>
    <row r="156" spans="2:5" x14ac:dyDescent="0.3">
      <c r="B156" t="s">
        <v>992</v>
      </c>
      <c r="C156" t="s">
        <v>535</v>
      </c>
      <c r="D156" t="s">
        <v>874</v>
      </c>
      <c r="E156" t="s">
        <v>874</v>
      </c>
    </row>
    <row r="157" spans="2:5" x14ac:dyDescent="0.3">
      <c r="B157" t="s">
        <v>992</v>
      </c>
      <c r="C157" t="s">
        <v>536</v>
      </c>
      <c r="D157" t="s">
        <v>871</v>
      </c>
      <c r="E157" t="s">
        <v>871</v>
      </c>
    </row>
    <row r="158" spans="2:5" x14ac:dyDescent="0.3">
      <c r="B158" t="s">
        <v>992</v>
      </c>
      <c r="C158" t="s">
        <v>537</v>
      </c>
      <c r="D158" t="s">
        <v>868</v>
      </c>
      <c r="E158" t="s">
        <v>868</v>
      </c>
    </row>
    <row r="159" spans="2:5" x14ac:dyDescent="0.3">
      <c r="B159" t="s">
        <v>992</v>
      </c>
      <c r="C159" t="s">
        <v>538</v>
      </c>
      <c r="D159" t="s">
        <v>871</v>
      </c>
      <c r="E159" t="s">
        <v>871</v>
      </c>
    </row>
    <row r="160" spans="2:5" x14ac:dyDescent="0.3">
      <c r="B160" t="s">
        <v>992</v>
      </c>
      <c r="C160" t="s">
        <v>539</v>
      </c>
      <c r="D160" t="s">
        <v>868</v>
      </c>
      <c r="E160" t="s">
        <v>868</v>
      </c>
    </row>
    <row r="161" spans="2:5" x14ac:dyDescent="0.3">
      <c r="B161" t="s">
        <v>992</v>
      </c>
      <c r="C161" t="s">
        <v>540</v>
      </c>
      <c r="D161" t="s">
        <v>874</v>
      </c>
      <c r="E161" t="s">
        <v>926</v>
      </c>
    </row>
    <row r="162" spans="2:5" x14ac:dyDescent="0.3">
      <c r="B162" t="s">
        <v>992</v>
      </c>
      <c r="C162" t="s">
        <v>541</v>
      </c>
      <c r="E162" t="s">
        <v>935</v>
      </c>
    </row>
    <row r="163" spans="2:5" x14ac:dyDescent="0.3">
      <c r="B163" t="s">
        <v>992</v>
      </c>
      <c r="C163" t="s">
        <v>542</v>
      </c>
      <c r="D163" t="s">
        <v>868</v>
      </c>
      <c r="E163" t="s">
        <v>868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sheetPr codeName="Sheet6"/>
  <dimension ref="A1:H197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993</v>
      </c>
      <c r="C2" t="s">
        <v>543</v>
      </c>
      <c r="D2" t="s">
        <v>907</v>
      </c>
      <c r="E2" t="s">
        <v>907</v>
      </c>
    </row>
    <row r="3" spans="1:8" x14ac:dyDescent="0.3">
      <c r="B3" t="s">
        <v>993</v>
      </c>
      <c r="C3" t="s">
        <v>544</v>
      </c>
      <c r="D3" t="s">
        <v>886</v>
      </c>
      <c r="E3" t="s">
        <v>886</v>
      </c>
    </row>
    <row r="4" spans="1:8" x14ac:dyDescent="0.3">
      <c r="B4" t="s">
        <v>993</v>
      </c>
      <c r="C4" t="s">
        <v>545</v>
      </c>
      <c r="D4" t="s">
        <v>901</v>
      </c>
      <c r="E4" t="s">
        <v>909</v>
      </c>
    </row>
    <row r="5" spans="1:8" x14ac:dyDescent="0.3">
      <c r="B5" t="s">
        <v>993</v>
      </c>
      <c r="C5" t="s">
        <v>546</v>
      </c>
      <c r="D5" t="s">
        <v>886</v>
      </c>
      <c r="E5" t="s">
        <v>886</v>
      </c>
    </row>
    <row r="6" spans="1:8" x14ac:dyDescent="0.3">
      <c r="B6" t="s">
        <v>993</v>
      </c>
      <c r="C6" t="s">
        <v>547</v>
      </c>
      <c r="D6" t="s">
        <v>901</v>
      </c>
      <c r="E6" t="s">
        <v>901</v>
      </c>
    </row>
    <row r="7" spans="1:8" x14ac:dyDescent="0.3">
      <c r="B7" t="s">
        <v>993</v>
      </c>
      <c r="C7" t="s">
        <v>548</v>
      </c>
      <c r="D7" t="s">
        <v>886</v>
      </c>
      <c r="E7" t="s">
        <v>886</v>
      </c>
    </row>
    <row r="8" spans="1:8" x14ac:dyDescent="0.3">
      <c r="B8" t="s">
        <v>993</v>
      </c>
      <c r="C8" t="s">
        <v>549</v>
      </c>
      <c r="D8" t="s">
        <v>936</v>
      </c>
      <c r="E8" t="s">
        <v>886</v>
      </c>
    </row>
    <row r="9" spans="1:8" x14ac:dyDescent="0.3">
      <c r="B9" t="s">
        <v>993</v>
      </c>
      <c r="C9" t="s">
        <v>550</v>
      </c>
      <c r="D9" t="s">
        <v>909</v>
      </c>
      <c r="E9" t="s">
        <v>901</v>
      </c>
    </row>
    <row r="10" spans="1:8" x14ac:dyDescent="0.3">
      <c r="B10" t="s">
        <v>993</v>
      </c>
      <c r="C10" t="s">
        <v>551</v>
      </c>
      <c r="D10" t="s">
        <v>909</v>
      </c>
      <c r="E10" t="s">
        <v>901</v>
      </c>
    </row>
    <row r="11" spans="1:8" x14ac:dyDescent="0.3">
      <c r="B11" t="s">
        <v>993</v>
      </c>
      <c r="C11" t="s">
        <v>552</v>
      </c>
      <c r="D11" t="s">
        <v>886</v>
      </c>
      <c r="E11" t="s">
        <v>886</v>
      </c>
    </row>
    <row r="12" spans="1:8" x14ac:dyDescent="0.3">
      <c r="B12" t="s">
        <v>993</v>
      </c>
      <c r="C12" t="s">
        <v>553</v>
      </c>
      <c r="D12" t="s">
        <v>901</v>
      </c>
      <c r="E12" t="s">
        <v>901</v>
      </c>
    </row>
    <row r="13" spans="1:8" x14ac:dyDescent="0.3">
      <c r="B13" t="s">
        <v>993</v>
      </c>
      <c r="C13" t="s">
        <v>943</v>
      </c>
      <c r="D13" t="s">
        <v>886</v>
      </c>
      <c r="E13" t="s">
        <v>907</v>
      </c>
    </row>
    <row r="14" spans="1:8" x14ac:dyDescent="0.3">
      <c r="B14" t="s">
        <v>993</v>
      </c>
      <c r="C14" t="s">
        <v>554</v>
      </c>
      <c r="D14" t="s">
        <v>886</v>
      </c>
      <c r="E14" t="s">
        <v>886</v>
      </c>
    </row>
    <row r="15" spans="1:8" x14ac:dyDescent="0.3">
      <c r="B15" t="s">
        <v>993</v>
      </c>
      <c r="C15" t="s">
        <v>555</v>
      </c>
      <c r="D15" t="s">
        <v>886</v>
      </c>
      <c r="E15" t="s">
        <v>886</v>
      </c>
    </row>
    <row r="16" spans="1:8" x14ac:dyDescent="0.3">
      <c r="B16" t="s">
        <v>993</v>
      </c>
      <c r="C16" t="s">
        <v>556</v>
      </c>
      <c r="D16" t="s">
        <v>886</v>
      </c>
      <c r="E16" t="s">
        <v>886</v>
      </c>
    </row>
    <row r="17" spans="2:5" x14ac:dyDescent="0.3">
      <c r="B17" t="s">
        <v>993</v>
      </c>
      <c r="C17" t="s">
        <v>557</v>
      </c>
      <c r="D17" t="s">
        <v>937</v>
      </c>
      <c r="E17" t="s">
        <v>937</v>
      </c>
    </row>
    <row r="18" spans="2:5" x14ac:dyDescent="0.3">
      <c r="B18" t="s">
        <v>993</v>
      </c>
      <c r="C18" t="s">
        <v>558</v>
      </c>
      <c r="D18" t="s">
        <v>886</v>
      </c>
      <c r="E18" t="s">
        <v>886</v>
      </c>
    </row>
    <row r="19" spans="2:5" x14ac:dyDescent="0.3">
      <c r="B19" t="s">
        <v>993</v>
      </c>
      <c r="C19" t="s">
        <v>559</v>
      </c>
      <c r="D19" t="s">
        <v>901</v>
      </c>
      <c r="E19" t="s">
        <v>901</v>
      </c>
    </row>
    <row r="20" spans="2:5" x14ac:dyDescent="0.3">
      <c r="B20" t="s">
        <v>993</v>
      </c>
      <c r="C20" t="s">
        <v>560</v>
      </c>
      <c r="D20" t="s">
        <v>886</v>
      </c>
      <c r="E20" t="s">
        <v>886</v>
      </c>
    </row>
    <row r="21" spans="2:5" x14ac:dyDescent="0.3">
      <c r="B21" t="s">
        <v>993</v>
      </c>
      <c r="C21" t="s">
        <v>561</v>
      </c>
      <c r="D21" t="s">
        <v>886</v>
      </c>
      <c r="E21" t="s">
        <v>886</v>
      </c>
    </row>
    <row r="22" spans="2:5" x14ac:dyDescent="0.3">
      <c r="B22" t="s">
        <v>993</v>
      </c>
      <c r="C22" t="s">
        <v>562</v>
      </c>
      <c r="D22" t="s">
        <v>906</v>
      </c>
      <c r="E22" t="s">
        <v>906</v>
      </c>
    </row>
    <row r="23" spans="2:5" x14ac:dyDescent="0.3">
      <c r="B23" t="s">
        <v>993</v>
      </c>
      <c r="C23" t="s">
        <v>563</v>
      </c>
      <c r="D23" t="s">
        <v>937</v>
      </c>
      <c r="E23" t="s">
        <v>901</v>
      </c>
    </row>
    <row r="24" spans="2:5" x14ac:dyDescent="0.3">
      <c r="B24" t="s">
        <v>993</v>
      </c>
      <c r="C24" t="s">
        <v>564</v>
      </c>
      <c r="D24" t="s">
        <v>886</v>
      </c>
      <c r="E24" t="s">
        <v>886</v>
      </c>
    </row>
    <row r="25" spans="2:5" x14ac:dyDescent="0.3">
      <c r="B25" t="s">
        <v>993</v>
      </c>
      <c r="C25" t="s">
        <v>565</v>
      </c>
      <c r="D25" t="s">
        <v>886</v>
      </c>
      <c r="E25" t="s">
        <v>886</v>
      </c>
    </row>
    <row r="26" spans="2:5" x14ac:dyDescent="0.3">
      <c r="B26" t="s">
        <v>993</v>
      </c>
      <c r="C26" t="s">
        <v>566</v>
      </c>
      <c r="D26" t="s">
        <v>886</v>
      </c>
      <c r="E26" t="s">
        <v>886</v>
      </c>
    </row>
    <row r="27" spans="2:5" x14ac:dyDescent="0.3">
      <c r="B27" t="s">
        <v>993</v>
      </c>
      <c r="C27" t="s">
        <v>567</v>
      </c>
      <c r="D27" t="s">
        <v>901</v>
      </c>
      <c r="E27" t="s">
        <v>901</v>
      </c>
    </row>
    <row r="28" spans="2:5" x14ac:dyDescent="0.3">
      <c r="B28" t="s">
        <v>993</v>
      </c>
      <c r="C28" t="s">
        <v>568</v>
      </c>
      <c r="D28" t="s">
        <v>886</v>
      </c>
      <c r="E28" t="s">
        <v>886</v>
      </c>
    </row>
    <row r="29" spans="2:5" x14ac:dyDescent="0.3">
      <c r="B29" t="s">
        <v>993</v>
      </c>
      <c r="C29" t="s">
        <v>569</v>
      </c>
      <c r="D29" t="s">
        <v>886</v>
      </c>
      <c r="E29" t="s">
        <v>886</v>
      </c>
    </row>
    <row r="30" spans="2:5" x14ac:dyDescent="0.3">
      <c r="B30" t="s">
        <v>993</v>
      </c>
      <c r="C30" t="s">
        <v>570</v>
      </c>
      <c r="D30" t="s">
        <v>886</v>
      </c>
      <c r="E30" t="s">
        <v>886</v>
      </c>
    </row>
    <row r="31" spans="2:5" x14ac:dyDescent="0.3">
      <c r="B31" t="s">
        <v>993</v>
      </c>
      <c r="C31" t="s">
        <v>571</v>
      </c>
      <c r="D31" t="s">
        <v>901</v>
      </c>
      <c r="E31" t="s">
        <v>886</v>
      </c>
    </row>
    <row r="32" spans="2:5" x14ac:dyDescent="0.3">
      <c r="B32" t="s">
        <v>993</v>
      </c>
      <c r="C32" t="s">
        <v>572</v>
      </c>
      <c r="D32" t="s">
        <v>886</v>
      </c>
      <c r="E32" t="s">
        <v>886</v>
      </c>
    </row>
    <row r="33" spans="2:5" x14ac:dyDescent="0.3">
      <c r="B33" t="s">
        <v>993</v>
      </c>
      <c r="C33" t="s">
        <v>573</v>
      </c>
      <c r="D33" t="s">
        <v>886</v>
      </c>
      <c r="E33" t="s">
        <v>886</v>
      </c>
    </row>
    <row r="34" spans="2:5" x14ac:dyDescent="0.3">
      <c r="B34" t="s">
        <v>993</v>
      </c>
      <c r="C34" t="s">
        <v>574</v>
      </c>
      <c r="D34" t="s">
        <v>886</v>
      </c>
      <c r="E34" t="s">
        <v>906</v>
      </c>
    </row>
    <row r="35" spans="2:5" x14ac:dyDescent="0.3">
      <c r="B35" t="s">
        <v>993</v>
      </c>
      <c r="C35" t="s">
        <v>575</v>
      </c>
      <c r="D35" t="s">
        <v>886</v>
      </c>
      <c r="E35" t="s">
        <v>886</v>
      </c>
    </row>
    <row r="36" spans="2:5" x14ac:dyDescent="0.3">
      <c r="B36" t="s">
        <v>993</v>
      </c>
      <c r="C36" t="s">
        <v>576</v>
      </c>
      <c r="D36" t="s">
        <v>886</v>
      </c>
      <c r="E36" t="s">
        <v>886</v>
      </c>
    </row>
    <row r="37" spans="2:5" x14ac:dyDescent="0.3">
      <c r="B37" t="s">
        <v>993</v>
      </c>
      <c r="C37" t="s">
        <v>577</v>
      </c>
      <c r="D37" t="s">
        <v>886</v>
      </c>
      <c r="E37" t="s">
        <v>886</v>
      </c>
    </row>
    <row r="38" spans="2:5" x14ac:dyDescent="0.3">
      <c r="B38" t="s">
        <v>993</v>
      </c>
      <c r="C38" t="s">
        <v>578</v>
      </c>
      <c r="D38" t="s">
        <v>886</v>
      </c>
      <c r="E38" t="s">
        <v>886</v>
      </c>
    </row>
    <row r="39" spans="2:5" x14ac:dyDescent="0.3">
      <c r="B39" t="s">
        <v>993</v>
      </c>
      <c r="C39" t="s">
        <v>579</v>
      </c>
      <c r="D39" t="s">
        <v>886</v>
      </c>
      <c r="E39" t="s">
        <v>886</v>
      </c>
    </row>
    <row r="40" spans="2:5" x14ac:dyDescent="0.3">
      <c r="B40" t="s">
        <v>993</v>
      </c>
      <c r="C40" t="s">
        <v>580</v>
      </c>
      <c r="D40" t="s">
        <v>901</v>
      </c>
      <c r="E40" t="s">
        <v>901</v>
      </c>
    </row>
    <row r="41" spans="2:5" x14ac:dyDescent="0.3">
      <c r="B41" t="s">
        <v>993</v>
      </c>
      <c r="C41" t="s">
        <v>581</v>
      </c>
      <c r="D41" t="s">
        <v>907</v>
      </c>
      <c r="E41" t="s">
        <v>907</v>
      </c>
    </row>
    <row r="42" spans="2:5" x14ac:dyDescent="0.3">
      <c r="B42" t="s">
        <v>993</v>
      </c>
      <c r="C42" t="s">
        <v>582</v>
      </c>
      <c r="D42" t="s">
        <v>901</v>
      </c>
      <c r="E42" t="s">
        <v>886</v>
      </c>
    </row>
    <row r="43" spans="2:5" x14ac:dyDescent="0.3">
      <c r="B43" t="s">
        <v>993</v>
      </c>
      <c r="C43" t="s">
        <v>583</v>
      </c>
      <c r="D43" t="s">
        <v>886</v>
      </c>
      <c r="E43" t="s">
        <v>886</v>
      </c>
    </row>
    <row r="44" spans="2:5" x14ac:dyDescent="0.3">
      <c r="B44" t="s">
        <v>993</v>
      </c>
      <c r="C44" t="s">
        <v>584</v>
      </c>
      <c r="D44" t="s">
        <v>886</v>
      </c>
      <c r="E44" t="s">
        <v>886</v>
      </c>
    </row>
    <row r="45" spans="2:5" x14ac:dyDescent="0.3">
      <c r="B45" t="s">
        <v>993</v>
      </c>
      <c r="C45" t="s">
        <v>585</v>
      </c>
      <c r="D45" t="s">
        <v>901</v>
      </c>
      <c r="E45" t="s">
        <v>944</v>
      </c>
    </row>
    <row r="46" spans="2:5" x14ac:dyDescent="0.3">
      <c r="B46" t="s">
        <v>993</v>
      </c>
      <c r="C46" t="s">
        <v>586</v>
      </c>
      <c r="D46" t="s">
        <v>901</v>
      </c>
      <c r="E46" t="s">
        <v>901</v>
      </c>
    </row>
    <row r="47" spans="2:5" x14ac:dyDescent="0.3">
      <c r="B47" t="s">
        <v>993</v>
      </c>
      <c r="C47" t="s">
        <v>587</v>
      </c>
      <c r="D47" t="s">
        <v>886</v>
      </c>
      <c r="E47" t="s">
        <v>886</v>
      </c>
    </row>
    <row r="48" spans="2:5" x14ac:dyDescent="0.3">
      <c r="B48" t="s">
        <v>993</v>
      </c>
      <c r="C48" t="s">
        <v>588</v>
      </c>
      <c r="D48" t="s">
        <v>886</v>
      </c>
      <c r="E48" t="s">
        <v>886</v>
      </c>
    </row>
    <row r="49" spans="2:5" x14ac:dyDescent="0.3">
      <c r="B49" t="s">
        <v>993</v>
      </c>
      <c r="C49" t="s">
        <v>589</v>
      </c>
      <c r="D49" t="s">
        <v>937</v>
      </c>
      <c r="E49" t="s">
        <v>901</v>
      </c>
    </row>
    <row r="50" spans="2:5" x14ac:dyDescent="0.3">
      <c r="B50" t="s">
        <v>993</v>
      </c>
      <c r="C50" t="s">
        <v>590</v>
      </c>
      <c r="D50" t="s">
        <v>886</v>
      </c>
      <c r="E50" t="s">
        <v>886</v>
      </c>
    </row>
    <row r="51" spans="2:5" x14ac:dyDescent="0.3">
      <c r="B51" t="s">
        <v>993</v>
      </c>
      <c r="C51" t="s">
        <v>591</v>
      </c>
      <c r="D51" t="s">
        <v>886</v>
      </c>
      <c r="E51" t="s">
        <v>886</v>
      </c>
    </row>
    <row r="52" spans="2:5" x14ac:dyDescent="0.3">
      <c r="B52" t="s">
        <v>993</v>
      </c>
      <c r="C52" t="s">
        <v>592</v>
      </c>
      <c r="D52" t="s">
        <v>901</v>
      </c>
      <c r="E52" t="s">
        <v>901</v>
      </c>
    </row>
    <row r="53" spans="2:5" x14ac:dyDescent="0.3">
      <c r="B53" t="s">
        <v>993</v>
      </c>
      <c r="C53" t="s">
        <v>593</v>
      </c>
      <c r="D53" t="s">
        <v>909</v>
      </c>
      <c r="E53" t="s">
        <v>901</v>
      </c>
    </row>
    <row r="54" spans="2:5" x14ac:dyDescent="0.3">
      <c r="B54" t="s">
        <v>993</v>
      </c>
      <c r="C54" t="s">
        <v>594</v>
      </c>
    </row>
    <row r="55" spans="2:5" x14ac:dyDescent="0.3">
      <c r="B55" t="s">
        <v>993</v>
      </c>
      <c r="C55" t="s">
        <v>595</v>
      </c>
      <c r="D55" t="s">
        <v>901</v>
      </c>
      <c r="E55" t="s">
        <v>901</v>
      </c>
    </row>
    <row r="56" spans="2:5" x14ac:dyDescent="0.3">
      <c r="B56" t="s">
        <v>993</v>
      </c>
      <c r="C56" t="s">
        <v>596</v>
      </c>
      <c r="D56" t="s">
        <v>886</v>
      </c>
      <c r="E56" t="s">
        <v>886</v>
      </c>
    </row>
    <row r="57" spans="2:5" x14ac:dyDescent="0.3">
      <c r="B57" t="s">
        <v>993</v>
      </c>
      <c r="C57" t="s">
        <v>597</v>
      </c>
      <c r="D57" t="s">
        <v>886</v>
      </c>
      <c r="E57" t="s">
        <v>886</v>
      </c>
    </row>
    <row r="58" spans="2:5" x14ac:dyDescent="0.3">
      <c r="B58" t="s">
        <v>993</v>
      </c>
      <c r="C58" t="s">
        <v>598</v>
      </c>
      <c r="D58" t="s">
        <v>901</v>
      </c>
      <c r="E58" t="s">
        <v>901</v>
      </c>
    </row>
    <row r="59" spans="2:5" x14ac:dyDescent="0.3">
      <c r="B59" t="s">
        <v>993</v>
      </c>
      <c r="C59" t="s">
        <v>599</v>
      </c>
      <c r="D59" t="s">
        <v>886</v>
      </c>
      <c r="E59" t="s">
        <v>886</v>
      </c>
    </row>
    <row r="60" spans="2:5" x14ac:dyDescent="0.3">
      <c r="B60" t="s">
        <v>993</v>
      </c>
      <c r="C60" t="s">
        <v>600</v>
      </c>
      <c r="D60" t="s">
        <v>886</v>
      </c>
      <c r="E60" t="s">
        <v>886</v>
      </c>
    </row>
    <row r="61" spans="2:5" x14ac:dyDescent="0.3">
      <c r="B61" t="s">
        <v>993</v>
      </c>
      <c r="C61" t="s">
        <v>601</v>
      </c>
      <c r="D61" t="s">
        <v>901</v>
      </c>
      <c r="E61" t="s">
        <v>901</v>
      </c>
    </row>
    <row r="62" spans="2:5" x14ac:dyDescent="0.3">
      <c r="B62" t="s">
        <v>993</v>
      </c>
      <c r="C62" t="s">
        <v>602</v>
      </c>
      <c r="D62" t="s">
        <v>886</v>
      </c>
      <c r="E62" t="s">
        <v>886</v>
      </c>
    </row>
    <row r="63" spans="2:5" x14ac:dyDescent="0.3">
      <c r="B63" t="s">
        <v>993</v>
      </c>
      <c r="C63" t="s">
        <v>603</v>
      </c>
      <c r="D63" t="s">
        <v>886</v>
      </c>
      <c r="E63" t="s">
        <v>886</v>
      </c>
    </row>
    <row r="64" spans="2:5" x14ac:dyDescent="0.3">
      <c r="B64" t="s">
        <v>993</v>
      </c>
      <c r="C64" t="s">
        <v>604</v>
      </c>
      <c r="D64" t="s">
        <v>886</v>
      </c>
      <c r="E64" t="s">
        <v>886</v>
      </c>
    </row>
    <row r="65" spans="2:5" x14ac:dyDescent="0.3">
      <c r="B65" t="s">
        <v>993</v>
      </c>
      <c r="C65" t="s">
        <v>605</v>
      </c>
      <c r="D65" t="s">
        <v>886</v>
      </c>
      <c r="E65" t="s">
        <v>886</v>
      </c>
    </row>
    <row r="66" spans="2:5" x14ac:dyDescent="0.3">
      <c r="B66" t="s">
        <v>993</v>
      </c>
      <c r="C66" t="s">
        <v>606</v>
      </c>
      <c r="D66" t="s">
        <v>907</v>
      </c>
      <c r="E66" t="s">
        <v>907</v>
      </c>
    </row>
    <row r="67" spans="2:5" x14ac:dyDescent="0.3">
      <c r="B67" t="s">
        <v>993</v>
      </c>
      <c r="C67" t="s">
        <v>607</v>
      </c>
      <c r="D67" t="s">
        <v>901</v>
      </c>
      <c r="E67" t="s">
        <v>886</v>
      </c>
    </row>
    <row r="68" spans="2:5" x14ac:dyDescent="0.3">
      <c r="B68" t="s">
        <v>993</v>
      </c>
      <c r="C68" t="s">
        <v>608</v>
      </c>
      <c r="D68" t="s">
        <v>886</v>
      </c>
      <c r="E68" t="s">
        <v>886</v>
      </c>
    </row>
    <row r="69" spans="2:5" x14ac:dyDescent="0.3">
      <c r="B69" t="s">
        <v>993</v>
      </c>
      <c r="C69" t="s">
        <v>609</v>
      </c>
      <c r="D69" t="s">
        <v>886</v>
      </c>
      <c r="E69" t="s">
        <v>886</v>
      </c>
    </row>
    <row r="70" spans="2:5" x14ac:dyDescent="0.3">
      <c r="B70" t="s">
        <v>993</v>
      </c>
      <c r="C70" t="s">
        <v>610</v>
      </c>
      <c r="D70" t="s">
        <v>886</v>
      </c>
      <c r="E70" t="s">
        <v>886</v>
      </c>
    </row>
    <row r="71" spans="2:5" x14ac:dyDescent="0.3">
      <c r="B71" t="s">
        <v>993</v>
      </c>
      <c r="C71" t="s">
        <v>611</v>
      </c>
      <c r="D71" t="s">
        <v>886</v>
      </c>
      <c r="E71" t="s">
        <v>886</v>
      </c>
    </row>
    <row r="72" spans="2:5" x14ac:dyDescent="0.3">
      <c r="B72" t="s">
        <v>993</v>
      </c>
      <c r="C72" t="s">
        <v>612</v>
      </c>
      <c r="D72" t="s">
        <v>886</v>
      </c>
      <c r="E72" t="s">
        <v>886</v>
      </c>
    </row>
    <row r="73" spans="2:5" x14ac:dyDescent="0.3">
      <c r="B73" t="s">
        <v>993</v>
      </c>
      <c r="C73" t="s">
        <v>613</v>
      </c>
      <c r="D73" t="s">
        <v>886</v>
      </c>
      <c r="E73" t="s">
        <v>886</v>
      </c>
    </row>
    <row r="74" spans="2:5" x14ac:dyDescent="0.3">
      <c r="B74" t="s">
        <v>993</v>
      </c>
      <c r="C74" t="s">
        <v>614</v>
      </c>
      <c r="D74" t="s">
        <v>938</v>
      </c>
      <c r="E74" t="s">
        <v>938</v>
      </c>
    </row>
    <row r="75" spans="2:5" x14ac:dyDescent="0.3">
      <c r="B75" t="s">
        <v>993</v>
      </c>
      <c r="C75" t="s">
        <v>615</v>
      </c>
      <c r="D75" t="s">
        <v>909</v>
      </c>
      <c r="E75" t="s">
        <v>901</v>
      </c>
    </row>
    <row r="76" spans="2:5" x14ac:dyDescent="0.3">
      <c r="B76" t="s">
        <v>993</v>
      </c>
      <c r="C76" t="s">
        <v>616</v>
      </c>
      <c r="D76" t="s">
        <v>886</v>
      </c>
      <c r="E76" t="s">
        <v>886</v>
      </c>
    </row>
    <row r="77" spans="2:5" x14ac:dyDescent="0.3">
      <c r="B77" t="s">
        <v>993</v>
      </c>
      <c r="C77" t="s">
        <v>617</v>
      </c>
      <c r="D77" t="s">
        <v>901</v>
      </c>
      <c r="E77" t="s">
        <v>901</v>
      </c>
    </row>
    <row r="78" spans="2:5" x14ac:dyDescent="0.3">
      <c r="B78" t="s">
        <v>993</v>
      </c>
      <c r="C78" t="s">
        <v>618</v>
      </c>
      <c r="D78" t="s">
        <v>901</v>
      </c>
      <c r="E78" t="s">
        <v>901</v>
      </c>
    </row>
    <row r="79" spans="2:5" x14ac:dyDescent="0.3">
      <c r="B79" t="s">
        <v>993</v>
      </c>
      <c r="C79" t="s">
        <v>619</v>
      </c>
      <c r="D79" t="s">
        <v>901</v>
      </c>
      <c r="E79" t="s">
        <v>901</v>
      </c>
    </row>
    <row r="80" spans="2:5" x14ac:dyDescent="0.3">
      <c r="B80" t="s">
        <v>993</v>
      </c>
      <c r="C80" t="s">
        <v>620</v>
      </c>
      <c r="D80" t="s">
        <v>886</v>
      </c>
      <c r="E80" t="s">
        <v>886</v>
      </c>
    </row>
    <row r="81" spans="2:5" x14ac:dyDescent="0.3">
      <c r="B81" t="s">
        <v>993</v>
      </c>
      <c r="C81" t="s">
        <v>621</v>
      </c>
      <c r="D81" t="s">
        <v>886</v>
      </c>
      <c r="E81" t="s">
        <v>886</v>
      </c>
    </row>
    <row r="82" spans="2:5" x14ac:dyDescent="0.3">
      <c r="B82" t="s">
        <v>993</v>
      </c>
      <c r="C82" t="s">
        <v>622</v>
      </c>
      <c r="D82" t="s">
        <v>886</v>
      </c>
      <c r="E82" t="s">
        <v>886</v>
      </c>
    </row>
    <row r="83" spans="2:5" x14ac:dyDescent="0.3">
      <c r="B83" t="s">
        <v>993</v>
      </c>
      <c r="C83" t="s">
        <v>623</v>
      </c>
      <c r="D83" t="s">
        <v>886</v>
      </c>
      <c r="E83" t="s">
        <v>886</v>
      </c>
    </row>
    <row r="84" spans="2:5" x14ac:dyDescent="0.3">
      <c r="B84" t="s">
        <v>993</v>
      </c>
      <c r="C84" t="s">
        <v>624</v>
      </c>
      <c r="D84" t="s">
        <v>907</v>
      </c>
      <c r="E84" t="s">
        <v>907</v>
      </c>
    </row>
    <row r="85" spans="2:5" x14ac:dyDescent="0.3">
      <c r="B85" t="s">
        <v>993</v>
      </c>
      <c r="C85" t="s">
        <v>625</v>
      </c>
    </row>
    <row r="86" spans="2:5" x14ac:dyDescent="0.3">
      <c r="B86" t="s">
        <v>993</v>
      </c>
      <c r="C86" t="s">
        <v>626</v>
      </c>
      <c r="D86" t="s">
        <v>906</v>
      </c>
      <c r="E86" t="s">
        <v>906</v>
      </c>
    </row>
    <row r="87" spans="2:5" x14ac:dyDescent="0.3">
      <c r="B87" t="s">
        <v>993</v>
      </c>
      <c r="C87" t="s">
        <v>627</v>
      </c>
      <c r="D87" t="s">
        <v>906</v>
      </c>
      <c r="E87" t="s">
        <v>906</v>
      </c>
    </row>
    <row r="88" spans="2:5" x14ac:dyDescent="0.3">
      <c r="B88" t="s">
        <v>993</v>
      </c>
      <c r="C88" t="s">
        <v>628</v>
      </c>
      <c r="D88" t="s">
        <v>907</v>
      </c>
      <c r="E88" t="s">
        <v>907</v>
      </c>
    </row>
    <row r="89" spans="2:5" x14ac:dyDescent="0.3">
      <c r="B89" t="s">
        <v>993</v>
      </c>
      <c r="C89" t="s">
        <v>629</v>
      </c>
      <c r="D89" t="s">
        <v>901</v>
      </c>
      <c r="E89" t="s">
        <v>901</v>
      </c>
    </row>
    <row r="90" spans="2:5" x14ac:dyDescent="0.3">
      <c r="B90" t="s">
        <v>993</v>
      </c>
      <c r="C90" t="s">
        <v>630</v>
      </c>
      <c r="D90" t="s">
        <v>886</v>
      </c>
      <c r="E90" t="s">
        <v>886</v>
      </c>
    </row>
    <row r="91" spans="2:5" x14ac:dyDescent="0.3">
      <c r="B91" t="s">
        <v>993</v>
      </c>
      <c r="C91" t="s">
        <v>631</v>
      </c>
      <c r="D91" t="s">
        <v>906</v>
      </c>
      <c r="E91" t="s">
        <v>907</v>
      </c>
    </row>
    <row r="92" spans="2:5" x14ac:dyDescent="0.3">
      <c r="B92" t="s">
        <v>993</v>
      </c>
      <c r="C92" t="s">
        <v>632</v>
      </c>
      <c r="D92" t="s">
        <v>886</v>
      </c>
      <c r="E92" t="s">
        <v>886</v>
      </c>
    </row>
    <row r="93" spans="2:5" x14ac:dyDescent="0.3">
      <c r="B93" t="s">
        <v>993</v>
      </c>
      <c r="C93" t="s">
        <v>633</v>
      </c>
      <c r="D93" t="s">
        <v>886</v>
      </c>
      <c r="E93" t="s">
        <v>886</v>
      </c>
    </row>
    <row r="94" spans="2:5" x14ac:dyDescent="0.3">
      <c r="B94" t="s">
        <v>993</v>
      </c>
      <c r="C94" t="s">
        <v>634</v>
      </c>
      <c r="D94" t="s">
        <v>909</v>
      </c>
      <c r="E94" t="s">
        <v>901</v>
      </c>
    </row>
    <row r="95" spans="2:5" x14ac:dyDescent="0.3">
      <c r="B95" t="s">
        <v>993</v>
      </c>
      <c r="C95" t="s">
        <v>635</v>
      </c>
      <c r="D95" t="s">
        <v>886</v>
      </c>
      <c r="E95" t="s">
        <v>886</v>
      </c>
    </row>
    <row r="96" spans="2:5" x14ac:dyDescent="0.3">
      <c r="B96" t="s">
        <v>993</v>
      </c>
      <c r="C96" t="s">
        <v>939</v>
      </c>
      <c r="D96" t="s">
        <v>907</v>
      </c>
      <c r="E96" t="s">
        <v>907</v>
      </c>
    </row>
    <row r="97" spans="2:5" x14ac:dyDescent="0.3">
      <c r="B97" t="s">
        <v>993</v>
      </c>
      <c r="C97" t="s">
        <v>636</v>
      </c>
      <c r="D97" t="s">
        <v>907</v>
      </c>
      <c r="E97" t="s">
        <v>907</v>
      </c>
    </row>
    <row r="98" spans="2:5" x14ac:dyDescent="0.3">
      <c r="B98" t="s">
        <v>993</v>
      </c>
      <c r="C98" t="s">
        <v>637</v>
      </c>
      <c r="D98" t="s">
        <v>886</v>
      </c>
      <c r="E98" t="s">
        <v>886</v>
      </c>
    </row>
    <row r="99" spans="2:5" x14ac:dyDescent="0.3">
      <c r="B99" t="s">
        <v>993</v>
      </c>
      <c r="C99" t="s">
        <v>638</v>
      </c>
      <c r="D99" t="s">
        <v>901</v>
      </c>
      <c r="E99" t="s">
        <v>901</v>
      </c>
    </row>
    <row r="100" spans="2:5" x14ac:dyDescent="0.3">
      <c r="B100" t="s">
        <v>993</v>
      </c>
      <c r="C100" t="s">
        <v>639</v>
      </c>
      <c r="D100" t="s">
        <v>886</v>
      </c>
      <c r="E100" t="s">
        <v>886</v>
      </c>
    </row>
    <row r="101" spans="2:5" x14ac:dyDescent="0.3">
      <c r="B101" t="s">
        <v>993</v>
      </c>
      <c r="C101" t="s">
        <v>640</v>
      </c>
      <c r="D101" t="s">
        <v>937</v>
      </c>
      <c r="E101" t="s">
        <v>937</v>
      </c>
    </row>
    <row r="102" spans="2:5" x14ac:dyDescent="0.3">
      <c r="B102" t="s">
        <v>993</v>
      </c>
      <c r="C102" t="s">
        <v>641</v>
      </c>
      <c r="D102" t="s">
        <v>886</v>
      </c>
      <c r="E102" t="s">
        <v>886</v>
      </c>
    </row>
    <row r="103" spans="2:5" x14ac:dyDescent="0.3">
      <c r="B103" t="s">
        <v>993</v>
      </c>
      <c r="C103" t="s">
        <v>642</v>
      </c>
      <c r="D103" t="s">
        <v>901</v>
      </c>
      <c r="E103" t="s">
        <v>886</v>
      </c>
    </row>
    <row r="104" spans="2:5" x14ac:dyDescent="0.3">
      <c r="B104" t="s">
        <v>993</v>
      </c>
      <c r="C104" t="s">
        <v>643</v>
      </c>
      <c r="D104" t="s">
        <v>886</v>
      </c>
      <c r="E104" t="s">
        <v>886</v>
      </c>
    </row>
    <row r="105" spans="2:5" x14ac:dyDescent="0.3">
      <c r="B105" t="s">
        <v>993</v>
      </c>
      <c r="C105" t="s">
        <v>644</v>
      </c>
      <c r="D105" t="s">
        <v>907</v>
      </c>
      <c r="E105" t="s">
        <v>907</v>
      </c>
    </row>
    <row r="106" spans="2:5" x14ac:dyDescent="0.3">
      <c r="B106" t="s">
        <v>993</v>
      </c>
      <c r="C106" t="s">
        <v>645</v>
      </c>
      <c r="D106" t="s">
        <v>886</v>
      </c>
      <c r="E106" t="s">
        <v>945</v>
      </c>
    </row>
    <row r="107" spans="2:5" x14ac:dyDescent="0.3">
      <c r="B107" t="s">
        <v>993</v>
      </c>
      <c r="C107" t="s">
        <v>646</v>
      </c>
      <c r="D107" t="s">
        <v>907</v>
      </c>
      <c r="E107" t="s">
        <v>907</v>
      </c>
    </row>
    <row r="108" spans="2:5" x14ac:dyDescent="0.3">
      <c r="B108" t="s">
        <v>993</v>
      </c>
      <c r="C108" t="s">
        <v>647</v>
      </c>
      <c r="D108" t="s">
        <v>937</v>
      </c>
      <c r="E108" t="s">
        <v>901</v>
      </c>
    </row>
    <row r="109" spans="2:5" x14ac:dyDescent="0.3">
      <c r="B109" t="s">
        <v>993</v>
      </c>
      <c r="C109" t="s">
        <v>648</v>
      </c>
      <c r="D109" t="s">
        <v>907</v>
      </c>
      <c r="E109" t="s">
        <v>907</v>
      </c>
    </row>
    <row r="110" spans="2:5" x14ac:dyDescent="0.3">
      <c r="B110" t="s">
        <v>993</v>
      </c>
      <c r="C110" t="s">
        <v>649</v>
      </c>
      <c r="D110" t="s">
        <v>936</v>
      </c>
      <c r="E110" t="s">
        <v>901</v>
      </c>
    </row>
    <row r="111" spans="2:5" x14ac:dyDescent="0.3">
      <c r="B111" t="s">
        <v>993</v>
      </c>
      <c r="C111" t="s">
        <v>650</v>
      </c>
      <c r="D111" t="s">
        <v>907</v>
      </c>
      <c r="E111" t="s">
        <v>907</v>
      </c>
    </row>
    <row r="112" spans="2:5" x14ac:dyDescent="0.3">
      <c r="B112" t="s">
        <v>993</v>
      </c>
      <c r="C112" t="s">
        <v>651</v>
      </c>
      <c r="D112" t="s">
        <v>907</v>
      </c>
      <c r="E112" t="s">
        <v>886</v>
      </c>
    </row>
    <row r="113" spans="2:5" x14ac:dyDescent="0.3">
      <c r="B113" t="s">
        <v>993</v>
      </c>
      <c r="C113" t="s">
        <v>652</v>
      </c>
      <c r="D113" t="s">
        <v>886</v>
      </c>
      <c r="E113" t="s">
        <v>886</v>
      </c>
    </row>
    <row r="114" spans="2:5" x14ac:dyDescent="0.3">
      <c r="B114" t="s">
        <v>993</v>
      </c>
      <c r="C114" t="s">
        <v>653</v>
      </c>
      <c r="D114" t="s">
        <v>886</v>
      </c>
      <c r="E114" t="s">
        <v>886</v>
      </c>
    </row>
    <row r="115" spans="2:5" x14ac:dyDescent="0.3">
      <c r="B115" t="s">
        <v>993</v>
      </c>
      <c r="C115" t="s">
        <v>654</v>
      </c>
      <c r="D115" t="s">
        <v>901</v>
      </c>
      <c r="E115" t="s">
        <v>901</v>
      </c>
    </row>
    <row r="116" spans="2:5" x14ac:dyDescent="0.3">
      <c r="B116" t="s">
        <v>993</v>
      </c>
      <c r="C116" t="s">
        <v>655</v>
      </c>
      <c r="D116" t="s">
        <v>886</v>
      </c>
      <c r="E116" t="s">
        <v>886</v>
      </c>
    </row>
    <row r="117" spans="2:5" x14ac:dyDescent="0.3">
      <c r="B117" t="s">
        <v>993</v>
      </c>
      <c r="C117" t="s">
        <v>656</v>
      </c>
      <c r="D117" t="s">
        <v>886</v>
      </c>
      <c r="E117" t="s">
        <v>886</v>
      </c>
    </row>
    <row r="118" spans="2:5" x14ac:dyDescent="0.3">
      <c r="B118" t="s">
        <v>993</v>
      </c>
      <c r="C118" t="s">
        <v>657</v>
      </c>
      <c r="D118" t="s">
        <v>907</v>
      </c>
      <c r="E118" t="s">
        <v>907</v>
      </c>
    </row>
    <row r="119" spans="2:5" x14ac:dyDescent="0.3">
      <c r="B119" t="s">
        <v>993</v>
      </c>
      <c r="C119" t="s">
        <v>940</v>
      </c>
      <c r="D119" t="s">
        <v>886</v>
      </c>
      <c r="E119" t="s">
        <v>886</v>
      </c>
    </row>
    <row r="120" spans="2:5" x14ac:dyDescent="0.3">
      <c r="B120" t="s">
        <v>993</v>
      </c>
      <c r="C120" t="s">
        <v>658</v>
      </c>
      <c r="D120" t="s">
        <v>901</v>
      </c>
      <c r="E120" t="s">
        <v>901</v>
      </c>
    </row>
    <row r="121" spans="2:5" x14ac:dyDescent="0.3">
      <c r="B121" t="s">
        <v>993</v>
      </c>
      <c r="C121" t="s">
        <v>659</v>
      </c>
      <c r="D121" t="s">
        <v>901</v>
      </c>
      <c r="E121" t="s">
        <v>901</v>
      </c>
    </row>
    <row r="122" spans="2:5" x14ac:dyDescent="0.3">
      <c r="B122" t="s">
        <v>993</v>
      </c>
      <c r="C122" t="s">
        <v>660</v>
      </c>
      <c r="D122" t="s">
        <v>907</v>
      </c>
      <c r="E122" t="s">
        <v>907</v>
      </c>
    </row>
    <row r="123" spans="2:5" x14ac:dyDescent="0.3">
      <c r="B123" t="s">
        <v>993</v>
      </c>
      <c r="C123" t="s">
        <v>661</v>
      </c>
      <c r="D123" t="s">
        <v>937</v>
      </c>
      <c r="E123" t="s">
        <v>937</v>
      </c>
    </row>
    <row r="124" spans="2:5" x14ac:dyDescent="0.3">
      <c r="B124" t="s">
        <v>993</v>
      </c>
      <c r="C124" t="s">
        <v>662</v>
      </c>
      <c r="D124" t="s">
        <v>886</v>
      </c>
      <c r="E124" t="s">
        <v>886</v>
      </c>
    </row>
    <row r="125" spans="2:5" x14ac:dyDescent="0.3">
      <c r="B125" t="s">
        <v>993</v>
      </c>
      <c r="C125" t="s">
        <v>663</v>
      </c>
      <c r="D125" t="s">
        <v>936</v>
      </c>
      <c r="E125" t="s">
        <v>901</v>
      </c>
    </row>
    <row r="126" spans="2:5" x14ac:dyDescent="0.3">
      <c r="B126" t="s">
        <v>993</v>
      </c>
      <c r="C126" t="s">
        <v>664</v>
      </c>
      <c r="D126" t="s">
        <v>886</v>
      </c>
      <c r="E126" t="s">
        <v>886</v>
      </c>
    </row>
    <row r="127" spans="2:5" x14ac:dyDescent="0.3">
      <c r="B127" t="s">
        <v>993</v>
      </c>
      <c r="C127" t="s">
        <v>665</v>
      </c>
      <c r="D127" t="s">
        <v>886</v>
      </c>
      <c r="E127" t="s">
        <v>886</v>
      </c>
    </row>
    <row r="128" spans="2:5" x14ac:dyDescent="0.3">
      <c r="B128" t="s">
        <v>993</v>
      </c>
      <c r="C128" t="s">
        <v>666</v>
      </c>
      <c r="D128" t="s">
        <v>907</v>
      </c>
      <c r="E128" t="s">
        <v>886</v>
      </c>
    </row>
    <row r="129" spans="2:5" x14ac:dyDescent="0.3">
      <c r="B129" t="s">
        <v>993</v>
      </c>
      <c r="C129" t="s">
        <v>667</v>
      </c>
      <c r="D129" t="s">
        <v>937</v>
      </c>
      <c r="E129" t="s">
        <v>937</v>
      </c>
    </row>
    <row r="130" spans="2:5" x14ac:dyDescent="0.3">
      <c r="B130" t="s">
        <v>993</v>
      </c>
      <c r="C130" t="s">
        <v>668</v>
      </c>
      <c r="D130" t="s">
        <v>901</v>
      </c>
      <c r="E130" t="s">
        <v>901</v>
      </c>
    </row>
    <row r="131" spans="2:5" x14ac:dyDescent="0.3">
      <c r="B131" t="s">
        <v>993</v>
      </c>
      <c r="C131" t="s">
        <v>669</v>
      </c>
      <c r="D131" t="s">
        <v>906</v>
      </c>
      <c r="E131" t="s">
        <v>906</v>
      </c>
    </row>
    <row r="132" spans="2:5" x14ac:dyDescent="0.3">
      <c r="B132" t="s">
        <v>993</v>
      </c>
      <c r="C132" t="s">
        <v>670</v>
      </c>
      <c r="D132" t="s">
        <v>907</v>
      </c>
      <c r="E132" t="s">
        <v>907</v>
      </c>
    </row>
    <row r="133" spans="2:5" x14ac:dyDescent="0.3">
      <c r="B133" t="s">
        <v>993</v>
      </c>
      <c r="C133" t="s">
        <v>671</v>
      </c>
      <c r="D133" t="s">
        <v>886</v>
      </c>
      <c r="E133" t="s">
        <v>886</v>
      </c>
    </row>
    <row r="134" spans="2:5" x14ac:dyDescent="0.3">
      <c r="B134" t="s">
        <v>993</v>
      </c>
      <c r="C134" t="s">
        <v>672</v>
      </c>
      <c r="D134" t="s">
        <v>909</v>
      </c>
      <c r="E134" t="s">
        <v>901</v>
      </c>
    </row>
    <row r="135" spans="2:5" x14ac:dyDescent="0.3">
      <c r="B135" t="s">
        <v>993</v>
      </c>
      <c r="C135" t="s">
        <v>673</v>
      </c>
      <c r="D135" t="s">
        <v>886</v>
      </c>
      <c r="E135" t="s">
        <v>886</v>
      </c>
    </row>
    <row r="136" spans="2:5" x14ac:dyDescent="0.3">
      <c r="B136" t="s">
        <v>993</v>
      </c>
      <c r="C136" t="s">
        <v>674</v>
      </c>
      <c r="D136" t="s">
        <v>886</v>
      </c>
      <c r="E136" t="s">
        <v>886</v>
      </c>
    </row>
    <row r="137" spans="2:5" x14ac:dyDescent="0.3">
      <c r="B137" t="s">
        <v>993</v>
      </c>
      <c r="C137" t="s">
        <v>675</v>
      </c>
      <c r="D137" t="s">
        <v>886</v>
      </c>
      <c r="E137" t="s">
        <v>886</v>
      </c>
    </row>
    <row r="138" spans="2:5" x14ac:dyDescent="0.3">
      <c r="B138" t="s">
        <v>993</v>
      </c>
      <c r="C138" t="s">
        <v>676</v>
      </c>
      <c r="D138" t="s">
        <v>907</v>
      </c>
      <c r="E138" t="s">
        <v>907</v>
      </c>
    </row>
    <row r="139" spans="2:5" x14ac:dyDescent="0.3">
      <c r="B139" t="s">
        <v>993</v>
      </c>
      <c r="C139" t="s">
        <v>677</v>
      </c>
      <c r="D139" t="s">
        <v>886</v>
      </c>
      <c r="E139" t="s">
        <v>886</v>
      </c>
    </row>
    <row r="140" spans="2:5" x14ac:dyDescent="0.3">
      <c r="B140" t="s">
        <v>993</v>
      </c>
      <c r="C140" t="s">
        <v>678</v>
      </c>
      <c r="D140" t="s">
        <v>886</v>
      </c>
      <c r="E140" t="s">
        <v>886</v>
      </c>
    </row>
    <row r="141" spans="2:5" x14ac:dyDescent="0.3">
      <c r="B141" t="s">
        <v>993</v>
      </c>
      <c r="C141" t="s">
        <v>679</v>
      </c>
      <c r="D141" t="s">
        <v>886</v>
      </c>
      <c r="E141" t="s">
        <v>886</v>
      </c>
    </row>
    <row r="142" spans="2:5" x14ac:dyDescent="0.3">
      <c r="B142" t="s">
        <v>993</v>
      </c>
      <c r="C142" t="s">
        <v>941</v>
      </c>
      <c r="D142" t="s">
        <v>886</v>
      </c>
      <c r="E142" t="s">
        <v>886</v>
      </c>
    </row>
    <row r="143" spans="2:5" x14ac:dyDescent="0.3">
      <c r="B143" t="s">
        <v>993</v>
      </c>
      <c r="C143" t="s">
        <v>680</v>
      </c>
      <c r="D143" t="s">
        <v>886</v>
      </c>
      <c r="E143" t="s">
        <v>886</v>
      </c>
    </row>
    <row r="144" spans="2:5" x14ac:dyDescent="0.3">
      <c r="B144" t="s">
        <v>993</v>
      </c>
      <c r="C144" t="s">
        <v>681</v>
      </c>
      <c r="D144" t="s">
        <v>886</v>
      </c>
      <c r="E144" t="s">
        <v>886</v>
      </c>
    </row>
    <row r="145" spans="2:5" x14ac:dyDescent="0.3">
      <c r="B145" t="s">
        <v>993</v>
      </c>
      <c r="C145" t="s">
        <v>942</v>
      </c>
      <c r="D145" t="s">
        <v>886</v>
      </c>
      <c r="E145" t="s">
        <v>886</v>
      </c>
    </row>
    <row r="146" spans="2:5" x14ac:dyDescent="0.3">
      <c r="B146" t="s">
        <v>993</v>
      </c>
      <c r="C146" t="s">
        <v>682</v>
      </c>
      <c r="D146" t="s">
        <v>907</v>
      </c>
      <c r="E146" t="s">
        <v>907</v>
      </c>
    </row>
    <row r="147" spans="2:5" x14ac:dyDescent="0.3">
      <c r="B147" t="s">
        <v>993</v>
      </c>
      <c r="C147" t="s">
        <v>683</v>
      </c>
      <c r="D147" t="s">
        <v>886</v>
      </c>
      <c r="E147" t="s">
        <v>886</v>
      </c>
    </row>
    <row r="148" spans="2:5" x14ac:dyDescent="0.3">
      <c r="B148" t="s">
        <v>993</v>
      </c>
      <c r="C148" t="s">
        <v>684</v>
      </c>
      <c r="D148" t="s">
        <v>886</v>
      </c>
      <c r="E148" t="s">
        <v>886</v>
      </c>
    </row>
    <row r="149" spans="2:5" x14ac:dyDescent="0.3">
      <c r="B149" t="s">
        <v>993</v>
      </c>
      <c r="C149" t="s">
        <v>685</v>
      </c>
      <c r="D149" t="s">
        <v>886</v>
      </c>
      <c r="E149" t="s">
        <v>886</v>
      </c>
    </row>
    <row r="150" spans="2:5" x14ac:dyDescent="0.3">
      <c r="B150" t="s">
        <v>993</v>
      </c>
      <c r="C150" t="s">
        <v>686</v>
      </c>
      <c r="D150" t="s">
        <v>907</v>
      </c>
      <c r="E150" t="s">
        <v>907</v>
      </c>
    </row>
    <row r="151" spans="2:5" x14ac:dyDescent="0.3">
      <c r="B151" t="s">
        <v>993</v>
      </c>
      <c r="C151" t="s">
        <v>687</v>
      </c>
      <c r="D151" t="s">
        <v>901</v>
      </c>
      <c r="E151" t="s">
        <v>901</v>
      </c>
    </row>
    <row r="152" spans="2:5" x14ac:dyDescent="0.3">
      <c r="B152" t="s">
        <v>993</v>
      </c>
      <c r="C152" t="s">
        <v>688</v>
      </c>
      <c r="D152" t="s">
        <v>901</v>
      </c>
      <c r="E152" t="s">
        <v>901</v>
      </c>
    </row>
    <row r="153" spans="2:5" x14ac:dyDescent="0.3">
      <c r="B153" t="s">
        <v>993</v>
      </c>
      <c r="C153" t="s">
        <v>689</v>
      </c>
      <c r="D153" t="s">
        <v>901</v>
      </c>
      <c r="E153" t="s">
        <v>901</v>
      </c>
    </row>
    <row r="154" spans="2:5" x14ac:dyDescent="0.3">
      <c r="B154" t="s">
        <v>993</v>
      </c>
      <c r="C154" t="s">
        <v>690</v>
      </c>
      <c r="D154" t="s">
        <v>901</v>
      </c>
      <c r="E154" t="s">
        <v>901</v>
      </c>
    </row>
    <row r="155" spans="2:5" x14ac:dyDescent="0.3">
      <c r="B155" t="s">
        <v>993</v>
      </c>
      <c r="C155" t="s">
        <v>691</v>
      </c>
      <c r="D155" t="s">
        <v>901</v>
      </c>
      <c r="E155" t="s">
        <v>901</v>
      </c>
    </row>
    <row r="156" spans="2:5" x14ac:dyDescent="0.3">
      <c r="B156" t="s">
        <v>993</v>
      </c>
      <c r="C156" t="s">
        <v>692</v>
      </c>
      <c r="D156" t="s">
        <v>886</v>
      </c>
      <c r="E156" t="s">
        <v>886</v>
      </c>
    </row>
    <row r="157" spans="2:5" x14ac:dyDescent="0.3">
      <c r="B157" t="s">
        <v>993</v>
      </c>
      <c r="C157" t="s">
        <v>693</v>
      </c>
      <c r="D157" t="s">
        <v>886</v>
      </c>
      <c r="E157" t="s">
        <v>886</v>
      </c>
    </row>
    <row r="158" spans="2:5" x14ac:dyDescent="0.3">
      <c r="B158" t="s">
        <v>993</v>
      </c>
      <c r="C158" t="s">
        <v>694</v>
      </c>
      <c r="D158" t="s">
        <v>886</v>
      </c>
      <c r="E158" t="s">
        <v>907</v>
      </c>
    </row>
    <row r="159" spans="2:5" x14ac:dyDescent="0.3">
      <c r="B159" t="s">
        <v>993</v>
      </c>
      <c r="C159" t="s">
        <v>695</v>
      </c>
      <c r="D159" t="s">
        <v>901</v>
      </c>
      <c r="E159" t="s">
        <v>907</v>
      </c>
    </row>
    <row r="160" spans="2:5" x14ac:dyDescent="0.3">
      <c r="B160" t="s">
        <v>993</v>
      </c>
      <c r="C160" t="s">
        <v>696</v>
      </c>
      <c r="D160" t="s">
        <v>886</v>
      </c>
      <c r="E160" t="s">
        <v>886</v>
      </c>
    </row>
    <row r="161" spans="2:5" x14ac:dyDescent="0.3">
      <c r="B161" t="s">
        <v>993</v>
      </c>
      <c r="C161" t="s">
        <v>697</v>
      </c>
      <c r="D161" t="s">
        <v>886</v>
      </c>
      <c r="E161" t="s">
        <v>886</v>
      </c>
    </row>
    <row r="162" spans="2:5" x14ac:dyDescent="0.3">
      <c r="B162" t="s">
        <v>993</v>
      </c>
      <c r="C162" t="s">
        <v>698</v>
      </c>
      <c r="D162" t="s">
        <v>901</v>
      </c>
      <c r="E162" t="s">
        <v>901</v>
      </c>
    </row>
    <row r="163" spans="2:5" x14ac:dyDescent="0.3">
      <c r="B163" t="s">
        <v>993</v>
      </c>
      <c r="C163" t="s">
        <v>699</v>
      </c>
      <c r="D163" t="s">
        <v>886</v>
      </c>
      <c r="E163" t="s">
        <v>886</v>
      </c>
    </row>
    <row r="164" spans="2:5" x14ac:dyDescent="0.3">
      <c r="B164" t="s">
        <v>993</v>
      </c>
      <c r="C164" t="s">
        <v>700</v>
      </c>
      <c r="D164" t="s">
        <v>906</v>
      </c>
      <c r="E164" t="s">
        <v>906</v>
      </c>
    </row>
    <row r="165" spans="2:5" x14ac:dyDescent="0.3">
      <c r="B165" t="s">
        <v>993</v>
      </c>
      <c r="C165" t="s">
        <v>701</v>
      </c>
      <c r="D165" t="s">
        <v>901</v>
      </c>
      <c r="E165" t="s">
        <v>901</v>
      </c>
    </row>
    <row r="166" spans="2:5" x14ac:dyDescent="0.3">
      <c r="B166" t="s">
        <v>993</v>
      </c>
      <c r="C166" t="s">
        <v>702</v>
      </c>
    </row>
    <row r="167" spans="2:5" x14ac:dyDescent="0.3">
      <c r="B167" t="s">
        <v>993</v>
      </c>
      <c r="C167" t="s">
        <v>703</v>
      </c>
      <c r="D167" t="s">
        <v>901</v>
      </c>
      <c r="E167" t="s">
        <v>901</v>
      </c>
    </row>
    <row r="168" spans="2:5" x14ac:dyDescent="0.3">
      <c r="B168" t="s">
        <v>993</v>
      </c>
      <c r="C168" t="s">
        <v>704</v>
      </c>
      <c r="D168" t="s">
        <v>886</v>
      </c>
      <c r="E168" t="s">
        <v>907</v>
      </c>
    </row>
    <row r="169" spans="2:5" x14ac:dyDescent="0.3">
      <c r="B169" t="s">
        <v>993</v>
      </c>
      <c r="C169" t="s">
        <v>705</v>
      </c>
      <c r="D169" t="s">
        <v>909</v>
      </c>
      <c r="E169" t="s">
        <v>901</v>
      </c>
    </row>
    <row r="170" spans="2:5" x14ac:dyDescent="0.3">
      <c r="B170" t="s">
        <v>993</v>
      </c>
      <c r="C170" t="s">
        <v>706</v>
      </c>
      <c r="D170" t="s">
        <v>886</v>
      </c>
      <c r="E170" t="s">
        <v>886</v>
      </c>
    </row>
    <row r="171" spans="2:5" x14ac:dyDescent="0.3">
      <c r="B171" t="s">
        <v>993</v>
      </c>
      <c r="C171" t="s">
        <v>707</v>
      </c>
      <c r="D171" t="s">
        <v>886</v>
      </c>
      <c r="E171" t="s">
        <v>886</v>
      </c>
    </row>
    <row r="172" spans="2:5" x14ac:dyDescent="0.3">
      <c r="B172" t="s">
        <v>993</v>
      </c>
      <c r="C172" t="s">
        <v>708</v>
      </c>
      <c r="D172" t="s">
        <v>886</v>
      </c>
      <c r="E172" t="s">
        <v>886</v>
      </c>
    </row>
    <row r="173" spans="2:5" x14ac:dyDescent="0.3">
      <c r="B173" t="s">
        <v>993</v>
      </c>
      <c r="C173" t="s">
        <v>709</v>
      </c>
      <c r="D173" t="s">
        <v>906</v>
      </c>
      <c r="E173" t="s">
        <v>906</v>
      </c>
    </row>
    <row r="174" spans="2:5" x14ac:dyDescent="0.3">
      <c r="B174" t="s">
        <v>993</v>
      </c>
      <c r="C174" t="s">
        <v>710</v>
      </c>
      <c r="D174" t="s">
        <v>886</v>
      </c>
      <c r="E174" t="s">
        <v>886</v>
      </c>
    </row>
    <row r="175" spans="2:5" x14ac:dyDescent="0.3">
      <c r="B175" t="s">
        <v>993</v>
      </c>
      <c r="C175" t="s">
        <v>711</v>
      </c>
      <c r="D175" t="s">
        <v>886</v>
      </c>
      <c r="E175" t="s">
        <v>886</v>
      </c>
    </row>
    <row r="176" spans="2:5" x14ac:dyDescent="0.3">
      <c r="B176" t="s">
        <v>993</v>
      </c>
      <c r="C176" t="s">
        <v>712</v>
      </c>
      <c r="D176" t="s">
        <v>886</v>
      </c>
      <c r="E176" t="s">
        <v>886</v>
      </c>
    </row>
    <row r="177" spans="2:5" x14ac:dyDescent="0.3">
      <c r="B177" t="s">
        <v>993</v>
      </c>
      <c r="C177" t="s">
        <v>713</v>
      </c>
      <c r="D177" t="s">
        <v>886</v>
      </c>
      <c r="E177" t="s">
        <v>886</v>
      </c>
    </row>
    <row r="178" spans="2:5" x14ac:dyDescent="0.3">
      <c r="B178" t="s">
        <v>993</v>
      </c>
      <c r="C178" t="s">
        <v>714</v>
      </c>
      <c r="D178" t="s">
        <v>886</v>
      </c>
      <c r="E178" t="s">
        <v>886</v>
      </c>
    </row>
    <row r="179" spans="2:5" x14ac:dyDescent="0.3">
      <c r="B179" t="s">
        <v>993</v>
      </c>
      <c r="C179" t="s">
        <v>715</v>
      </c>
      <c r="D179" t="s">
        <v>886</v>
      </c>
      <c r="E179" t="s">
        <v>886</v>
      </c>
    </row>
    <row r="180" spans="2:5" x14ac:dyDescent="0.3">
      <c r="B180" t="s">
        <v>993</v>
      </c>
      <c r="C180" t="s">
        <v>716</v>
      </c>
      <c r="D180" t="s">
        <v>886</v>
      </c>
      <c r="E180" t="s">
        <v>886</v>
      </c>
    </row>
    <row r="181" spans="2:5" x14ac:dyDescent="0.3">
      <c r="B181" t="s">
        <v>993</v>
      </c>
      <c r="C181" t="s">
        <v>717</v>
      </c>
      <c r="D181" t="s">
        <v>886</v>
      </c>
      <c r="E181" t="s">
        <v>886</v>
      </c>
    </row>
    <row r="182" spans="2:5" x14ac:dyDescent="0.3">
      <c r="B182" t="s">
        <v>993</v>
      </c>
      <c r="C182" t="s">
        <v>718</v>
      </c>
      <c r="D182" t="s">
        <v>901</v>
      </c>
      <c r="E182" t="s">
        <v>901</v>
      </c>
    </row>
    <row r="183" spans="2:5" x14ac:dyDescent="0.3">
      <c r="B183" t="s">
        <v>993</v>
      </c>
      <c r="C183" t="s">
        <v>719</v>
      </c>
      <c r="D183" t="s">
        <v>886</v>
      </c>
      <c r="E183" t="s">
        <v>886</v>
      </c>
    </row>
    <row r="184" spans="2:5" x14ac:dyDescent="0.3">
      <c r="B184" t="s">
        <v>993</v>
      </c>
      <c r="C184" t="s">
        <v>720</v>
      </c>
      <c r="D184" t="s">
        <v>906</v>
      </c>
      <c r="E184" t="s">
        <v>906</v>
      </c>
    </row>
    <row r="185" spans="2:5" x14ac:dyDescent="0.3">
      <c r="B185" t="s">
        <v>993</v>
      </c>
      <c r="C185" t="s">
        <v>721</v>
      </c>
      <c r="D185" t="s">
        <v>886</v>
      </c>
      <c r="E185" t="s">
        <v>886</v>
      </c>
    </row>
    <row r="186" spans="2:5" x14ac:dyDescent="0.3">
      <c r="B186" t="s">
        <v>993</v>
      </c>
      <c r="C186" t="s">
        <v>722</v>
      </c>
      <c r="D186" t="s">
        <v>901</v>
      </c>
      <c r="E186" t="s">
        <v>886</v>
      </c>
    </row>
    <row r="187" spans="2:5" x14ac:dyDescent="0.3">
      <c r="B187" t="s">
        <v>993</v>
      </c>
      <c r="C187" t="s">
        <v>723</v>
      </c>
      <c r="D187" t="s">
        <v>901</v>
      </c>
      <c r="E187" t="s">
        <v>901</v>
      </c>
    </row>
    <row r="188" spans="2:5" x14ac:dyDescent="0.3">
      <c r="B188" t="s">
        <v>993</v>
      </c>
      <c r="C188" t="s">
        <v>724</v>
      </c>
      <c r="D188" t="s">
        <v>901</v>
      </c>
      <c r="E188" t="s">
        <v>901</v>
      </c>
    </row>
    <row r="189" spans="2:5" x14ac:dyDescent="0.3">
      <c r="B189" t="s">
        <v>993</v>
      </c>
      <c r="C189" t="s">
        <v>725</v>
      </c>
    </row>
    <row r="190" spans="2:5" x14ac:dyDescent="0.3">
      <c r="B190" t="s">
        <v>993</v>
      </c>
      <c r="C190" t="s">
        <v>726</v>
      </c>
      <c r="D190" t="s">
        <v>901</v>
      </c>
      <c r="E190" t="s">
        <v>901</v>
      </c>
    </row>
    <row r="191" spans="2:5" x14ac:dyDescent="0.3">
      <c r="B191" t="s">
        <v>993</v>
      </c>
      <c r="C191" t="s">
        <v>727</v>
      </c>
      <c r="D191" t="s">
        <v>901</v>
      </c>
      <c r="E191" t="s">
        <v>901</v>
      </c>
    </row>
    <row r="192" spans="2:5" x14ac:dyDescent="0.3">
      <c r="B192" t="s">
        <v>993</v>
      </c>
      <c r="C192" t="s">
        <v>728</v>
      </c>
      <c r="D192" t="s">
        <v>886</v>
      </c>
      <c r="E192" t="s">
        <v>886</v>
      </c>
    </row>
    <row r="193" spans="2:5" x14ac:dyDescent="0.3">
      <c r="B193" t="s">
        <v>993</v>
      </c>
      <c r="C193" t="s">
        <v>729</v>
      </c>
      <c r="D193" t="s">
        <v>901</v>
      </c>
      <c r="E193" t="s">
        <v>901</v>
      </c>
    </row>
    <row r="194" spans="2:5" x14ac:dyDescent="0.3">
      <c r="B194" t="s">
        <v>993</v>
      </c>
      <c r="C194" t="s">
        <v>730</v>
      </c>
      <c r="D194" t="s">
        <v>901</v>
      </c>
      <c r="E194" t="s">
        <v>901</v>
      </c>
    </row>
    <row r="195" spans="2:5" x14ac:dyDescent="0.3">
      <c r="B195" t="s">
        <v>993</v>
      </c>
      <c r="C195" t="s">
        <v>731</v>
      </c>
      <c r="D195" t="s">
        <v>886</v>
      </c>
      <c r="E195" t="s">
        <v>901</v>
      </c>
    </row>
    <row r="196" spans="2:5" x14ac:dyDescent="0.3">
      <c r="B196" t="s">
        <v>993</v>
      </c>
      <c r="C196" t="s">
        <v>732</v>
      </c>
    </row>
    <row r="197" spans="2:5" x14ac:dyDescent="0.3">
      <c r="B197" t="s">
        <v>993</v>
      </c>
      <c r="C197" t="s">
        <v>733</v>
      </c>
      <c r="D197" t="s">
        <v>937</v>
      </c>
      <c r="E197" t="s">
        <v>937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831-AC37-4B1E-AA30-A230D6F47B25}">
  <dimension ref="A1"/>
  <sheetViews>
    <sheetView workbookViewId="0">
      <selection activeCell="K23" sqref="K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sheetPr codeName="Sheet7"/>
  <dimension ref="A1:H5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994</v>
      </c>
      <c r="C2" t="s">
        <v>734</v>
      </c>
      <c r="D2" t="s">
        <v>868</v>
      </c>
      <c r="E2" t="s">
        <v>868</v>
      </c>
    </row>
    <row r="3" spans="1:8" x14ac:dyDescent="0.3">
      <c r="B3" t="s">
        <v>994</v>
      </c>
      <c r="C3" t="s">
        <v>735</v>
      </c>
      <c r="D3" t="s">
        <v>873</v>
      </c>
      <c r="E3" t="s">
        <v>873</v>
      </c>
    </row>
    <row r="4" spans="1:8" x14ac:dyDescent="0.3">
      <c r="B4" t="s">
        <v>994</v>
      </c>
      <c r="C4" t="s">
        <v>736</v>
      </c>
      <c r="D4" t="s">
        <v>873</v>
      </c>
      <c r="E4" t="s">
        <v>873</v>
      </c>
    </row>
    <row r="5" spans="1:8" x14ac:dyDescent="0.3">
      <c r="B5" t="s">
        <v>994</v>
      </c>
      <c r="C5" t="s">
        <v>737</v>
      </c>
      <c r="D5" t="s">
        <v>873</v>
      </c>
      <c r="E5" t="s">
        <v>873</v>
      </c>
    </row>
    <row r="6" spans="1:8" x14ac:dyDescent="0.3">
      <c r="B6" t="s">
        <v>994</v>
      </c>
      <c r="C6" t="s">
        <v>738</v>
      </c>
      <c r="D6" t="s">
        <v>871</v>
      </c>
      <c r="E6" t="s">
        <v>868</v>
      </c>
    </row>
    <row r="7" spans="1:8" x14ac:dyDescent="0.3">
      <c r="B7" t="s">
        <v>994</v>
      </c>
      <c r="C7" t="s">
        <v>739</v>
      </c>
      <c r="D7" t="s">
        <v>873</v>
      </c>
      <c r="E7" t="s">
        <v>871</v>
      </c>
    </row>
    <row r="8" spans="1:8" x14ac:dyDescent="0.3">
      <c r="B8" t="s">
        <v>994</v>
      </c>
      <c r="C8" t="s">
        <v>740</v>
      </c>
      <c r="D8" t="s">
        <v>871</v>
      </c>
      <c r="E8" t="s">
        <v>871</v>
      </c>
    </row>
    <row r="9" spans="1:8" x14ac:dyDescent="0.3">
      <c r="B9" t="s">
        <v>994</v>
      </c>
      <c r="C9" t="s">
        <v>741</v>
      </c>
      <c r="D9" t="s">
        <v>868</v>
      </c>
      <c r="E9" t="s">
        <v>868</v>
      </c>
    </row>
    <row r="10" spans="1:8" x14ac:dyDescent="0.3">
      <c r="B10" t="s">
        <v>994</v>
      </c>
      <c r="C10" t="s">
        <v>742</v>
      </c>
      <c r="D10" t="s">
        <v>873</v>
      </c>
      <c r="E10" t="s">
        <v>873</v>
      </c>
    </row>
    <row r="11" spans="1:8" x14ac:dyDescent="0.3">
      <c r="B11" t="s">
        <v>994</v>
      </c>
      <c r="C11" t="s">
        <v>743</v>
      </c>
      <c r="D11" t="s">
        <v>873</v>
      </c>
      <c r="E11" t="s">
        <v>873</v>
      </c>
    </row>
    <row r="12" spans="1:8" x14ac:dyDescent="0.3">
      <c r="B12" t="s">
        <v>994</v>
      </c>
      <c r="C12" t="s">
        <v>744</v>
      </c>
      <c r="D12" t="s">
        <v>873</v>
      </c>
      <c r="E12" t="s">
        <v>873</v>
      </c>
    </row>
    <row r="13" spans="1:8" x14ac:dyDescent="0.3">
      <c r="B13" t="s">
        <v>994</v>
      </c>
      <c r="C13" t="s">
        <v>745</v>
      </c>
      <c r="D13" t="s">
        <v>868</v>
      </c>
      <c r="E13" t="s">
        <v>873</v>
      </c>
    </row>
    <row r="14" spans="1:8" x14ac:dyDescent="0.3">
      <c r="B14" t="s">
        <v>994</v>
      </c>
      <c r="C14" t="s">
        <v>746</v>
      </c>
      <c r="D14" t="s">
        <v>873</v>
      </c>
      <c r="E14" t="s">
        <v>873</v>
      </c>
    </row>
    <row r="15" spans="1:8" x14ac:dyDescent="0.3">
      <c r="B15" t="s">
        <v>994</v>
      </c>
      <c r="C15" t="s">
        <v>747</v>
      </c>
      <c r="D15" t="s">
        <v>873</v>
      </c>
      <c r="E15" t="s">
        <v>873</v>
      </c>
    </row>
    <row r="16" spans="1:8" x14ac:dyDescent="0.3">
      <c r="B16" t="s">
        <v>994</v>
      </c>
      <c r="C16" t="s">
        <v>748</v>
      </c>
      <c r="D16" t="s">
        <v>873</v>
      </c>
      <c r="E16" t="s">
        <v>873</v>
      </c>
    </row>
    <row r="17" spans="2:5" x14ac:dyDescent="0.3">
      <c r="B17" t="s">
        <v>994</v>
      </c>
      <c r="C17" t="s">
        <v>749</v>
      </c>
      <c r="D17" t="s">
        <v>871</v>
      </c>
      <c r="E17" t="s">
        <v>868</v>
      </c>
    </row>
    <row r="18" spans="2:5" x14ac:dyDescent="0.3">
      <c r="B18" t="s">
        <v>994</v>
      </c>
      <c r="C18" t="s">
        <v>750</v>
      </c>
      <c r="D18" t="s">
        <v>868</v>
      </c>
      <c r="E18" t="s">
        <v>868</v>
      </c>
    </row>
    <row r="19" spans="2:5" x14ac:dyDescent="0.3">
      <c r="B19" t="s">
        <v>994</v>
      </c>
      <c r="C19" t="s">
        <v>751</v>
      </c>
      <c r="D19" t="s">
        <v>871</v>
      </c>
      <c r="E19" t="s">
        <v>873</v>
      </c>
    </row>
    <row r="20" spans="2:5" x14ac:dyDescent="0.3">
      <c r="B20" t="s">
        <v>994</v>
      </c>
      <c r="C20" t="s">
        <v>752</v>
      </c>
      <c r="D20" t="s">
        <v>873</v>
      </c>
      <c r="E20" t="s">
        <v>873</v>
      </c>
    </row>
    <row r="21" spans="2:5" x14ac:dyDescent="0.3">
      <c r="B21" t="s">
        <v>994</v>
      </c>
      <c r="C21" t="s">
        <v>753</v>
      </c>
      <c r="D21" t="s">
        <v>873</v>
      </c>
      <c r="E21" t="s">
        <v>871</v>
      </c>
    </row>
    <row r="22" spans="2:5" x14ac:dyDescent="0.3">
      <c r="B22" t="s">
        <v>994</v>
      </c>
      <c r="C22" t="s">
        <v>754</v>
      </c>
      <c r="D22" t="s">
        <v>868</v>
      </c>
      <c r="E22" t="s">
        <v>868</v>
      </c>
    </row>
    <row r="23" spans="2:5" x14ac:dyDescent="0.3">
      <c r="B23" t="s">
        <v>994</v>
      </c>
      <c r="C23" t="s">
        <v>755</v>
      </c>
      <c r="D23" t="s">
        <v>873</v>
      </c>
      <c r="E23" t="s">
        <v>873</v>
      </c>
    </row>
    <row r="24" spans="2:5" x14ac:dyDescent="0.3">
      <c r="B24" t="s">
        <v>994</v>
      </c>
      <c r="C24" t="s">
        <v>756</v>
      </c>
      <c r="D24" t="s">
        <v>871</v>
      </c>
      <c r="E24" t="s">
        <v>873</v>
      </c>
    </row>
    <row r="25" spans="2:5" x14ac:dyDescent="0.3">
      <c r="B25" t="s">
        <v>994</v>
      </c>
      <c r="C25" t="s">
        <v>757</v>
      </c>
      <c r="D25" t="s">
        <v>871</v>
      </c>
      <c r="E25" t="s">
        <v>873</v>
      </c>
    </row>
    <row r="26" spans="2:5" x14ac:dyDescent="0.3">
      <c r="B26" t="s">
        <v>994</v>
      </c>
      <c r="C26" t="s">
        <v>758</v>
      </c>
      <c r="D26" t="s">
        <v>868</v>
      </c>
      <c r="E26" t="s">
        <v>868</v>
      </c>
    </row>
    <row r="27" spans="2:5" x14ac:dyDescent="0.3">
      <c r="B27" t="s">
        <v>994</v>
      </c>
      <c r="C27" t="s">
        <v>759</v>
      </c>
      <c r="D27" t="s">
        <v>873</v>
      </c>
      <c r="E27" t="s">
        <v>873</v>
      </c>
    </row>
    <row r="28" spans="2:5" x14ac:dyDescent="0.3">
      <c r="B28" t="s">
        <v>994</v>
      </c>
      <c r="C28" t="s">
        <v>760</v>
      </c>
      <c r="D28" t="s">
        <v>873</v>
      </c>
      <c r="E28" t="s">
        <v>873</v>
      </c>
    </row>
    <row r="29" spans="2:5" x14ac:dyDescent="0.3">
      <c r="B29" t="s">
        <v>994</v>
      </c>
      <c r="C29" t="s">
        <v>761</v>
      </c>
      <c r="D29" t="s">
        <v>873</v>
      </c>
      <c r="E29" t="s">
        <v>873</v>
      </c>
    </row>
    <row r="30" spans="2:5" x14ac:dyDescent="0.3">
      <c r="B30" t="s">
        <v>994</v>
      </c>
      <c r="C30" t="s">
        <v>762</v>
      </c>
      <c r="D30" t="s">
        <v>868</v>
      </c>
      <c r="E30" t="s">
        <v>868</v>
      </c>
    </row>
    <row r="31" spans="2:5" x14ac:dyDescent="0.3">
      <c r="B31" t="s">
        <v>994</v>
      </c>
      <c r="C31" t="s">
        <v>763</v>
      </c>
      <c r="D31" t="s">
        <v>868</v>
      </c>
      <c r="E31" t="s">
        <v>868</v>
      </c>
    </row>
    <row r="32" spans="2:5" x14ac:dyDescent="0.3">
      <c r="B32" t="s">
        <v>994</v>
      </c>
      <c r="C32" t="s">
        <v>764</v>
      </c>
      <c r="D32" t="s">
        <v>871</v>
      </c>
      <c r="E32" t="s">
        <v>873</v>
      </c>
    </row>
    <row r="33" spans="2:5" x14ac:dyDescent="0.3">
      <c r="B33" t="s">
        <v>994</v>
      </c>
      <c r="C33" t="s">
        <v>765</v>
      </c>
      <c r="D33" t="s">
        <v>873</v>
      </c>
      <c r="E33" t="s">
        <v>871</v>
      </c>
    </row>
    <row r="34" spans="2:5" x14ac:dyDescent="0.3">
      <c r="B34" t="s">
        <v>994</v>
      </c>
      <c r="C34" t="s">
        <v>766</v>
      </c>
      <c r="D34" t="s">
        <v>871</v>
      </c>
      <c r="E34" t="s">
        <v>871</v>
      </c>
    </row>
    <row r="35" spans="2:5" x14ac:dyDescent="0.3">
      <c r="B35" t="s">
        <v>994</v>
      </c>
      <c r="C35" t="s">
        <v>767</v>
      </c>
      <c r="D35" t="s">
        <v>871</v>
      </c>
      <c r="E35" t="s">
        <v>873</v>
      </c>
    </row>
    <row r="36" spans="2:5" x14ac:dyDescent="0.3">
      <c r="B36" t="s">
        <v>994</v>
      </c>
      <c r="C36" t="s">
        <v>768</v>
      </c>
      <c r="D36" t="s">
        <v>873</v>
      </c>
      <c r="E36" t="s">
        <v>873</v>
      </c>
    </row>
    <row r="37" spans="2:5" x14ac:dyDescent="0.3">
      <c r="B37" t="s">
        <v>994</v>
      </c>
      <c r="C37" t="s">
        <v>769</v>
      </c>
      <c r="D37" t="s">
        <v>871</v>
      </c>
      <c r="E37" t="s">
        <v>873</v>
      </c>
    </row>
    <row r="38" spans="2:5" x14ac:dyDescent="0.3">
      <c r="B38" t="s">
        <v>994</v>
      </c>
      <c r="C38" t="s">
        <v>770</v>
      </c>
      <c r="D38" t="s">
        <v>871</v>
      </c>
      <c r="E38" t="s">
        <v>871</v>
      </c>
    </row>
    <row r="39" spans="2:5" x14ac:dyDescent="0.3">
      <c r="B39" t="s">
        <v>994</v>
      </c>
      <c r="C39" t="s">
        <v>771</v>
      </c>
      <c r="D39" t="s">
        <v>868</v>
      </c>
      <c r="E39" t="s">
        <v>873</v>
      </c>
    </row>
    <row r="40" spans="2:5" x14ac:dyDescent="0.3">
      <c r="B40" t="s">
        <v>994</v>
      </c>
      <c r="C40" t="s">
        <v>772</v>
      </c>
      <c r="D40" t="s">
        <v>871</v>
      </c>
      <c r="E40" t="s">
        <v>873</v>
      </c>
    </row>
    <row r="41" spans="2:5" x14ac:dyDescent="0.3">
      <c r="B41" t="s">
        <v>994</v>
      </c>
      <c r="C41" t="s">
        <v>773</v>
      </c>
      <c r="D41" t="s">
        <v>873</v>
      </c>
      <c r="E41" t="s">
        <v>873</v>
      </c>
    </row>
    <row r="42" spans="2:5" x14ac:dyDescent="0.3">
      <c r="B42" t="s">
        <v>994</v>
      </c>
      <c r="C42" t="s">
        <v>774</v>
      </c>
      <c r="D42" t="s">
        <v>873</v>
      </c>
      <c r="E42" t="s">
        <v>873</v>
      </c>
    </row>
    <row r="43" spans="2:5" x14ac:dyDescent="0.3">
      <c r="B43" t="s">
        <v>994</v>
      </c>
      <c r="C43" t="s">
        <v>775</v>
      </c>
      <c r="D43" t="s">
        <v>873</v>
      </c>
      <c r="E43" t="s">
        <v>873</v>
      </c>
    </row>
    <row r="44" spans="2:5" x14ac:dyDescent="0.3">
      <c r="B44" t="s">
        <v>994</v>
      </c>
      <c r="C44" t="s">
        <v>776</v>
      </c>
      <c r="D44" t="s">
        <v>871</v>
      </c>
      <c r="E44" t="s">
        <v>871</v>
      </c>
    </row>
    <row r="45" spans="2:5" x14ac:dyDescent="0.3">
      <c r="B45" t="s">
        <v>994</v>
      </c>
      <c r="C45" t="s">
        <v>777</v>
      </c>
      <c r="D45" t="s">
        <v>868</v>
      </c>
      <c r="E45" t="s">
        <v>873</v>
      </c>
    </row>
    <row r="46" spans="2:5" x14ac:dyDescent="0.3">
      <c r="B46" t="s">
        <v>994</v>
      </c>
      <c r="C46" t="s">
        <v>778</v>
      </c>
      <c r="D46" t="s">
        <v>871</v>
      </c>
      <c r="E46" t="s">
        <v>871</v>
      </c>
    </row>
    <row r="47" spans="2:5" x14ac:dyDescent="0.3">
      <c r="B47" t="s">
        <v>994</v>
      </c>
      <c r="C47" t="s">
        <v>779</v>
      </c>
      <c r="D47" t="s">
        <v>873</v>
      </c>
      <c r="E47" t="s">
        <v>873</v>
      </c>
    </row>
    <row r="48" spans="2:5" x14ac:dyDescent="0.3">
      <c r="B48" t="s">
        <v>994</v>
      </c>
      <c r="C48" t="s">
        <v>780</v>
      </c>
      <c r="D48" t="s">
        <v>871</v>
      </c>
      <c r="E48" t="s">
        <v>868</v>
      </c>
    </row>
    <row r="49" spans="2:5" x14ac:dyDescent="0.3">
      <c r="B49" t="s">
        <v>994</v>
      </c>
      <c r="C49" t="s">
        <v>781</v>
      </c>
      <c r="D49" t="s">
        <v>868</v>
      </c>
      <c r="E49" t="s">
        <v>873</v>
      </c>
    </row>
    <row r="50" spans="2:5" x14ac:dyDescent="0.3">
      <c r="B50" t="s">
        <v>994</v>
      </c>
      <c r="C50" t="s">
        <v>782</v>
      </c>
      <c r="D50" t="s">
        <v>873</v>
      </c>
      <c r="E50" t="s">
        <v>871</v>
      </c>
    </row>
    <row r="51" spans="2:5" x14ac:dyDescent="0.3">
      <c r="B51" t="s">
        <v>994</v>
      </c>
      <c r="C51" t="s">
        <v>783</v>
      </c>
      <c r="D51" t="s">
        <v>873</v>
      </c>
      <c r="E51" t="s">
        <v>873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sheetPr codeName="Sheet8"/>
  <dimension ref="A1:H71"/>
  <sheetViews>
    <sheetView workbookViewId="0">
      <selection activeCell="C11" sqref="C1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995</v>
      </c>
      <c r="C2" t="s">
        <v>784</v>
      </c>
      <c r="D2" t="s">
        <v>886</v>
      </c>
      <c r="E2" t="s">
        <v>886</v>
      </c>
    </row>
    <row r="3" spans="1:8" x14ac:dyDescent="0.3">
      <c r="B3" t="s">
        <v>995</v>
      </c>
      <c r="C3" t="s">
        <v>785</v>
      </c>
      <c r="D3" t="s">
        <v>886</v>
      </c>
      <c r="E3" t="s">
        <v>886</v>
      </c>
    </row>
    <row r="4" spans="1:8" x14ac:dyDescent="0.3">
      <c r="B4" t="s">
        <v>995</v>
      </c>
      <c r="C4" t="s">
        <v>786</v>
      </c>
      <c r="D4" t="s">
        <v>886</v>
      </c>
      <c r="E4" t="s">
        <v>886</v>
      </c>
    </row>
    <row r="5" spans="1:8" x14ac:dyDescent="0.3">
      <c r="B5" t="s">
        <v>995</v>
      </c>
      <c r="C5" t="s">
        <v>787</v>
      </c>
      <c r="D5" t="s">
        <v>886</v>
      </c>
      <c r="E5" t="s">
        <v>886</v>
      </c>
    </row>
    <row r="6" spans="1:8" x14ac:dyDescent="0.3">
      <c r="B6" t="s">
        <v>995</v>
      </c>
      <c r="C6" t="s">
        <v>788</v>
      </c>
      <c r="D6" t="s">
        <v>901</v>
      </c>
      <c r="E6" t="s">
        <v>886</v>
      </c>
    </row>
    <row r="7" spans="1:8" x14ac:dyDescent="0.3">
      <c r="B7" t="s">
        <v>995</v>
      </c>
      <c r="C7" t="s">
        <v>789</v>
      </c>
      <c r="D7" t="s">
        <v>901</v>
      </c>
      <c r="E7" t="s">
        <v>886</v>
      </c>
    </row>
    <row r="8" spans="1:8" x14ac:dyDescent="0.3">
      <c r="B8" t="s">
        <v>995</v>
      </c>
      <c r="C8" t="s">
        <v>790</v>
      </c>
      <c r="D8" t="s">
        <v>886</v>
      </c>
      <c r="E8" t="s">
        <v>886</v>
      </c>
    </row>
    <row r="9" spans="1:8" x14ac:dyDescent="0.3">
      <c r="B9" t="s">
        <v>995</v>
      </c>
      <c r="C9" t="s">
        <v>791</v>
      </c>
      <c r="D9" t="s">
        <v>907</v>
      </c>
      <c r="E9" t="s">
        <v>907</v>
      </c>
    </row>
    <row r="10" spans="1:8" x14ac:dyDescent="0.3">
      <c r="B10" t="s">
        <v>995</v>
      </c>
      <c r="C10" t="s">
        <v>792</v>
      </c>
      <c r="D10" t="s">
        <v>886</v>
      </c>
      <c r="E10" t="s">
        <v>886</v>
      </c>
    </row>
    <row r="11" spans="1:8" x14ac:dyDescent="0.3">
      <c r="B11" t="s">
        <v>995</v>
      </c>
      <c r="C11" t="s">
        <v>793</v>
      </c>
      <c r="D11" t="s">
        <v>886</v>
      </c>
      <c r="E11" t="s">
        <v>886</v>
      </c>
    </row>
    <row r="12" spans="1:8" x14ac:dyDescent="0.3">
      <c r="B12" t="s">
        <v>995</v>
      </c>
      <c r="C12" t="s">
        <v>794</v>
      </c>
      <c r="D12" t="s">
        <v>937</v>
      </c>
      <c r="E12" t="s">
        <v>901</v>
      </c>
    </row>
    <row r="13" spans="1:8" x14ac:dyDescent="0.3">
      <c r="B13" t="s">
        <v>995</v>
      </c>
      <c r="C13" t="s">
        <v>795</v>
      </c>
      <c r="D13" t="s">
        <v>886</v>
      </c>
      <c r="E13" t="s">
        <v>886</v>
      </c>
    </row>
    <row r="14" spans="1:8" x14ac:dyDescent="0.3">
      <c r="B14" t="s">
        <v>995</v>
      </c>
      <c r="C14" t="s">
        <v>796</v>
      </c>
      <c r="D14" t="s">
        <v>901</v>
      </c>
      <c r="E14" t="s">
        <v>901</v>
      </c>
    </row>
    <row r="15" spans="1:8" x14ac:dyDescent="0.3">
      <c r="B15" t="s">
        <v>995</v>
      </c>
      <c r="C15" t="s">
        <v>797</v>
      </c>
      <c r="D15" t="s">
        <v>886</v>
      </c>
      <c r="E15" t="s">
        <v>886</v>
      </c>
    </row>
    <row r="16" spans="1:8" x14ac:dyDescent="0.3">
      <c r="B16" t="s">
        <v>995</v>
      </c>
      <c r="C16" t="s">
        <v>798</v>
      </c>
      <c r="D16" t="s">
        <v>907</v>
      </c>
      <c r="E16" t="s">
        <v>907</v>
      </c>
    </row>
    <row r="17" spans="2:5" x14ac:dyDescent="0.3">
      <c r="B17" t="s">
        <v>995</v>
      </c>
      <c r="C17" t="s">
        <v>799</v>
      </c>
      <c r="D17" t="s">
        <v>886</v>
      </c>
      <c r="E17" t="s">
        <v>886</v>
      </c>
    </row>
    <row r="18" spans="2:5" x14ac:dyDescent="0.3">
      <c r="B18" t="s">
        <v>995</v>
      </c>
      <c r="C18" t="s">
        <v>800</v>
      </c>
      <c r="D18" t="s">
        <v>937</v>
      </c>
      <c r="E18" t="s">
        <v>937</v>
      </c>
    </row>
    <row r="19" spans="2:5" x14ac:dyDescent="0.3">
      <c r="B19" t="s">
        <v>995</v>
      </c>
      <c r="C19" t="s">
        <v>801</v>
      </c>
      <c r="D19" t="s">
        <v>886</v>
      </c>
      <c r="E19" t="s">
        <v>886</v>
      </c>
    </row>
    <row r="20" spans="2:5" x14ac:dyDescent="0.3">
      <c r="B20" t="s">
        <v>995</v>
      </c>
      <c r="C20" t="s">
        <v>802</v>
      </c>
      <c r="D20" t="s">
        <v>901</v>
      </c>
      <c r="E20" t="s">
        <v>886</v>
      </c>
    </row>
    <row r="21" spans="2:5" x14ac:dyDescent="0.3">
      <c r="B21" t="s">
        <v>995</v>
      </c>
      <c r="C21" t="s">
        <v>803</v>
      </c>
      <c r="D21" t="s">
        <v>886</v>
      </c>
      <c r="E21" t="s">
        <v>886</v>
      </c>
    </row>
    <row r="22" spans="2:5" x14ac:dyDescent="0.3">
      <c r="B22" t="s">
        <v>995</v>
      </c>
      <c r="C22" t="s">
        <v>804</v>
      </c>
      <c r="D22" t="s">
        <v>901</v>
      </c>
      <c r="E22" t="s">
        <v>937</v>
      </c>
    </row>
    <row r="23" spans="2:5" x14ac:dyDescent="0.3">
      <c r="B23" t="s">
        <v>995</v>
      </c>
      <c r="C23" t="s">
        <v>805</v>
      </c>
      <c r="D23" t="s">
        <v>901</v>
      </c>
      <c r="E23" t="s">
        <v>901</v>
      </c>
    </row>
    <row r="24" spans="2:5" x14ac:dyDescent="0.3">
      <c r="B24" t="s">
        <v>995</v>
      </c>
      <c r="C24" t="s">
        <v>806</v>
      </c>
      <c r="D24" t="s">
        <v>886</v>
      </c>
      <c r="E24" t="s">
        <v>886</v>
      </c>
    </row>
    <row r="25" spans="2:5" x14ac:dyDescent="0.3">
      <c r="B25" t="s">
        <v>995</v>
      </c>
      <c r="C25" t="s">
        <v>807</v>
      </c>
      <c r="D25" t="s">
        <v>886</v>
      </c>
      <c r="E25" t="s">
        <v>886</v>
      </c>
    </row>
    <row r="26" spans="2:5" x14ac:dyDescent="0.3">
      <c r="B26" t="s">
        <v>995</v>
      </c>
      <c r="C26" t="s">
        <v>808</v>
      </c>
      <c r="D26" t="s">
        <v>907</v>
      </c>
      <c r="E26" t="s">
        <v>907</v>
      </c>
    </row>
    <row r="27" spans="2:5" x14ac:dyDescent="0.3">
      <c r="B27" t="s">
        <v>995</v>
      </c>
      <c r="C27" t="s">
        <v>809</v>
      </c>
      <c r="D27" t="s">
        <v>886</v>
      </c>
      <c r="E27" t="s">
        <v>886</v>
      </c>
    </row>
    <row r="28" spans="2:5" x14ac:dyDescent="0.3">
      <c r="B28" t="s">
        <v>995</v>
      </c>
      <c r="C28" t="s">
        <v>810</v>
      </c>
      <c r="D28" t="s">
        <v>901</v>
      </c>
      <c r="E28" t="s">
        <v>886</v>
      </c>
    </row>
    <row r="29" spans="2:5" x14ac:dyDescent="0.3">
      <c r="B29" t="s">
        <v>995</v>
      </c>
      <c r="C29" t="s">
        <v>811</v>
      </c>
      <c r="D29" t="s">
        <v>886</v>
      </c>
      <c r="E29" t="s">
        <v>886</v>
      </c>
    </row>
    <row r="30" spans="2:5" x14ac:dyDescent="0.3">
      <c r="B30" t="s">
        <v>995</v>
      </c>
      <c r="C30" t="s">
        <v>812</v>
      </c>
      <c r="D30" t="s">
        <v>886</v>
      </c>
      <c r="E30" t="s">
        <v>886</v>
      </c>
    </row>
    <row r="31" spans="2:5" x14ac:dyDescent="0.3">
      <c r="B31" t="s">
        <v>995</v>
      </c>
      <c r="C31" t="s">
        <v>813</v>
      </c>
      <c r="D31" t="s">
        <v>901</v>
      </c>
      <c r="E31" t="s">
        <v>886</v>
      </c>
    </row>
    <row r="32" spans="2:5" x14ac:dyDescent="0.3">
      <c r="B32" t="s">
        <v>995</v>
      </c>
      <c r="C32" t="s">
        <v>814</v>
      </c>
      <c r="D32" t="s">
        <v>901</v>
      </c>
      <c r="E32" t="s">
        <v>901</v>
      </c>
    </row>
    <row r="33" spans="2:5" x14ac:dyDescent="0.3">
      <c r="B33" t="s">
        <v>995</v>
      </c>
      <c r="C33" t="s">
        <v>815</v>
      </c>
      <c r="D33" t="s">
        <v>886</v>
      </c>
      <c r="E33" t="s">
        <v>886</v>
      </c>
    </row>
    <row r="34" spans="2:5" x14ac:dyDescent="0.3">
      <c r="B34" t="s">
        <v>995</v>
      </c>
      <c r="C34" t="s">
        <v>816</v>
      </c>
      <c r="D34" t="s">
        <v>901</v>
      </c>
      <c r="E34" t="s">
        <v>886</v>
      </c>
    </row>
    <row r="35" spans="2:5" x14ac:dyDescent="0.3">
      <c r="B35" t="s">
        <v>995</v>
      </c>
      <c r="C35" t="s">
        <v>817</v>
      </c>
      <c r="D35" t="s">
        <v>886</v>
      </c>
      <c r="E35" t="s">
        <v>886</v>
      </c>
    </row>
    <row r="36" spans="2:5" x14ac:dyDescent="0.3">
      <c r="B36" t="s">
        <v>995</v>
      </c>
      <c r="C36" t="s">
        <v>818</v>
      </c>
      <c r="D36" t="s">
        <v>886</v>
      </c>
      <c r="E36" t="s">
        <v>907</v>
      </c>
    </row>
    <row r="37" spans="2:5" x14ac:dyDescent="0.3">
      <c r="B37" t="s">
        <v>995</v>
      </c>
      <c r="C37" t="s">
        <v>819</v>
      </c>
      <c r="D37" t="s">
        <v>901</v>
      </c>
      <c r="E37" t="s">
        <v>886</v>
      </c>
    </row>
    <row r="38" spans="2:5" x14ac:dyDescent="0.3">
      <c r="B38" t="s">
        <v>995</v>
      </c>
      <c r="C38" t="s">
        <v>820</v>
      </c>
      <c r="D38" t="s">
        <v>886</v>
      </c>
      <c r="E38" t="s">
        <v>886</v>
      </c>
    </row>
    <row r="39" spans="2:5" x14ac:dyDescent="0.3">
      <c r="B39" t="s">
        <v>995</v>
      </c>
      <c r="C39" t="s">
        <v>821</v>
      </c>
      <c r="D39" t="s">
        <v>886</v>
      </c>
      <c r="E39" t="s">
        <v>886</v>
      </c>
    </row>
    <row r="40" spans="2:5" x14ac:dyDescent="0.3">
      <c r="B40" t="s">
        <v>995</v>
      </c>
      <c r="C40" t="s">
        <v>822</v>
      </c>
      <c r="D40" t="s">
        <v>907</v>
      </c>
      <c r="E40" t="s">
        <v>907</v>
      </c>
    </row>
    <row r="41" spans="2:5" x14ac:dyDescent="0.3">
      <c r="B41" t="s">
        <v>995</v>
      </c>
      <c r="C41" t="s">
        <v>823</v>
      </c>
      <c r="D41" t="s">
        <v>901</v>
      </c>
      <c r="E41" t="s">
        <v>901</v>
      </c>
    </row>
    <row r="42" spans="2:5" x14ac:dyDescent="0.3">
      <c r="B42" t="s">
        <v>995</v>
      </c>
      <c r="C42" t="s">
        <v>824</v>
      </c>
      <c r="D42" t="s">
        <v>907</v>
      </c>
      <c r="E42" t="s">
        <v>907</v>
      </c>
    </row>
    <row r="43" spans="2:5" x14ac:dyDescent="0.3">
      <c r="B43" t="s">
        <v>995</v>
      </c>
      <c r="C43" t="s">
        <v>825</v>
      </c>
      <c r="D43" t="s">
        <v>901</v>
      </c>
      <c r="E43" t="s">
        <v>886</v>
      </c>
    </row>
    <row r="44" spans="2:5" x14ac:dyDescent="0.3">
      <c r="B44" t="s">
        <v>995</v>
      </c>
      <c r="C44" t="s">
        <v>826</v>
      </c>
      <c r="D44" t="s">
        <v>886</v>
      </c>
      <c r="E44" t="s">
        <v>886</v>
      </c>
    </row>
    <row r="45" spans="2:5" x14ac:dyDescent="0.3">
      <c r="B45" t="s">
        <v>995</v>
      </c>
      <c r="C45" t="s">
        <v>827</v>
      </c>
      <c r="D45" t="s">
        <v>901</v>
      </c>
      <c r="E45" t="s">
        <v>901</v>
      </c>
    </row>
    <row r="46" spans="2:5" x14ac:dyDescent="0.3">
      <c r="B46" t="s">
        <v>995</v>
      </c>
      <c r="C46" t="s">
        <v>828</v>
      </c>
      <c r="D46" t="s">
        <v>901</v>
      </c>
      <c r="E46" t="s">
        <v>901</v>
      </c>
    </row>
    <row r="47" spans="2:5" x14ac:dyDescent="0.3">
      <c r="B47" t="s">
        <v>995</v>
      </c>
      <c r="C47" t="s">
        <v>829</v>
      </c>
      <c r="D47" t="s">
        <v>886</v>
      </c>
      <c r="E47" t="s">
        <v>886</v>
      </c>
    </row>
    <row r="48" spans="2:5" x14ac:dyDescent="0.3">
      <c r="B48" t="s">
        <v>995</v>
      </c>
      <c r="C48" t="s">
        <v>830</v>
      </c>
      <c r="D48" t="s">
        <v>901</v>
      </c>
      <c r="E48" t="s">
        <v>901</v>
      </c>
    </row>
    <row r="49" spans="2:5" x14ac:dyDescent="0.3">
      <c r="B49" t="s">
        <v>995</v>
      </c>
      <c r="C49" t="s">
        <v>831</v>
      </c>
      <c r="D49" t="s">
        <v>886</v>
      </c>
      <c r="E49" t="s">
        <v>886</v>
      </c>
    </row>
    <row r="50" spans="2:5" x14ac:dyDescent="0.3">
      <c r="B50" t="s">
        <v>995</v>
      </c>
      <c r="C50" t="s">
        <v>832</v>
      </c>
      <c r="D50" t="s">
        <v>886</v>
      </c>
      <c r="E50" t="s">
        <v>886</v>
      </c>
    </row>
    <row r="51" spans="2:5" x14ac:dyDescent="0.3">
      <c r="B51" t="s">
        <v>995</v>
      </c>
      <c r="C51" t="s">
        <v>833</v>
      </c>
      <c r="D51" t="s">
        <v>901</v>
      </c>
      <c r="E51" t="s">
        <v>901</v>
      </c>
    </row>
    <row r="52" spans="2:5" x14ac:dyDescent="0.3">
      <c r="B52" t="s">
        <v>995</v>
      </c>
      <c r="C52" t="s">
        <v>834</v>
      </c>
      <c r="D52" t="s">
        <v>901</v>
      </c>
      <c r="E52" t="s">
        <v>901</v>
      </c>
    </row>
    <row r="53" spans="2:5" x14ac:dyDescent="0.3">
      <c r="B53" t="s">
        <v>995</v>
      </c>
      <c r="C53" t="s">
        <v>835</v>
      </c>
      <c r="D53" t="s">
        <v>886</v>
      </c>
      <c r="E53" t="s">
        <v>886</v>
      </c>
    </row>
    <row r="54" spans="2:5" x14ac:dyDescent="0.3">
      <c r="B54" t="s">
        <v>995</v>
      </c>
      <c r="C54" t="s">
        <v>836</v>
      </c>
      <c r="D54" t="s">
        <v>901</v>
      </c>
      <c r="E54" t="s">
        <v>886</v>
      </c>
    </row>
    <row r="55" spans="2:5" x14ac:dyDescent="0.3">
      <c r="B55" t="s">
        <v>995</v>
      </c>
      <c r="C55" t="s">
        <v>837</v>
      </c>
      <c r="D55" t="s">
        <v>886</v>
      </c>
      <c r="E55" t="s">
        <v>901</v>
      </c>
    </row>
    <row r="56" spans="2:5" x14ac:dyDescent="0.3">
      <c r="B56" t="s">
        <v>995</v>
      </c>
      <c r="C56" t="s">
        <v>838</v>
      </c>
      <c r="D56" t="s">
        <v>907</v>
      </c>
      <c r="E56" t="s">
        <v>886</v>
      </c>
    </row>
    <row r="57" spans="2:5" x14ac:dyDescent="0.3">
      <c r="B57" t="s">
        <v>995</v>
      </c>
      <c r="C57" t="s">
        <v>839</v>
      </c>
      <c r="D57" t="s">
        <v>907</v>
      </c>
      <c r="E57" t="s">
        <v>901</v>
      </c>
    </row>
    <row r="58" spans="2:5" x14ac:dyDescent="0.3">
      <c r="B58" t="s">
        <v>995</v>
      </c>
      <c r="C58" t="s">
        <v>840</v>
      </c>
      <c r="D58" t="s">
        <v>907</v>
      </c>
      <c r="E58" t="s">
        <v>907</v>
      </c>
    </row>
    <row r="59" spans="2:5" x14ac:dyDescent="0.3">
      <c r="B59" t="s">
        <v>995</v>
      </c>
      <c r="C59" t="s">
        <v>841</v>
      </c>
      <c r="D59" t="s">
        <v>886</v>
      </c>
      <c r="E59" t="s">
        <v>886</v>
      </c>
    </row>
    <row r="60" spans="2:5" x14ac:dyDescent="0.3">
      <c r="B60" t="s">
        <v>995</v>
      </c>
      <c r="C60" t="s">
        <v>842</v>
      </c>
      <c r="D60" t="s">
        <v>901</v>
      </c>
      <c r="E60" t="s">
        <v>901</v>
      </c>
    </row>
    <row r="61" spans="2:5" x14ac:dyDescent="0.3">
      <c r="B61" t="s">
        <v>995</v>
      </c>
      <c r="C61" t="s">
        <v>843</v>
      </c>
      <c r="D61" t="s">
        <v>886</v>
      </c>
      <c r="E61" t="s">
        <v>886</v>
      </c>
    </row>
    <row r="62" spans="2:5" x14ac:dyDescent="0.3">
      <c r="B62" t="s">
        <v>995</v>
      </c>
      <c r="C62" t="s">
        <v>844</v>
      </c>
      <c r="D62" t="s">
        <v>901</v>
      </c>
      <c r="E62" t="s">
        <v>907</v>
      </c>
    </row>
    <row r="63" spans="2:5" x14ac:dyDescent="0.3">
      <c r="B63" t="s">
        <v>995</v>
      </c>
      <c r="C63" t="s">
        <v>845</v>
      </c>
      <c r="D63" t="s">
        <v>886</v>
      </c>
      <c r="E63" t="s">
        <v>886</v>
      </c>
    </row>
    <row r="64" spans="2:5" x14ac:dyDescent="0.3">
      <c r="B64" t="s">
        <v>995</v>
      </c>
      <c r="C64" t="s">
        <v>846</v>
      </c>
      <c r="D64" t="s">
        <v>901</v>
      </c>
      <c r="E64" t="s">
        <v>901</v>
      </c>
    </row>
    <row r="65" spans="2:5" x14ac:dyDescent="0.3">
      <c r="B65" t="s">
        <v>995</v>
      </c>
      <c r="C65" t="s">
        <v>847</v>
      </c>
      <c r="D65" t="s">
        <v>886</v>
      </c>
      <c r="E65" t="s">
        <v>886</v>
      </c>
    </row>
    <row r="66" spans="2:5" x14ac:dyDescent="0.3">
      <c r="B66" t="s">
        <v>995</v>
      </c>
      <c r="C66" t="s">
        <v>848</v>
      </c>
      <c r="D66" t="s">
        <v>907</v>
      </c>
      <c r="E66" t="s">
        <v>907</v>
      </c>
    </row>
    <row r="67" spans="2:5" x14ac:dyDescent="0.3">
      <c r="B67" t="s">
        <v>995</v>
      </c>
      <c r="C67" t="s">
        <v>849</v>
      </c>
      <c r="D67" t="s">
        <v>946</v>
      </c>
      <c r="E67" t="s">
        <v>907</v>
      </c>
    </row>
    <row r="68" spans="2:5" x14ac:dyDescent="0.3">
      <c r="B68" t="s">
        <v>995</v>
      </c>
      <c r="C68" t="s">
        <v>850</v>
      </c>
      <c r="D68" t="s">
        <v>901</v>
      </c>
      <c r="E68" t="s">
        <v>901</v>
      </c>
    </row>
    <row r="69" spans="2:5" x14ac:dyDescent="0.3">
      <c r="B69" t="s">
        <v>995</v>
      </c>
      <c r="C69" t="s">
        <v>851</v>
      </c>
      <c r="D69" t="s">
        <v>901</v>
      </c>
      <c r="E69" t="s">
        <v>886</v>
      </c>
    </row>
    <row r="70" spans="2:5" x14ac:dyDescent="0.3">
      <c r="B70" t="s">
        <v>995</v>
      </c>
      <c r="C70" t="s">
        <v>852</v>
      </c>
      <c r="D70" t="s">
        <v>886</v>
      </c>
      <c r="E70" t="s">
        <v>886</v>
      </c>
    </row>
    <row r="71" spans="2:5" x14ac:dyDescent="0.3">
      <c r="B71" t="s">
        <v>995</v>
      </c>
      <c r="C71" t="s">
        <v>853</v>
      </c>
      <c r="D71" t="s">
        <v>901</v>
      </c>
      <c r="E71" t="s">
        <v>901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2F4-E9C1-41D8-92FE-A48E20D79AF6}">
  <sheetPr codeName="Sheet9"/>
  <dimension ref="A1"/>
  <sheetViews>
    <sheetView workbookViewId="0">
      <selection activeCell="G6" sqref="G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5</vt:i4>
      </vt:variant>
    </vt:vector>
  </HeadingPairs>
  <TitlesOfParts>
    <vt:vector size="17" baseType="lpstr">
      <vt:lpstr>Data</vt:lpstr>
      <vt:lpstr>환경설정</vt:lpstr>
      <vt:lpstr>고유어1</vt:lpstr>
      <vt:lpstr>고유어2</vt:lpstr>
      <vt:lpstr>고유어3</vt:lpstr>
      <vt:lpstr>외래어1</vt:lpstr>
      <vt:lpstr>외래어2</vt:lpstr>
      <vt:lpstr>외래어3</vt:lpstr>
      <vt:lpstr>가상어1</vt:lpstr>
      <vt:lpstr>가상어2</vt:lpstr>
      <vt:lpstr>가상어3</vt:lpstr>
      <vt:lpstr>ref</vt:lpstr>
      <vt:lpstr>음절</vt:lpstr>
      <vt:lpstr>종성</vt:lpstr>
      <vt:lpstr>중성</vt:lpstr>
      <vt:lpstr>초성</vt:lpstr>
      <vt:lpstr>초중성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2024-03-07T14:27:11Z</dcterms:created>
  <dcterms:modified xsi:type="dcterms:W3CDTF">2024-03-14T04:09:57Z</dcterms:modified>
</cp:coreProperties>
</file>