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m00vn/Downloads/NIT_Suratkal_Final/"/>
    </mc:Choice>
  </mc:AlternateContent>
  <xr:revisionPtr revIDLastSave="0" documentId="13_ncr:1_{A29987CA-DFFF-F04F-9460-0126B115E2FF}" xr6:coauthVersionLast="45" xr6:coauthVersionMax="45" xr10:uidLastSave="{00000000-0000-0000-0000-000000000000}"/>
  <bookViews>
    <workbookView xWindow="0" yWindow="460" windowWidth="33600" windowHeight="19020" xr2:uid="{00000000-000D-0000-FFFF-FFFF00000000}"/>
  </bookViews>
  <sheets>
    <sheet name="Toy Examp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" i="2" l="1"/>
  <c r="P25" i="2"/>
  <c r="D26" i="2" l="1"/>
  <c r="G24" i="2"/>
  <c r="F24" i="2"/>
  <c r="G23" i="2"/>
  <c r="F23" i="2"/>
  <c r="G22" i="2"/>
  <c r="F22" i="2"/>
  <c r="G21" i="2"/>
  <c r="F21" i="2"/>
  <c r="G20" i="2"/>
  <c r="F20" i="2"/>
  <c r="E8" i="2"/>
  <c r="C8" i="2"/>
  <c r="F15" i="2" s="1"/>
  <c r="I15" i="2" s="1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G26" i="2" l="1"/>
  <c r="H8" i="2"/>
  <c r="F14" i="2" s="1"/>
  <c r="I14" i="2" s="1"/>
  <c r="D27" i="2"/>
  <c r="J8" i="2"/>
  <c r="I8" i="2"/>
  <c r="F26" i="2"/>
  <c r="F27" i="2" s="1"/>
</calcChain>
</file>

<file path=xl/sharedStrings.xml><?xml version="1.0" encoding="utf-8"?>
<sst xmlns="http://schemas.openxmlformats.org/spreadsheetml/2006/main" count="46" uniqueCount="39">
  <si>
    <t>Item id</t>
  </si>
  <si>
    <t>Base Price</t>
  </si>
  <si>
    <t>Base Quantity</t>
  </si>
  <si>
    <t>Price1</t>
  </si>
  <si>
    <t>Quantity1</t>
  </si>
  <si>
    <t>Price2</t>
  </si>
  <si>
    <t>Quantity2</t>
  </si>
  <si>
    <t>Base Revenue per item</t>
  </si>
  <si>
    <t>Revenue Price1</t>
  </si>
  <si>
    <t>Hit Price1</t>
  </si>
  <si>
    <t>Minimum Total Revenue Expected</t>
  </si>
  <si>
    <t>Revenue Gain %</t>
  </si>
  <si>
    <t>Quantity Gain %</t>
  </si>
  <si>
    <t>Minimum Total Quantity Expected</t>
  </si>
  <si>
    <t>Price 2</t>
  </si>
  <si>
    <t>Price 1</t>
  </si>
  <si>
    <t>Selling Price</t>
  </si>
  <si>
    <t>Quantity</t>
  </si>
  <si>
    <t>Revenue Optimal</t>
  </si>
  <si>
    <t>Hit Optimal</t>
  </si>
  <si>
    <t>Percent</t>
  </si>
  <si>
    <t>Increment Needed</t>
  </si>
  <si>
    <t>Item Id</t>
  </si>
  <si>
    <t>Plan</t>
  </si>
  <si>
    <t>Base Revenue</t>
  </si>
  <si>
    <t>Total Revenue</t>
  </si>
  <si>
    <t>Total Hit</t>
  </si>
  <si>
    <t>Total Base Quantity</t>
  </si>
  <si>
    <t>Total Selling Quantity</t>
  </si>
  <si>
    <t>Optimal Plan</t>
  </si>
  <si>
    <t>Base Price : Price of the Item without any discount/promotion.
Selling price : Optimal price selected for the item.
Revenue: Selling Price * Quantity Sold at Selling price.
Total Revenue: Sum of Revenue over all items
Hit: (Base Price – Selling Price) * Quantity Sold at Selling price.
Total Hit: Sum of hit over all items
Base Revenue: Sum of Revenue at Base Price over all items
Revenue Gain %: (Total Revenue - Base Revenue)/Base Revenue
Base Quantity: Quantity Sold at Base Price 
Total Base Quantity: Sum of Base Quantity over all items
Total Selling Quantity: Sum of Quantity Sold at Selling Price over all items
Quantity Gain %: (Total Selling Quantity– Total Base Quantity)/Total Base Quantity</t>
  </si>
  <si>
    <t>Methodology</t>
  </si>
  <si>
    <t>Hit</t>
  </si>
  <si>
    <t>OR</t>
  </si>
  <si>
    <t>Candidate</t>
  </si>
  <si>
    <t>A</t>
  </si>
  <si>
    <t>B</t>
  </si>
  <si>
    <t>Revenue Gain Ask %</t>
  </si>
  <si>
    <t>Quantity Gain Ask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</si>
</sst>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Bogle Regular"/>
    </font>
    <font>
      <sz val="15"/>
      <color theme="1"/>
      <name val="Bogle Regular"/>
    </font>
    <font>
      <b/>
      <sz val="12"/>
      <color theme="1"/>
      <name val="Bogle Regular"/>
    </font>
    <font>
      <b/>
      <sz val="15"/>
      <color theme="1"/>
      <name val="Bogle Regula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D0D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 wrapText="1"/>
    </xf>
    <xf numFmtId="0" fontId="18" fillId="0" borderId="10" xfId="0" applyNumberFormat="1" applyFont="1" applyBorder="1" applyAlignment="1">
      <alignment horizontal="center" vertical="center" wrapText="1"/>
    </xf>
    <xf numFmtId="10" fontId="18" fillId="0" borderId="10" xfId="1" applyNumberFormat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20" fillId="36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/>
    </xf>
    <xf numFmtId="2" fontId="20" fillId="33" borderId="10" xfId="0" applyNumberFormat="1" applyFont="1" applyFill="1" applyBorder="1" applyAlignment="1">
      <alignment horizontal="center" vertical="center"/>
    </xf>
    <xf numFmtId="2" fontId="18" fillId="34" borderId="10" xfId="0" applyNumberFormat="1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left" vertical="center"/>
    </xf>
    <xf numFmtId="0" fontId="21" fillId="37" borderId="10" xfId="0" applyFont="1" applyFill="1" applyBorder="1" applyAlignment="1">
      <alignment horizontal="left" vertical="center"/>
    </xf>
    <xf numFmtId="0" fontId="16" fillId="37" borderId="10" xfId="0" applyFont="1" applyFill="1" applyBorder="1" applyAlignment="1">
      <alignment horizontal="left" vertical="center"/>
    </xf>
    <xf numFmtId="0" fontId="19" fillId="38" borderId="11" xfId="0" applyFont="1" applyFill="1" applyBorder="1" applyAlignment="1">
      <alignment horizontal="left" vertical="center" wrapText="1"/>
    </xf>
    <xf numFmtId="0" fontId="19" fillId="38" borderId="12" xfId="0" applyFont="1" applyFill="1" applyBorder="1" applyAlignment="1">
      <alignment horizontal="left" vertical="center" wrapText="1"/>
    </xf>
    <xf numFmtId="0" fontId="19" fillId="38" borderId="13" xfId="0" applyFont="1" applyFill="1" applyBorder="1" applyAlignment="1">
      <alignment horizontal="left" vertical="center" wrapText="1"/>
    </xf>
    <xf numFmtId="0" fontId="19" fillId="38" borderId="14" xfId="0" applyFont="1" applyFill="1" applyBorder="1" applyAlignment="1">
      <alignment horizontal="left" vertical="center" wrapText="1"/>
    </xf>
    <xf numFmtId="0" fontId="19" fillId="38" borderId="0" xfId="0" applyFont="1" applyFill="1" applyBorder="1" applyAlignment="1">
      <alignment horizontal="left" vertical="center" wrapText="1"/>
    </xf>
    <xf numFmtId="0" fontId="19" fillId="38" borderId="15" xfId="0" applyFont="1" applyFill="1" applyBorder="1" applyAlignment="1">
      <alignment horizontal="left" vertical="center" wrapText="1"/>
    </xf>
    <xf numFmtId="0" fontId="19" fillId="38" borderId="16" xfId="0" applyFont="1" applyFill="1" applyBorder="1" applyAlignment="1">
      <alignment horizontal="left" vertical="center" wrapText="1"/>
    </xf>
    <xf numFmtId="0" fontId="19" fillId="38" borderId="17" xfId="0" applyFont="1" applyFill="1" applyBorder="1" applyAlignment="1">
      <alignment horizontal="left" vertical="center" wrapText="1"/>
    </xf>
    <xf numFmtId="0" fontId="19" fillId="38" borderId="18" xfId="0" applyFont="1" applyFill="1" applyBorder="1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BD0D7"/>
      <color rgb="FFFFB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E74C-DF68-9947-871D-75B087ADC601}">
  <dimension ref="A1:V38"/>
  <sheetViews>
    <sheetView showGridLines="0" tabSelected="1" zoomScale="96" workbookViewId="0">
      <selection activeCell="B14" sqref="B14"/>
    </sheetView>
  </sheetViews>
  <sheetFormatPr baseColWidth="10" defaultRowHeight="16"/>
  <cols>
    <col min="11" max="11" width="8.6640625" customWidth="1"/>
  </cols>
  <sheetData>
    <row r="1" spans="1:21" s="1" customFormat="1" ht="5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3" t="s">
        <v>9</v>
      </c>
    </row>
    <row r="2" spans="1:21" ht="19">
      <c r="A2" s="4">
        <v>1</v>
      </c>
      <c r="B2" s="4">
        <v>38</v>
      </c>
      <c r="C2" s="4">
        <v>25</v>
      </c>
      <c r="D2" s="4">
        <v>37</v>
      </c>
      <c r="E2" s="4">
        <v>30</v>
      </c>
      <c r="F2" s="4">
        <v>35</v>
      </c>
      <c r="G2" s="4">
        <v>34</v>
      </c>
      <c r="H2" s="4">
        <f>B2*C2</f>
        <v>950</v>
      </c>
      <c r="I2" s="4">
        <f>D2*E2</f>
        <v>1110</v>
      </c>
      <c r="J2" s="4">
        <f>(B2-D2) * E2</f>
        <v>30</v>
      </c>
    </row>
    <row r="3" spans="1:21" ht="19">
      <c r="A3" s="4">
        <v>2</v>
      </c>
      <c r="B3" s="4">
        <v>44</v>
      </c>
      <c r="C3" s="4">
        <v>31</v>
      </c>
      <c r="D3" s="4">
        <v>42</v>
      </c>
      <c r="E3" s="4">
        <v>33</v>
      </c>
      <c r="F3" s="4">
        <v>40</v>
      </c>
      <c r="G3" s="4">
        <v>35</v>
      </c>
      <c r="H3" s="4">
        <f>B3*C3</f>
        <v>1364</v>
      </c>
      <c r="I3" s="4">
        <f>D3*E3</f>
        <v>1386</v>
      </c>
      <c r="J3" s="4">
        <f>(B3-D3) * E3</f>
        <v>66</v>
      </c>
      <c r="M3" s="19" t="s">
        <v>31</v>
      </c>
      <c r="N3" s="20"/>
      <c r="O3" s="20"/>
      <c r="P3" s="20"/>
      <c r="Q3" s="20"/>
      <c r="R3" s="20"/>
      <c r="S3" s="20"/>
      <c r="T3" s="20"/>
      <c r="U3" s="20"/>
    </row>
    <row r="4" spans="1:21" ht="19" customHeight="1">
      <c r="A4" s="4">
        <v>3</v>
      </c>
      <c r="B4" s="4">
        <v>38</v>
      </c>
      <c r="C4" s="4">
        <v>43</v>
      </c>
      <c r="D4" s="4">
        <v>37</v>
      </c>
      <c r="E4" s="4">
        <v>51</v>
      </c>
      <c r="F4" s="4">
        <v>35</v>
      </c>
      <c r="G4" s="4">
        <v>58</v>
      </c>
      <c r="H4" s="4">
        <f>B4*C4</f>
        <v>1634</v>
      </c>
      <c r="I4" s="4">
        <f>D4*E4</f>
        <v>1887</v>
      </c>
      <c r="J4" s="4">
        <f>(B4-D4) * E4</f>
        <v>51</v>
      </c>
      <c r="M4" s="20"/>
      <c r="N4" s="20"/>
      <c r="O4" s="20"/>
      <c r="P4" s="20"/>
      <c r="Q4" s="20"/>
      <c r="R4" s="20"/>
      <c r="S4" s="20"/>
      <c r="T4" s="20"/>
      <c r="U4" s="20"/>
    </row>
    <row r="5" spans="1:21" ht="19" customHeight="1">
      <c r="A5" s="4">
        <v>4</v>
      </c>
      <c r="B5" s="4">
        <v>25</v>
      </c>
      <c r="C5" s="4">
        <v>36</v>
      </c>
      <c r="D5" s="4">
        <v>24</v>
      </c>
      <c r="E5" s="4">
        <v>38</v>
      </c>
      <c r="F5" s="4">
        <v>23</v>
      </c>
      <c r="G5" s="4">
        <v>40</v>
      </c>
      <c r="H5" s="4">
        <f>B5*C5</f>
        <v>900</v>
      </c>
      <c r="I5" s="4">
        <f>D5*E5</f>
        <v>912</v>
      </c>
      <c r="J5" s="4">
        <f>(B5-D5) * E5</f>
        <v>38</v>
      </c>
      <c r="M5" s="21" t="s">
        <v>30</v>
      </c>
      <c r="N5" s="22"/>
      <c r="O5" s="22"/>
      <c r="P5" s="22"/>
      <c r="Q5" s="22"/>
      <c r="R5" s="22"/>
      <c r="S5" s="22"/>
      <c r="T5" s="22"/>
      <c r="U5" s="23"/>
    </row>
    <row r="6" spans="1:21" ht="19" customHeight="1">
      <c r="A6" s="4">
        <v>5</v>
      </c>
      <c r="B6" s="4">
        <v>38</v>
      </c>
      <c r="C6" s="4">
        <v>34</v>
      </c>
      <c r="D6" s="4">
        <v>37</v>
      </c>
      <c r="E6" s="4">
        <v>39</v>
      </c>
      <c r="F6" s="4">
        <v>35</v>
      </c>
      <c r="G6" s="4">
        <v>43</v>
      </c>
      <c r="H6" s="4">
        <f>B6*C6</f>
        <v>1292</v>
      </c>
      <c r="I6" s="4">
        <f>D6*E6</f>
        <v>1443</v>
      </c>
      <c r="J6" s="4">
        <f>(B6-D6) * E6</f>
        <v>39</v>
      </c>
      <c r="M6" s="24"/>
      <c r="N6" s="25"/>
      <c r="O6" s="25"/>
      <c r="P6" s="25"/>
      <c r="Q6" s="25"/>
      <c r="R6" s="25"/>
      <c r="S6" s="25"/>
      <c r="T6" s="25"/>
      <c r="U6" s="26"/>
    </row>
    <row r="7" spans="1:21" ht="60" customHeight="1">
      <c r="A7" s="6"/>
      <c r="B7" s="6"/>
      <c r="C7" s="7" t="s">
        <v>27</v>
      </c>
      <c r="D7" s="6"/>
      <c r="E7" s="7" t="s">
        <v>28</v>
      </c>
      <c r="F7" s="6"/>
      <c r="G7" s="6"/>
      <c r="H7" s="7" t="s">
        <v>24</v>
      </c>
      <c r="I7" s="7" t="s">
        <v>25</v>
      </c>
      <c r="J7" s="7" t="s">
        <v>26</v>
      </c>
      <c r="M7" s="24"/>
      <c r="N7" s="25"/>
      <c r="O7" s="25"/>
      <c r="P7" s="25"/>
      <c r="Q7" s="25"/>
      <c r="R7" s="25"/>
      <c r="S7" s="25"/>
      <c r="T7" s="25"/>
      <c r="U7" s="26"/>
    </row>
    <row r="8" spans="1:21" ht="19" customHeight="1">
      <c r="A8" s="5"/>
      <c r="B8" s="5"/>
      <c r="C8" s="8">
        <f>SUM(C2:C6)</f>
        <v>169</v>
      </c>
      <c r="D8" s="5"/>
      <c r="E8" s="8">
        <f>SUM(E2:E6)</f>
        <v>191</v>
      </c>
      <c r="F8" s="5"/>
      <c r="G8" s="5"/>
      <c r="H8" s="8">
        <f>SUM(H2:H6)</f>
        <v>6140</v>
      </c>
      <c r="I8" s="8">
        <f>SUM(I2:I6)</f>
        <v>6738</v>
      </c>
      <c r="J8" s="8">
        <f>SUM(J2:J6)</f>
        <v>224</v>
      </c>
      <c r="M8" s="24"/>
      <c r="N8" s="25"/>
      <c r="O8" s="25"/>
      <c r="P8" s="25"/>
      <c r="Q8" s="25"/>
      <c r="R8" s="25"/>
      <c r="S8" s="25"/>
      <c r="T8" s="25"/>
      <c r="U8" s="26"/>
    </row>
    <row r="9" spans="1:21" ht="16" customHeight="1">
      <c r="A9" s="5"/>
      <c r="B9" s="5"/>
      <c r="C9" s="5"/>
      <c r="D9" s="5"/>
      <c r="E9" s="5"/>
      <c r="F9" s="5"/>
      <c r="G9" s="5"/>
      <c r="H9" s="5"/>
      <c r="I9" s="5"/>
      <c r="J9" s="5"/>
      <c r="M9" s="24"/>
      <c r="N9" s="25"/>
      <c r="O9" s="25"/>
      <c r="P9" s="25"/>
      <c r="Q9" s="25"/>
      <c r="R9" s="25"/>
      <c r="S9" s="25"/>
      <c r="T9" s="25"/>
      <c r="U9" s="26"/>
    </row>
    <row r="10" spans="1:21" ht="19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24"/>
      <c r="N10" s="25"/>
      <c r="O10" s="25"/>
      <c r="P10" s="25"/>
      <c r="Q10" s="25"/>
      <c r="R10" s="25"/>
      <c r="S10" s="25"/>
      <c r="T10" s="25"/>
      <c r="U10" s="26"/>
    </row>
    <row r="11" spans="1:21" ht="16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24"/>
      <c r="N11" s="25"/>
      <c r="O11" s="25"/>
      <c r="P11" s="25"/>
      <c r="Q11" s="25"/>
      <c r="R11" s="25"/>
      <c r="S11" s="25"/>
      <c r="T11" s="25"/>
      <c r="U11" s="26"/>
    </row>
    <row r="12" spans="1:21" ht="16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4"/>
      <c r="N12" s="25"/>
      <c r="O12" s="25"/>
      <c r="P12" s="25"/>
      <c r="Q12" s="25"/>
      <c r="R12" s="25"/>
      <c r="S12" s="25"/>
      <c r="T12" s="25"/>
      <c r="U12" s="26"/>
    </row>
    <row r="13" spans="1:21" s="1" customFormat="1" ht="37" customHeight="1">
      <c r="A13" s="3"/>
      <c r="B13" s="3"/>
      <c r="C13" s="3"/>
      <c r="D13" s="3"/>
      <c r="E13" s="14" t="s">
        <v>20</v>
      </c>
      <c r="F13" s="14" t="s">
        <v>21</v>
      </c>
      <c r="G13" s="3"/>
      <c r="H13" s="3"/>
      <c r="I13" s="3"/>
      <c r="J13" s="3"/>
      <c r="K13" s="3"/>
      <c r="L13" s="3"/>
      <c r="M13" s="24"/>
      <c r="N13" s="25"/>
      <c r="O13" s="25"/>
      <c r="P13" s="25"/>
      <c r="Q13" s="25"/>
      <c r="R13" s="25"/>
      <c r="S13" s="25"/>
      <c r="T13" s="25"/>
      <c r="U13" s="26"/>
    </row>
    <row r="14" spans="1:21" s="1" customFormat="1" ht="76" customHeight="1">
      <c r="A14" s="3"/>
      <c r="B14" s="3"/>
      <c r="C14" s="3"/>
      <c r="D14" s="14" t="s">
        <v>37</v>
      </c>
      <c r="E14" s="9">
        <v>10</v>
      </c>
      <c r="F14" s="10">
        <f>E14/100*H8</f>
        <v>614</v>
      </c>
      <c r="G14" s="7"/>
      <c r="H14" s="14" t="s">
        <v>10</v>
      </c>
      <c r="I14" s="7">
        <f>F14+H8</f>
        <v>6754</v>
      </c>
      <c r="J14" s="3"/>
      <c r="K14" s="3"/>
      <c r="L14" s="3"/>
      <c r="M14" s="24"/>
      <c r="N14" s="25"/>
      <c r="O14" s="25"/>
      <c r="P14" s="25"/>
      <c r="Q14" s="25"/>
      <c r="R14" s="25"/>
      <c r="S14" s="25"/>
      <c r="T14" s="25"/>
      <c r="U14" s="26"/>
    </row>
    <row r="15" spans="1:21" s="1" customFormat="1" ht="76" customHeight="1">
      <c r="A15" s="3"/>
      <c r="B15" s="3"/>
      <c r="C15" s="3"/>
      <c r="D15" s="14" t="s">
        <v>38</v>
      </c>
      <c r="E15" s="9">
        <v>10</v>
      </c>
      <c r="F15" s="7">
        <f>E15/100 * C8</f>
        <v>16.900000000000002</v>
      </c>
      <c r="G15" s="7"/>
      <c r="H15" s="14" t="s">
        <v>13</v>
      </c>
      <c r="I15" s="7">
        <f>F15+C8</f>
        <v>185.9</v>
      </c>
      <c r="J15" s="3"/>
      <c r="K15" s="3"/>
      <c r="L15" s="3"/>
      <c r="M15" s="24"/>
      <c r="N15" s="25"/>
      <c r="O15" s="25"/>
      <c r="P15" s="25"/>
      <c r="Q15" s="25"/>
      <c r="R15" s="25"/>
      <c r="S15" s="25"/>
      <c r="T15" s="25"/>
      <c r="U15" s="26"/>
    </row>
    <row r="16" spans="1:21" ht="16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24"/>
      <c r="N16" s="25"/>
      <c r="O16" s="25"/>
      <c r="P16" s="25"/>
      <c r="Q16" s="25"/>
      <c r="R16" s="25"/>
      <c r="S16" s="25"/>
      <c r="T16" s="25"/>
      <c r="U16" s="26"/>
    </row>
    <row r="17" spans="1:22" ht="16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24"/>
      <c r="N17" s="25"/>
      <c r="O17" s="25"/>
      <c r="P17" s="25"/>
      <c r="Q17" s="25"/>
      <c r="R17" s="25"/>
      <c r="S17" s="25"/>
      <c r="T17" s="25"/>
      <c r="U17" s="26"/>
    </row>
    <row r="18" spans="1:22" ht="16" customHeight="1">
      <c r="A18" s="18" t="s">
        <v>29</v>
      </c>
      <c r="B18" s="18"/>
      <c r="C18" s="18"/>
      <c r="D18" s="18"/>
      <c r="E18" s="18"/>
      <c r="F18" s="18"/>
      <c r="G18" s="18"/>
      <c r="H18" s="5"/>
      <c r="I18" s="5"/>
      <c r="J18" s="5"/>
      <c r="K18" s="5"/>
      <c r="L18" s="5"/>
      <c r="M18" s="24"/>
      <c r="N18" s="25"/>
      <c r="O18" s="25"/>
      <c r="P18" s="25"/>
      <c r="Q18" s="25"/>
      <c r="R18" s="25"/>
      <c r="S18" s="25"/>
      <c r="T18" s="25"/>
      <c r="U18" s="26"/>
    </row>
    <row r="19" spans="1:22" s="1" customFormat="1" ht="34" customHeight="1">
      <c r="A19" s="12" t="s">
        <v>22</v>
      </c>
      <c r="B19" s="12" t="s">
        <v>23</v>
      </c>
      <c r="C19" s="12" t="s">
        <v>16</v>
      </c>
      <c r="D19" s="12" t="s">
        <v>17</v>
      </c>
      <c r="E19" s="12" t="s">
        <v>1</v>
      </c>
      <c r="F19" s="12" t="s">
        <v>18</v>
      </c>
      <c r="G19" s="12" t="s">
        <v>19</v>
      </c>
      <c r="H19" s="3"/>
      <c r="I19" s="3"/>
      <c r="J19" s="3"/>
      <c r="K19" s="3"/>
      <c r="L19" s="3"/>
      <c r="M19" s="24"/>
      <c r="N19" s="25"/>
      <c r="O19" s="25"/>
      <c r="P19" s="25"/>
      <c r="Q19" s="25"/>
      <c r="R19" s="25"/>
      <c r="S19" s="25"/>
      <c r="T19" s="25"/>
      <c r="U19" s="26"/>
    </row>
    <row r="20" spans="1:22" ht="16" customHeight="1">
      <c r="A20" s="4">
        <v>1</v>
      </c>
      <c r="B20" s="4" t="s">
        <v>14</v>
      </c>
      <c r="C20" s="4">
        <v>35</v>
      </c>
      <c r="D20" s="4">
        <v>34</v>
      </c>
      <c r="E20" s="4">
        <v>38</v>
      </c>
      <c r="F20" s="4">
        <f>C20*D20</f>
        <v>1190</v>
      </c>
      <c r="G20" s="4">
        <f>(E20-C20)*D20</f>
        <v>102</v>
      </c>
      <c r="H20" s="5"/>
      <c r="I20" s="5"/>
      <c r="J20" s="5"/>
      <c r="K20" s="5"/>
      <c r="L20" s="5"/>
      <c r="M20" s="27"/>
      <c r="N20" s="28"/>
      <c r="O20" s="28"/>
      <c r="P20" s="28"/>
      <c r="Q20" s="28"/>
      <c r="R20" s="28"/>
      <c r="S20" s="28"/>
      <c r="T20" s="28"/>
      <c r="U20" s="29"/>
    </row>
    <row r="21" spans="1:22" ht="16" customHeight="1">
      <c r="A21" s="4">
        <v>2</v>
      </c>
      <c r="B21" s="4" t="s">
        <v>1</v>
      </c>
      <c r="C21" s="4">
        <v>44</v>
      </c>
      <c r="D21" s="4">
        <v>31</v>
      </c>
      <c r="E21" s="4">
        <v>44</v>
      </c>
      <c r="F21" s="4">
        <f t="shared" ref="F21:F24" si="0">C21*D21</f>
        <v>1364</v>
      </c>
      <c r="G21" s="4">
        <f t="shared" ref="G21:G24" si="1">(E21-C21)*D21</f>
        <v>0</v>
      </c>
      <c r="H21" s="5"/>
      <c r="I21" s="5"/>
      <c r="J21" s="5"/>
      <c r="K21" s="5"/>
      <c r="L21" s="5"/>
      <c r="M21" s="5"/>
    </row>
    <row r="22" spans="1:22" ht="16" customHeight="1">
      <c r="A22" s="4">
        <v>3</v>
      </c>
      <c r="B22" s="4" t="s">
        <v>15</v>
      </c>
      <c r="C22" s="4">
        <v>37</v>
      </c>
      <c r="D22" s="4">
        <v>51</v>
      </c>
      <c r="E22" s="4">
        <v>38</v>
      </c>
      <c r="F22" s="4">
        <f t="shared" si="0"/>
        <v>1887</v>
      </c>
      <c r="G22" s="4">
        <f t="shared" si="1"/>
        <v>51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6" customHeight="1">
      <c r="A23" s="4">
        <v>4</v>
      </c>
      <c r="B23" s="4" t="s">
        <v>1</v>
      </c>
      <c r="C23" s="4">
        <v>25</v>
      </c>
      <c r="D23" s="4">
        <v>36</v>
      </c>
      <c r="E23" s="4">
        <v>25</v>
      </c>
      <c r="F23" s="4">
        <f t="shared" si="0"/>
        <v>900</v>
      </c>
      <c r="G23" s="4">
        <f t="shared" si="1"/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6" customHeight="1">
      <c r="A24" s="4">
        <v>5</v>
      </c>
      <c r="B24" s="4" t="s">
        <v>15</v>
      </c>
      <c r="C24" s="4">
        <v>37</v>
      </c>
      <c r="D24" s="4">
        <v>39</v>
      </c>
      <c r="E24" s="4">
        <v>38</v>
      </c>
      <c r="F24" s="4">
        <f t="shared" si="0"/>
        <v>1443</v>
      </c>
      <c r="G24" s="4">
        <f t="shared" si="1"/>
        <v>39</v>
      </c>
      <c r="H24" s="5"/>
      <c r="I24" s="5"/>
      <c r="J24" s="5"/>
      <c r="K24" s="5"/>
      <c r="L24" s="5"/>
      <c r="M24" s="5"/>
      <c r="N24" s="15" t="s">
        <v>34</v>
      </c>
      <c r="O24" s="15" t="s">
        <v>32</v>
      </c>
      <c r="P24" s="16" t="s">
        <v>33</v>
      </c>
      <c r="Q24" s="5"/>
      <c r="R24" s="5"/>
      <c r="S24" s="5"/>
      <c r="T24" s="5"/>
      <c r="U24" s="5"/>
      <c r="V24" s="5"/>
    </row>
    <row r="25" spans="1:22" ht="62" customHeight="1">
      <c r="A25" s="6"/>
      <c r="B25" s="6"/>
      <c r="C25" s="7"/>
      <c r="D25" s="7" t="s">
        <v>28</v>
      </c>
      <c r="E25" s="7"/>
      <c r="F25" s="7" t="s">
        <v>25</v>
      </c>
      <c r="G25" s="7" t="s">
        <v>26</v>
      </c>
      <c r="H25" s="5"/>
      <c r="I25" s="5"/>
      <c r="J25" s="5"/>
      <c r="K25" s="5"/>
      <c r="L25" s="5"/>
      <c r="M25" s="5"/>
      <c r="N25" s="4" t="s">
        <v>35</v>
      </c>
      <c r="O25" s="4">
        <v>200</v>
      </c>
      <c r="P25" s="17">
        <f>O25/$G$26</f>
        <v>1.0416666666666667</v>
      </c>
      <c r="Q25" s="5"/>
      <c r="R25" s="5"/>
      <c r="S25" s="5"/>
      <c r="T25" s="5"/>
      <c r="U25" s="5"/>
      <c r="V25" s="5"/>
    </row>
    <row r="26" spans="1:22" ht="16" customHeight="1">
      <c r="A26" s="5"/>
      <c r="B26" s="5"/>
      <c r="C26" s="4"/>
      <c r="D26" s="8">
        <f>SUM(D20:D24)</f>
        <v>191</v>
      </c>
      <c r="E26" s="4"/>
      <c r="F26" s="8">
        <f>SUM(F20:F24)</f>
        <v>6784</v>
      </c>
      <c r="G26" s="8">
        <f>SUM(G20:G24)</f>
        <v>192</v>
      </c>
      <c r="H26" s="5"/>
      <c r="I26" s="5"/>
      <c r="J26" s="5"/>
      <c r="K26" s="5"/>
      <c r="L26" s="5"/>
      <c r="M26" s="5"/>
      <c r="N26" s="4" t="s">
        <v>36</v>
      </c>
      <c r="O26" s="4">
        <v>180</v>
      </c>
      <c r="P26" s="17">
        <f>O26/$G$26</f>
        <v>0.9375</v>
      </c>
      <c r="Q26" s="5"/>
      <c r="R26" s="5"/>
      <c r="S26" s="5"/>
      <c r="T26" s="5"/>
      <c r="U26" s="5"/>
      <c r="V26" s="5"/>
    </row>
    <row r="27" spans="1:22" ht="34" customHeight="1">
      <c r="A27" s="5"/>
      <c r="B27" s="5"/>
      <c r="C27" s="14" t="s">
        <v>12</v>
      </c>
      <c r="D27" s="11">
        <f>(D26-C8)/C8</f>
        <v>0.13017751479289941</v>
      </c>
      <c r="E27" s="14" t="s">
        <v>11</v>
      </c>
      <c r="F27" s="11">
        <f>(F26-H8)/H8</f>
        <v>0.10488599348534201</v>
      </c>
      <c r="G27" s="4"/>
      <c r="H27" s="5"/>
      <c r="I27" s="5"/>
      <c r="J27" s="5"/>
      <c r="K27" s="5"/>
      <c r="L27" s="5"/>
      <c r="M27" s="5"/>
      <c r="O27" s="5"/>
      <c r="P27" s="5"/>
      <c r="Q27" s="5"/>
      <c r="R27" s="5"/>
      <c r="S27" s="5"/>
      <c r="T27" s="5"/>
      <c r="U27" s="5"/>
      <c r="V27" s="5"/>
    </row>
    <row r="28" spans="1:22" ht="16" customHeight="1">
      <c r="A28" s="2"/>
      <c r="B28" s="2"/>
      <c r="C28" s="2"/>
      <c r="D28" s="2"/>
      <c r="E28" s="2"/>
      <c r="F28" s="2"/>
      <c r="G28" s="2"/>
      <c r="H28" s="2"/>
      <c r="I28" s="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6" customHeight="1"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6" customHeight="1"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6" customHeight="1"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6" customHeight="1"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0:22" ht="16" customHeight="1"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0:22" ht="16" customHeight="1"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0:22" ht="16" customHeight="1"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0:22" ht="16" customHeight="1"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0:22" ht="16" customHeight="1"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0:22" ht="16" customHeight="1"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</sheetData>
  <mergeCells count="3">
    <mergeCell ref="A18:G18"/>
    <mergeCell ref="M3:U4"/>
    <mergeCell ref="M5:U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2020-07-25T20:53:18Z</dcterms:created>
  <dcterms:modified xsi:type="dcterms:W3CDTF">2020-08-07T04:37:05Z</dcterms:modified>
</cp:coreProperties>
</file>