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49D5337-688B-40F6-9D8D-DCE79CEE7AC4}"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<sst xmlns="http://schemas.openxmlformats.org/spreadsheetml/2006/main" count="1878" uniqueCount="923">
  <si>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</si>
  <si>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</si>
  <si>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</si>
  <si>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</si>
  <si>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</si>
  <si>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</si>
  <si>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</si>
  <si>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</si>
  <si>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</si>
  <si>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</si>
  <si>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</si>
  <si>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</si>
  <si>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</si>
  <si>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</si>
  <si>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</si>
  <si>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</si>
  <si>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</si>
  <si>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</si>
  <si>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</si>
  <si>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</si>
  <si>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</si>
  <si>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</si>
  <si>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</si>
  <si>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</si>
  <si>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</si>
  <si>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</si>
  <si>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</si>
  <si>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</si>
  <si>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</si>
  <si>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</si>
  <si>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</si>
  <si>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</si>
  <si>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</si>
  <si>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</si>
  <si>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</si>
  <si>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</si>
  <si>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</si>
  <si>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</si>
  <si>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</si>
  <si>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</si>
  <si>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</si>
  <si>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</si>
  <si>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</si>
  <si>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</si>
  <si>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</si>
  <si>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</si>
  <si>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</si>
  <si>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</si>
  <si>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</si>
  <si>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</si>
  <si>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</si>
  <si>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</si>
  <si>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</si>
  <si>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</si>
  <si>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</si>
  <si>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</si>
  <si>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</si>
  <si>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</si>
  <si>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</si>
  <si>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</si>
  <si>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</si>
  <si>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</si>
  <si>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</si>
  <si>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</si>
  <si>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</si>
  <si>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</si>
  <si>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</si>
  <si>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</si>
  <si>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</si>
  <si>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</si>
  <si>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</si>
  <si>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</si>
  <si>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</si>
  <si>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</si>
  <si>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</si>
  <si>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</si>
  <si>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</si>
  <si>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</si>
  <si>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</si>
  <si>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</si>
  <si>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</si>
  <si>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</si>
  <si>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</si>
  <si>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</si>
  <si>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</si>
  <si>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</si>
  <si>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</si>
  <si>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</si>
  <si>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</si>
  <si>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</si>
  <si>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</si>
  <si>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</si>
  <si>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</si>
  <si>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</si>
  <si>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</si>
  <si>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</si>
  <si>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</si>
  <si>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</si>
  <si>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</si>
  <si>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</si>
  <si>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</si>
  <si>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</si>
  <si>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</si>
  <si>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</si>
  <si>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</si>
  <si>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</si>
  <si>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</si>
  <si>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</si>
  <si>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</si>
  <si>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</si>
  <si>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</si>
  <si>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</si>
  <si>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</si>
  <si>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</si>
  <si>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</si>
  <si>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</si>
  <si>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</si>
  <si>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</si>
  <si>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</si>
  <si>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</si>
  <si>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</si>
  <si>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</si>
  <si>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</si>
  <si>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</si>
  <si>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</si>
  <si>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</si>
  <si>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</si>
  <si>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</si>
  <si>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</si>
  <si>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</si>
  <si>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</si>
  <si>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</si>
  <si>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</si>
  <si>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</si>
  <si>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</si>
  <si>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</si>
  <si>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</si>
  <si>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</si>
  <si>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</si>
  <si>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</si>
  <si>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</si>
  <si>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</si>
  <si>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</si>
  <si>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</si>
  <si>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</si>
  <si>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</si>
  <si>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</si>
  <si>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</si>
  <si>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</si>
  <si>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</si>
  <si>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</si>
  <si>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</si>
  <si>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</si>
  <si>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</si>
  <si>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</si>
  <si>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</si>
  <si>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</si>
  <si>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</si>
  <si>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</si>
  <si>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</si>
  <si>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</si>
  <si>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</si>
  <si>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</si>
  <si>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</si>
  <si>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</si>
  <si>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</si>
  <si>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</si>
  <si>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</si>
  <si>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</si>
  <si>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</si>
  <si>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</si>
  <si>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</si>
  <si>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</si>
  <si>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</si>
  <si>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</si>
  <si>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</si>
  <si>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</si>
  <si>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</si>
  <si>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</si>
  <si>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</si>
  <si>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</si>
  <si>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</si>
  <si>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</si>
  <si>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</si>
  <si>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</si>
  <si>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</si>
  <si>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</si>
  <si>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</si>
  <si>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</si>
  <si>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</si>
  <si>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</si>
  <si>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</si>
  <si>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</si>
  <si>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</si>
  <si>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</si>
  <si>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</si>
  <si>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</si>
  <si>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</si>
  <si>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</si>
  <si>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</si>
  <si>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</si>
  <si>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</si>
  <si>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</si>
  <si>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</si>
  <si>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</si>
  <si>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</si>
  <si>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</si>
  <si>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</si>
  <si>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</si>
  <si>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</si>
  <si>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</si>
  <si>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</si>
  <si>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</si>
  <si>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</si>
  <si>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</si>
  <si>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</si>
  <si>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</si>
  <si>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</si>
  <si>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</si>
  <si>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</si>
  <si>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</si>
  <si>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</si>
  <si>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</si>
  <si>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</si>
  <si>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</si>
  <si>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</si>
  <si>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</si>
  <si>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</si>
  <si>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</si>
  <si>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</si>
  <si>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</si>
  <si>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</si>
  <si>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</si>
  <si>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</si>
  <si>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</si>
  <si>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</si>
  <si>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</si>
  <si>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</si>
  <si>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</si>
  <si>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</si>
  <si>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</si>
  <si>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</si>
  <si>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</si>
  <si>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</si>
  <si>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</si>
  <si>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</si>
  <si>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</si>
  <si>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</si>
  <si>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</si>
  <si>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</si>
  <si>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</si>
  <si>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</si>
  <si>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</si>
  <si>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</si>
  <si>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</si>
  <si>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</si>
  <si>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</si>
  <si>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</si>
  <si>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</si>
  <si>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</si>
  <si>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</si>
  <si>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</si>
  <si>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</si>
  <si>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</si>
  <si>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</si>
  <si>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</si>
  <si>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</si>
  <si>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</si>
  <si>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</si>
  <si>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</si>
  <si>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</si>
  <si>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</si>
  <si>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</si>
  <si>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</si>
  <si>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</si>
  <si>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</si>
  <si>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</si>
  <si>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</si>
  <si>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</si>
  <si>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</si>
  <si>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</si>
  <si>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</si>
  <si>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</si>
  <si>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</si>
  <si>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</si>
  <si>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</si>
  <si>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</si>
  <si>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</si>
  <si>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</si>
  <si>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</si>
  <si>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</si>
  <si>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</si>
  <si>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</si>
  <si>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</si>
  <si>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</si>
  <si>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</si>
  <si>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</si>
  <si>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</si>
  <si>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</si>
  <si>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</si>
  <si>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</si>
  <si>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</si>
  <si>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</si>
  <si>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</si>
  <si>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</si>
  <si>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</si>
  <si>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</si>
  <si>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</si>
  <si>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</si>
  <si>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</si>
  <si>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</si>
  <si>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</si>
  <si>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</si>
  <si>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</si>
  <si>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</si>
  <si>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</si>
  <si>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</si>
  <si>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</si>
  <si>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</si>
  <si>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</si>
  <si>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</si>
  <si>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</si>
  <si>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</si>
  <si>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</si>
  <si>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</si>
  <si>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</si>
  <si>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</si>
  <si>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</si>
  <si>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</si>
  <si>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</si>
  <si>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</si>
  <si>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</si>
  <si>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</si>
  <si>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</si>
  <si>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</si>
  <si>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</si>
  <si>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</si>
  <si>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</si>
  <si>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</si>
  <si>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</si>
  <si>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</si>
  <si>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</si>
  <si>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</si>
  <si>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</si>
  <si>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</si>
  <si>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</si>
  <si>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</si>
  <si>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</si>
  <si>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</si>
  <si>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</si>
  <si>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</si>
  <si>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</si>
  <si>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</si>
  <si>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</si>
  <si>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</si>
  <si>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</si>
  <si>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</si>
  <si>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</si>
  <si>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</si>
  <si>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</si>
  <si>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</si>
  <si>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</si>
  <si>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</si>
  <si>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</si>
  <si>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</si>
  <si>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</si>
  <si>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</si>
  <si>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</si>
  <si>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</si>
  <si>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</si>
  <si>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</si>
  <si>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</si>
  <si>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</si>
  <si>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</si>
  <si>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</si>
  <si>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</si>
  <si>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</si>
  <si>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</si>
  <si>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</si>
  <si>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</si>
  <si>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</si>
  <si>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</si>
  <si>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</si>
  <si>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</si>
  <si>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</si>
  <si>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</si>
  <si>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</si>
  <si>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</si>
  <si>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</si>
  <si>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</si>
  <si>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</si>
  <si>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</si>
  <si>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</si>
  <si>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</si>
  <si>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</si>
  <si>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</si>
  <si>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</si>
  <si>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</si>
  <si>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</si>
  <si>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</si>
  <si>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</si>
  <si>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</si>
  <si>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</si>
  <si>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</si>
  <si>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</si>
  <si>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</si>
  <si>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</si>
  <si>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</si>
  <si>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</si>
  <si>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</si>
  <si>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</si>
  <si>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</si>
  <si>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</si>
  <si>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</si>
  <si>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</si>
  <si>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</si>
  <si>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</si>
  <si>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</si>
  <si>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</si>
  <si>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</si>
  <si>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</si>
  <si>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</si>
  <si>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</si>
  <si>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</si>
  <si>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</si>
  <si>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</si>
  <si>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</si>
  <si>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</si>
  <si>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</si>
  <si>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</si>
  <si>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</si>
  <si>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</si>
  <si>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</si>
  <si>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</si>
  <si>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</si>
  <si>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</si>
  <si>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</si>
  <si>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</si>
  <si>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</si>
  <si>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</si>
  <si>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</si>
  <si>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</si>
  <si>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</si>
  <si>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</si>
  <si>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</si>
  <si>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</si>
  <si>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</si>
  <si>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</si>
  <si>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</si>
  <si>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</si>
  <si>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</si>
  <si>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</si>
  <si>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</si>
  <si>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</si>
  <si>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</si>
  <si>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</si>
  <si>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</si>
  <si>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</si>
  <si>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</si>
  <si>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</si>
  <si>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</si>
  <si>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</si>
  <si>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</si>
  <si>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</si>
  <si>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</si>
  <si>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</si>
  <si>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</si>
  <si>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</si>
  <si>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</si>
  <si>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</si>
  <si>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</si>
  <si>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</si>
  <si>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</si>
  <si>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</si>
  <si>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</si>
  <si>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</si>
  <si>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</si>
  <si>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</si>
  <si>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</si>
  <si>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</si>
  <si>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</si>
  <si>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</si>
  <si>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</si>
  <si>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</si>
  <si>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</si>
  <si>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</si>
  <si>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</si>
  <si>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</si>
  <si>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</si>
  <si>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</si>
  <si>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</si>
  <si>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</si>
  <si>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</si>
  <si>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</si>
  <si>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</si>
  <si>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</si>
  <si>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</si>
  <si>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</si>
  <si>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</si>
  <si>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</si>
  <si>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</si>
  <si>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</si>
  <si>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</si>
  <si>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</si>
  <si>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</si>
  <si>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</si>
  <si>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</si>
  <si>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</si>
  <si>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</si>
  <si>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</si>
  <si>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</si>
  <si>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</si>
  <si>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</si>
  <si>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</si>
  <si>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</si>
  <si>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</si>
  <si>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</si>
  <si>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</si>
  <si>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</si>
  <si>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</si>
  <si>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</si>
  <si>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</si>
  <si>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</si>
  <si>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</si>
  <si>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</si>
  <si>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</si>
  <si>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</si>
  <si>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</si>
  <si>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</si>
  <si>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</si>
  <si>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</si>
  <si>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</si>
  <si>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</si>
  <si>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</si>
  <si>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</si>
  <si>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</si>
  <si>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</si>
  <si>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</si>
  <si>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</si>
  <si>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</si>
  <si>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</si>
  <si>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</si>
  <si>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</si>
  <si>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</si>
  <si>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</si>
  <si>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</si>
  <si>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</si>
  <si>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</si>
  <si>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</si>
  <si>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</si>
  <si>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</si>
  <si>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</si>
  <si>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</si>
  <si>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</si>
  <si>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</si>
  <si>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</si>
  <si>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</si>
  <si>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</si>
  <si>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</si>
  <si>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</si>
  <si>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</si>
  <si>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</si>
  <si>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</si>
  <si>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</si>
  <si>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</si>
  <si>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</si>
  <si>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</si>
  <si>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</si>
  <si>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</si>
  <si>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</si>
  <si>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</si>
  <si>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</si>
  <si>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</si>
  <si>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</si>
  <si>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</si>
  <si>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</si>
  <si>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</si>
  <si>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</si>
  <si>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</si>
  <si>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</si>
  <si>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</si>
  <si>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</si>
  <si>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</si>
  <si>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</si>
  <si>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</si>
  <si>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</si>
  <si>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</si>
  <si>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</si>
  <si>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</si>
  <si>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</si>
  <si>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</si>
  <si>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</si>
  <si>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</si>
  <si>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</si>
  <si>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</si>
  <si>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</si>
  <si>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</si>
  <si>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</si>
  <si>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</si>
  <si>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</si>
  <si>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</si>
  <si>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</si>
  <si>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</si>
  <si>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</si>
  <si>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</si>
  <si>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</si>
  <si>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</si>
  <si>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</si>
  <si>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</si>
  <si>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</si>
  <si>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</si>
  <si>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</si>
  <si>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</si>
  <si>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</si>
  <si>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</si>
  <si>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</si>
  <si>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</si>
  <si>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</si>
  <si>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</si>
  <si>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</si>
  <si>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</si>
  <si>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</si>
  <si>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</si>
  <si>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</si>
  <si>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</si>
  <si>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</si>
  <si>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</si>
  <si>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</si>
  <si>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</si>
  <si>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</si>
  <si>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</si>
  <si>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</si>
  <si>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</si>
  <si>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</si>
  <si>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</si>
  <si>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</si>
  <si>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</si>
  <si>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</si>
  <si>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</si>
  <si>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</si>
  <si>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</si>
  <si>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</si>
  <si>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</si>
  <si>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</si>
  <si>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</si>
  <si>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</si>
  <si>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</si>
  <si>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</si>
  <si>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</si>
  <si>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</si>
  <si>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</si>
  <si>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</si>
  <si>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</si>
  <si>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</si>
  <si>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</si>
  <si>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</si>
  <si>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</si>
  <si>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</si>
  <si>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</si>
  <si>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</si>
  <si>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</si>
  <si>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</si>
  <si>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</si>
  <si>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</si>
  <si>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</si>
  <si>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</si>
  <si>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</si>
  <si>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</si>
  <si>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</si>
  <si>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</si>
  <si>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</si>
  <si>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</si>
  <si>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</si>
  <si>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</si>
  <si>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</si>
  <si>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</si>
  <si>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</si>
  <si>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</si>
  <si>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</si>
  <si>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</si>
  <si>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</si>
  <si>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</si>
  <si>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</si>
  <si>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</si>
  <si>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</si>
  <si>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</si>
  <si>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</si>
  <si>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</si>
  <si>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</si>
  <si>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</si>
  <si>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</si>
  <si>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</si>
  <si>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</si>
  <si>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</si>
  <si>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</si>
  <si>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</si>
  <si>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</si>
  <si>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</si>
  <si>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</si>
  <si>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</si>
  <si>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</si>
  <si>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</si>
  <si>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</si>
  <si>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</si>
  <si>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</si>
  <si>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</si>
  <si>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</si>
  <si>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</si>
  <si>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</si>
  <si>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</si>
  <si>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</si>
  <si>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</si>
  <si>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</si>
  <si>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</si>
  <si>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</si>
  <si>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</si>
  <si>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</si>
  <si>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</si>
  <si>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</si>
  <si>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</si>
  <si>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</si>
  <si>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</si>
  <si>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</si>
  <si>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</si>
  <si>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</si>
  <si>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</si>
  <si>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</si>
  <si>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</si>
  <si>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</si>
  <si>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</si>
  <si>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</si>
  <si>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</si>
  <si>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</si>
  <si>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</si>
  <si>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</si>
  <si>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</si>
  <si>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</si>
  <si>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</si>
  <si>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</si>
  <si>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</si>
  <si>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</si>
  <si>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</si>
  <si>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</si>
  <si>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</si>
  <si>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</si>
  <si>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</si>
  <si>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</si>
  <si>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</si>
  <si>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</si>
  <si>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</si>
  <si>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</si>
  <si>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</si>
  <si>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</si>
  <si>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</si>
  <si>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</si>
  <si>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</si>
  <si>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</si>
  <si>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</si>
  <si>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</si>
  <si>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</si>
  <si>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</si>
  <si>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</si>
  <si>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</si>
  <si>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</si>
  <si>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</si>
  <si>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</si>
  <si>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</si>
  <si>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</si>
  <si>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</si>
  <si>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</si>
  <si>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</si>
  <si>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</si>
  <si>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</si>
  <si>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</si>
  <si>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</si>
  <si>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</si>
  <si>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</si>
  <si>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</si>
  <si>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</si>
  <si>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</si>
  <si>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</si>
  <si>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</si>
  <si>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</si>
  <si>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</si>
  <si>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</si>
  <si>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</si>
  <si>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</si>
  <si>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</si>
  <si>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</si>
  <si>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</si>
  <si>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</si>
  <si>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</si>
  <si>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</si>
  <si>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</si>
  <si>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</si>
  <si>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</si>
  <si>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</si>
  <si>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</si>
  <si>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</si>
  <si>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</si>
  <si>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</si>
  <si>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</si>
  <si>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</si>
  <si>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</si>
  <si>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</si>
  <si>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</si>
  <si>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</si>
  <si>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</si>
  <si>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</si>
  <si>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</si>
  <si>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</si>
  <si>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</si>
  <si>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</si>
  <si>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</si>
  <si>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</si>
  <si>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</si>
  <si>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</si>
  <si>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</si>
  <si>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</si>
  <si>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</si>
  <si>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</si>
  <si>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</si>
  <si>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</si>
  <si>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</si>
  <si>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</si>
  <si>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</si>
  <si>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</si>
  <si>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</si>
  <si>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</si>
  <si>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</si>
  <si>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</si>
  <si>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</si>
  <si>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</si>
  <si>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</si>
  <si>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</si>
  <si>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</si>
  <si>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</si>
  <si>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</si>
  <si>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</si>
  <si>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</si>
  <si>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</si>
  <si>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</si>
  <si>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</si>
  <si>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</si>
  <si>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</si>
  <si>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</si>
  <si>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</si>
  <si>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</si>
  <si>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</si>
  <si>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</si>
  <si>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</si>
  <si>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</si>
  <si>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</si>
  <si>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</si>
  <si>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</si>
  <si>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</si>
  <si>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</si>
  <si>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</si>
  <si>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</si>
  <si>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</si>
  <si>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</si>
  <si>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</si>
  <si>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</si>
  <si>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</si>
  <si>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</si>
  <si>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</si>
  <si>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</si>
  <si>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</si>
  <si>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</si>
  <si>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</si>
  <si>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</si>
  <si>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</si>
  <si>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</si>
  <si>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</si>
  <si>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</si>
  <si>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</si>
  <si>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</si>
  <si>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</si>
  <si>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</si>
  <si>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</si>
  <si>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</si>
  <si>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</si>
  <si>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</si>
  <si>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</si>
  <si>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</si>
  <si>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</si>
  <si>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</si>
  <si>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</si>
  <si>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</si>
  <si>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</si>
  <si>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</si>
  <si>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</si>
  <si>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</si>
  <si>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</si>
  <si>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</si>
  <si>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</si>
  <si>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</si>
  <si>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</si>
  <si>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</si>
  <si>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</si>
  <si>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</si>
  <si>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</si>
  <si>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</si>
  <si>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</si>
  <si>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</si>
  <si>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</si>
  <si>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</si>
  <si>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</si>
  <si>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</si>
  <si>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</si>
  <si>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</si>
  <si>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</si>
  <si>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</si>
  <si>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</si>
  <si>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</si>
  <si>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</si>
  <si>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</si>
  <si>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</si>
  <si>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</si>
  <si>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</si>
  <si>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</si>
  <si>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</si>
  <si>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18.10.2021 06:33:38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</si>
</sst>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44456</v>
      </c>
      <c r="C4" s="7">
        <f>$AK$6-30</f>
        <v>44457</v>
      </c>
      <c r="D4" s="7">
        <f>$AK$6-29</f>
        <v>44458</v>
      </c>
      <c r="E4" s="7">
        <f>$AK$6-28</f>
        <v>44459</v>
      </c>
      <c r="F4" s="7">
        <f>$AK$6-27</f>
        <v>44460</v>
      </c>
      <c r="G4" s="7">
        <f>$AK$6-26</f>
        <v>44461</v>
      </c>
      <c r="H4" s="7">
        <f>$AK$6-25</f>
        <v>44462</v>
      </c>
      <c r="I4" s="7">
        <f>$AK$6-24</f>
        <v>44463</v>
      </c>
      <c r="J4" s="7">
        <f>$AK$6-23</f>
        <v>44464</v>
      </c>
      <c r="K4" s="7">
        <f>$AK$6-22</f>
        <v>44465</v>
      </c>
      <c r="L4" s="7">
        <f>$AK$6-21</f>
        <v>44466</v>
      </c>
      <c r="M4" s="7">
        <f>$AK$6-20</f>
        <v>44467</v>
      </c>
      <c r="N4" s="7">
        <f>$AK$6-19</f>
        <v>44468</v>
      </c>
      <c r="O4" s="7">
        <f>$AK$6-18</f>
        <v>44469</v>
      </c>
      <c r="P4" s="7">
        <f>$AK$6-17</f>
        <v>44470</v>
      </c>
      <c r="Q4" s="7">
        <f>$AK$6-16</f>
        <v>44471</v>
      </c>
      <c r="R4" s="7">
        <f>$AK$6-15</f>
        <v>44472</v>
      </c>
      <c r="S4" s="7">
        <f>$AK$6-14</f>
        <v>44473</v>
      </c>
      <c r="T4" s="7">
        <f>$AK$6-13</f>
        <v>44474</v>
      </c>
      <c r="U4" s="7">
        <f>$AK$6-12</f>
        <v>44475</v>
      </c>
      <c r="V4" s="7">
        <f>$AK$6-11</f>
        <v>44476</v>
      </c>
      <c r="W4" s="7">
        <f>$AK$6-10</f>
        <v>44477</v>
      </c>
      <c r="X4" s="7">
        <f>$AK$6-9</f>
        <v>44478</v>
      </c>
      <c r="Y4" s="7">
        <f>$AK$6-8</f>
        <v>44479</v>
      </c>
      <c r="Z4" s="7">
        <f>$AK$6-7</f>
        <v>44480</v>
      </c>
      <c r="AA4" s="7">
        <f>$AK$6-6</f>
        <v>44481</v>
      </c>
      <c r="AB4" s="7">
        <f>$AK$6-5</f>
        <v>44482</v>
      </c>
      <c r="AC4" s="7">
        <f>$AK$6-4</f>
        <v>44483</v>
      </c>
      <c r="AD4" s="7">
        <f>$AK$6-3</f>
        <v>44484</v>
      </c>
      <c r="AE4" s="7">
        <f>$AK$6-2</f>
        <v>44485</v>
      </c>
      <c r="AF4" s="7">
        <f>$AK$6-1</f>
        <v>44486</v>
      </c>
      <c r="AG4" s="7">
        <f>$AK$6</f>
        <v>44487</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11073</v>
      </c>
      <c r="C6" s="5">
        <v>10840</v>
      </c>
      <c r="D6" s="5">
        <v>10764</v>
      </c>
      <c r="E6" s="5">
        <v>10674</v>
      </c>
      <c r="F6" s="5">
        <v>10450</v>
      </c>
      <c r="G6" s="5">
        <v>10060</v>
      </c>
      <c r="H6" s="5">
        <v>9589</v>
      </c>
      <c r="I6" s="5">
        <v>9558</v>
      </c>
      <c r="J6" s="5">
        <v>9366</v>
      </c>
      <c r="K6" s="5">
        <v>9268</v>
      </c>
      <c r="L6" s="5">
        <v>9299</v>
      </c>
      <c r="M6" s="5">
        <v>9463</v>
      </c>
      <c r="N6" s="5">
        <v>9711</v>
      </c>
      <c r="O6" s="5">
        <v>9832</v>
      </c>
      <c r="P6" s="5">
        <v>9645</v>
      </c>
      <c r="Q6" s="5">
        <v>9695</v>
      </c>
      <c r="R6" s="5">
        <v>9634</v>
      </c>
      <c r="S6" s="5">
        <v>9674</v>
      </c>
      <c r="T6" s="5">
        <v>9700</v>
      </c>
      <c r="U6" s="5">
        <v>9420</v>
      </c>
      <c r="V6" s="5">
        <v>9389</v>
      </c>
      <c r="W6" s="5">
        <v>9568</v>
      </c>
      <c r="X6" s="5">
        <v>9714</v>
      </c>
      <c r="Y6" s="5">
        <v>9919</v>
      </c>
      <c r="Z6" s="5">
        <v>9886</v>
      </c>
      <c r="AA6" s="5">
        <v>9812</v>
      </c>
      <c r="AB6" s="5">
        <v>10067</v>
      </c>
      <c r="AC6" s="5">
        <v>10185</v>
      </c>
      <c r="AD6" s="5">
        <v>10512</v>
      </c>
      <c r="AE6" s="5">
        <v>10728</v>
      </c>
      <c r="AF6" s="5">
        <v>10863</v>
      </c>
      <c r="AG6" s="5">
        <v>10896</v>
      </c>
      <c r="AK6" s="9">
        <v>44487</v>
      </c>
    </row>
    <row r="7" spans="1:37" x14ac:dyDescent="0.2">
      <c r="A7" s="5" t="s">
        <v>456</v>
      </c>
      <c r="B7" s="5">
        <v>12525</v>
      </c>
      <c r="C7" s="5">
        <v>12451</v>
      </c>
      <c r="D7" s="5">
        <v>12331</v>
      </c>
      <c r="E7" s="5">
        <v>12239</v>
      </c>
      <c r="F7" s="5">
        <v>12312</v>
      </c>
      <c r="G7" s="5">
        <v>12185</v>
      </c>
      <c r="H7" s="5">
        <v>11650</v>
      </c>
      <c r="I7" s="5">
        <v>11443</v>
      </c>
      <c r="J7" s="5">
        <v>11401</v>
      </c>
      <c r="K7" s="5">
        <v>11349</v>
      </c>
      <c r="L7" s="5">
        <v>11410</v>
      </c>
      <c r="M7" s="5">
        <v>11443</v>
      </c>
      <c r="N7" s="5">
        <v>11861</v>
      </c>
      <c r="O7" s="5">
        <v>12221</v>
      </c>
      <c r="P7" s="5">
        <v>12387</v>
      </c>
      <c r="Q7" s="5">
        <v>12605</v>
      </c>
      <c r="R7" s="5">
        <v>12607</v>
      </c>
      <c r="S7" s="5">
        <v>12618</v>
      </c>
      <c r="T7" s="5">
        <v>12544</v>
      </c>
      <c r="U7" s="5">
        <v>12467</v>
      </c>
      <c r="V7" s="5">
        <v>12349</v>
      </c>
      <c r="W7" s="5">
        <v>12518</v>
      </c>
      <c r="X7" s="5">
        <v>12544</v>
      </c>
      <c r="Y7" s="5">
        <v>12741</v>
      </c>
      <c r="Z7" s="5">
        <v>12753</v>
      </c>
      <c r="AA7" s="5">
        <v>12804</v>
      </c>
      <c r="AB7" s="5">
        <v>12980</v>
      </c>
      <c r="AC7" s="5">
        <v>13539</v>
      </c>
      <c r="AD7" s="5">
        <v>14014</v>
      </c>
      <c r="AE7" s="5">
        <v>14630</v>
      </c>
      <c r="AF7" s="5">
        <v>14873</v>
      </c>
      <c r="AG7" s="5">
        <v>14836</v>
      </c>
    </row>
    <row r="8" spans="1:37" x14ac:dyDescent="0.2">
      <c r="A8" s="5" t="s">
        <v>441</v>
      </c>
      <c r="B8" s="5">
        <v>3145</v>
      </c>
      <c r="C8" s="5">
        <v>3021</v>
      </c>
      <c r="D8" s="5">
        <v>3014</v>
      </c>
      <c r="E8" s="5">
        <v>3013</v>
      </c>
      <c r="F8" s="5">
        <v>2881</v>
      </c>
      <c r="G8" s="5">
        <v>2752</v>
      </c>
      <c r="H8" s="5">
        <v>2686</v>
      </c>
      <c r="I8" s="5">
        <v>2634</v>
      </c>
      <c r="J8" s="5">
        <v>2681</v>
      </c>
      <c r="K8" s="5">
        <v>2664</v>
      </c>
      <c r="L8" s="5">
        <v>2676</v>
      </c>
      <c r="M8" s="5">
        <v>2685</v>
      </c>
      <c r="N8" s="5">
        <v>2765</v>
      </c>
      <c r="O8" s="5">
        <v>2881</v>
      </c>
      <c r="P8" s="5">
        <v>2964</v>
      </c>
      <c r="Q8" s="5">
        <v>2975</v>
      </c>
      <c r="R8" s="5">
        <v>2973</v>
      </c>
      <c r="S8" s="5">
        <v>3005</v>
      </c>
      <c r="T8" s="5">
        <v>3023</v>
      </c>
      <c r="U8" s="5">
        <v>3101</v>
      </c>
      <c r="V8" s="5">
        <v>3008</v>
      </c>
      <c r="W8" s="5">
        <v>3029</v>
      </c>
      <c r="X8" s="5">
        <v>3079</v>
      </c>
      <c r="Y8" s="5">
        <v>3126</v>
      </c>
      <c r="Z8" s="5">
        <v>3093</v>
      </c>
      <c r="AA8" s="5">
        <v>3140</v>
      </c>
      <c r="AB8" s="5">
        <v>3180</v>
      </c>
      <c r="AC8" s="5">
        <v>3190</v>
      </c>
      <c r="AD8" s="5">
        <v>3175</v>
      </c>
      <c r="AE8" s="5">
        <v>3165</v>
      </c>
      <c r="AF8" s="5">
        <v>3147</v>
      </c>
      <c r="AG8" s="5">
        <v>3158</v>
      </c>
    </row>
    <row r="9" spans="1:37" x14ac:dyDescent="0.2">
      <c r="A9" s="5" t="s">
        <v>457</v>
      </c>
      <c r="B9" s="5">
        <v>1145</v>
      </c>
      <c r="C9" s="5">
        <v>1101</v>
      </c>
      <c r="D9" s="5">
        <v>1084</v>
      </c>
      <c r="E9" s="5">
        <v>1078</v>
      </c>
      <c r="F9" s="5">
        <v>1072</v>
      </c>
      <c r="G9" s="5">
        <v>1071</v>
      </c>
      <c r="H9" s="5">
        <v>999</v>
      </c>
      <c r="I9" s="5">
        <v>991</v>
      </c>
      <c r="J9" s="5">
        <v>963</v>
      </c>
      <c r="K9" s="5">
        <v>954</v>
      </c>
      <c r="L9" s="5">
        <v>952</v>
      </c>
      <c r="M9" s="5">
        <v>940</v>
      </c>
      <c r="N9" s="5">
        <v>969</v>
      </c>
      <c r="O9" s="5">
        <v>1027</v>
      </c>
      <c r="P9" s="5">
        <v>1044</v>
      </c>
      <c r="Q9" s="5">
        <v>1045</v>
      </c>
      <c r="R9" s="5">
        <v>1078</v>
      </c>
      <c r="S9" s="5">
        <v>1113</v>
      </c>
      <c r="T9" s="5">
        <v>1089</v>
      </c>
      <c r="U9" s="5">
        <v>1101</v>
      </c>
      <c r="V9" s="5">
        <v>1186</v>
      </c>
      <c r="W9" s="5">
        <v>1199</v>
      </c>
      <c r="X9" s="5">
        <v>1295</v>
      </c>
      <c r="Y9" s="5">
        <v>1308</v>
      </c>
      <c r="Z9" s="5">
        <v>1288</v>
      </c>
      <c r="AA9" s="5">
        <v>1330</v>
      </c>
      <c r="AB9" s="5">
        <v>1350</v>
      </c>
      <c r="AC9" s="5">
        <v>1359</v>
      </c>
      <c r="AD9" s="5">
        <v>1404</v>
      </c>
      <c r="AE9" s="5">
        <v>1395</v>
      </c>
      <c r="AF9" s="5">
        <v>1436</v>
      </c>
      <c r="AG9" s="5">
        <v>1440</v>
      </c>
    </row>
    <row r="10" spans="1:37" x14ac:dyDescent="0.2">
      <c r="A10" s="5" t="s">
        <v>458</v>
      </c>
      <c r="B10" s="5">
        <v>742</v>
      </c>
      <c r="C10" s="5">
        <v>718</v>
      </c>
      <c r="D10" s="5">
        <v>709</v>
      </c>
      <c r="E10" s="5">
        <v>752</v>
      </c>
      <c r="F10" s="5">
        <v>735</v>
      </c>
      <c r="G10" s="5">
        <v>725</v>
      </c>
      <c r="H10" s="5">
        <v>734</v>
      </c>
      <c r="I10" s="5">
        <v>757</v>
      </c>
      <c r="J10" s="5">
        <v>799</v>
      </c>
      <c r="K10" s="5">
        <v>785</v>
      </c>
      <c r="L10" s="5">
        <v>752</v>
      </c>
      <c r="M10" s="5">
        <v>760</v>
      </c>
      <c r="N10" s="5">
        <v>783</v>
      </c>
      <c r="O10" s="5">
        <v>791</v>
      </c>
      <c r="P10" s="5">
        <v>819</v>
      </c>
      <c r="Q10" s="5">
        <v>773</v>
      </c>
      <c r="R10" s="5">
        <v>771</v>
      </c>
      <c r="S10" s="5">
        <v>760</v>
      </c>
      <c r="T10" s="5">
        <v>770</v>
      </c>
      <c r="U10" s="5">
        <v>724</v>
      </c>
      <c r="V10" s="5">
        <v>737</v>
      </c>
      <c r="W10" s="5">
        <v>712</v>
      </c>
      <c r="X10" s="5">
        <v>695</v>
      </c>
      <c r="Y10" s="5">
        <v>701</v>
      </c>
      <c r="Z10" s="5">
        <v>687</v>
      </c>
      <c r="AA10" s="5">
        <v>677</v>
      </c>
      <c r="AB10" s="5">
        <v>644</v>
      </c>
      <c r="AC10" s="5">
        <v>576</v>
      </c>
      <c r="AD10" s="5">
        <v>546</v>
      </c>
      <c r="AE10" s="5">
        <v>528</v>
      </c>
      <c r="AF10" s="5">
        <v>496</v>
      </c>
      <c r="AG10" s="5">
        <v>515</v>
      </c>
    </row>
    <row r="11" spans="1:37" x14ac:dyDescent="0.2">
      <c r="A11" s="5" t="s">
        <v>459</v>
      </c>
      <c r="B11" s="5">
        <v>1339</v>
      </c>
      <c r="C11" s="5">
        <v>1270</v>
      </c>
      <c r="D11" s="5">
        <v>1270</v>
      </c>
      <c r="E11" s="5">
        <v>1216</v>
      </c>
      <c r="F11" s="5">
        <v>1215</v>
      </c>
      <c r="G11" s="5">
        <v>1186</v>
      </c>
      <c r="H11" s="5">
        <v>1139</v>
      </c>
      <c r="I11" s="5">
        <v>1153</v>
      </c>
      <c r="J11" s="5">
        <v>1169</v>
      </c>
      <c r="K11" s="5">
        <v>1132</v>
      </c>
      <c r="L11" s="5">
        <v>1165</v>
      </c>
      <c r="M11" s="5">
        <v>1171</v>
      </c>
      <c r="N11" s="5">
        <v>1190</v>
      </c>
      <c r="O11" s="5">
        <v>1261</v>
      </c>
      <c r="P11" s="5">
        <v>1284</v>
      </c>
      <c r="Q11" s="5">
        <v>1302</v>
      </c>
      <c r="R11" s="5">
        <v>1372</v>
      </c>
      <c r="S11" s="5">
        <v>1386</v>
      </c>
      <c r="T11" s="5">
        <v>1370</v>
      </c>
      <c r="U11" s="5">
        <v>1318</v>
      </c>
      <c r="V11" s="5">
        <v>1254</v>
      </c>
      <c r="W11" s="5">
        <v>1218</v>
      </c>
      <c r="X11" s="5">
        <v>1214</v>
      </c>
      <c r="Y11" s="5">
        <v>1104</v>
      </c>
      <c r="Z11" s="5">
        <v>1080</v>
      </c>
      <c r="AA11" s="5">
        <v>1128</v>
      </c>
      <c r="AB11" s="5">
        <v>1127</v>
      </c>
      <c r="AC11" s="5">
        <v>1123</v>
      </c>
      <c r="AD11" s="5">
        <v>1154</v>
      </c>
      <c r="AE11" s="5">
        <v>1160</v>
      </c>
      <c r="AF11" s="5">
        <v>1210</v>
      </c>
      <c r="AG11" s="5">
        <v>1101</v>
      </c>
    </row>
    <row r="12" spans="1:37" x14ac:dyDescent="0.2">
      <c r="A12" s="5" t="s">
        <v>460</v>
      </c>
      <c r="B12" s="5">
        <v>5669</v>
      </c>
      <c r="C12" s="5">
        <v>5320</v>
      </c>
      <c r="D12" s="5">
        <v>5097</v>
      </c>
      <c r="E12" s="5">
        <v>5010</v>
      </c>
      <c r="F12" s="5">
        <v>4905</v>
      </c>
      <c r="G12" s="5">
        <v>4730</v>
      </c>
      <c r="H12" s="5">
        <v>4499</v>
      </c>
      <c r="I12" s="5">
        <v>4346</v>
      </c>
      <c r="J12" s="5">
        <v>4333</v>
      </c>
      <c r="K12" s="5">
        <v>4233</v>
      </c>
      <c r="L12" s="5">
        <v>4244</v>
      </c>
      <c r="M12" s="5">
        <v>4253</v>
      </c>
      <c r="N12" s="5">
        <v>4290</v>
      </c>
      <c r="O12" s="5">
        <v>4327</v>
      </c>
      <c r="P12" s="5">
        <v>4282</v>
      </c>
      <c r="Q12" s="5">
        <v>4187</v>
      </c>
      <c r="R12" s="5">
        <v>4134</v>
      </c>
      <c r="S12" s="5">
        <v>4119</v>
      </c>
      <c r="T12" s="5">
        <v>4146</v>
      </c>
      <c r="U12" s="5">
        <v>4071</v>
      </c>
      <c r="V12" s="5">
        <v>3991</v>
      </c>
      <c r="W12" s="5">
        <v>4006</v>
      </c>
      <c r="X12" s="5">
        <v>4020</v>
      </c>
      <c r="Y12" s="5">
        <v>4071</v>
      </c>
      <c r="Z12" s="5">
        <v>4043</v>
      </c>
      <c r="AA12" s="5">
        <v>4078</v>
      </c>
      <c r="AB12" s="5">
        <v>3767</v>
      </c>
      <c r="AC12" s="5">
        <v>3696</v>
      </c>
      <c r="AD12" s="5">
        <v>3549</v>
      </c>
      <c r="AE12" s="5">
        <v>3606</v>
      </c>
      <c r="AF12" s="5">
        <v>3570</v>
      </c>
      <c r="AG12" s="5">
        <v>3532</v>
      </c>
    </row>
    <row r="13" spans="1:37" x14ac:dyDescent="0.2">
      <c r="A13" s="5" t="s">
        <v>461</v>
      </c>
      <c r="B13" s="5">
        <v>550</v>
      </c>
      <c r="C13" s="5">
        <v>526</v>
      </c>
      <c r="D13" s="5">
        <v>509</v>
      </c>
      <c r="E13" s="5">
        <v>511</v>
      </c>
      <c r="F13" s="5">
        <v>491</v>
      </c>
      <c r="G13" s="5">
        <v>458</v>
      </c>
      <c r="H13" s="5">
        <v>450</v>
      </c>
      <c r="I13" s="5">
        <v>465</v>
      </c>
      <c r="J13" s="5">
        <v>504</v>
      </c>
      <c r="K13" s="5">
        <v>544</v>
      </c>
      <c r="L13" s="5">
        <v>554</v>
      </c>
      <c r="M13" s="5">
        <v>570</v>
      </c>
      <c r="N13" s="5">
        <v>658</v>
      </c>
      <c r="O13" s="5">
        <v>741</v>
      </c>
      <c r="P13" s="5">
        <v>794</v>
      </c>
      <c r="Q13" s="5">
        <v>825</v>
      </c>
      <c r="R13" s="5">
        <v>833</v>
      </c>
      <c r="S13" s="5">
        <v>818</v>
      </c>
      <c r="T13" s="5">
        <v>814</v>
      </c>
      <c r="U13" s="5">
        <v>827</v>
      </c>
      <c r="V13" s="5">
        <v>777</v>
      </c>
      <c r="W13" s="5">
        <v>807</v>
      </c>
      <c r="X13" s="5">
        <v>780</v>
      </c>
      <c r="Y13" s="5">
        <v>784</v>
      </c>
      <c r="Z13" s="5">
        <v>833</v>
      </c>
      <c r="AA13" s="5">
        <v>849</v>
      </c>
      <c r="AB13" s="5">
        <v>859</v>
      </c>
      <c r="AC13" s="5">
        <v>948</v>
      </c>
      <c r="AD13" s="5">
        <v>908</v>
      </c>
      <c r="AE13" s="5">
        <v>940</v>
      </c>
      <c r="AF13" s="5">
        <v>920</v>
      </c>
      <c r="AG13" s="5">
        <v>890</v>
      </c>
    </row>
    <row r="14" spans="1:37" x14ac:dyDescent="0.2">
      <c r="A14" s="5" t="s">
        <v>462</v>
      </c>
      <c r="B14" s="5">
        <v>5187</v>
      </c>
      <c r="C14" s="5">
        <v>4958</v>
      </c>
      <c r="D14" s="5">
        <v>4804</v>
      </c>
      <c r="E14" s="5">
        <v>4773</v>
      </c>
      <c r="F14" s="5">
        <v>4663</v>
      </c>
      <c r="G14" s="5">
        <v>4257</v>
      </c>
      <c r="H14" s="5">
        <v>4222</v>
      </c>
      <c r="I14" s="5">
        <v>4089</v>
      </c>
      <c r="J14" s="5">
        <v>3937</v>
      </c>
      <c r="K14" s="5">
        <v>3822</v>
      </c>
      <c r="L14" s="5">
        <v>3782</v>
      </c>
      <c r="M14" s="5">
        <v>3811</v>
      </c>
      <c r="N14" s="5">
        <v>3955</v>
      </c>
      <c r="O14" s="5">
        <v>3829</v>
      </c>
      <c r="P14" s="5">
        <v>3856</v>
      </c>
      <c r="Q14" s="5">
        <v>3899</v>
      </c>
      <c r="R14" s="5">
        <v>3798</v>
      </c>
      <c r="S14" s="5">
        <v>3804</v>
      </c>
      <c r="T14" s="5">
        <v>3786</v>
      </c>
      <c r="U14" s="5">
        <v>3614</v>
      </c>
      <c r="V14" s="5">
        <v>3586</v>
      </c>
      <c r="W14" s="5">
        <v>3502</v>
      </c>
      <c r="X14" s="5">
        <v>3431</v>
      </c>
      <c r="Y14" s="5">
        <v>3429</v>
      </c>
      <c r="Z14" s="5">
        <v>3500</v>
      </c>
      <c r="AA14" s="5">
        <v>3578</v>
      </c>
      <c r="AB14" s="5">
        <v>3631</v>
      </c>
      <c r="AC14" s="5">
        <v>3720</v>
      </c>
      <c r="AD14" s="5">
        <v>3889</v>
      </c>
      <c r="AE14" s="5">
        <v>3958</v>
      </c>
      <c r="AF14" s="5">
        <v>4067</v>
      </c>
      <c r="AG14" s="5">
        <v>3961</v>
      </c>
    </row>
    <row r="15" spans="1:37" x14ac:dyDescent="0.2">
      <c r="A15" s="5" t="s">
        <v>463</v>
      </c>
      <c r="B15" s="5">
        <v>15334</v>
      </c>
      <c r="C15" s="5">
        <v>14475</v>
      </c>
      <c r="D15" s="5">
        <v>13694</v>
      </c>
      <c r="E15" s="5">
        <v>13475</v>
      </c>
      <c r="F15" s="5">
        <v>12887</v>
      </c>
      <c r="G15" s="5">
        <v>12274</v>
      </c>
      <c r="H15" s="5">
        <v>12007</v>
      </c>
      <c r="I15" s="5">
        <v>11505</v>
      </c>
      <c r="J15" s="5">
        <v>11233</v>
      </c>
      <c r="K15" s="5">
        <v>11074</v>
      </c>
      <c r="L15" s="5">
        <v>10926</v>
      </c>
      <c r="M15" s="5">
        <v>10713</v>
      </c>
      <c r="N15" s="5">
        <v>10517</v>
      </c>
      <c r="O15" s="5">
        <v>10494</v>
      </c>
      <c r="P15" s="5">
        <v>10463</v>
      </c>
      <c r="Q15" s="5">
        <v>10151</v>
      </c>
      <c r="R15" s="5">
        <v>9926</v>
      </c>
      <c r="S15" s="5">
        <v>9774</v>
      </c>
      <c r="T15" s="5">
        <v>9726</v>
      </c>
      <c r="U15" s="5">
        <v>9628</v>
      </c>
      <c r="V15" s="5">
        <v>9416</v>
      </c>
      <c r="W15" s="5">
        <v>9450</v>
      </c>
      <c r="X15" s="5">
        <v>9595</v>
      </c>
      <c r="Y15" s="5">
        <v>9730</v>
      </c>
      <c r="Z15" s="5">
        <v>9728</v>
      </c>
      <c r="AA15" s="5">
        <v>9716</v>
      </c>
      <c r="AB15" s="5">
        <v>9483</v>
      </c>
      <c r="AC15" s="5">
        <v>9216</v>
      </c>
      <c r="AD15" s="5">
        <v>9009</v>
      </c>
      <c r="AE15" s="5">
        <v>8856</v>
      </c>
      <c r="AF15" s="5">
        <v>8747</v>
      </c>
      <c r="AG15" s="5">
        <v>8701</v>
      </c>
    </row>
    <row r="16" spans="1:37" x14ac:dyDescent="0.2">
      <c r="A16" s="5" t="s">
        <v>464</v>
      </c>
      <c r="B16" s="5">
        <v>3478</v>
      </c>
      <c r="C16" s="5">
        <v>3262</v>
      </c>
      <c r="D16" s="5">
        <v>3161</v>
      </c>
      <c r="E16" s="5">
        <v>3197</v>
      </c>
      <c r="F16" s="5">
        <v>3059</v>
      </c>
      <c r="G16" s="5">
        <v>2969</v>
      </c>
      <c r="H16" s="5">
        <v>2884</v>
      </c>
      <c r="I16" s="5">
        <v>2673</v>
      </c>
      <c r="J16" s="5">
        <v>2646</v>
      </c>
      <c r="K16" s="5">
        <v>2567</v>
      </c>
      <c r="L16" s="5">
        <v>2520</v>
      </c>
      <c r="M16" s="5">
        <v>2526</v>
      </c>
      <c r="N16" s="5">
        <v>2458</v>
      </c>
      <c r="O16" s="5">
        <v>2424</v>
      </c>
      <c r="P16" s="5">
        <v>2449</v>
      </c>
      <c r="Q16" s="5">
        <v>2351</v>
      </c>
      <c r="R16" s="5">
        <v>2367</v>
      </c>
      <c r="S16" s="5">
        <v>2349</v>
      </c>
      <c r="T16" s="5">
        <v>2258</v>
      </c>
      <c r="U16" s="5">
        <v>2284</v>
      </c>
      <c r="V16" s="5">
        <v>2275</v>
      </c>
      <c r="W16" s="5">
        <v>2317</v>
      </c>
      <c r="X16" s="5">
        <v>2423</v>
      </c>
      <c r="Y16" s="5">
        <v>2455</v>
      </c>
      <c r="Z16" s="5">
        <v>2464</v>
      </c>
      <c r="AA16" s="5">
        <v>2513</v>
      </c>
      <c r="AB16" s="5">
        <v>2494</v>
      </c>
      <c r="AC16" s="5">
        <v>2404</v>
      </c>
      <c r="AD16" s="5">
        <v>2380</v>
      </c>
      <c r="AE16" s="5">
        <v>2354</v>
      </c>
      <c r="AF16" s="5">
        <v>2224</v>
      </c>
      <c r="AG16" s="5">
        <v>2150</v>
      </c>
    </row>
    <row r="17" spans="1:33" x14ac:dyDescent="0.2">
      <c r="A17" s="5" t="s">
        <v>465</v>
      </c>
      <c r="B17" s="5">
        <v>664</v>
      </c>
      <c r="C17" s="5">
        <v>649</v>
      </c>
      <c r="D17" s="5">
        <v>618</v>
      </c>
      <c r="E17" s="5">
        <v>611</v>
      </c>
      <c r="F17" s="5">
        <v>609</v>
      </c>
      <c r="G17" s="5">
        <v>606</v>
      </c>
      <c r="H17" s="5">
        <v>598</v>
      </c>
      <c r="I17" s="5">
        <v>614</v>
      </c>
      <c r="J17" s="5">
        <v>606</v>
      </c>
      <c r="K17" s="5">
        <v>564</v>
      </c>
      <c r="L17" s="5">
        <v>570</v>
      </c>
      <c r="M17" s="5">
        <v>572</v>
      </c>
      <c r="N17" s="5">
        <v>542</v>
      </c>
      <c r="O17" s="5">
        <v>502</v>
      </c>
      <c r="P17" s="5">
        <v>455</v>
      </c>
      <c r="Q17" s="5">
        <v>429</v>
      </c>
      <c r="R17" s="5">
        <v>431</v>
      </c>
      <c r="S17" s="5">
        <v>430</v>
      </c>
      <c r="T17" s="5">
        <v>425</v>
      </c>
      <c r="U17" s="5">
        <v>392</v>
      </c>
      <c r="V17" s="5">
        <v>395</v>
      </c>
      <c r="W17" s="5">
        <v>393</v>
      </c>
      <c r="X17" s="5">
        <v>434</v>
      </c>
      <c r="Y17" s="5">
        <v>454</v>
      </c>
      <c r="Z17" s="5">
        <v>457</v>
      </c>
      <c r="AA17" s="5">
        <v>479</v>
      </c>
      <c r="AB17" s="5">
        <v>536</v>
      </c>
      <c r="AC17" s="5">
        <v>604</v>
      </c>
      <c r="AD17" s="5">
        <v>612</v>
      </c>
      <c r="AE17" s="5">
        <v>602</v>
      </c>
      <c r="AF17" s="5">
        <v>612</v>
      </c>
      <c r="AG17" s="5">
        <v>616</v>
      </c>
    </row>
    <row r="18" spans="1:33" x14ac:dyDescent="0.2">
      <c r="A18" s="5" t="s">
        <v>466</v>
      </c>
      <c r="B18" s="5">
        <v>1715</v>
      </c>
      <c r="C18" s="5">
        <v>1732</v>
      </c>
      <c r="D18" s="5">
        <v>1705</v>
      </c>
      <c r="E18" s="5">
        <v>1717</v>
      </c>
      <c r="F18" s="5">
        <v>1704</v>
      </c>
      <c r="G18" s="5">
        <v>1700</v>
      </c>
      <c r="H18" s="5">
        <v>1693</v>
      </c>
      <c r="I18" s="5">
        <v>1752</v>
      </c>
      <c r="J18" s="5">
        <v>1830</v>
      </c>
      <c r="K18" s="5">
        <v>1840</v>
      </c>
      <c r="L18" s="5">
        <v>1820</v>
      </c>
      <c r="M18" s="5">
        <v>1948</v>
      </c>
      <c r="N18" s="5">
        <v>2241</v>
      </c>
      <c r="O18" s="5">
        <v>2519</v>
      </c>
      <c r="P18" s="5">
        <v>2742</v>
      </c>
      <c r="Q18" s="5">
        <v>2881</v>
      </c>
      <c r="R18" s="5">
        <v>3019</v>
      </c>
      <c r="S18" s="5">
        <v>3029</v>
      </c>
      <c r="T18" s="5">
        <v>3065</v>
      </c>
      <c r="U18" s="5">
        <v>3312</v>
      </c>
      <c r="V18" s="5">
        <v>3507</v>
      </c>
      <c r="W18" s="5">
        <v>3590</v>
      </c>
      <c r="X18" s="5">
        <v>3720</v>
      </c>
      <c r="Y18" s="5">
        <v>3828</v>
      </c>
      <c r="Z18" s="5">
        <v>3853</v>
      </c>
      <c r="AA18" s="5">
        <v>4092</v>
      </c>
      <c r="AB18" s="5">
        <v>4276</v>
      </c>
      <c r="AC18" s="5">
        <v>4425</v>
      </c>
      <c r="AD18" s="5">
        <v>4566</v>
      </c>
      <c r="AE18" s="5">
        <v>4776</v>
      </c>
      <c r="AF18" s="5">
        <v>4976</v>
      </c>
      <c r="AG18" s="5">
        <v>5003</v>
      </c>
    </row>
    <row r="19" spans="1:33" x14ac:dyDescent="0.2">
      <c r="A19" s="5" t="s">
        <v>467</v>
      </c>
      <c r="B19" s="5">
        <v>823</v>
      </c>
      <c r="C19" s="5">
        <v>818</v>
      </c>
      <c r="D19" s="5">
        <v>853</v>
      </c>
      <c r="E19" s="5">
        <v>854</v>
      </c>
      <c r="F19" s="5">
        <v>880</v>
      </c>
      <c r="G19" s="5">
        <v>875</v>
      </c>
      <c r="H19" s="5">
        <v>863</v>
      </c>
      <c r="I19" s="5">
        <v>832</v>
      </c>
      <c r="J19" s="5">
        <v>820</v>
      </c>
      <c r="K19" s="5">
        <v>802</v>
      </c>
      <c r="L19" s="5">
        <v>813</v>
      </c>
      <c r="M19" s="5">
        <v>802</v>
      </c>
      <c r="N19" s="5">
        <v>903</v>
      </c>
      <c r="O19" s="5">
        <v>892</v>
      </c>
      <c r="P19" s="5">
        <v>949</v>
      </c>
      <c r="Q19" s="5">
        <v>992</v>
      </c>
      <c r="R19" s="5">
        <v>995</v>
      </c>
      <c r="S19" s="5">
        <v>1002</v>
      </c>
      <c r="T19" s="5">
        <v>993</v>
      </c>
      <c r="U19" s="5">
        <v>969</v>
      </c>
      <c r="V19" s="5">
        <v>1018</v>
      </c>
      <c r="W19" s="5">
        <v>1094</v>
      </c>
      <c r="X19" s="5">
        <v>1138</v>
      </c>
      <c r="Y19" s="5">
        <v>1177</v>
      </c>
      <c r="Z19" s="5">
        <v>1174</v>
      </c>
      <c r="AA19" s="5">
        <v>1193</v>
      </c>
      <c r="AB19" s="5">
        <v>1269</v>
      </c>
      <c r="AC19" s="5">
        <v>1356</v>
      </c>
      <c r="AD19" s="5">
        <v>1378</v>
      </c>
      <c r="AE19" s="5">
        <v>1410</v>
      </c>
      <c r="AF19" s="5">
        <v>1359</v>
      </c>
      <c r="AG19" s="5">
        <v>1336</v>
      </c>
    </row>
    <row r="20" spans="1:33" x14ac:dyDescent="0.2">
      <c r="A20" s="5" t="s">
        <v>468</v>
      </c>
      <c r="B20" s="5">
        <v>1182</v>
      </c>
      <c r="C20" s="5">
        <v>1163</v>
      </c>
      <c r="D20" s="5">
        <v>1091</v>
      </c>
      <c r="E20" s="5">
        <v>1062</v>
      </c>
      <c r="F20" s="5">
        <v>1001</v>
      </c>
      <c r="G20" s="5">
        <v>1011</v>
      </c>
      <c r="H20" s="5">
        <v>960</v>
      </c>
      <c r="I20" s="5">
        <v>920</v>
      </c>
      <c r="J20" s="5">
        <v>914</v>
      </c>
      <c r="K20" s="5">
        <v>909</v>
      </c>
      <c r="L20" s="5">
        <v>890</v>
      </c>
      <c r="M20" s="5">
        <v>896</v>
      </c>
      <c r="N20" s="5">
        <v>899</v>
      </c>
      <c r="O20" s="5">
        <v>867</v>
      </c>
      <c r="P20" s="5">
        <v>871</v>
      </c>
      <c r="Q20" s="5">
        <v>851</v>
      </c>
      <c r="R20" s="5">
        <v>830</v>
      </c>
      <c r="S20" s="5">
        <v>849</v>
      </c>
      <c r="T20" s="5">
        <v>862</v>
      </c>
      <c r="U20" s="5">
        <v>835</v>
      </c>
      <c r="V20" s="5">
        <v>820</v>
      </c>
      <c r="W20" s="5">
        <v>797</v>
      </c>
      <c r="X20" s="5">
        <v>806</v>
      </c>
      <c r="Y20" s="5">
        <v>827</v>
      </c>
      <c r="Z20" s="5">
        <v>821</v>
      </c>
      <c r="AA20" s="5">
        <v>819</v>
      </c>
      <c r="AB20" s="5">
        <v>770</v>
      </c>
      <c r="AC20" s="5">
        <v>805</v>
      </c>
      <c r="AD20" s="5">
        <v>815</v>
      </c>
      <c r="AE20" s="5">
        <v>798</v>
      </c>
      <c r="AF20" s="5">
        <v>818</v>
      </c>
      <c r="AG20" s="5">
        <v>825</v>
      </c>
    </row>
    <row r="21" spans="1:33" x14ac:dyDescent="0.2">
      <c r="A21" s="5" t="s">
        <v>469</v>
      </c>
      <c r="B21" s="5">
        <v>1123</v>
      </c>
      <c r="C21" s="5">
        <v>1129</v>
      </c>
      <c r="D21" s="5">
        <v>1210</v>
      </c>
      <c r="E21" s="5">
        <v>1220</v>
      </c>
      <c r="F21" s="5">
        <v>1089</v>
      </c>
      <c r="G21" s="5">
        <v>960</v>
      </c>
      <c r="H21" s="5">
        <v>1078</v>
      </c>
      <c r="I21" s="5">
        <v>1147</v>
      </c>
      <c r="J21" s="5">
        <v>1202</v>
      </c>
      <c r="K21" s="5">
        <v>1202</v>
      </c>
      <c r="L21" s="5">
        <v>1200</v>
      </c>
      <c r="M21" s="5">
        <v>1368</v>
      </c>
      <c r="N21" s="5">
        <v>1560</v>
      </c>
      <c r="O21" s="5">
        <v>1623</v>
      </c>
      <c r="P21" s="5">
        <v>1622</v>
      </c>
      <c r="Q21" s="5">
        <v>1646</v>
      </c>
      <c r="R21" s="5">
        <v>1643</v>
      </c>
      <c r="S21" s="5">
        <v>1676</v>
      </c>
      <c r="T21" s="5">
        <v>1715</v>
      </c>
      <c r="U21" s="5">
        <v>1779</v>
      </c>
      <c r="V21" s="5">
        <v>1817</v>
      </c>
      <c r="W21" s="5">
        <v>1938</v>
      </c>
      <c r="X21" s="5">
        <v>2040</v>
      </c>
      <c r="Y21" s="5">
        <v>2124</v>
      </c>
      <c r="Z21" s="5">
        <v>2115</v>
      </c>
      <c r="AA21" s="5">
        <v>2132</v>
      </c>
      <c r="AB21" s="5">
        <v>2297</v>
      </c>
      <c r="AC21" s="5">
        <v>2471</v>
      </c>
      <c r="AD21" s="5">
        <v>2637</v>
      </c>
      <c r="AE21" s="5">
        <v>2780</v>
      </c>
      <c r="AF21" s="5">
        <v>2884</v>
      </c>
      <c r="AG21" s="5">
        <v>2944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44456</v>
      </c>
      <c r="C4" s="7">
        <f>$AY$6-30</f>
        <v>44457</v>
      </c>
      <c r="D4" s="7">
        <f>$AY$6-29</f>
        <v>44458</v>
      </c>
      <c r="E4" s="7">
        <f>$AY$6-28</f>
        <v>44459</v>
      </c>
      <c r="F4" s="7">
        <f>$AY$6-27</f>
        <v>44460</v>
      </c>
      <c r="G4" s="7">
        <f>$AY$6-26</f>
        <v>44461</v>
      </c>
      <c r="H4" s="7">
        <f>$AY$6-25</f>
        <v>44462</v>
      </c>
      <c r="I4" s="7">
        <f>$AY$6-24</f>
        <v>44463</v>
      </c>
      <c r="J4" s="7">
        <f>$AY$6-23</f>
        <v>44464</v>
      </c>
      <c r="K4" s="7">
        <f>$AY$6-22</f>
        <v>44465</v>
      </c>
      <c r="L4" s="7">
        <f>$AY$6-21</f>
        <v>44466</v>
      </c>
      <c r="M4" s="7">
        <f>$AY$6-20</f>
        <v>44467</v>
      </c>
      <c r="N4" s="7">
        <f>$AY$6-19</f>
        <v>44468</v>
      </c>
      <c r="O4" s="7">
        <f>$AY$6-18</f>
        <v>44469</v>
      </c>
      <c r="P4" s="7">
        <f>$AY$6-17</f>
        <v>44470</v>
      </c>
      <c r="Q4" s="7">
        <f>$AY$6-16</f>
        <v>44471</v>
      </c>
      <c r="R4" s="7">
        <f>$AY$6-15</f>
        <v>44472</v>
      </c>
      <c r="S4" s="7">
        <f>$AY$6-14</f>
        <v>44473</v>
      </c>
      <c r="T4" s="7">
        <f>$AY$6-13</f>
        <v>44474</v>
      </c>
      <c r="U4" s="7">
        <f>$AY$6-12</f>
        <v>44475</v>
      </c>
      <c r="V4" s="7">
        <f>$AY$6-11</f>
        <v>44476</v>
      </c>
      <c r="W4" s="7">
        <f>$AY$6-10</f>
        <v>44477</v>
      </c>
      <c r="X4" s="7">
        <f>$AY$6-9</f>
        <v>44478</v>
      </c>
      <c r="Y4" s="7">
        <f>$AY$6-8</f>
        <v>44479</v>
      </c>
      <c r="Z4" s="7">
        <f>$AY$6-7</f>
        <v>44480</v>
      </c>
      <c r="AA4" s="7">
        <f>$AY$6-6</f>
        <v>44481</v>
      </c>
      <c r="AB4" s="7">
        <f>$AY$6-5</f>
        <v>44482</v>
      </c>
      <c r="AC4" s="7">
        <f>$AY$6-4</f>
        <v>44483</v>
      </c>
      <c r="AD4" s="7">
        <f>$AY$6-3</f>
        <v>44484</v>
      </c>
      <c r="AE4" s="7">
        <f>$AY$6-2</f>
        <v>44485</v>
      </c>
      <c r="AF4" s="7">
        <f>$AY$6-1</f>
        <v>44486</v>
      </c>
      <c r="AG4" s="7">
        <f>$AY$6</f>
        <v>44487</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99.729416521199994</v>
      </c>
      <c r="C6" s="4">
        <v>97.630892720099993</v>
      </c>
      <c r="D6" s="4">
        <v>96.946395686299994</v>
      </c>
      <c r="E6" s="4">
        <v>96.135807093599993</v>
      </c>
      <c r="F6" s="4">
        <v>94.118342151799993</v>
      </c>
      <c r="G6" s="4">
        <v>90.605791583400006</v>
      </c>
      <c r="H6" s="4">
        <v>86.363711281700006</v>
      </c>
      <c r="I6" s="4">
        <v>86.084508544200006</v>
      </c>
      <c r="J6" s="4">
        <v>84.355252879800005</v>
      </c>
      <c r="K6" s="4">
        <v>83.472611967700004</v>
      </c>
      <c r="L6" s="4">
        <v>83.751814705200005</v>
      </c>
      <c r="M6" s="4">
        <v>85.228887251900005</v>
      </c>
      <c r="N6" s="4">
        <v>87.462509151800006</v>
      </c>
      <c r="O6" s="4">
        <v>88.552300481900005</v>
      </c>
      <c r="P6" s="4">
        <v>86.868077517100005</v>
      </c>
      <c r="Q6" s="4">
        <v>87.318404513100006</v>
      </c>
      <c r="R6" s="4">
        <v>86.769005578000005</v>
      </c>
      <c r="S6" s="4">
        <v>87.129267174800006</v>
      </c>
      <c r="T6" s="4">
        <v>87.363437212700006</v>
      </c>
      <c r="U6" s="4">
        <v>84.841606035400005</v>
      </c>
      <c r="V6" s="4">
        <v>84.562403297900005</v>
      </c>
      <c r="W6" s="4">
        <v>86.174573943400006</v>
      </c>
      <c r="X6" s="4">
        <v>87.489528771500005</v>
      </c>
      <c r="Y6" s="4">
        <v>89.335869454900006</v>
      </c>
      <c r="Z6" s="4">
        <v>89.038653637600007</v>
      </c>
      <c r="AA6" s="4">
        <v>88.372169683600006</v>
      </c>
      <c r="AB6" s="4">
        <v>90.668837362900007</v>
      </c>
      <c r="AC6" s="4">
        <v>91.731609073300007</v>
      </c>
      <c r="AD6" s="4">
        <v>94.676747626799994</v>
      </c>
      <c r="AE6" s="4">
        <v>96.622160249199993</v>
      </c>
      <c r="AF6" s="4">
        <v>97.838043138299994</v>
      </c>
      <c r="AG6" s="4">
        <v>98.135258955599994</v>
      </c>
      <c r="AY6" s="2">
        <v>44487</v>
      </c>
    </row>
    <row r="7" spans="1:51" x14ac:dyDescent="0.2">
      <c r="A7" t="s">
        <v>456</v>
      </c>
      <c r="B7" s="4">
        <v>95.3183072108</v>
      </c>
      <c r="C7" s="4">
        <v>94.755149148200005</v>
      </c>
      <c r="D7" s="4">
        <v>93.841919857600004</v>
      </c>
      <c r="E7" s="4">
        <v>93.141777401400006</v>
      </c>
      <c r="F7" s="4">
        <v>93.697325219899994</v>
      </c>
      <c r="G7" s="4">
        <v>92.730824220599999</v>
      </c>
      <c r="H7" s="4">
        <v>88.659343633199995</v>
      </c>
      <c r="I7" s="4">
        <v>87.084023106800004</v>
      </c>
      <c r="J7" s="4">
        <v>86.764392855099999</v>
      </c>
      <c r="K7" s="4">
        <v>86.368660162500007</v>
      </c>
      <c r="L7" s="4">
        <v>86.832885051900007</v>
      </c>
      <c r="M7" s="4">
        <v>87.084023106800004</v>
      </c>
      <c r="N7" s="4">
        <v>90.265105135900001</v>
      </c>
      <c r="O7" s="4">
        <v>93.004793007800004</v>
      </c>
      <c r="P7" s="4">
        <v>94.268093526599998</v>
      </c>
      <c r="Q7" s="4">
        <v>95.927126737899997</v>
      </c>
      <c r="R7" s="4">
        <v>95.942347226099997</v>
      </c>
      <c r="S7" s="4">
        <v>96.026059911000004</v>
      </c>
      <c r="T7" s="4">
        <v>95.462901848499996</v>
      </c>
      <c r="U7" s="4">
        <v>94.876913053600006</v>
      </c>
      <c r="V7" s="4">
        <v>93.978904251200007</v>
      </c>
      <c r="W7" s="4">
        <v>95.265035502200007</v>
      </c>
      <c r="X7" s="4">
        <v>95.462901848499996</v>
      </c>
      <c r="Y7" s="4">
        <v>96.962119933899999</v>
      </c>
      <c r="Z7" s="4">
        <v>97.053442863000001</v>
      </c>
      <c r="AA7" s="4">
        <v>97.4415653115</v>
      </c>
      <c r="AB7" s="4">
        <v>98.780968271099994</v>
      </c>
      <c r="AC7" s="4">
        <v>103.0350947167</v>
      </c>
      <c r="AD7" s="4">
        <v>106.6499606588</v>
      </c>
      <c r="AE7" s="4">
        <v>111.33787101750001</v>
      </c>
      <c r="AF7" s="4">
        <v>113.187160331</v>
      </c>
      <c r="AG7" s="4">
        <v>112.9055812997</v>
      </c>
    </row>
    <row r="8" spans="1:51" x14ac:dyDescent="0.2">
      <c r="A8" t="s">
        <v>441</v>
      </c>
      <c r="B8" s="4">
        <v>85.833091345</v>
      </c>
      <c r="C8" s="4">
        <v>82.448893148899998</v>
      </c>
      <c r="D8" s="4">
        <v>82.257849702300007</v>
      </c>
      <c r="E8" s="4">
        <v>82.230557781399995</v>
      </c>
      <c r="F8" s="4">
        <v>78.628024217800004</v>
      </c>
      <c r="G8" s="4">
        <v>75.107366416999994</v>
      </c>
      <c r="H8" s="4">
        <v>73.306099635199999</v>
      </c>
      <c r="I8" s="4">
        <v>71.886919746499998</v>
      </c>
      <c r="J8" s="4">
        <v>73.169640030500005</v>
      </c>
      <c r="K8" s="4">
        <v>72.7056773746</v>
      </c>
      <c r="L8" s="4">
        <v>73.033180425799998</v>
      </c>
      <c r="M8" s="4">
        <v>73.278807714199999</v>
      </c>
      <c r="N8" s="4">
        <v>75.462161389100004</v>
      </c>
      <c r="O8" s="4">
        <v>78.628024217800004</v>
      </c>
      <c r="P8" s="4">
        <v>80.893253655500004</v>
      </c>
      <c r="Q8" s="4">
        <v>81.193464785800003</v>
      </c>
      <c r="R8" s="4">
        <v>81.138880943900006</v>
      </c>
      <c r="S8" s="4">
        <v>82.012222413900005</v>
      </c>
      <c r="T8" s="4">
        <v>82.503476990699994</v>
      </c>
      <c r="U8" s="4">
        <v>84.632246823800003</v>
      </c>
      <c r="V8" s="4">
        <v>82.094098176700001</v>
      </c>
      <c r="W8" s="4">
        <v>82.6672285163</v>
      </c>
      <c r="X8" s="4">
        <v>84.031824563200004</v>
      </c>
      <c r="Y8" s="4">
        <v>85.314544847199997</v>
      </c>
      <c r="Z8" s="4">
        <v>84.413911456299999</v>
      </c>
      <c r="AA8" s="4">
        <v>85.696631740300006</v>
      </c>
      <c r="AB8" s="4">
        <v>86.788308577699993</v>
      </c>
      <c r="AC8" s="4">
        <v>87.061227787099995</v>
      </c>
      <c r="AD8" s="4">
        <v>86.651848973100002</v>
      </c>
      <c r="AE8" s="4">
        <v>86.3789297637</v>
      </c>
      <c r="AF8" s="4">
        <v>85.887675186799996</v>
      </c>
      <c r="AG8" s="4">
        <v>86.187886317099995</v>
      </c>
    </row>
    <row r="9" spans="1:51" x14ac:dyDescent="0.2">
      <c r="A9" t="s">
        <v>457</v>
      </c>
      <c r="B9" s="4">
        <v>45.237766937400004</v>
      </c>
      <c r="C9" s="4">
        <v>43.4993724001</v>
      </c>
      <c r="D9" s="4">
        <v>42.827719965199996</v>
      </c>
      <c r="E9" s="4">
        <v>42.590666164600002</v>
      </c>
      <c r="F9" s="4">
        <v>42.353612364100002</v>
      </c>
      <c r="G9" s="4">
        <v>42.314103397300002</v>
      </c>
      <c r="H9" s="4">
        <v>39.4694577908</v>
      </c>
      <c r="I9" s="4">
        <v>39.1533860567</v>
      </c>
      <c r="J9" s="4">
        <v>38.047134987500002</v>
      </c>
      <c r="K9" s="4">
        <v>37.691554286699997</v>
      </c>
      <c r="L9" s="4">
        <v>37.612536353199999</v>
      </c>
      <c r="M9" s="4">
        <v>37.138428752099998</v>
      </c>
      <c r="N9" s="4">
        <v>38.284188788100003</v>
      </c>
      <c r="O9" s="4">
        <v>40.575708859999999</v>
      </c>
      <c r="P9" s="4">
        <v>41.247361294900003</v>
      </c>
      <c r="Q9" s="4">
        <v>41.286870261600001</v>
      </c>
      <c r="R9" s="4">
        <v>42.590666164600002</v>
      </c>
      <c r="S9" s="4">
        <v>43.973480001200002</v>
      </c>
      <c r="T9" s="4">
        <v>43.025264798999999</v>
      </c>
      <c r="U9" s="4">
        <v>43.4993724001</v>
      </c>
      <c r="V9" s="4">
        <v>46.857634574499997</v>
      </c>
      <c r="W9" s="4">
        <v>47.371251142299997</v>
      </c>
      <c r="X9" s="4">
        <v>51.164111951000002</v>
      </c>
      <c r="Y9" s="4">
        <v>51.677728518899997</v>
      </c>
      <c r="Z9" s="4">
        <v>50.887549183700003</v>
      </c>
      <c r="AA9" s="4">
        <v>52.546925787500001</v>
      </c>
      <c r="AB9" s="4">
        <v>53.337105122700002</v>
      </c>
      <c r="AC9" s="4">
        <v>53.6926858235</v>
      </c>
      <c r="AD9" s="4">
        <v>55.470589327600003</v>
      </c>
      <c r="AE9" s="4">
        <v>55.115008626799998</v>
      </c>
      <c r="AF9" s="4">
        <v>56.734876263799997</v>
      </c>
      <c r="AG9" s="4">
        <v>56.892912130900001</v>
      </c>
    </row>
    <row r="10" spans="1:51" x14ac:dyDescent="0.2">
      <c r="A10" t="s">
        <v>458</v>
      </c>
      <c r="B10" s="4">
        <v>109.0967903195</v>
      </c>
      <c r="C10" s="4">
        <v>105.5680531663</v>
      </c>
      <c r="D10" s="4">
        <v>104.2447767339</v>
      </c>
      <c r="E10" s="4">
        <v>110.56709746670001</v>
      </c>
      <c r="F10" s="4">
        <v>108.0675753165</v>
      </c>
      <c r="G10" s="4">
        <v>106.59726816929999</v>
      </c>
      <c r="H10" s="4">
        <v>107.9205446018</v>
      </c>
      <c r="I10" s="4">
        <v>111.30225104020001</v>
      </c>
      <c r="J10" s="4">
        <v>117.47754105830001</v>
      </c>
      <c r="K10" s="4">
        <v>115.4191110523</v>
      </c>
      <c r="L10" s="4">
        <v>110.56709746670001</v>
      </c>
      <c r="M10" s="4">
        <v>111.7433431844</v>
      </c>
      <c r="N10" s="4">
        <v>115.12504962289999</v>
      </c>
      <c r="O10" s="4">
        <v>116.30129534060001</v>
      </c>
      <c r="P10" s="4">
        <v>120.4181553527</v>
      </c>
      <c r="Q10" s="4">
        <v>113.6547424757</v>
      </c>
      <c r="R10" s="4">
        <v>113.3606810463</v>
      </c>
      <c r="S10" s="4">
        <v>111.7433431844</v>
      </c>
      <c r="T10" s="4">
        <v>113.21365033159999</v>
      </c>
      <c r="U10" s="4">
        <v>106.4502374546</v>
      </c>
      <c r="V10" s="4">
        <v>108.3616367459</v>
      </c>
      <c r="W10" s="4">
        <v>104.68586887799999</v>
      </c>
      <c r="X10" s="4">
        <v>102.1863467278</v>
      </c>
      <c r="Y10" s="4">
        <v>103.0685310161</v>
      </c>
      <c r="Z10" s="4">
        <v>101.0101010101</v>
      </c>
      <c r="AA10" s="4">
        <v>99.539793862899998</v>
      </c>
      <c r="AB10" s="4">
        <v>94.687780277300007</v>
      </c>
      <c r="AC10" s="4">
        <v>84.689691676600006</v>
      </c>
      <c r="AD10" s="4">
        <v>80.278770235099998</v>
      </c>
      <c r="AE10" s="4">
        <v>77.632217370199996</v>
      </c>
      <c r="AF10" s="4">
        <v>72.927234499299999</v>
      </c>
      <c r="AG10" s="4">
        <v>75.720818078899995</v>
      </c>
    </row>
    <row r="11" spans="1:51" x14ac:dyDescent="0.2">
      <c r="A11" t="s">
        <v>459</v>
      </c>
      <c r="B11" s="4">
        <v>72.281560158900007</v>
      </c>
      <c r="C11" s="4">
        <v>68.556819568199998</v>
      </c>
      <c r="D11" s="4">
        <v>68.556819568199998</v>
      </c>
      <c r="E11" s="4">
        <v>65.641805192800007</v>
      </c>
      <c r="F11" s="4">
        <v>65.5878234451</v>
      </c>
      <c r="G11" s="4">
        <v>64.022352762099999</v>
      </c>
      <c r="H11" s="4">
        <v>61.4852106206</v>
      </c>
      <c r="I11" s="4">
        <v>62.240955088299998</v>
      </c>
      <c r="J11" s="4">
        <v>63.104663051300001</v>
      </c>
      <c r="K11" s="4">
        <v>61.1073383867</v>
      </c>
      <c r="L11" s="4">
        <v>62.888736060600003</v>
      </c>
      <c r="M11" s="4">
        <v>63.212626546700001</v>
      </c>
      <c r="N11" s="4">
        <v>64.238279752799997</v>
      </c>
      <c r="O11" s="4">
        <v>68.070983838900005</v>
      </c>
      <c r="P11" s="4">
        <v>69.312564035799994</v>
      </c>
      <c r="Q11" s="4">
        <v>70.284235494300006</v>
      </c>
      <c r="R11" s="4">
        <v>74.062957832699993</v>
      </c>
      <c r="S11" s="4">
        <v>74.818702300400005</v>
      </c>
      <c r="T11" s="4">
        <v>73.954994337299993</v>
      </c>
      <c r="U11" s="4">
        <v>71.147943457400004</v>
      </c>
      <c r="V11" s="4">
        <v>67.6931116051</v>
      </c>
      <c r="W11" s="4">
        <v>65.749768688200007</v>
      </c>
      <c r="X11" s="4">
        <v>65.533841697400007</v>
      </c>
      <c r="Y11" s="4">
        <v>59.595849451399999</v>
      </c>
      <c r="Z11" s="4">
        <v>58.300287506799997</v>
      </c>
      <c r="AA11" s="4">
        <v>60.891411396000002</v>
      </c>
      <c r="AB11" s="4">
        <v>60.837429648300002</v>
      </c>
      <c r="AC11" s="4">
        <v>60.621502657500002</v>
      </c>
      <c r="AD11" s="4">
        <v>62.294936835999998</v>
      </c>
      <c r="AE11" s="4">
        <v>62.618827322100003</v>
      </c>
      <c r="AF11" s="4">
        <v>65.317914706699995</v>
      </c>
      <c r="AG11" s="4">
        <v>59.4339042083</v>
      </c>
    </row>
    <row r="12" spans="1:51" x14ac:dyDescent="0.2">
      <c r="A12" t="s">
        <v>460</v>
      </c>
      <c r="B12" s="4">
        <v>90.082016108299996</v>
      </c>
      <c r="C12" s="4">
        <v>84.536307231600006</v>
      </c>
      <c r="D12" s="4">
        <v>80.992774052599998</v>
      </c>
      <c r="E12" s="4">
        <v>79.610319404199998</v>
      </c>
      <c r="F12" s="4">
        <v>77.941839656200003</v>
      </c>
      <c r="G12" s="4">
        <v>75.161040076199995</v>
      </c>
      <c r="H12" s="4">
        <v>71.490384630700007</v>
      </c>
      <c r="I12" s="4">
        <v>69.059171283599994</v>
      </c>
      <c r="J12" s="4">
        <v>68.852597600500005</v>
      </c>
      <c r="K12" s="4">
        <v>67.263569269100003</v>
      </c>
      <c r="L12" s="4">
        <v>67.4383623855</v>
      </c>
      <c r="M12" s="4">
        <v>67.581374935400007</v>
      </c>
      <c r="N12" s="4">
        <v>68.169315417999996</v>
      </c>
      <c r="O12" s="4">
        <v>68.757255900600001</v>
      </c>
      <c r="P12" s="4">
        <v>68.042193151500001</v>
      </c>
      <c r="Q12" s="4">
        <v>66.532616236600006</v>
      </c>
      <c r="R12" s="4">
        <v>65.690431220999997</v>
      </c>
      <c r="S12" s="4">
        <v>65.452076971300002</v>
      </c>
      <c r="T12" s="4">
        <v>65.881114620700004</v>
      </c>
      <c r="U12" s="4">
        <v>64.6893433722</v>
      </c>
      <c r="V12" s="4">
        <v>63.418120707</v>
      </c>
      <c r="W12" s="4">
        <v>63.656474956799997</v>
      </c>
      <c r="X12" s="4">
        <v>63.878938923200003</v>
      </c>
      <c r="Y12" s="4">
        <v>64.6893433722</v>
      </c>
      <c r="Z12" s="4">
        <v>64.244415439400001</v>
      </c>
      <c r="AA12" s="4">
        <v>64.800575355399999</v>
      </c>
      <c r="AB12" s="4">
        <v>59.858697244699997</v>
      </c>
      <c r="AC12" s="4">
        <v>58.730487129300002</v>
      </c>
      <c r="AD12" s="4">
        <v>56.394615482200003</v>
      </c>
      <c r="AE12" s="4">
        <v>57.300361631100003</v>
      </c>
      <c r="AF12" s="4">
        <v>56.728311431800002</v>
      </c>
      <c r="AG12" s="4">
        <v>56.1244806658</v>
      </c>
    </row>
    <row r="13" spans="1:51" x14ac:dyDescent="0.2">
      <c r="A13" t="s">
        <v>461</v>
      </c>
      <c r="B13" s="4">
        <v>34.145075597199998</v>
      </c>
      <c r="C13" s="4">
        <v>32.655108662000004</v>
      </c>
      <c r="D13" s="4">
        <v>31.5997154163</v>
      </c>
      <c r="E13" s="4">
        <v>31.723879327599999</v>
      </c>
      <c r="F13" s="4">
        <v>30.482240215000001</v>
      </c>
      <c r="G13" s="4">
        <v>28.4335356791</v>
      </c>
      <c r="H13" s="4">
        <v>27.9368800341</v>
      </c>
      <c r="I13" s="4">
        <v>28.868109368500001</v>
      </c>
      <c r="J13" s="4">
        <v>31.289305638199998</v>
      </c>
      <c r="K13" s="4">
        <v>33.772583863400001</v>
      </c>
      <c r="L13" s="4">
        <v>34.3934034197</v>
      </c>
      <c r="M13" s="4">
        <v>35.386714709800003</v>
      </c>
      <c r="N13" s="4">
        <v>40.849926805400003</v>
      </c>
      <c r="O13" s="4">
        <v>46.002729122799998</v>
      </c>
      <c r="P13" s="4">
        <v>49.293072771200002</v>
      </c>
      <c r="Q13" s="4">
        <v>51.217613395800001</v>
      </c>
      <c r="R13" s="4">
        <v>51.714269040799998</v>
      </c>
      <c r="S13" s="4">
        <v>50.783039706399997</v>
      </c>
      <c r="T13" s="4">
        <v>50.534711883900002</v>
      </c>
      <c r="U13" s="4">
        <v>51.341777307100003</v>
      </c>
      <c r="V13" s="4">
        <v>48.237679525499999</v>
      </c>
      <c r="W13" s="4">
        <v>50.100138194400003</v>
      </c>
      <c r="X13" s="4">
        <v>48.423925392400001</v>
      </c>
      <c r="Y13" s="4">
        <v>48.672253214900003</v>
      </c>
      <c r="Z13" s="4">
        <v>51.714269040799998</v>
      </c>
      <c r="AA13" s="4">
        <v>52.707580330900001</v>
      </c>
      <c r="AB13" s="4">
        <v>53.328399887300002</v>
      </c>
      <c r="AC13" s="4">
        <v>58.853693938399999</v>
      </c>
      <c r="AD13" s="4">
        <v>56.370415713200003</v>
      </c>
      <c r="AE13" s="4">
        <v>58.357038293400002</v>
      </c>
      <c r="AF13" s="4">
        <v>57.115399180799997</v>
      </c>
      <c r="AG13" s="4">
        <v>55.252940511799999</v>
      </c>
    </row>
    <row r="14" spans="1:51" x14ac:dyDescent="0.2">
      <c r="A14" t="s">
        <v>462</v>
      </c>
      <c r="B14" s="4">
        <v>64.809785715399997</v>
      </c>
      <c r="C14" s="4">
        <v>61.948509268700001</v>
      </c>
      <c r="D14" s="4">
        <v>60.024332094999998</v>
      </c>
      <c r="E14" s="4">
        <v>59.636997728799997</v>
      </c>
      <c r="F14" s="4">
        <v>58.262585461900002</v>
      </c>
      <c r="G14" s="4">
        <v>53.189754731100003</v>
      </c>
      <c r="H14" s="4">
        <v>52.7524417371</v>
      </c>
      <c r="I14" s="4">
        <v>51.090652359800004</v>
      </c>
      <c r="J14" s="4">
        <v>49.191464500000002</v>
      </c>
      <c r="K14" s="4">
        <v>47.754578948199999</v>
      </c>
      <c r="L14" s="4">
        <v>47.254792669300002</v>
      </c>
      <c r="M14" s="4">
        <v>47.617137721500001</v>
      </c>
      <c r="N14" s="4">
        <v>49.416368325500002</v>
      </c>
      <c r="O14" s="4">
        <v>47.842041547000001</v>
      </c>
      <c r="P14" s="4">
        <v>48.179397285199997</v>
      </c>
      <c r="Q14" s="4">
        <v>48.716667534999999</v>
      </c>
      <c r="R14" s="4">
        <v>47.4547071808</v>
      </c>
      <c r="S14" s="4">
        <v>47.529675122699999</v>
      </c>
      <c r="T14" s="4">
        <v>47.304771297199999</v>
      </c>
      <c r="U14" s="4">
        <v>45.155690297900001</v>
      </c>
      <c r="V14" s="4">
        <v>44.805839902700001</v>
      </c>
      <c r="W14" s="4">
        <v>43.756288716999997</v>
      </c>
      <c r="X14" s="4">
        <v>42.869168072000001</v>
      </c>
      <c r="Y14" s="4">
        <v>42.8441787581</v>
      </c>
      <c r="Z14" s="4">
        <v>43.731299403100003</v>
      </c>
      <c r="AA14" s="4">
        <v>44.705882646900001</v>
      </c>
      <c r="AB14" s="4">
        <v>45.368099466499999</v>
      </c>
      <c r="AC14" s="4">
        <v>46.480123937000002</v>
      </c>
      <c r="AD14" s="4">
        <v>48.591720965299999</v>
      </c>
      <c r="AE14" s="4">
        <v>49.453852296400001</v>
      </c>
      <c r="AF14" s="4">
        <v>50.8157699064</v>
      </c>
      <c r="AG14" s="4">
        <v>49.491336267299999</v>
      </c>
    </row>
    <row r="15" spans="1:51" x14ac:dyDescent="0.2">
      <c r="A15" t="s">
        <v>463</v>
      </c>
      <c r="B15" s="4">
        <v>85.542607571199994</v>
      </c>
      <c r="C15" s="4">
        <v>80.750570274799998</v>
      </c>
      <c r="D15" s="4">
        <v>76.393665584999994</v>
      </c>
      <c r="E15" s="4">
        <v>75.171947112400005</v>
      </c>
      <c r="F15" s="4">
        <v>71.891716693000006</v>
      </c>
      <c r="G15" s="4">
        <v>68.472020694500003</v>
      </c>
      <c r="H15" s="4">
        <v>66.982528310099994</v>
      </c>
      <c r="I15" s="4">
        <v>64.182059482599996</v>
      </c>
      <c r="J15" s="4">
        <v>62.664673982499998</v>
      </c>
      <c r="K15" s="4">
        <v>61.777672899700001</v>
      </c>
      <c r="L15" s="4">
        <v>60.952036671599998</v>
      </c>
      <c r="M15" s="4">
        <v>59.763789938099997</v>
      </c>
      <c r="N15" s="4">
        <v>58.670379798200003</v>
      </c>
      <c r="O15" s="4">
        <v>58.542071465500001</v>
      </c>
      <c r="P15" s="4">
        <v>58.369134147499999</v>
      </c>
      <c r="Q15" s="4">
        <v>56.628603720800001</v>
      </c>
      <c r="R15" s="4">
        <v>55.373413509300001</v>
      </c>
      <c r="S15" s="4">
        <v>54.525462788600002</v>
      </c>
      <c r="T15" s="4">
        <v>54.257688876800003</v>
      </c>
      <c r="U15" s="4">
        <v>53.710983806900003</v>
      </c>
      <c r="V15" s="4">
        <v>52.528315696500002</v>
      </c>
      <c r="W15" s="4">
        <v>52.717988884</v>
      </c>
      <c r="X15" s="4">
        <v>53.526889242599999</v>
      </c>
      <c r="Y15" s="4">
        <v>54.280003369500001</v>
      </c>
      <c r="Z15" s="4">
        <v>54.268846123199999</v>
      </c>
      <c r="AA15" s="4">
        <v>54.201902645200001</v>
      </c>
      <c r="AB15" s="4">
        <v>52.902083448399999</v>
      </c>
      <c r="AC15" s="4">
        <v>51.412591063999997</v>
      </c>
      <c r="AD15" s="4">
        <v>50.2578160694</v>
      </c>
      <c r="AE15" s="4">
        <v>49.404286725600002</v>
      </c>
      <c r="AF15" s="4">
        <v>48.796216800899998</v>
      </c>
      <c r="AG15" s="4">
        <v>48.539600135400001</v>
      </c>
    </row>
    <row r="16" spans="1:51" x14ac:dyDescent="0.2">
      <c r="A16" t="s">
        <v>464</v>
      </c>
      <c r="B16" s="4">
        <v>84.8625716775</v>
      </c>
      <c r="C16" s="4">
        <v>79.592210699299997</v>
      </c>
      <c r="D16" s="4">
        <v>77.127828945600001</v>
      </c>
      <c r="E16" s="4">
        <v>78.006222441899993</v>
      </c>
      <c r="F16" s="4">
        <v>74.639047372500002</v>
      </c>
      <c r="G16" s="4">
        <v>72.443063631599998</v>
      </c>
      <c r="H16" s="4">
        <v>70.3690789873</v>
      </c>
      <c r="I16" s="4">
        <v>65.220717105800006</v>
      </c>
      <c r="J16" s="4">
        <v>64.5619219835</v>
      </c>
      <c r="K16" s="4">
        <v>62.634336255400001</v>
      </c>
      <c r="L16" s="4">
        <v>61.487544746200001</v>
      </c>
      <c r="M16" s="4">
        <v>61.633943662299998</v>
      </c>
      <c r="N16" s="4">
        <v>59.974755946899997</v>
      </c>
      <c r="O16" s="4">
        <v>59.145162089199999</v>
      </c>
      <c r="P16" s="4">
        <v>59.755157572800002</v>
      </c>
      <c r="Q16" s="4">
        <v>57.363975277100003</v>
      </c>
      <c r="R16" s="4">
        <v>57.754372386599997</v>
      </c>
      <c r="S16" s="4">
        <v>57.3151756384</v>
      </c>
      <c r="T16" s="4">
        <v>55.094792078200001</v>
      </c>
      <c r="U16" s="4">
        <v>55.729187381099997</v>
      </c>
      <c r="V16" s="4">
        <v>55.509589007000002</v>
      </c>
      <c r="W16" s="4">
        <v>56.534381419399999</v>
      </c>
      <c r="X16" s="4">
        <v>59.120762269899998</v>
      </c>
      <c r="Y16" s="4">
        <v>59.901556488899999</v>
      </c>
      <c r="Z16" s="4">
        <v>60.121154863000001</v>
      </c>
      <c r="AA16" s="4">
        <v>61.316746010800003</v>
      </c>
      <c r="AB16" s="4">
        <v>60.853149443299998</v>
      </c>
      <c r="AC16" s="4">
        <v>58.657165702299999</v>
      </c>
      <c r="AD16" s="4">
        <v>58.071570038099999</v>
      </c>
      <c r="AE16" s="4">
        <v>57.437174735200003</v>
      </c>
      <c r="AF16" s="4">
        <v>54.265198220499997</v>
      </c>
      <c r="AG16" s="4">
        <v>52.459611588999998</v>
      </c>
    </row>
    <row r="17" spans="1:33" x14ac:dyDescent="0.2">
      <c r="A17" t="s">
        <v>465</v>
      </c>
      <c r="B17" s="4">
        <v>67.480291994500007</v>
      </c>
      <c r="C17" s="4">
        <v>65.955887807899998</v>
      </c>
      <c r="D17" s="4">
        <v>62.805452488900002</v>
      </c>
      <c r="E17" s="4">
        <v>62.094063868500001</v>
      </c>
      <c r="F17" s="4">
        <v>61.890809976900002</v>
      </c>
      <c r="G17" s="4">
        <v>61.585929139599997</v>
      </c>
      <c r="H17" s="4">
        <v>60.772913573399997</v>
      </c>
      <c r="I17" s="4">
        <v>62.398944705799998</v>
      </c>
      <c r="J17" s="4">
        <v>61.585929139599997</v>
      </c>
      <c r="K17" s="4">
        <v>57.317597417000002</v>
      </c>
      <c r="L17" s="4">
        <v>57.927359091699998</v>
      </c>
      <c r="M17" s="4">
        <v>58.130612983200002</v>
      </c>
      <c r="N17" s="4">
        <v>55.081804609999999</v>
      </c>
      <c r="O17" s="4">
        <v>51.016726779000003</v>
      </c>
      <c r="P17" s="4">
        <v>46.240260327599998</v>
      </c>
      <c r="Q17" s="4">
        <v>43.597959737399997</v>
      </c>
      <c r="R17" s="4">
        <v>43.801213629000003</v>
      </c>
      <c r="S17" s="4">
        <v>43.699586683200003</v>
      </c>
      <c r="T17" s="4">
        <v>43.1914519543</v>
      </c>
      <c r="U17" s="4">
        <v>39.837762743799999</v>
      </c>
      <c r="V17" s="4">
        <v>40.142643581100003</v>
      </c>
      <c r="W17" s="4">
        <v>39.939389689499997</v>
      </c>
      <c r="X17" s="4">
        <v>44.1060944663</v>
      </c>
      <c r="Y17" s="4">
        <v>46.138633381799998</v>
      </c>
      <c r="Z17" s="4">
        <v>46.443514219100003</v>
      </c>
      <c r="AA17" s="4">
        <v>48.6793070262</v>
      </c>
      <c r="AB17" s="4">
        <v>54.472042935399998</v>
      </c>
      <c r="AC17" s="4">
        <v>61.382675247999998</v>
      </c>
      <c r="AD17" s="4">
        <v>62.195690814199999</v>
      </c>
      <c r="AE17" s="4">
        <v>61.179421356500001</v>
      </c>
      <c r="AF17" s="4">
        <v>62.195690814199999</v>
      </c>
      <c r="AG17" s="4">
        <v>62.602198597300003</v>
      </c>
    </row>
    <row r="18" spans="1:33" x14ac:dyDescent="0.2">
      <c r="A18" t="s">
        <v>466</v>
      </c>
      <c r="B18" s="4">
        <v>42.273230002600002</v>
      </c>
      <c r="C18" s="4">
        <v>42.692264935600001</v>
      </c>
      <c r="D18" s="4">
        <v>42.026738865600002</v>
      </c>
      <c r="E18" s="4">
        <v>42.322528230000003</v>
      </c>
      <c r="F18" s="4">
        <v>42.002089751900002</v>
      </c>
      <c r="G18" s="4">
        <v>41.903493296999997</v>
      </c>
      <c r="H18" s="4">
        <v>41.7309495011</v>
      </c>
      <c r="I18" s="4">
        <v>43.185247209700002</v>
      </c>
      <c r="J18" s="4">
        <v>45.107878078600002</v>
      </c>
      <c r="K18" s="4">
        <v>45.354369215600002</v>
      </c>
      <c r="L18" s="4">
        <v>44.861386941500001</v>
      </c>
      <c r="M18" s="4">
        <v>48.016473495699998</v>
      </c>
      <c r="N18" s="4">
        <v>55.238663811000002</v>
      </c>
      <c r="O18" s="4">
        <v>62.091117420700002</v>
      </c>
      <c r="P18" s="4">
        <v>67.587869776800005</v>
      </c>
      <c r="Q18" s="4">
        <v>71.0140965816</v>
      </c>
      <c r="R18" s="4">
        <v>74.415674272800004</v>
      </c>
      <c r="S18" s="4">
        <v>74.662165409799996</v>
      </c>
      <c r="T18" s="4">
        <v>75.549533503199996</v>
      </c>
      <c r="U18" s="4">
        <v>81.637864588100001</v>
      </c>
      <c r="V18" s="4">
        <v>86.444441760399997</v>
      </c>
      <c r="W18" s="4">
        <v>88.490318197899995</v>
      </c>
      <c r="X18" s="4">
        <v>91.694702979400006</v>
      </c>
      <c r="Y18" s="4">
        <v>94.356807259500002</v>
      </c>
      <c r="Z18" s="4">
        <v>94.973035102099999</v>
      </c>
      <c r="AA18" s="4">
        <v>100.8641732774</v>
      </c>
      <c r="AB18" s="4">
        <v>105.39961019890001</v>
      </c>
      <c r="AC18" s="4">
        <v>109.0723281408</v>
      </c>
      <c r="AD18" s="4">
        <v>112.54785317309999</v>
      </c>
      <c r="AE18" s="4">
        <v>117.72416705099999</v>
      </c>
      <c r="AF18" s="4">
        <v>122.6539897918</v>
      </c>
      <c r="AG18" s="4">
        <v>123.3195158618</v>
      </c>
    </row>
    <row r="19" spans="1:33" x14ac:dyDescent="0.2">
      <c r="A19" t="s">
        <v>467</v>
      </c>
      <c r="B19" s="4">
        <v>37.740452078300002</v>
      </c>
      <c r="C19" s="4">
        <v>37.5111662212</v>
      </c>
      <c r="D19" s="4">
        <v>39.116167220900003</v>
      </c>
      <c r="E19" s="4">
        <v>39.162024392299998</v>
      </c>
      <c r="F19" s="4">
        <v>40.354310849299999</v>
      </c>
      <c r="G19" s="4">
        <v>40.125024992199997</v>
      </c>
      <c r="H19" s="4">
        <v>39.574738935100001</v>
      </c>
      <c r="I19" s="4">
        <v>38.153166621099999</v>
      </c>
      <c r="J19" s="4">
        <v>37.602880564099998</v>
      </c>
      <c r="K19" s="4">
        <v>36.777451478499998</v>
      </c>
      <c r="L19" s="4">
        <v>37.281880364099997</v>
      </c>
      <c r="M19" s="4">
        <v>36.777451478499998</v>
      </c>
      <c r="N19" s="4">
        <v>41.4090257919</v>
      </c>
      <c r="O19" s="4">
        <v>40.9045969063</v>
      </c>
      <c r="P19" s="4">
        <v>43.518455677200002</v>
      </c>
      <c r="Q19" s="4">
        <v>45.4903140483</v>
      </c>
      <c r="R19" s="4">
        <v>45.627885562499998</v>
      </c>
      <c r="S19" s="4">
        <v>45.948885762400003</v>
      </c>
      <c r="T19" s="4">
        <v>45.536171219700002</v>
      </c>
      <c r="U19" s="4">
        <v>44.435599105599998</v>
      </c>
      <c r="V19" s="4">
        <v>46.6826005052</v>
      </c>
      <c r="W19" s="4">
        <v>50.167745533100003</v>
      </c>
      <c r="X19" s="4">
        <v>52.185461075500001</v>
      </c>
      <c r="Y19" s="4">
        <v>53.973890760899998</v>
      </c>
      <c r="Z19" s="4">
        <v>53.836319246599999</v>
      </c>
      <c r="AA19" s="4">
        <v>54.7076055036</v>
      </c>
      <c r="AB19" s="4">
        <v>58.192750531500003</v>
      </c>
      <c r="AC19" s="4">
        <v>62.182324444999999</v>
      </c>
      <c r="AD19" s="4">
        <v>63.191182216199998</v>
      </c>
      <c r="AE19" s="4">
        <v>64.658611701599995</v>
      </c>
      <c r="AF19" s="4">
        <v>62.319895959199997</v>
      </c>
      <c r="AG19" s="4">
        <v>61.265181016600003</v>
      </c>
    </row>
    <row r="20" spans="1:33" x14ac:dyDescent="0.2">
      <c r="A20" t="s">
        <v>468</v>
      </c>
      <c r="B20" s="4">
        <v>40.606346888799997</v>
      </c>
      <c r="C20" s="4">
        <v>39.953622192600001</v>
      </c>
      <c r="D20" s="4">
        <v>37.480139133400002</v>
      </c>
      <c r="E20" s="4">
        <v>36.483875123499999</v>
      </c>
      <c r="F20" s="4">
        <v>34.388285309399997</v>
      </c>
      <c r="G20" s="4">
        <v>34.731824623199998</v>
      </c>
      <c r="H20" s="4">
        <v>32.979774122899997</v>
      </c>
      <c r="I20" s="4">
        <v>31.605616867799998</v>
      </c>
      <c r="J20" s="4">
        <v>31.3994932795</v>
      </c>
      <c r="K20" s="4">
        <v>31.227723622599999</v>
      </c>
      <c r="L20" s="4">
        <v>30.574998926399999</v>
      </c>
      <c r="M20" s="4">
        <v>30.781122514700002</v>
      </c>
      <c r="N20" s="4">
        <v>30.884184308799998</v>
      </c>
      <c r="O20" s="4">
        <v>29.784858504700001</v>
      </c>
      <c r="P20" s="4">
        <v>29.922274230300001</v>
      </c>
      <c r="Q20" s="4">
        <v>29.235195602699999</v>
      </c>
      <c r="R20" s="4">
        <v>28.513763043800001</v>
      </c>
      <c r="S20" s="4">
        <v>29.166487739899999</v>
      </c>
      <c r="T20" s="4">
        <v>29.613088847899999</v>
      </c>
      <c r="U20" s="4">
        <v>28.6855327006</v>
      </c>
      <c r="V20" s="4">
        <v>28.17022373</v>
      </c>
      <c r="W20" s="4">
        <v>27.380083308300001</v>
      </c>
      <c r="X20" s="4">
        <v>27.689268690700001</v>
      </c>
      <c r="Y20" s="4">
        <v>28.410701249599999</v>
      </c>
      <c r="Z20" s="4">
        <v>28.204577661399998</v>
      </c>
      <c r="AA20" s="4">
        <v>28.135869798600002</v>
      </c>
      <c r="AB20" s="4">
        <v>26.452527161100001</v>
      </c>
      <c r="AC20" s="4">
        <v>27.654914759299999</v>
      </c>
      <c r="AD20" s="4">
        <v>27.9984540731</v>
      </c>
      <c r="AE20" s="4">
        <v>27.4144372397</v>
      </c>
      <c r="AF20" s="4">
        <v>28.1015158672</v>
      </c>
      <c r="AG20" s="4">
        <v>28.3419933869</v>
      </c>
    </row>
    <row r="21" spans="1:33" x14ac:dyDescent="0.2">
      <c r="A21" t="s">
        <v>469</v>
      </c>
      <c r="B21" s="4">
        <v>52.965776939100003</v>
      </c>
      <c r="C21" s="4">
        <v>53.248764171200001</v>
      </c>
      <c r="D21" s="4">
        <v>57.069091804400003</v>
      </c>
      <c r="E21" s="4">
        <v>57.540737191200002</v>
      </c>
      <c r="F21" s="4">
        <v>51.362182623899997</v>
      </c>
      <c r="G21" s="4">
        <v>45.277957133999998</v>
      </c>
      <c r="H21" s="4">
        <v>50.843372698400003</v>
      </c>
      <c r="I21" s="4">
        <v>54.097725867400001</v>
      </c>
      <c r="J21" s="4">
        <v>56.6917754949</v>
      </c>
      <c r="K21" s="4">
        <v>56.6917754949</v>
      </c>
      <c r="L21" s="4">
        <v>56.597446417500002</v>
      </c>
      <c r="M21" s="4">
        <v>64.521088915999997</v>
      </c>
      <c r="N21" s="4">
        <v>73.576680342800003</v>
      </c>
      <c r="O21" s="4">
        <v>76.548046279700003</v>
      </c>
      <c r="P21" s="4">
        <v>76.500881741100002</v>
      </c>
      <c r="Q21" s="4">
        <v>77.632830669399993</v>
      </c>
      <c r="R21" s="4">
        <v>77.491337053400002</v>
      </c>
      <c r="S21" s="4">
        <v>79.047766829799997</v>
      </c>
      <c r="T21" s="4">
        <v>80.887183838400006</v>
      </c>
      <c r="U21" s="4">
        <v>83.905714313999994</v>
      </c>
      <c r="V21" s="4">
        <v>85.6979667839</v>
      </c>
      <c r="W21" s="4">
        <v>91.404875964300004</v>
      </c>
      <c r="X21" s="4">
        <v>96.215658909799998</v>
      </c>
      <c r="Y21" s="4">
        <v>100.1774801591</v>
      </c>
      <c r="Z21" s="4">
        <v>99.752999310899995</v>
      </c>
      <c r="AA21" s="4">
        <v>100.5547964685</v>
      </c>
      <c r="AB21" s="4">
        <v>108.3369453509</v>
      </c>
      <c r="AC21" s="4">
        <v>116.54357508149999</v>
      </c>
      <c r="AD21" s="4">
        <v>124.37288850260001</v>
      </c>
      <c r="AE21" s="4">
        <v>131.117417534</v>
      </c>
      <c r="AF21" s="4">
        <v>136.02252955680001</v>
      </c>
      <c r="AG21" s="4">
        <v>138.8524018777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44456</v>
      </c>
      <c r="D4" s="7">
        <f>$AL$6-30</f>
        <v>44457</v>
      </c>
      <c r="E4" s="7">
        <f>$AL$6-29</f>
        <v>44458</v>
      </c>
      <c r="F4" s="7">
        <f>$AL$6-28</f>
        <v>44459</v>
      </c>
      <c r="G4" s="7">
        <f>$AL$6-27</f>
        <v>44460</v>
      </c>
      <c r="H4" s="7">
        <f>$AL$6-26</f>
        <v>44461</v>
      </c>
      <c r="I4" s="7">
        <f>$AL$6-25</f>
        <v>44462</v>
      </c>
      <c r="J4" s="7">
        <f>$AL$6-24</f>
        <v>44463</v>
      </c>
      <c r="K4" s="7">
        <f>$AL$6-23</f>
        <v>44464</v>
      </c>
      <c r="L4" s="7">
        <f>$AL$6-22</f>
        <v>44465</v>
      </c>
      <c r="M4" s="7">
        <f>$AL$6-21</f>
        <v>44466</v>
      </c>
      <c r="N4" s="7">
        <f>$AL$6-20</f>
        <v>44467</v>
      </c>
      <c r="O4" s="7">
        <f>$AL$6-19</f>
        <v>44468</v>
      </c>
      <c r="P4" s="7">
        <f>$AL$6-18</f>
        <v>44469</v>
      </c>
      <c r="Q4" s="7">
        <f>$AL$6-17</f>
        <v>44470</v>
      </c>
      <c r="R4" s="7">
        <f>$AL$6-16</f>
        <v>44471</v>
      </c>
      <c r="S4" s="7">
        <f>$AL$6-15</f>
        <v>44472</v>
      </c>
      <c r="T4" s="7">
        <f>$AL$6-14</f>
        <v>44473</v>
      </c>
      <c r="U4" s="7">
        <f>$AL$6-13</f>
        <v>44474</v>
      </c>
      <c r="V4" s="7">
        <f>$AL$6-12</f>
        <v>44475</v>
      </c>
      <c r="W4" s="7">
        <f>$AL$6-11</f>
        <v>44476</v>
      </c>
      <c r="X4" s="7">
        <f>$AL$6-10</f>
        <v>44477</v>
      </c>
      <c r="Y4" s="7">
        <f>$AL$6-9</f>
        <v>44478</v>
      </c>
      <c r="Z4" s="7">
        <f>$AL$6-8</f>
        <v>44479</v>
      </c>
      <c r="AA4" s="7">
        <f>$AL$6-7</f>
        <v>44480</v>
      </c>
      <c r="AB4" s="7">
        <f>$AL$6-6</f>
        <v>44481</v>
      </c>
      <c r="AC4" s="7">
        <f>$AL$6-5</f>
        <v>44482</v>
      </c>
      <c r="AD4" s="7">
        <f>$AL$6-4</f>
        <v>44483</v>
      </c>
      <c r="AE4" s="7">
        <f>$AL$6-3</f>
        <v>44484</v>
      </c>
      <c r="AF4" s="7">
        <f>$AL$6-2</f>
        <v>44485</v>
      </c>
      <c r="AG4" s="7">
        <f>$AL$6-1</f>
        <v>44486</v>
      </c>
      <c r="AH4" s="7">
        <f>$AL$6</f>
        <v>44487</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366</v>
      </c>
      <c r="D6">
        <v>343</v>
      </c>
      <c r="E6">
        <v>346</v>
      </c>
      <c r="F6">
        <v>348</v>
      </c>
      <c r="G6">
        <v>330</v>
      </c>
      <c r="H6">
        <v>315</v>
      </c>
      <c r="I6">
        <v>308</v>
      </c>
      <c r="J6">
        <v>291</v>
      </c>
      <c r="K6">
        <v>301</v>
      </c>
      <c r="L6">
        <v>283</v>
      </c>
      <c r="M6">
        <v>289</v>
      </c>
      <c r="N6">
        <v>296</v>
      </c>
      <c r="O6">
        <v>259</v>
      </c>
      <c r="P6">
        <v>273</v>
      </c>
      <c r="Q6">
        <v>275</v>
      </c>
      <c r="R6">
        <v>251</v>
      </c>
      <c r="S6">
        <v>251</v>
      </c>
      <c r="T6">
        <v>242</v>
      </c>
      <c r="U6">
        <v>228</v>
      </c>
      <c r="V6">
        <v>230</v>
      </c>
      <c r="W6">
        <v>207</v>
      </c>
      <c r="X6">
        <v>214</v>
      </c>
      <c r="Y6">
        <v>216</v>
      </c>
      <c r="Z6">
        <v>219</v>
      </c>
      <c r="AA6">
        <v>223</v>
      </c>
      <c r="AB6">
        <v>210</v>
      </c>
      <c r="AC6">
        <v>218</v>
      </c>
      <c r="AD6">
        <v>208</v>
      </c>
      <c r="AE6">
        <v>194</v>
      </c>
      <c r="AF6">
        <v>194</v>
      </c>
      <c r="AG6">
        <v>200</v>
      </c>
      <c r="AH6">
        <v>197</v>
      </c>
      <c r="AL6" s="2">
        <v>44487</v>
      </c>
    </row>
    <row r="7" spans="1:38" x14ac:dyDescent="0.2">
      <c r="A7" t="s">
        <v>505</v>
      </c>
      <c r="B7" t="s">
        <v>376</v>
      </c>
      <c r="C7">
        <v>235</v>
      </c>
      <c r="D7">
        <v>211</v>
      </c>
      <c r="E7">
        <v>179</v>
      </c>
      <c r="F7">
        <v>187</v>
      </c>
      <c r="G7">
        <v>147</v>
      </c>
      <c r="H7">
        <v>146</v>
      </c>
      <c r="I7">
        <v>135</v>
      </c>
      <c r="J7">
        <v>108</v>
      </c>
      <c r="K7">
        <v>84</v>
      </c>
      <c r="L7">
        <v>68</v>
      </c>
      <c r="M7">
        <v>64</v>
      </c>
      <c r="N7">
        <v>60</v>
      </c>
      <c r="O7">
        <v>50</v>
      </c>
      <c r="P7">
        <v>39</v>
      </c>
      <c r="Q7">
        <v>35</v>
      </c>
      <c r="R7">
        <v>36</v>
      </c>
      <c r="S7">
        <v>33</v>
      </c>
      <c r="T7">
        <v>32</v>
      </c>
      <c r="U7">
        <v>35</v>
      </c>
      <c r="V7">
        <v>39</v>
      </c>
      <c r="W7">
        <v>46</v>
      </c>
      <c r="X7">
        <v>54</v>
      </c>
      <c r="Y7">
        <v>59</v>
      </c>
      <c r="Z7">
        <v>63</v>
      </c>
      <c r="AA7">
        <v>66</v>
      </c>
      <c r="AB7">
        <v>70</v>
      </c>
      <c r="AC7">
        <v>73</v>
      </c>
      <c r="AD7">
        <v>70</v>
      </c>
      <c r="AE7">
        <v>78</v>
      </c>
      <c r="AF7">
        <v>74</v>
      </c>
      <c r="AG7">
        <v>74</v>
      </c>
      <c r="AH7">
        <v>69</v>
      </c>
    </row>
    <row r="8" spans="1:38" x14ac:dyDescent="0.2">
      <c r="A8" t="s">
        <v>506</v>
      </c>
      <c r="B8" t="s">
        <v>377</v>
      </c>
      <c r="C8">
        <v>109</v>
      </c>
      <c r="D8">
        <v>107</v>
      </c>
      <c r="E8">
        <v>99</v>
      </c>
      <c r="F8">
        <v>104</v>
      </c>
      <c r="G8">
        <v>103</v>
      </c>
      <c r="H8">
        <v>111</v>
      </c>
      <c r="I8">
        <v>99</v>
      </c>
      <c r="J8">
        <v>102</v>
      </c>
      <c r="K8">
        <v>106</v>
      </c>
      <c r="L8">
        <v>100</v>
      </c>
      <c r="M8">
        <v>97</v>
      </c>
      <c r="N8">
        <v>102</v>
      </c>
      <c r="O8">
        <v>102</v>
      </c>
      <c r="P8">
        <v>112</v>
      </c>
      <c r="Q8">
        <v>112</v>
      </c>
      <c r="R8">
        <v>121</v>
      </c>
      <c r="S8">
        <v>121</v>
      </c>
      <c r="T8">
        <v>132</v>
      </c>
      <c r="U8">
        <v>137</v>
      </c>
      <c r="V8">
        <v>136</v>
      </c>
      <c r="W8">
        <v>128</v>
      </c>
      <c r="X8">
        <v>120</v>
      </c>
      <c r="Y8">
        <v>115</v>
      </c>
      <c r="Z8">
        <v>130</v>
      </c>
      <c r="AA8">
        <v>118</v>
      </c>
      <c r="AB8">
        <v>111</v>
      </c>
      <c r="AC8">
        <v>122</v>
      </c>
      <c r="AD8">
        <v>125</v>
      </c>
      <c r="AE8">
        <v>129</v>
      </c>
      <c r="AF8">
        <v>131</v>
      </c>
      <c r="AG8">
        <v>139</v>
      </c>
      <c r="AH8">
        <v>145</v>
      </c>
    </row>
    <row r="9" spans="1:38" x14ac:dyDescent="0.2">
      <c r="A9" t="s">
        <v>507</v>
      </c>
      <c r="B9" t="s">
        <v>378</v>
      </c>
      <c r="C9">
        <v>130</v>
      </c>
      <c r="D9">
        <v>133</v>
      </c>
      <c r="E9">
        <v>142</v>
      </c>
      <c r="F9">
        <v>139</v>
      </c>
      <c r="G9">
        <v>137</v>
      </c>
      <c r="H9">
        <v>145</v>
      </c>
      <c r="I9">
        <v>140</v>
      </c>
      <c r="J9">
        <v>138</v>
      </c>
      <c r="K9">
        <v>154</v>
      </c>
      <c r="L9">
        <v>151</v>
      </c>
      <c r="M9">
        <v>150</v>
      </c>
      <c r="N9">
        <v>149</v>
      </c>
      <c r="O9">
        <v>134</v>
      </c>
      <c r="P9">
        <v>134</v>
      </c>
      <c r="Q9">
        <v>134</v>
      </c>
      <c r="R9">
        <v>108</v>
      </c>
      <c r="S9">
        <v>99</v>
      </c>
      <c r="T9">
        <v>100</v>
      </c>
      <c r="U9">
        <v>120</v>
      </c>
      <c r="V9">
        <v>117</v>
      </c>
      <c r="W9">
        <v>121</v>
      </c>
      <c r="X9">
        <v>134</v>
      </c>
      <c r="Y9">
        <v>141</v>
      </c>
      <c r="Z9">
        <v>157</v>
      </c>
      <c r="AA9">
        <v>156</v>
      </c>
      <c r="AB9">
        <v>136</v>
      </c>
      <c r="AC9">
        <v>150</v>
      </c>
      <c r="AD9">
        <v>154</v>
      </c>
      <c r="AE9">
        <v>162</v>
      </c>
      <c r="AF9">
        <v>184</v>
      </c>
      <c r="AG9">
        <v>187</v>
      </c>
      <c r="AH9">
        <v>193</v>
      </c>
    </row>
    <row r="10" spans="1:38" x14ac:dyDescent="0.2">
      <c r="A10" t="s">
        <v>508</v>
      </c>
      <c r="B10" t="s">
        <v>379</v>
      </c>
      <c r="C10">
        <v>36</v>
      </c>
      <c r="D10">
        <v>35</v>
      </c>
      <c r="E10">
        <v>32</v>
      </c>
      <c r="F10">
        <v>35</v>
      </c>
      <c r="G10">
        <v>37</v>
      </c>
      <c r="H10">
        <v>39</v>
      </c>
      <c r="I10">
        <v>41</v>
      </c>
      <c r="J10">
        <v>41</v>
      </c>
      <c r="K10">
        <v>44</v>
      </c>
      <c r="L10">
        <v>42</v>
      </c>
      <c r="M10">
        <v>41</v>
      </c>
      <c r="N10">
        <v>46</v>
      </c>
      <c r="O10">
        <v>46</v>
      </c>
      <c r="P10">
        <v>48</v>
      </c>
      <c r="Q10">
        <v>43</v>
      </c>
      <c r="R10">
        <v>61</v>
      </c>
      <c r="S10">
        <v>66</v>
      </c>
      <c r="T10">
        <v>70</v>
      </c>
      <c r="U10">
        <v>81</v>
      </c>
      <c r="V10">
        <v>84</v>
      </c>
      <c r="W10">
        <v>79</v>
      </c>
      <c r="X10">
        <v>94</v>
      </c>
      <c r="Y10">
        <v>104</v>
      </c>
      <c r="Z10">
        <v>109</v>
      </c>
      <c r="AA10">
        <v>104</v>
      </c>
      <c r="AB10">
        <v>114</v>
      </c>
      <c r="AC10">
        <v>127</v>
      </c>
      <c r="AD10">
        <v>135</v>
      </c>
      <c r="AE10">
        <v>145</v>
      </c>
      <c r="AF10">
        <v>159</v>
      </c>
      <c r="AG10">
        <v>156</v>
      </c>
      <c r="AH10">
        <v>160</v>
      </c>
    </row>
    <row r="11" spans="1:38" x14ac:dyDescent="0.2">
      <c r="A11" t="s">
        <v>509</v>
      </c>
      <c r="B11" t="s">
        <v>380</v>
      </c>
      <c r="C11">
        <v>128</v>
      </c>
      <c r="D11">
        <v>121</v>
      </c>
      <c r="E11">
        <v>110</v>
      </c>
      <c r="F11">
        <v>99</v>
      </c>
      <c r="G11">
        <v>88</v>
      </c>
      <c r="H11">
        <v>81</v>
      </c>
      <c r="I11">
        <v>75</v>
      </c>
      <c r="J11">
        <v>72</v>
      </c>
      <c r="K11">
        <v>59</v>
      </c>
      <c r="L11">
        <v>53</v>
      </c>
      <c r="M11">
        <v>51</v>
      </c>
      <c r="N11">
        <v>51</v>
      </c>
      <c r="O11">
        <v>50</v>
      </c>
      <c r="P11">
        <v>58</v>
      </c>
      <c r="Q11">
        <v>51</v>
      </c>
      <c r="R11">
        <v>46</v>
      </c>
      <c r="S11">
        <v>45</v>
      </c>
      <c r="T11">
        <v>46</v>
      </c>
      <c r="U11">
        <v>45</v>
      </c>
      <c r="V11">
        <v>42</v>
      </c>
      <c r="W11">
        <v>28</v>
      </c>
      <c r="X11">
        <v>33</v>
      </c>
      <c r="Y11">
        <v>43</v>
      </c>
      <c r="Z11">
        <v>40</v>
      </c>
      <c r="AA11">
        <v>37</v>
      </c>
      <c r="AB11">
        <v>38</v>
      </c>
      <c r="AC11">
        <v>43</v>
      </c>
      <c r="AD11">
        <v>43</v>
      </c>
      <c r="AE11">
        <v>39</v>
      </c>
      <c r="AF11">
        <v>29</v>
      </c>
      <c r="AG11">
        <v>36</v>
      </c>
      <c r="AH11">
        <v>46</v>
      </c>
    </row>
    <row r="12" spans="1:38" x14ac:dyDescent="0.2">
      <c r="A12" t="s">
        <v>510</v>
      </c>
      <c r="B12" t="s">
        <v>381</v>
      </c>
      <c r="C12">
        <v>20</v>
      </c>
      <c r="D12">
        <v>21</v>
      </c>
      <c r="E12">
        <v>18</v>
      </c>
      <c r="F12">
        <v>19</v>
      </c>
      <c r="G12">
        <v>20</v>
      </c>
      <c r="H12">
        <v>19</v>
      </c>
      <c r="I12">
        <v>21</v>
      </c>
      <c r="J12">
        <v>20</v>
      </c>
      <c r="K12">
        <v>17</v>
      </c>
      <c r="L12">
        <v>22</v>
      </c>
      <c r="M12">
        <v>21</v>
      </c>
      <c r="N12">
        <v>21</v>
      </c>
      <c r="O12">
        <v>21</v>
      </c>
      <c r="P12">
        <v>20</v>
      </c>
      <c r="Q12">
        <v>23</v>
      </c>
      <c r="R12">
        <v>24</v>
      </c>
      <c r="S12">
        <v>25</v>
      </c>
      <c r="T12">
        <v>26</v>
      </c>
      <c r="U12">
        <v>25</v>
      </c>
      <c r="V12">
        <v>25</v>
      </c>
      <c r="W12">
        <v>26</v>
      </c>
      <c r="X12">
        <v>24</v>
      </c>
      <c r="Y12">
        <v>33</v>
      </c>
      <c r="Z12">
        <v>36</v>
      </c>
      <c r="AA12">
        <v>37</v>
      </c>
      <c r="AB12">
        <v>38</v>
      </c>
      <c r="AC12">
        <v>44</v>
      </c>
      <c r="AD12">
        <v>58</v>
      </c>
      <c r="AE12">
        <v>71</v>
      </c>
      <c r="AF12">
        <v>71</v>
      </c>
      <c r="AG12">
        <v>90</v>
      </c>
      <c r="AH12">
        <v>89</v>
      </c>
    </row>
    <row r="13" spans="1:38" x14ac:dyDescent="0.2">
      <c r="A13" t="s">
        <v>511</v>
      </c>
      <c r="B13" t="s">
        <v>382</v>
      </c>
      <c r="C13">
        <v>152</v>
      </c>
      <c r="D13">
        <v>156</v>
      </c>
      <c r="E13">
        <v>157</v>
      </c>
      <c r="F13">
        <v>148</v>
      </c>
      <c r="G13">
        <v>140</v>
      </c>
      <c r="H13">
        <v>124</v>
      </c>
      <c r="I13">
        <v>111</v>
      </c>
      <c r="J13">
        <v>100</v>
      </c>
      <c r="K13">
        <v>92</v>
      </c>
      <c r="L13">
        <v>98</v>
      </c>
      <c r="M13">
        <v>86</v>
      </c>
      <c r="N13">
        <v>92</v>
      </c>
      <c r="O13">
        <v>99</v>
      </c>
      <c r="P13">
        <v>106</v>
      </c>
      <c r="Q13">
        <v>107</v>
      </c>
      <c r="R13">
        <v>114</v>
      </c>
      <c r="S13">
        <v>100</v>
      </c>
      <c r="T13">
        <v>105</v>
      </c>
      <c r="U13">
        <v>103</v>
      </c>
      <c r="V13">
        <v>109</v>
      </c>
      <c r="W13">
        <v>111</v>
      </c>
      <c r="X13">
        <v>118</v>
      </c>
      <c r="Y13">
        <v>116</v>
      </c>
      <c r="Z13">
        <v>120</v>
      </c>
      <c r="AA13">
        <v>112</v>
      </c>
      <c r="AB13">
        <v>105</v>
      </c>
      <c r="AC13">
        <v>102</v>
      </c>
      <c r="AD13">
        <v>112</v>
      </c>
      <c r="AE13">
        <v>117</v>
      </c>
      <c r="AF13">
        <v>130</v>
      </c>
      <c r="AG13">
        <v>144</v>
      </c>
      <c r="AH13">
        <v>171</v>
      </c>
    </row>
    <row r="14" spans="1:38" x14ac:dyDescent="0.2">
      <c r="A14" t="s">
        <v>512</v>
      </c>
      <c r="B14" t="s">
        <v>383</v>
      </c>
      <c r="C14">
        <v>171</v>
      </c>
      <c r="D14">
        <v>158</v>
      </c>
      <c r="E14">
        <v>161</v>
      </c>
      <c r="F14">
        <v>161</v>
      </c>
      <c r="G14">
        <v>143</v>
      </c>
      <c r="H14">
        <v>148</v>
      </c>
      <c r="I14">
        <v>109</v>
      </c>
      <c r="J14">
        <v>110</v>
      </c>
      <c r="K14">
        <v>123</v>
      </c>
      <c r="L14">
        <v>106</v>
      </c>
      <c r="M14">
        <v>106</v>
      </c>
      <c r="N14">
        <v>127</v>
      </c>
      <c r="O14">
        <v>113</v>
      </c>
      <c r="P14">
        <v>125</v>
      </c>
      <c r="Q14">
        <v>136</v>
      </c>
      <c r="R14">
        <v>125</v>
      </c>
      <c r="S14">
        <v>141</v>
      </c>
      <c r="T14">
        <v>141</v>
      </c>
      <c r="U14">
        <v>97</v>
      </c>
      <c r="V14">
        <v>103</v>
      </c>
      <c r="W14">
        <v>111</v>
      </c>
      <c r="X14">
        <v>108</v>
      </c>
      <c r="Y14">
        <v>116</v>
      </c>
      <c r="Z14">
        <v>105</v>
      </c>
      <c r="AA14">
        <v>106</v>
      </c>
      <c r="AB14">
        <v>111</v>
      </c>
      <c r="AC14">
        <v>95</v>
      </c>
      <c r="AD14">
        <v>86</v>
      </c>
      <c r="AE14">
        <v>85</v>
      </c>
      <c r="AF14">
        <v>78</v>
      </c>
      <c r="AG14">
        <v>73</v>
      </c>
      <c r="AH14">
        <v>72</v>
      </c>
    </row>
    <row r="15" spans="1:38" x14ac:dyDescent="0.2">
      <c r="A15" t="s">
        <v>513</v>
      </c>
      <c r="B15" t="s">
        <v>384</v>
      </c>
      <c r="C15">
        <v>46</v>
      </c>
      <c r="D15">
        <v>45</v>
      </c>
      <c r="E15">
        <v>47</v>
      </c>
      <c r="F15">
        <v>46</v>
      </c>
      <c r="G15">
        <v>53</v>
      </c>
      <c r="H15">
        <v>44</v>
      </c>
      <c r="I15">
        <v>34</v>
      </c>
      <c r="J15">
        <v>37</v>
      </c>
      <c r="K15">
        <v>48</v>
      </c>
      <c r="L15">
        <v>51</v>
      </c>
      <c r="M15">
        <v>51</v>
      </c>
      <c r="N15">
        <v>45</v>
      </c>
      <c r="O15">
        <v>65</v>
      </c>
      <c r="P15">
        <v>72</v>
      </c>
      <c r="Q15">
        <v>72</v>
      </c>
      <c r="R15">
        <v>66</v>
      </c>
      <c r="S15">
        <v>61</v>
      </c>
      <c r="T15">
        <v>62</v>
      </c>
      <c r="U15">
        <v>63</v>
      </c>
      <c r="V15">
        <v>51</v>
      </c>
      <c r="W15">
        <v>57</v>
      </c>
      <c r="X15">
        <v>69</v>
      </c>
      <c r="Y15">
        <v>81</v>
      </c>
      <c r="Z15">
        <v>79</v>
      </c>
      <c r="AA15">
        <v>78</v>
      </c>
      <c r="AB15">
        <v>78</v>
      </c>
      <c r="AC15">
        <v>79</v>
      </c>
      <c r="AD15">
        <v>73</v>
      </c>
      <c r="AE15">
        <v>62</v>
      </c>
      <c r="AF15">
        <v>51</v>
      </c>
      <c r="AG15">
        <v>57</v>
      </c>
      <c r="AH15">
        <v>57</v>
      </c>
    </row>
    <row r="16" spans="1:38" x14ac:dyDescent="0.2">
      <c r="A16" t="s">
        <v>514</v>
      </c>
      <c r="B16" t="s">
        <v>385</v>
      </c>
      <c r="C16">
        <v>33</v>
      </c>
      <c r="D16">
        <v>40</v>
      </c>
      <c r="E16">
        <v>49</v>
      </c>
      <c r="F16">
        <v>50</v>
      </c>
      <c r="G16">
        <v>53</v>
      </c>
      <c r="H16">
        <v>45</v>
      </c>
      <c r="I16">
        <v>48</v>
      </c>
      <c r="J16">
        <v>57</v>
      </c>
      <c r="K16">
        <v>53</v>
      </c>
      <c r="L16">
        <v>46</v>
      </c>
      <c r="M16">
        <v>46</v>
      </c>
      <c r="N16">
        <v>42</v>
      </c>
      <c r="O16">
        <v>43</v>
      </c>
      <c r="P16">
        <v>34</v>
      </c>
      <c r="Q16">
        <v>26</v>
      </c>
      <c r="R16">
        <v>29</v>
      </c>
      <c r="S16">
        <v>29</v>
      </c>
      <c r="T16">
        <v>29</v>
      </c>
      <c r="U16">
        <v>29</v>
      </c>
      <c r="V16">
        <v>32</v>
      </c>
      <c r="W16">
        <v>44</v>
      </c>
      <c r="X16">
        <v>44</v>
      </c>
      <c r="Y16">
        <v>47</v>
      </c>
      <c r="Z16">
        <v>53</v>
      </c>
      <c r="AA16">
        <v>55</v>
      </c>
      <c r="AB16">
        <v>57</v>
      </c>
      <c r="AC16">
        <v>71</v>
      </c>
      <c r="AD16">
        <v>75</v>
      </c>
      <c r="AE16">
        <v>83</v>
      </c>
      <c r="AF16">
        <v>99</v>
      </c>
      <c r="AG16">
        <v>98</v>
      </c>
      <c r="AH16">
        <v>95</v>
      </c>
    </row>
    <row r="17" spans="1:34" x14ac:dyDescent="0.2">
      <c r="A17" t="s">
        <v>515</v>
      </c>
      <c r="B17" t="s">
        <v>386</v>
      </c>
      <c r="C17">
        <v>47</v>
      </c>
      <c r="D17">
        <v>50</v>
      </c>
      <c r="E17">
        <v>43</v>
      </c>
      <c r="F17">
        <v>43</v>
      </c>
      <c r="G17">
        <v>47</v>
      </c>
      <c r="H17">
        <v>32</v>
      </c>
      <c r="I17">
        <v>32</v>
      </c>
      <c r="J17">
        <v>39</v>
      </c>
      <c r="K17">
        <v>37</v>
      </c>
      <c r="L17">
        <v>39</v>
      </c>
      <c r="M17">
        <v>40</v>
      </c>
      <c r="N17">
        <v>36</v>
      </c>
      <c r="O17">
        <v>40</v>
      </c>
      <c r="P17">
        <v>34</v>
      </c>
      <c r="Q17">
        <v>32</v>
      </c>
      <c r="R17">
        <v>38</v>
      </c>
      <c r="S17">
        <v>41</v>
      </c>
      <c r="T17">
        <v>42</v>
      </c>
      <c r="U17">
        <v>42</v>
      </c>
      <c r="V17">
        <v>38</v>
      </c>
      <c r="W17">
        <v>49</v>
      </c>
      <c r="X17">
        <v>46</v>
      </c>
      <c r="Y17">
        <v>42</v>
      </c>
      <c r="Z17">
        <v>50</v>
      </c>
      <c r="AA17">
        <v>52</v>
      </c>
      <c r="AB17">
        <v>52</v>
      </c>
      <c r="AC17">
        <v>53</v>
      </c>
      <c r="AD17">
        <v>56</v>
      </c>
      <c r="AE17">
        <v>63</v>
      </c>
      <c r="AF17">
        <v>62</v>
      </c>
      <c r="AG17">
        <v>51</v>
      </c>
      <c r="AH17">
        <v>47</v>
      </c>
    </row>
    <row r="18" spans="1:34" x14ac:dyDescent="0.2">
      <c r="A18" t="s">
        <v>516</v>
      </c>
      <c r="B18" t="s">
        <v>387</v>
      </c>
      <c r="C18">
        <v>68</v>
      </c>
      <c r="D18">
        <v>68</v>
      </c>
      <c r="E18">
        <v>70</v>
      </c>
      <c r="F18">
        <v>70</v>
      </c>
      <c r="G18">
        <v>79</v>
      </c>
      <c r="H18">
        <v>77</v>
      </c>
      <c r="I18">
        <v>82</v>
      </c>
      <c r="J18">
        <v>83</v>
      </c>
      <c r="K18">
        <v>75</v>
      </c>
      <c r="L18">
        <v>72</v>
      </c>
      <c r="M18">
        <v>75</v>
      </c>
      <c r="N18">
        <v>71</v>
      </c>
      <c r="O18">
        <v>63</v>
      </c>
      <c r="P18">
        <v>61</v>
      </c>
      <c r="Q18">
        <v>56</v>
      </c>
      <c r="R18">
        <v>56</v>
      </c>
      <c r="S18">
        <v>54</v>
      </c>
      <c r="T18">
        <v>53</v>
      </c>
      <c r="U18">
        <v>57</v>
      </c>
      <c r="V18">
        <v>64</v>
      </c>
      <c r="W18">
        <v>67</v>
      </c>
      <c r="X18">
        <v>81</v>
      </c>
      <c r="Y18">
        <v>91</v>
      </c>
      <c r="Z18">
        <v>96</v>
      </c>
      <c r="AA18">
        <v>95</v>
      </c>
      <c r="AB18">
        <v>91</v>
      </c>
      <c r="AC18">
        <v>118</v>
      </c>
      <c r="AD18">
        <v>127</v>
      </c>
      <c r="AE18">
        <v>123</v>
      </c>
      <c r="AF18">
        <v>113</v>
      </c>
      <c r="AG18">
        <v>103</v>
      </c>
      <c r="AH18">
        <v>101</v>
      </c>
    </row>
    <row r="19" spans="1:34" x14ac:dyDescent="0.2">
      <c r="A19" t="s">
        <v>517</v>
      </c>
      <c r="B19" t="s">
        <v>388</v>
      </c>
      <c r="C19">
        <v>30</v>
      </c>
      <c r="D19">
        <v>31</v>
      </c>
      <c r="E19">
        <v>33</v>
      </c>
      <c r="F19">
        <v>27</v>
      </c>
      <c r="G19">
        <v>39</v>
      </c>
      <c r="H19">
        <v>39</v>
      </c>
      <c r="I19">
        <v>41</v>
      </c>
      <c r="J19">
        <v>42</v>
      </c>
      <c r="K19">
        <v>48</v>
      </c>
      <c r="L19">
        <v>40</v>
      </c>
      <c r="M19">
        <v>42</v>
      </c>
      <c r="N19">
        <v>28</v>
      </c>
      <c r="O19">
        <v>31</v>
      </c>
      <c r="P19">
        <v>26</v>
      </c>
      <c r="Q19">
        <v>24</v>
      </c>
      <c r="R19">
        <v>17</v>
      </c>
      <c r="S19">
        <v>18</v>
      </c>
      <c r="T19">
        <v>16</v>
      </c>
      <c r="U19">
        <v>19</v>
      </c>
      <c r="V19">
        <v>21</v>
      </c>
      <c r="W19">
        <v>25</v>
      </c>
      <c r="X19">
        <v>28</v>
      </c>
      <c r="Y19">
        <v>28</v>
      </c>
      <c r="Z19">
        <v>36</v>
      </c>
      <c r="AA19">
        <v>43</v>
      </c>
      <c r="AB19">
        <v>42</v>
      </c>
      <c r="AC19">
        <v>41</v>
      </c>
      <c r="AD19">
        <v>41</v>
      </c>
      <c r="AE19">
        <v>38</v>
      </c>
      <c r="AF19">
        <v>42</v>
      </c>
      <c r="AG19">
        <v>37</v>
      </c>
      <c r="AH19">
        <v>31</v>
      </c>
    </row>
    <row r="20" spans="1:34" x14ac:dyDescent="0.2">
      <c r="A20" t="s">
        <v>518</v>
      </c>
      <c r="B20" t="s">
        <v>389</v>
      </c>
      <c r="C20">
        <v>106</v>
      </c>
      <c r="D20">
        <v>105</v>
      </c>
      <c r="E20">
        <v>85</v>
      </c>
      <c r="F20">
        <v>75</v>
      </c>
      <c r="G20">
        <v>121</v>
      </c>
      <c r="H20">
        <v>112</v>
      </c>
      <c r="I20">
        <v>118</v>
      </c>
      <c r="J20">
        <v>116</v>
      </c>
      <c r="K20">
        <v>119</v>
      </c>
      <c r="L20">
        <v>134</v>
      </c>
      <c r="M20">
        <v>145</v>
      </c>
      <c r="N20">
        <v>95</v>
      </c>
      <c r="O20">
        <v>107</v>
      </c>
      <c r="P20">
        <v>124</v>
      </c>
      <c r="Q20">
        <v>141</v>
      </c>
      <c r="R20">
        <v>150</v>
      </c>
      <c r="S20">
        <v>167</v>
      </c>
      <c r="T20">
        <v>168</v>
      </c>
      <c r="U20">
        <v>184</v>
      </c>
      <c r="V20">
        <v>190</v>
      </c>
      <c r="W20">
        <v>181</v>
      </c>
      <c r="X20">
        <v>198</v>
      </c>
      <c r="Y20">
        <v>186</v>
      </c>
      <c r="Z20">
        <v>223</v>
      </c>
      <c r="AA20">
        <v>235</v>
      </c>
      <c r="AB20">
        <v>223</v>
      </c>
      <c r="AC20">
        <v>232</v>
      </c>
      <c r="AD20">
        <v>245</v>
      </c>
      <c r="AE20">
        <v>229</v>
      </c>
      <c r="AF20">
        <v>282</v>
      </c>
      <c r="AG20">
        <v>251</v>
      </c>
      <c r="AH20">
        <v>228</v>
      </c>
    </row>
    <row r="21" spans="1:34" x14ac:dyDescent="0.2">
      <c r="A21" t="s">
        <v>519</v>
      </c>
      <c r="B21" t="s">
        <v>390</v>
      </c>
      <c r="C21">
        <v>110</v>
      </c>
      <c r="D21">
        <v>100</v>
      </c>
      <c r="E21">
        <v>95</v>
      </c>
      <c r="F21">
        <v>92</v>
      </c>
      <c r="G21">
        <v>92</v>
      </c>
      <c r="H21">
        <v>93</v>
      </c>
      <c r="I21">
        <v>77</v>
      </c>
      <c r="J21">
        <v>74</v>
      </c>
      <c r="K21">
        <v>72</v>
      </c>
      <c r="L21">
        <v>70</v>
      </c>
      <c r="M21">
        <v>71</v>
      </c>
      <c r="N21">
        <v>67</v>
      </c>
      <c r="O21">
        <v>61</v>
      </c>
      <c r="P21">
        <v>74</v>
      </c>
      <c r="Q21">
        <v>70</v>
      </c>
      <c r="R21">
        <v>69</v>
      </c>
      <c r="S21">
        <v>73</v>
      </c>
      <c r="T21">
        <v>70</v>
      </c>
      <c r="U21">
        <v>70</v>
      </c>
      <c r="V21">
        <v>72</v>
      </c>
      <c r="W21">
        <v>63</v>
      </c>
      <c r="X21">
        <v>59</v>
      </c>
      <c r="Y21">
        <v>65</v>
      </c>
      <c r="Z21">
        <v>58</v>
      </c>
      <c r="AA21">
        <v>60</v>
      </c>
      <c r="AB21">
        <v>60</v>
      </c>
      <c r="AC21">
        <v>58</v>
      </c>
      <c r="AD21">
        <v>50</v>
      </c>
      <c r="AE21">
        <v>54</v>
      </c>
      <c r="AF21">
        <v>48</v>
      </c>
      <c r="AG21">
        <v>48</v>
      </c>
      <c r="AH21">
        <v>42</v>
      </c>
    </row>
    <row r="22" spans="1:34" x14ac:dyDescent="0.2">
      <c r="A22" t="s">
        <v>520</v>
      </c>
      <c r="B22" t="s">
        <v>391</v>
      </c>
      <c r="C22">
        <v>151</v>
      </c>
      <c r="D22">
        <v>142</v>
      </c>
      <c r="E22">
        <v>147</v>
      </c>
      <c r="F22">
        <v>145</v>
      </c>
      <c r="G22">
        <v>135</v>
      </c>
      <c r="H22">
        <v>126</v>
      </c>
      <c r="I22">
        <v>91</v>
      </c>
      <c r="J22">
        <v>83</v>
      </c>
      <c r="K22">
        <v>91</v>
      </c>
      <c r="L22">
        <v>81</v>
      </c>
      <c r="M22">
        <v>85</v>
      </c>
      <c r="N22">
        <v>87</v>
      </c>
      <c r="O22">
        <v>91</v>
      </c>
      <c r="P22">
        <v>104</v>
      </c>
      <c r="Q22">
        <v>110</v>
      </c>
      <c r="R22">
        <v>109</v>
      </c>
      <c r="S22">
        <v>111</v>
      </c>
      <c r="T22">
        <v>113</v>
      </c>
      <c r="U22">
        <v>111</v>
      </c>
      <c r="V22">
        <v>106</v>
      </c>
      <c r="W22">
        <v>104</v>
      </c>
      <c r="X22">
        <v>101</v>
      </c>
      <c r="Y22">
        <v>95</v>
      </c>
      <c r="Z22">
        <v>95</v>
      </c>
      <c r="AA22">
        <v>97</v>
      </c>
      <c r="AB22">
        <v>97</v>
      </c>
      <c r="AC22">
        <v>102</v>
      </c>
      <c r="AD22">
        <v>98</v>
      </c>
      <c r="AE22">
        <v>110</v>
      </c>
      <c r="AF22">
        <v>113</v>
      </c>
      <c r="AG22">
        <v>123</v>
      </c>
      <c r="AH22">
        <v>114</v>
      </c>
    </row>
    <row r="23" spans="1:34" x14ac:dyDescent="0.2">
      <c r="A23" t="s">
        <v>521</v>
      </c>
      <c r="B23" t="s">
        <v>392</v>
      </c>
      <c r="C23">
        <v>430</v>
      </c>
      <c r="D23">
        <v>384</v>
      </c>
      <c r="E23">
        <v>390</v>
      </c>
      <c r="F23">
        <v>366</v>
      </c>
      <c r="G23">
        <v>348</v>
      </c>
      <c r="H23">
        <v>332</v>
      </c>
      <c r="I23">
        <v>303</v>
      </c>
      <c r="J23">
        <v>296</v>
      </c>
      <c r="K23">
        <v>308</v>
      </c>
      <c r="L23">
        <v>307</v>
      </c>
      <c r="M23">
        <v>310</v>
      </c>
      <c r="N23">
        <v>357</v>
      </c>
      <c r="O23">
        <v>375</v>
      </c>
      <c r="P23">
        <v>367</v>
      </c>
      <c r="Q23">
        <v>346</v>
      </c>
      <c r="R23">
        <v>346</v>
      </c>
      <c r="S23">
        <v>324</v>
      </c>
      <c r="T23">
        <v>341</v>
      </c>
      <c r="U23">
        <v>305</v>
      </c>
      <c r="V23">
        <v>299</v>
      </c>
      <c r="W23">
        <v>320</v>
      </c>
      <c r="X23">
        <v>333</v>
      </c>
      <c r="Y23">
        <v>322</v>
      </c>
      <c r="Z23">
        <v>321</v>
      </c>
      <c r="AA23">
        <v>306</v>
      </c>
      <c r="AB23">
        <v>319</v>
      </c>
      <c r="AC23">
        <v>331</v>
      </c>
      <c r="AD23">
        <v>292</v>
      </c>
      <c r="AE23">
        <v>304</v>
      </c>
      <c r="AF23">
        <v>328</v>
      </c>
      <c r="AG23">
        <v>332</v>
      </c>
      <c r="AH23">
        <v>327</v>
      </c>
    </row>
    <row r="24" spans="1:34" x14ac:dyDescent="0.2">
      <c r="A24" t="s">
        <v>522</v>
      </c>
      <c r="B24" t="s">
        <v>393</v>
      </c>
      <c r="C24">
        <v>214</v>
      </c>
      <c r="D24">
        <v>200</v>
      </c>
      <c r="E24">
        <v>194</v>
      </c>
      <c r="F24">
        <v>196</v>
      </c>
      <c r="G24">
        <v>209</v>
      </c>
      <c r="H24">
        <v>202</v>
      </c>
      <c r="I24">
        <v>181</v>
      </c>
      <c r="J24">
        <v>212</v>
      </c>
      <c r="K24">
        <v>218</v>
      </c>
      <c r="L24">
        <v>230</v>
      </c>
      <c r="M24">
        <v>210</v>
      </c>
      <c r="N24">
        <v>206</v>
      </c>
      <c r="O24">
        <v>227</v>
      </c>
      <c r="P24">
        <v>226</v>
      </c>
      <c r="Q24">
        <v>201</v>
      </c>
      <c r="R24">
        <v>214</v>
      </c>
      <c r="S24">
        <v>203</v>
      </c>
      <c r="T24">
        <v>213</v>
      </c>
      <c r="U24">
        <v>204</v>
      </c>
      <c r="V24">
        <v>200</v>
      </c>
      <c r="W24">
        <v>207</v>
      </c>
      <c r="X24">
        <v>204</v>
      </c>
      <c r="Y24">
        <v>195</v>
      </c>
      <c r="Z24">
        <v>196</v>
      </c>
      <c r="AA24">
        <v>194</v>
      </c>
      <c r="AB24">
        <v>196</v>
      </c>
      <c r="AC24">
        <v>183</v>
      </c>
      <c r="AD24">
        <v>175</v>
      </c>
      <c r="AE24">
        <v>193</v>
      </c>
      <c r="AF24">
        <v>194</v>
      </c>
      <c r="AG24">
        <v>215</v>
      </c>
      <c r="AH24">
        <v>230</v>
      </c>
    </row>
    <row r="25" spans="1:34" x14ac:dyDescent="0.2">
      <c r="A25" t="s">
        <v>523</v>
      </c>
      <c r="B25" t="s">
        <v>394</v>
      </c>
      <c r="C25">
        <v>52</v>
      </c>
      <c r="D25">
        <v>57</v>
      </c>
      <c r="E25">
        <v>53</v>
      </c>
      <c r="F25">
        <v>53</v>
      </c>
      <c r="G25">
        <v>47</v>
      </c>
      <c r="H25">
        <v>46</v>
      </c>
      <c r="I25">
        <v>52</v>
      </c>
      <c r="J25">
        <v>53</v>
      </c>
      <c r="K25">
        <v>55</v>
      </c>
      <c r="L25">
        <v>56</v>
      </c>
      <c r="M25">
        <v>54</v>
      </c>
      <c r="N25">
        <v>56</v>
      </c>
      <c r="O25">
        <v>66</v>
      </c>
      <c r="P25">
        <v>64</v>
      </c>
      <c r="Q25">
        <v>65</v>
      </c>
      <c r="R25">
        <v>59</v>
      </c>
      <c r="S25">
        <v>57</v>
      </c>
      <c r="T25">
        <v>57</v>
      </c>
      <c r="U25">
        <v>54</v>
      </c>
      <c r="V25">
        <v>45</v>
      </c>
      <c r="W25">
        <v>43</v>
      </c>
      <c r="X25">
        <v>42</v>
      </c>
      <c r="Y25">
        <v>43</v>
      </c>
      <c r="Z25">
        <v>44</v>
      </c>
      <c r="AA25">
        <v>44</v>
      </c>
      <c r="AB25">
        <v>42</v>
      </c>
      <c r="AC25">
        <v>40</v>
      </c>
      <c r="AD25">
        <v>42</v>
      </c>
      <c r="AE25">
        <v>40</v>
      </c>
      <c r="AF25">
        <v>33</v>
      </c>
      <c r="AG25">
        <v>33</v>
      </c>
      <c r="AH25">
        <v>34</v>
      </c>
    </row>
    <row r="26" spans="1:34" x14ac:dyDescent="0.2">
      <c r="A26" t="s">
        <v>524</v>
      </c>
      <c r="B26" t="s">
        <v>395</v>
      </c>
      <c r="C26">
        <v>95</v>
      </c>
      <c r="D26">
        <v>86</v>
      </c>
      <c r="E26">
        <v>91</v>
      </c>
      <c r="F26">
        <v>91</v>
      </c>
      <c r="G26">
        <v>97</v>
      </c>
      <c r="H26">
        <v>80</v>
      </c>
      <c r="I26">
        <v>97</v>
      </c>
      <c r="J26">
        <v>82</v>
      </c>
      <c r="K26">
        <v>86</v>
      </c>
      <c r="L26">
        <v>78</v>
      </c>
      <c r="M26">
        <v>78</v>
      </c>
      <c r="N26">
        <v>79</v>
      </c>
      <c r="O26">
        <v>73</v>
      </c>
      <c r="P26">
        <v>58</v>
      </c>
      <c r="Q26">
        <v>56</v>
      </c>
      <c r="R26">
        <v>62</v>
      </c>
      <c r="S26">
        <v>61</v>
      </c>
      <c r="T26">
        <v>61</v>
      </c>
      <c r="U26">
        <v>57</v>
      </c>
      <c r="V26">
        <v>62</v>
      </c>
      <c r="W26">
        <v>54</v>
      </c>
      <c r="X26">
        <v>62</v>
      </c>
      <c r="Y26">
        <v>56</v>
      </c>
      <c r="Z26">
        <v>61</v>
      </c>
      <c r="AA26">
        <v>61</v>
      </c>
      <c r="AB26">
        <v>58</v>
      </c>
      <c r="AC26">
        <v>57</v>
      </c>
      <c r="AD26">
        <v>53</v>
      </c>
      <c r="AE26">
        <v>42</v>
      </c>
      <c r="AF26">
        <v>42</v>
      </c>
      <c r="AG26">
        <v>36</v>
      </c>
      <c r="AH26">
        <v>36</v>
      </c>
    </row>
    <row r="27" spans="1:34" x14ac:dyDescent="0.2">
      <c r="A27" t="s">
        <v>525</v>
      </c>
      <c r="B27" t="s">
        <v>396</v>
      </c>
      <c r="C27">
        <v>32</v>
      </c>
      <c r="D27">
        <v>33</v>
      </c>
      <c r="E27">
        <v>44</v>
      </c>
      <c r="F27">
        <v>57</v>
      </c>
      <c r="G27">
        <v>56</v>
      </c>
      <c r="H27">
        <v>62</v>
      </c>
      <c r="I27">
        <v>65</v>
      </c>
      <c r="J27">
        <v>72</v>
      </c>
      <c r="K27">
        <v>72</v>
      </c>
      <c r="L27">
        <v>71</v>
      </c>
      <c r="M27">
        <v>59</v>
      </c>
      <c r="N27">
        <v>56</v>
      </c>
      <c r="O27">
        <v>57</v>
      </c>
      <c r="P27">
        <v>68</v>
      </c>
      <c r="Q27">
        <v>55</v>
      </c>
      <c r="R27">
        <v>52</v>
      </c>
      <c r="S27">
        <v>58</v>
      </c>
      <c r="T27">
        <v>58</v>
      </c>
      <c r="U27">
        <v>58</v>
      </c>
      <c r="V27">
        <v>56</v>
      </c>
      <c r="W27">
        <v>51</v>
      </c>
      <c r="X27">
        <v>51</v>
      </c>
      <c r="Y27">
        <v>59</v>
      </c>
      <c r="Z27">
        <v>54</v>
      </c>
      <c r="AA27">
        <v>66</v>
      </c>
      <c r="AB27">
        <v>75</v>
      </c>
      <c r="AC27">
        <v>94</v>
      </c>
      <c r="AD27">
        <v>90</v>
      </c>
      <c r="AE27">
        <v>88</v>
      </c>
      <c r="AF27">
        <v>90</v>
      </c>
      <c r="AG27">
        <v>85</v>
      </c>
      <c r="AH27">
        <v>73</v>
      </c>
    </row>
    <row r="28" spans="1:34" x14ac:dyDescent="0.2">
      <c r="A28" t="s">
        <v>526</v>
      </c>
      <c r="B28" t="s">
        <v>397</v>
      </c>
      <c r="C28">
        <v>128</v>
      </c>
      <c r="D28">
        <v>129</v>
      </c>
      <c r="E28">
        <v>136</v>
      </c>
      <c r="F28">
        <v>126</v>
      </c>
      <c r="G28">
        <v>122</v>
      </c>
      <c r="H28">
        <v>120</v>
      </c>
      <c r="I28">
        <v>116</v>
      </c>
      <c r="J28">
        <v>110</v>
      </c>
      <c r="K28">
        <v>116</v>
      </c>
      <c r="L28">
        <v>116</v>
      </c>
      <c r="M28">
        <v>109</v>
      </c>
      <c r="N28">
        <v>108</v>
      </c>
      <c r="O28">
        <v>116</v>
      </c>
      <c r="P28">
        <v>103</v>
      </c>
      <c r="Q28">
        <v>103</v>
      </c>
      <c r="R28">
        <v>95</v>
      </c>
      <c r="S28">
        <v>92</v>
      </c>
      <c r="T28">
        <v>95</v>
      </c>
      <c r="U28">
        <v>95</v>
      </c>
      <c r="V28">
        <v>80</v>
      </c>
      <c r="W28">
        <v>88</v>
      </c>
      <c r="X28">
        <v>91</v>
      </c>
      <c r="Y28">
        <v>84</v>
      </c>
      <c r="Z28">
        <v>82</v>
      </c>
      <c r="AA28">
        <v>75</v>
      </c>
      <c r="AB28">
        <v>76</v>
      </c>
      <c r="AC28">
        <v>66</v>
      </c>
      <c r="AD28">
        <v>58</v>
      </c>
      <c r="AE28">
        <v>51</v>
      </c>
      <c r="AF28">
        <v>49</v>
      </c>
      <c r="AG28">
        <v>44</v>
      </c>
      <c r="AH28">
        <v>43</v>
      </c>
    </row>
    <row r="29" spans="1:34" x14ac:dyDescent="0.2">
      <c r="A29" t="s">
        <v>527</v>
      </c>
      <c r="B29" t="s">
        <v>398</v>
      </c>
      <c r="C29">
        <v>179</v>
      </c>
      <c r="D29">
        <v>168</v>
      </c>
      <c r="E29">
        <v>164</v>
      </c>
      <c r="F29">
        <v>158</v>
      </c>
      <c r="G29">
        <v>145</v>
      </c>
      <c r="H29">
        <v>144</v>
      </c>
      <c r="I29">
        <v>127</v>
      </c>
      <c r="J29">
        <v>127</v>
      </c>
      <c r="K29">
        <v>138</v>
      </c>
      <c r="L29">
        <v>132</v>
      </c>
      <c r="M29">
        <v>139</v>
      </c>
      <c r="N29">
        <v>158</v>
      </c>
      <c r="O29">
        <v>171</v>
      </c>
      <c r="P29">
        <v>178</v>
      </c>
      <c r="Q29">
        <v>175</v>
      </c>
      <c r="R29">
        <v>181</v>
      </c>
      <c r="S29">
        <v>186</v>
      </c>
      <c r="T29">
        <v>182</v>
      </c>
      <c r="U29">
        <v>161</v>
      </c>
      <c r="V29">
        <v>159</v>
      </c>
      <c r="W29">
        <v>174</v>
      </c>
      <c r="X29">
        <v>197</v>
      </c>
      <c r="Y29">
        <v>203</v>
      </c>
      <c r="Z29">
        <v>209</v>
      </c>
      <c r="AA29">
        <v>225</v>
      </c>
      <c r="AB29">
        <v>264</v>
      </c>
      <c r="AC29">
        <v>293</v>
      </c>
      <c r="AD29">
        <v>316</v>
      </c>
      <c r="AE29">
        <v>344</v>
      </c>
      <c r="AF29">
        <v>314</v>
      </c>
      <c r="AG29">
        <v>297</v>
      </c>
      <c r="AH29">
        <v>275</v>
      </c>
    </row>
    <row r="30" spans="1:34" x14ac:dyDescent="0.2">
      <c r="A30" t="s">
        <v>528</v>
      </c>
      <c r="B30" t="s">
        <v>399</v>
      </c>
      <c r="C30">
        <v>53</v>
      </c>
      <c r="D30">
        <v>60</v>
      </c>
      <c r="E30">
        <v>59</v>
      </c>
      <c r="F30">
        <v>59</v>
      </c>
      <c r="G30">
        <v>58</v>
      </c>
      <c r="H30">
        <v>46</v>
      </c>
      <c r="I30">
        <v>45</v>
      </c>
      <c r="J30">
        <v>41</v>
      </c>
      <c r="K30">
        <v>28</v>
      </c>
      <c r="L30">
        <v>30</v>
      </c>
      <c r="M30">
        <v>30</v>
      </c>
      <c r="N30">
        <v>32</v>
      </c>
      <c r="O30">
        <v>32</v>
      </c>
      <c r="P30">
        <v>33</v>
      </c>
      <c r="Q30">
        <v>38</v>
      </c>
      <c r="R30">
        <v>46</v>
      </c>
      <c r="S30">
        <v>50</v>
      </c>
      <c r="T30">
        <v>50</v>
      </c>
      <c r="U30">
        <v>46</v>
      </c>
      <c r="V30">
        <v>47</v>
      </c>
      <c r="W30">
        <v>52</v>
      </c>
      <c r="X30">
        <v>57</v>
      </c>
      <c r="Y30">
        <v>53</v>
      </c>
      <c r="Z30">
        <v>50</v>
      </c>
      <c r="AA30">
        <v>50</v>
      </c>
      <c r="AB30">
        <v>50</v>
      </c>
      <c r="AC30">
        <v>49</v>
      </c>
      <c r="AD30">
        <v>54</v>
      </c>
      <c r="AE30">
        <v>60</v>
      </c>
      <c r="AF30">
        <v>64</v>
      </c>
      <c r="AG30">
        <v>67</v>
      </c>
      <c r="AH30">
        <v>67</v>
      </c>
    </row>
    <row r="31" spans="1:34" x14ac:dyDescent="0.2">
      <c r="A31" t="s">
        <v>529</v>
      </c>
      <c r="B31" t="s">
        <v>400</v>
      </c>
      <c r="C31">
        <v>72</v>
      </c>
      <c r="D31">
        <v>63</v>
      </c>
      <c r="E31">
        <v>60</v>
      </c>
      <c r="F31">
        <v>62</v>
      </c>
      <c r="G31">
        <v>67</v>
      </c>
      <c r="H31">
        <v>59</v>
      </c>
      <c r="I31">
        <v>55</v>
      </c>
      <c r="J31">
        <v>38</v>
      </c>
      <c r="K31">
        <v>40</v>
      </c>
      <c r="L31">
        <v>41</v>
      </c>
      <c r="M31">
        <v>40</v>
      </c>
      <c r="N31">
        <v>34</v>
      </c>
      <c r="O31">
        <v>37</v>
      </c>
      <c r="P31">
        <v>32</v>
      </c>
      <c r="Q31">
        <v>34</v>
      </c>
      <c r="R31">
        <v>34</v>
      </c>
      <c r="S31">
        <v>30</v>
      </c>
      <c r="T31">
        <v>30</v>
      </c>
      <c r="U31">
        <v>31</v>
      </c>
      <c r="V31">
        <v>28</v>
      </c>
      <c r="W31">
        <v>26</v>
      </c>
      <c r="X31">
        <v>23</v>
      </c>
      <c r="Y31">
        <v>22</v>
      </c>
      <c r="Z31">
        <v>25</v>
      </c>
      <c r="AA31">
        <v>23</v>
      </c>
      <c r="AB31">
        <v>25</v>
      </c>
      <c r="AC31">
        <v>27</v>
      </c>
      <c r="AD31">
        <v>30</v>
      </c>
      <c r="AE31">
        <v>38</v>
      </c>
      <c r="AF31">
        <v>42</v>
      </c>
      <c r="AG31">
        <v>41</v>
      </c>
      <c r="AH31">
        <v>45</v>
      </c>
    </row>
    <row r="32" spans="1:34" x14ac:dyDescent="0.2">
      <c r="A32" t="s">
        <v>530</v>
      </c>
      <c r="B32" t="s">
        <v>401</v>
      </c>
      <c r="C32">
        <v>79</v>
      </c>
      <c r="D32">
        <v>80</v>
      </c>
      <c r="E32">
        <v>87</v>
      </c>
      <c r="F32">
        <v>93</v>
      </c>
      <c r="G32">
        <v>88</v>
      </c>
      <c r="H32">
        <v>96</v>
      </c>
      <c r="I32">
        <v>93</v>
      </c>
      <c r="J32">
        <v>89</v>
      </c>
      <c r="K32">
        <v>89</v>
      </c>
      <c r="L32">
        <v>85</v>
      </c>
      <c r="M32">
        <v>80</v>
      </c>
      <c r="N32">
        <v>83</v>
      </c>
      <c r="O32">
        <v>75</v>
      </c>
      <c r="P32">
        <v>76</v>
      </c>
      <c r="Q32">
        <v>84</v>
      </c>
      <c r="R32">
        <v>82</v>
      </c>
      <c r="S32">
        <v>87</v>
      </c>
      <c r="T32">
        <v>82</v>
      </c>
      <c r="U32">
        <v>83</v>
      </c>
      <c r="V32">
        <v>74</v>
      </c>
      <c r="W32">
        <v>64</v>
      </c>
      <c r="X32">
        <v>54</v>
      </c>
      <c r="Y32">
        <v>52</v>
      </c>
      <c r="Z32">
        <v>44</v>
      </c>
      <c r="AA32">
        <v>46</v>
      </c>
      <c r="AB32">
        <v>46</v>
      </c>
      <c r="AC32">
        <v>60</v>
      </c>
      <c r="AD32">
        <v>53</v>
      </c>
      <c r="AE32">
        <v>57</v>
      </c>
      <c r="AF32">
        <v>58</v>
      </c>
      <c r="AG32">
        <v>61</v>
      </c>
      <c r="AH32">
        <v>60</v>
      </c>
    </row>
    <row r="33" spans="1:34" x14ac:dyDescent="0.2">
      <c r="A33" t="s">
        <v>531</v>
      </c>
      <c r="B33" t="s">
        <v>402</v>
      </c>
      <c r="C33">
        <v>93</v>
      </c>
      <c r="D33">
        <v>93</v>
      </c>
      <c r="E33">
        <v>93</v>
      </c>
      <c r="F33">
        <v>98</v>
      </c>
      <c r="G33">
        <v>99</v>
      </c>
      <c r="H33">
        <v>88</v>
      </c>
      <c r="I33">
        <v>87</v>
      </c>
      <c r="J33">
        <v>81</v>
      </c>
      <c r="K33">
        <v>80</v>
      </c>
      <c r="L33">
        <v>89</v>
      </c>
      <c r="M33">
        <v>85</v>
      </c>
      <c r="N33">
        <v>85</v>
      </c>
      <c r="O33">
        <v>80</v>
      </c>
      <c r="P33">
        <v>79</v>
      </c>
      <c r="Q33">
        <v>82</v>
      </c>
      <c r="R33">
        <v>79</v>
      </c>
      <c r="S33">
        <v>72</v>
      </c>
      <c r="T33">
        <v>77</v>
      </c>
      <c r="U33">
        <v>75</v>
      </c>
      <c r="V33">
        <v>83</v>
      </c>
      <c r="W33">
        <v>86</v>
      </c>
      <c r="X33">
        <v>86</v>
      </c>
      <c r="Y33">
        <v>87</v>
      </c>
      <c r="Z33">
        <v>85</v>
      </c>
      <c r="AA33">
        <v>78</v>
      </c>
      <c r="AB33">
        <v>86</v>
      </c>
      <c r="AC33">
        <v>79</v>
      </c>
      <c r="AD33">
        <v>76</v>
      </c>
      <c r="AE33">
        <v>79</v>
      </c>
      <c r="AF33">
        <v>85</v>
      </c>
      <c r="AG33">
        <v>76</v>
      </c>
      <c r="AH33">
        <v>75</v>
      </c>
    </row>
    <row r="34" spans="1:34" x14ac:dyDescent="0.2">
      <c r="A34" t="s">
        <v>532</v>
      </c>
      <c r="B34" t="s">
        <v>403</v>
      </c>
      <c r="C34">
        <v>116</v>
      </c>
      <c r="D34">
        <v>137</v>
      </c>
      <c r="E34">
        <v>138</v>
      </c>
      <c r="F34">
        <v>136</v>
      </c>
      <c r="G34">
        <v>133</v>
      </c>
      <c r="H34">
        <v>165</v>
      </c>
      <c r="I34">
        <v>161</v>
      </c>
      <c r="J34">
        <v>167</v>
      </c>
      <c r="K34">
        <v>188</v>
      </c>
      <c r="L34">
        <v>185</v>
      </c>
      <c r="M34">
        <v>186</v>
      </c>
      <c r="N34">
        <v>199</v>
      </c>
      <c r="O34">
        <v>205</v>
      </c>
      <c r="P34">
        <v>264</v>
      </c>
      <c r="Q34">
        <v>293</v>
      </c>
      <c r="R34">
        <v>293</v>
      </c>
      <c r="S34">
        <v>325</v>
      </c>
      <c r="T34">
        <v>325</v>
      </c>
      <c r="U34">
        <v>355</v>
      </c>
      <c r="V34">
        <v>383</v>
      </c>
      <c r="W34">
        <v>380</v>
      </c>
      <c r="X34">
        <v>359</v>
      </c>
      <c r="Y34">
        <v>397</v>
      </c>
      <c r="Z34">
        <v>368</v>
      </c>
      <c r="AA34">
        <v>369</v>
      </c>
      <c r="AB34">
        <v>436</v>
      </c>
      <c r="AC34">
        <v>410</v>
      </c>
      <c r="AD34">
        <v>453</v>
      </c>
      <c r="AE34">
        <v>472</v>
      </c>
      <c r="AF34">
        <v>438</v>
      </c>
      <c r="AG34">
        <v>471</v>
      </c>
      <c r="AH34">
        <v>469</v>
      </c>
    </row>
    <row r="35" spans="1:34" x14ac:dyDescent="0.2">
      <c r="A35" t="s">
        <v>533</v>
      </c>
      <c r="B35" t="s">
        <v>404</v>
      </c>
      <c r="C35">
        <v>23</v>
      </c>
      <c r="D35">
        <v>21</v>
      </c>
      <c r="E35">
        <v>37</v>
      </c>
      <c r="F35">
        <v>38</v>
      </c>
      <c r="G35">
        <v>40</v>
      </c>
      <c r="H35">
        <v>42</v>
      </c>
      <c r="I35">
        <v>42</v>
      </c>
      <c r="J35">
        <v>47</v>
      </c>
      <c r="K35">
        <v>68</v>
      </c>
      <c r="L35">
        <v>59</v>
      </c>
      <c r="M35">
        <v>58</v>
      </c>
      <c r="N35">
        <v>59</v>
      </c>
      <c r="O35">
        <v>72</v>
      </c>
      <c r="P35">
        <v>72</v>
      </c>
      <c r="Q35">
        <v>67</v>
      </c>
      <c r="R35">
        <v>59</v>
      </c>
      <c r="S35">
        <v>64</v>
      </c>
      <c r="T35">
        <v>65</v>
      </c>
      <c r="U35">
        <v>65</v>
      </c>
      <c r="V35">
        <v>60</v>
      </c>
      <c r="W35">
        <v>60</v>
      </c>
      <c r="X35">
        <v>65</v>
      </c>
      <c r="Y35">
        <v>56</v>
      </c>
      <c r="Z35">
        <v>51</v>
      </c>
      <c r="AA35">
        <v>51</v>
      </c>
      <c r="AB35">
        <v>51</v>
      </c>
      <c r="AC35">
        <v>39</v>
      </c>
      <c r="AD35">
        <v>39</v>
      </c>
      <c r="AE35">
        <v>34</v>
      </c>
      <c r="AF35">
        <v>37</v>
      </c>
      <c r="AG35">
        <v>32</v>
      </c>
      <c r="AH35">
        <v>31</v>
      </c>
    </row>
    <row r="36" spans="1:34" x14ac:dyDescent="0.2">
      <c r="A36" t="s">
        <v>534</v>
      </c>
      <c r="B36" t="s">
        <v>405</v>
      </c>
      <c r="C36">
        <v>31</v>
      </c>
      <c r="D36">
        <v>31</v>
      </c>
      <c r="E36">
        <v>34</v>
      </c>
      <c r="F36">
        <v>34</v>
      </c>
      <c r="G36">
        <v>33</v>
      </c>
      <c r="H36">
        <v>26</v>
      </c>
      <c r="I36">
        <v>25</v>
      </c>
      <c r="J36">
        <v>20</v>
      </c>
      <c r="K36">
        <v>27</v>
      </c>
      <c r="L36">
        <v>20</v>
      </c>
      <c r="M36">
        <v>20</v>
      </c>
      <c r="N36">
        <v>22</v>
      </c>
      <c r="O36">
        <v>21</v>
      </c>
      <c r="P36">
        <v>37</v>
      </c>
      <c r="Q36">
        <v>39</v>
      </c>
      <c r="R36">
        <v>43</v>
      </c>
      <c r="S36">
        <v>52</v>
      </c>
      <c r="T36">
        <v>52</v>
      </c>
      <c r="U36">
        <v>57</v>
      </c>
      <c r="V36">
        <v>68</v>
      </c>
      <c r="W36">
        <v>65</v>
      </c>
      <c r="X36">
        <v>75</v>
      </c>
      <c r="Y36">
        <v>73</v>
      </c>
      <c r="Z36">
        <v>80</v>
      </c>
      <c r="AA36">
        <v>81</v>
      </c>
      <c r="AB36">
        <v>73</v>
      </c>
      <c r="AC36">
        <v>73</v>
      </c>
      <c r="AD36">
        <v>78</v>
      </c>
      <c r="AE36">
        <v>69</v>
      </c>
      <c r="AF36">
        <v>80</v>
      </c>
      <c r="AG36">
        <v>68</v>
      </c>
      <c r="AH36">
        <v>67</v>
      </c>
    </row>
    <row r="37" spans="1:34" x14ac:dyDescent="0.2">
      <c r="A37" t="s">
        <v>535</v>
      </c>
      <c r="B37" t="s">
        <v>406</v>
      </c>
      <c r="C37">
        <v>246</v>
      </c>
      <c r="D37">
        <v>230</v>
      </c>
      <c r="E37">
        <v>216</v>
      </c>
      <c r="F37">
        <v>213</v>
      </c>
      <c r="G37">
        <v>189</v>
      </c>
      <c r="H37">
        <v>193</v>
      </c>
      <c r="I37">
        <v>176</v>
      </c>
      <c r="J37">
        <v>177</v>
      </c>
      <c r="K37">
        <v>184</v>
      </c>
      <c r="L37">
        <v>183</v>
      </c>
      <c r="M37">
        <v>200</v>
      </c>
      <c r="N37">
        <v>197</v>
      </c>
      <c r="O37">
        <v>208</v>
      </c>
      <c r="P37">
        <v>234</v>
      </c>
      <c r="Q37">
        <v>239</v>
      </c>
      <c r="R37">
        <v>246</v>
      </c>
      <c r="S37">
        <v>262</v>
      </c>
      <c r="T37">
        <v>254</v>
      </c>
      <c r="U37">
        <v>256</v>
      </c>
      <c r="V37">
        <v>263</v>
      </c>
      <c r="W37">
        <v>252</v>
      </c>
      <c r="X37">
        <v>267</v>
      </c>
      <c r="Y37">
        <v>284</v>
      </c>
      <c r="Z37">
        <v>276</v>
      </c>
      <c r="AA37">
        <v>275</v>
      </c>
      <c r="AB37">
        <v>290</v>
      </c>
      <c r="AC37">
        <v>304</v>
      </c>
      <c r="AD37">
        <v>324</v>
      </c>
      <c r="AE37">
        <v>343</v>
      </c>
      <c r="AF37">
        <v>350</v>
      </c>
      <c r="AG37">
        <v>362</v>
      </c>
      <c r="AH37">
        <v>376</v>
      </c>
    </row>
    <row r="38" spans="1:34" x14ac:dyDescent="0.2">
      <c r="A38" t="s">
        <v>536</v>
      </c>
      <c r="B38" t="s">
        <v>407</v>
      </c>
      <c r="C38">
        <v>238</v>
      </c>
      <c r="D38">
        <v>231</v>
      </c>
      <c r="E38">
        <v>220</v>
      </c>
      <c r="F38">
        <v>219</v>
      </c>
      <c r="G38">
        <v>219</v>
      </c>
      <c r="H38">
        <v>203</v>
      </c>
      <c r="I38">
        <v>189</v>
      </c>
      <c r="J38">
        <v>177</v>
      </c>
      <c r="K38">
        <v>167</v>
      </c>
      <c r="L38">
        <v>162</v>
      </c>
      <c r="M38">
        <v>162</v>
      </c>
      <c r="N38">
        <v>161</v>
      </c>
      <c r="O38">
        <v>167</v>
      </c>
      <c r="P38">
        <v>168</v>
      </c>
      <c r="Q38">
        <v>162</v>
      </c>
      <c r="R38">
        <v>157</v>
      </c>
      <c r="S38">
        <v>161</v>
      </c>
      <c r="T38">
        <v>160</v>
      </c>
      <c r="U38">
        <v>160</v>
      </c>
      <c r="V38">
        <v>147</v>
      </c>
      <c r="W38">
        <v>148</v>
      </c>
      <c r="X38">
        <v>147</v>
      </c>
      <c r="Y38">
        <v>139</v>
      </c>
      <c r="Z38">
        <v>129</v>
      </c>
      <c r="AA38">
        <v>125</v>
      </c>
      <c r="AB38">
        <v>126</v>
      </c>
      <c r="AC38">
        <v>114</v>
      </c>
      <c r="AD38">
        <v>109</v>
      </c>
      <c r="AE38">
        <v>102</v>
      </c>
      <c r="AF38">
        <v>116</v>
      </c>
      <c r="AG38">
        <v>132</v>
      </c>
      <c r="AH38">
        <v>129</v>
      </c>
    </row>
    <row r="39" spans="1:34" x14ac:dyDescent="0.2">
      <c r="A39" t="s">
        <v>912</v>
      </c>
      <c r="B39" t="s">
        <v>913</v>
      </c>
      <c r="C39">
        <v>236</v>
      </c>
      <c r="D39">
        <v>223</v>
      </c>
      <c r="E39">
        <v>242</v>
      </c>
      <c r="F39">
        <v>242</v>
      </c>
      <c r="G39">
        <v>215</v>
      </c>
      <c r="H39">
        <v>187</v>
      </c>
      <c r="I39">
        <v>188</v>
      </c>
      <c r="J39">
        <v>184</v>
      </c>
      <c r="K39">
        <v>198</v>
      </c>
      <c r="L39">
        <v>196</v>
      </c>
      <c r="M39">
        <v>196</v>
      </c>
      <c r="N39">
        <v>175</v>
      </c>
      <c r="O39">
        <v>192</v>
      </c>
      <c r="P39">
        <v>199</v>
      </c>
      <c r="Q39">
        <v>208</v>
      </c>
      <c r="R39">
        <v>201</v>
      </c>
      <c r="S39">
        <v>206</v>
      </c>
      <c r="T39">
        <v>206</v>
      </c>
      <c r="U39">
        <v>219</v>
      </c>
      <c r="V39">
        <v>224</v>
      </c>
      <c r="W39">
        <v>243</v>
      </c>
      <c r="X39">
        <v>232</v>
      </c>
      <c r="Y39">
        <v>233</v>
      </c>
      <c r="Z39">
        <v>244</v>
      </c>
      <c r="AA39">
        <v>244</v>
      </c>
      <c r="AB39">
        <v>228</v>
      </c>
      <c r="AC39">
        <v>237</v>
      </c>
      <c r="AD39">
        <v>225</v>
      </c>
      <c r="AE39">
        <v>235</v>
      </c>
      <c r="AF39">
        <v>232</v>
      </c>
      <c r="AG39">
        <v>251</v>
      </c>
      <c r="AH39">
        <v>251</v>
      </c>
    </row>
    <row r="40" spans="1:34" x14ac:dyDescent="0.2">
      <c r="A40" t="s">
        <v>914</v>
      </c>
      <c r="B40" t="s">
        <v>915</v>
      </c>
      <c r="C40">
        <v>299</v>
      </c>
      <c r="D40">
        <v>289</v>
      </c>
      <c r="E40">
        <v>299</v>
      </c>
      <c r="F40">
        <v>299</v>
      </c>
      <c r="G40">
        <v>264</v>
      </c>
      <c r="H40">
        <v>241</v>
      </c>
      <c r="I40">
        <v>253</v>
      </c>
      <c r="J40">
        <v>235</v>
      </c>
      <c r="K40">
        <v>253</v>
      </c>
      <c r="L40">
        <v>248</v>
      </c>
      <c r="M40">
        <v>250</v>
      </c>
      <c r="N40">
        <v>276</v>
      </c>
      <c r="O40">
        <v>310</v>
      </c>
      <c r="P40">
        <v>324</v>
      </c>
      <c r="Q40">
        <v>348</v>
      </c>
      <c r="R40">
        <v>322</v>
      </c>
      <c r="S40">
        <v>304</v>
      </c>
      <c r="T40">
        <v>303</v>
      </c>
      <c r="U40">
        <v>295</v>
      </c>
      <c r="V40">
        <v>298</v>
      </c>
      <c r="W40">
        <v>267</v>
      </c>
      <c r="X40">
        <v>259</v>
      </c>
      <c r="Y40">
        <v>284</v>
      </c>
      <c r="Z40">
        <v>311</v>
      </c>
      <c r="AA40">
        <v>310</v>
      </c>
      <c r="AB40">
        <v>308</v>
      </c>
      <c r="AC40">
        <v>302</v>
      </c>
      <c r="AD40">
        <v>313</v>
      </c>
      <c r="AE40">
        <v>312</v>
      </c>
      <c r="AF40">
        <v>318</v>
      </c>
      <c r="AG40">
        <v>341</v>
      </c>
      <c r="AH40">
        <v>341</v>
      </c>
    </row>
    <row r="41" spans="1:34" x14ac:dyDescent="0.2">
      <c r="A41" t="s">
        <v>537</v>
      </c>
      <c r="B41" t="s">
        <v>408</v>
      </c>
      <c r="C41">
        <v>180</v>
      </c>
      <c r="D41">
        <v>172</v>
      </c>
      <c r="E41">
        <v>172</v>
      </c>
      <c r="F41">
        <v>172</v>
      </c>
      <c r="G41">
        <v>189</v>
      </c>
      <c r="H41">
        <v>184</v>
      </c>
      <c r="I41">
        <v>157</v>
      </c>
      <c r="J41">
        <v>162</v>
      </c>
      <c r="K41">
        <v>168</v>
      </c>
      <c r="L41">
        <v>168</v>
      </c>
      <c r="M41">
        <v>168</v>
      </c>
      <c r="N41">
        <v>149</v>
      </c>
      <c r="O41">
        <v>150</v>
      </c>
      <c r="P41">
        <v>147</v>
      </c>
      <c r="Q41">
        <v>156</v>
      </c>
      <c r="R41">
        <v>162</v>
      </c>
      <c r="S41">
        <v>162</v>
      </c>
      <c r="T41">
        <v>162</v>
      </c>
      <c r="U41">
        <v>171</v>
      </c>
      <c r="V41">
        <v>181</v>
      </c>
      <c r="W41">
        <v>199</v>
      </c>
      <c r="X41">
        <v>200</v>
      </c>
      <c r="Y41">
        <v>208</v>
      </c>
      <c r="Z41">
        <v>208</v>
      </c>
      <c r="AA41">
        <v>208</v>
      </c>
      <c r="AB41">
        <v>235</v>
      </c>
      <c r="AC41">
        <v>231</v>
      </c>
      <c r="AD41">
        <v>218</v>
      </c>
      <c r="AE41">
        <v>210</v>
      </c>
      <c r="AF41">
        <v>214</v>
      </c>
      <c r="AG41">
        <v>214</v>
      </c>
      <c r="AH41">
        <v>214</v>
      </c>
    </row>
    <row r="42" spans="1:34" x14ac:dyDescent="0.2">
      <c r="A42" t="s">
        <v>538</v>
      </c>
      <c r="B42" t="s">
        <v>409</v>
      </c>
      <c r="C42">
        <v>124</v>
      </c>
      <c r="D42">
        <v>128</v>
      </c>
      <c r="E42">
        <v>128</v>
      </c>
      <c r="F42">
        <v>128</v>
      </c>
      <c r="G42">
        <v>115</v>
      </c>
      <c r="H42">
        <v>117</v>
      </c>
      <c r="I42">
        <v>146</v>
      </c>
      <c r="J42">
        <v>143</v>
      </c>
      <c r="K42">
        <v>137</v>
      </c>
      <c r="L42">
        <v>137</v>
      </c>
      <c r="M42">
        <v>137</v>
      </c>
      <c r="N42">
        <v>145</v>
      </c>
      <c r="O42">
        <v>156</v>
      </c>
      <c r="P42">
        <v>151</v>
      </c>
      <c r="Q42">
        <v>154</v>
      </c>
      <c r="R42">
        <v>168</v>
      </c>
      <c r="S42">
        <v>168</v>
      </c>
      <c r="T42">
        <v>168</v>
      </c>
      <c r="U42">
        <v>178</v>
      </c>
      <c r="V42">
        <v>192</v>
      </c>
      <c r="W42">
        <v>190</v>
      </c>
      <c r="X42">
        <v>194</v>
      </c>
      <c r="Y42">
        <v>201</v>
      </c>
      <c r="Z42">
        <v>201</v>
      </c>
      <c r="AA42">
        <v>201</v>
      </c>
      <c r="AB42">
        <v>215</v>
      </c>
      <c r="AC42">
        <v>197</v>
      </c>
      <c r="AD42">
        <v>195</v>
      </c>
      <c r="AE42">
        <v>185</v>
      </c>
      <c r="AF42">
        <v>189</v>
      </c>
      <c r="AG42">
        <v>189</v>
      </c>
      <c r="AH42">
        <v>189</v>
      </c>
    </row>
    <row r="43" spans="1:34" x14ac:dyDescent="0.2">
      <c r="A43" t="s">
        <v>539</v>
      </c>
      <c r="B43" t="s">
        <v>410</v>
      </c>
      <c r="C43">
        <v>407</v>
      </c>
      <c r="D43">
        <v>422</v>
      </c>
      <c r="E43">
        <v>423</v>
      </c>
      <c r="F43">
        <v>423</v>
      </c>
      <c r="G43">
        <v>420</v>
      </c>
      <c r="H43">
        <v>420</v>
      </c>
      <c r="I43">
        <v>396</v>
      </c>
      <c r="J43">
        <v>383</v>
      </c>
      <c r="K43">
        <v>357</v>
      </c>
      <c r="L43">
        <v>362</v>
      </c>
      <c r="M43">
        <v>363</v>
      </c>
      <c r="N43">
        <v>336</v>
      </c>
      <c r="O43">
        <v>342</v>
      </c>
      <c r="P43">
        <v>347</v>
      </c>
      <c r="Q43">
        <v>344</v>
      </c>
      <c r="R43">
        <v>349</v>
      </c>
      <c r="S43">
        <v>345</v>
      </c>
      <c r="T43">
        <v>345</v>
      </c>
      <c r="U43">
        <v>347</v>
      </c>
      <c r="V43">
        <v>339</v>
      </c>
      <c r="W43">
        <v>340</v>
      </c>
      <c r="X43">
        <v>391</v>
      </c>
      <c r="Y43">
        <v>410</v>
      </c>
      <c r="Z43">
        <v>409</v>
      </c>
      <c r="AA43">
        <v>407</v>
      </c>
      <c r="AB43">
        <v>444</v>
      </c>
      <c r="AC43">
        <v>470</v>
      </c>
      <c r="AD43">
        <v>470</v>
      </c>
      <c r="AE43">
        <v>471</v>
      </c>
      <c r="AF43">
        <v>473</v>
      </c>
      <c r="AG43">
        <v>472</v>
      </c>
      <c r="AH43">
        <v>472</v>
      </c>
    </row>
    <row r="44" spans="1:34" x14ac:dyDescent="0.2">
      <c r="A44" t="s">
        <v>540</v>
      </c>
      <c r="B44" t="s">
        <v>411</v>
      </c>
      <c r="C44">
        <v>374</v>
      </c>
      <c r="D44">
        <v>355</v>
      </c>
      <c r="E44">
        <v>364</v>
      </c>
      <c r="F44">
        <v>366</v>
      </c>
      <c r="G44">
        <v>356</v>
      </c>
      <c r="H44">
        <v>337</v>
      </c>
      <c r="I44">
        <v>330</v>
      </c>
      <c r="J44">
        <v>307</v>
      </c>
      <c r="K44">
        <v>335</v>
      </c>
      <c r="L44">
        <v>329</v>
      </c>
      <c r="M44">
        <v>331</v>
      </c>
      <c r="N44">
        <v>323</v>
      </c>
      <c r="O44">
        <v>313</v>
      </c>
      <c r="P44">
        <v>352</v>
      </c>
      <c r="Q44">
        <v>360</v>
      </c>
      <c r="R44">
        <v>368</v>
      </c>
      <c r="S44">
        <v>373</v>
      </c>
      <c r="T44">
        <v>372</v>
      </c>
      <c r="U44">
        <v>375</v>
      </c>
      <c r="V44">
        <v>411</v>
      </c>
      <c r="W44">
        <v>378</v>
      </c>
      <c r="X44">
        <v>379</v>
      </c>
      <c r="Y44">
        <v>356</v>
      </c>
      <c r="Z44">
        <v>363</v>
      </c>
      <c r="AA44">
        <v>365</v>
      </c>
      <c r="AB44">
        <v>353</v>
      </c>
      <c r="AC44">
        <v>339</v>
      </c>
      <c r="AD44">
        <v>324</v>
      </c>
      <c r="AE44">
        <v>336</v>
      </c>
      <c r="AF44">
        <v>312</v>
      </c>
      <c r="AG44">
        <v>296</v>
      </c>
      <c r="AH44">
        <v>291</v>
      </c>
    </row>
    <row r="45" spans="1:34" x14ac:dyDescent="0.2">
      <c r="A45" t="s">
        <v>541</v>
      </c>
      <c r="B45" t="s">
        <v>412</v>
      </c>
      <c r="C45">
        <v>253</v>
      </c>
      <c r="D45">
        <v>258</v>
      </c>
      <c r="E45">
        <v>258</v>
      </c>
      <c r="F45">
        <v>258</v>
      </c>
      <c r="G45">
        <v>240</v>
      </c>
      <c r="H45">
        <v>246</v>
      </c>
      <c r="I45">
        <v>252</v>
      </c>
      <c r="J45">
        <v>241</v>
      </c>
      <c r="K45">
        <v>244</v>
      </c>
      <c r="L45">
        <v>244</v>
      </c>
      <c r="M45">
        <v>244</v>
      </c>
      <c r="N45">
        <v>254</v>
      </c>
      <c r="O45">
        <v>253</v>
      </c>
      <c r="P45">
        <v>248</v>
      </c>
      <c r="Q45">
        <v>262</v>
      </c>
      <c r="R45">
        <v>268</v>
      </c>
      <c r="S45">
        <v>292</v>
      </c>
      <c r="T45">
        <v>292</v>
      </c>
      <c r="U45">
        <v>270</v>
      </c>
      <c r="V45">
        <v>277</v>
      </c>
      <c r="W45">
        <v>259</v>
      </c>
      <c r="X45">
        <v>246</v>
      </c>
      <c r="Y45">
        <v>233</v>
      </c>
      <c r="Z45">
        <v>247</v>
      </c>
      <c r="AA45">
        <v>247</v>
      </c>
      <c r="AB45">
        <v>241</v>
      </c>
      <c r="AC45">
        <v>251</v>
      </c>
      <c r="AD45">
        <v>264</v>
      </c>
      <c r="AE45">
        <v>270</v>
      </c>
      <c r="AF45">
        <v>280</v>
      </c>
      <c r="AG45">
        <v>242</v>
      </c>
      <c r="AH45">
        <v>242</v>
      </c>
    </row>
    <row r="46" spans="1:34" x14ac:dyDescent="0.2">
      <c r="A46" t="s">
        <v>542</v>
      </c>
      <c r="B46" t="s">
        <v>413</v>
      </c>
      <c r="C46">
        <v>289</v>
      </c>
      <c r="D46">
        <v>259</v>
      </c>
      <c r="E46">
        <v>258</v>
      </c>
      <c r="F46">
        <v>258</v>
      </c>
      <c r="G46">
        <v>253</v>
      </c>
      <c r="H46">
        <v>254</v>
      </c>
      <c r="I46">
        <v>238</v>
      </c>
      <c r="J46">
        <v>257</v>
      </c>
      <c r="K46">
        <v>271</v>
      </c>
      <c r="L46">
        <v>266</v>
      </c>
      <c r="M46">
        <v>273</v>
      </c>
      <c r="N46">
        <v>287</v>
      </c>
      <c r="O46">
        <v>286</v>
      </c>
      <c r="P46">
        <v>302</v>
      </c>
      <c r="Q46">
        <v>294</v>
      </c>
      <c r="R46">
        <v>290</v>
      </c>
      <c r="S46">
        <v>278</v>
      </c>
      <c r="T46">
        <v>280</v>
      </c>
      <c r="U46">
        <v>289</v>
      </c>
      <c r="V46">
        <v>291</v>
      </c>
      <c r="W46">
        <v>292</v>
      </c>
      <c r="X46">
        <v>306</v>
      </c>
      <c r="Y46">
        <v>327</v>
      </c>
      <c r="Z46">
        <v>324</v>
      </c>
      <c r="AA46">
        <v>307</v>
      </c>
      <c r="AB46">
        <v>305</v>
      </c>
      <c r="AC46">
        <v>320</v>
      </c>
      <c r="AD46">
        <v>309</v>
      </c>
      <c r="AE46">
        <v>285</v>
      </c>
      <c r="AF46">
        <v>274</v>
      </c>
      <c r="AG46">
        <v>265</v>
      </c>
      <c r="AH46">
        <v>261</v>
      </c>
    </row>
    <row r="47" spans="1:34" x14ac:dyDescent="0.2">
      <c r="A47" t="s">
        <v>543</v>
      </c>
      <c r="B47" t="s">
        <v>414</v>
      </c>
      <c r="C47">
        <v>337</v>
      </c>
      <c r="D47">
        <v>321</v>
      </c>
      <c r="E47">
        <v>295</v>
      </c>
      <c r="F47">
        <v>294</v>
      </c>
      <c r="G47">
        <v>275</v>
      </c>
      <c r="H47">
        <v>230</v>
      </c>
      <c r="I47">
        <v>207</v>
      </c>
      <c r="J47">
        <v>207</v>
      </c>
      <c r="K47">
        <v>171</v>
      </c>
      <c r="L47">
        <v>173</v>
      </c>
      <c r="M47">
        <v>173</v>
      </c>
      <c r="N47">
        <v>181</v>
      </c>
      <c r="O47">
        <v>182</v>
      </c>
      <c r="P47">
        <v>195</v>
      </c>
      <c r="Q47">
        <v>202</v>
      </c>
      <c r="R47">
        <v>219</v>
      </c>
      <c r="S47">
        <v>205</v>
      </c>
      <c r="T47">
        <v>226</v>
      </c>
      <c r="U47">
        <v>239</v>
      </c>
      <c r="V47">
        <v>249</v>
      </c>
      <c r="W47">
        <v>240</v>
      </c>
      <c r="X47">
        <v>239</v>
      </c>
      <c r="Y47">
        <v>239</v>
      </c>
      <c r="Z47">
        <v>239</v>
      </c>
      <c r="AA47">
        <v>234</v>
      </c>
      <c r="AB47">
        <v>230</v>
      </c>
      <c r="AC47">
        <v>227</v>
      </c>
      <c r="AD47">
        <v>224</v>
      </c>
      <c r="AE47">
        <v>220</v>
      </c>
      <c r="AF47">
        <v>224</v>
      </c>
      <c r="AG47">
        <v>224</v>
      </c>
      <c r="AH47">
        <v>245</v>
      </c>
    </row>
    <row r="48" spans="1:34" x14ac:dyDescent="0.2">
      <c r="A48" t="s">
        <v>544</v>
      </c>
      <c r="B48" t="s">
        <v>415</v>
      </c>
      <c r="C48">
        <v>175</v>
      </c>
      <c r="D48">
        <v>172</v>
      </c>
      <c r="E48">
        <v>153</v>
      </c>
      <c r="F48">
        <v>151</v>
      </c>
      <c r="G48">
        <v>148</v>
      </c>
      <c r="H48">
        <v>137</v>
      </c>
      <c r="I48">
        <v>134</v>
      </c>
      <c r="J48">
        <v>135</v>
      </c>
      <c r="K48">
        <v>125</v>
      </c>
      <c r="L48">
        <v>124</v>
      </c>
      <c r="M48">
        <v>124</v>
      </c>
      <c r="N48">
        <v>142</v>
      </c>
      <c r="O48">
        <v>148</v>
      </c>
      <c r="P48">
        <v>152</v>
      </c>
      <c r="Q48">
        <v>148</v>
      </c>
      <c r="R48">
        <v>155</v>
      </c>
      <c r="S48">
        <v>160</v>
      </c>
      <c r="T48">
        <v>161</v>
      </c>
      <c r="U48">
        <v>167</v>
      </c>
      <c r="V48">
        <v>171</v>
      </c>
      <c r="W48">
        <v>157</v>
      </c>
      <c r="X48">
        <v>170</v>
      </c>
      <c r="Y48">
        <v>184</v>
      </c>
      <c r="Z48">
        <v>181</v>
      </c>
      <c r="AA48">
        <v>181</v>
      </c>
      <c r="AB48">
        <v>169</v>
      </c>
      <c r="AC48">
        <v>185</v>
      </c>
      <c r="AD48">
        <v>197</v>
      </c>
      <c r="AE48">
        <v>193</v>
      </c>
      <c r="AF48">
        <v>180</v>
      </c>
      <c r="AG48">
        <v>179</v>
      </c>
      <c r="AH48">
        <v>178</v>
      </c>
    </row>
    <row r="49" spans="1:34" x14ac:dyDescent="0.2">
      <c r="A49" t="s">
        <v>545</v>
      </c>
      <c r="B49" t="s">
        <v>416</v>
      </c>
      <c r="C49">
        <v>289</v>
      </c>
      <c r="D49">
        <v>273</v>
      </c>
      <c r="E49">
        <v>273</v>
      </c>
      <c r="F49">
        <v>273</v>
      </c>
      <c r="G49">
        <v>272</v>
      </c>
      <c r="H49">
        <v>261</v>
      </c>
      <c r="I49">
        <v>263</v>
      </c>
      <c r="J49">
        <v>262</v>
      </c>
      <c r="K49">
        <v>265</v>
      </c>
      <c r="L49">
        <v>265</v>
      </c>
      <c r="M49">
        <v>265</v>
      </c>
      <c r="N49">
        <v>256</v>
      </c>
      <c r="O49">
        <v>272</v>
      </c>
      <c r="P49">
        <v>269</v>
      </c>
      <c r="Q49">
        <v>286</v>
      </c>
      <c r="R49">
        <v>285</v>
      </c>
      <c r="S49">
        <v>285</v>
      </c>
      <c r="T49">
        <v>285</v>
      </c>
      <c r="U49">
        <v>293</v>
      </c>
      <c r="V49">
        <v>294</v>
      </c>
      <c r="W49">
        <v>304</v>
      </c>
      <c r="X49">
        <v>285</v>
      </c>
      <c r="Y49">
        <v>272</v>
      </c>
      <c r="Z49">
        <v>272</v>
      </c>
      <c r="AA49">
        <v>272</v>
      </c>
      <c r="AB49">
        <v>291</v>
      </c>
      <c r="AC49">
        <v>294</v>
      </c>
      <c r="AD49">
        <v>299</v>
      </c>
      <c r="AE49">
        <v>304</v>
      </c>
      <c r="AF49">
        <v>318</v>
      </c>
      <c r="AG49">
        <v>318</v>
      </c>
      <c r="AH49">
        <v>318</v>
      </c>
    </row>
    <row r="50" spans="1:34" x14ac:dyDescent="0.2">
      <c r="A50" t="s">
        <v>546</v>
      </c>
      <c r="B50" t="s">
        <v>33</v>
      </c>
      <c r="C50">
        <v>182</v>
      </c>
      <c r="D50">
        <v>149</v>
      </c>
      <c r="E50">
        <v>149</v>
      </c>
      <c r="F50">
        <v>149</v>
      </c>
      <c r="G50">
        <v>134</v>
      </c>
      <c r="H50">
        <v>138</v>
      </c>
      <c r="I50">
        <v>122</v>
      </c>
      <c r="J50">
        <v>118</v>
      </c>
      <c r="K50">
        <v>157</v>
      </c>
      <c r="L50">
        <v>152</v>
      </c>
      <c r="M50">
        <v>152</v>
      </c>
      <c r="N50">
        <v>161</v>
      </c>
      <c r="O50">
        <v>161</v>
      </c>
      <c r="P50">
        <v>195</v>
      </c>
      <c r="Q50">
        <v>202</v>
      </c>
      <c r="R50">
        <v>188</v>
      </c>
      <c r="S50">
        <v>195</v>
      </c>
      <c r="T50">
        <v>205</v>
      </c>
      <c r="U50">
        <v>180</v>
      </c>
      <c r="V50">
        <v>174</v>
      </c>
      <c r="W50">
        <v>139</v>
      </c>
      <c r="X50">
        <v>128</v>
      </c>
      <c r="Y50">
        <v>132</v>
      </c>
      <c r="Z50">
        <v>127</v>
      </c>
      <c r="AA50">
        <v>117</v>
      </c>
      <c r="AB50">
        <v>121</v>
      </c>
      <c r="AC50">
        <v>127</v>
      </c>
      <c r="AD50">
        <v>152</v>
      </c>
      <c r="AE50">
        <v>154</v>
      </c>
      <c r="AF50">
        <v>151</v>
      </c>
      <c r="AG50">
        <v>156</v>
      </c>
      <c r="AH50">
        <v>156</v>
      </c>
    </row>
    <row r="51" spans="1:34" x14ac:dyDescent="0.2">
      <c r="A51" t="s">
        <v>547</v>
      </c>
      <c r="B51" t="s">
        <v>34</v>
      </c>
      <c r="C51">
        <v>94</v>
      </c>
      <c r="D51">
        <v>98</v>
      </c>
      <c r="E51">
        <v>94</v>
      </c>
      <c r="F51">
        <v>92</v>
      </c>
      <c r="G51">
        <v>93</v>
      </c>
      <c r="H51">
        <v>89</v>
      </c>
      <c r="I51">
        <v>91</v>
      </c>
      <c r="J51">
        <v>87</v>
      </c>
      <c r="K51">
        <v>78</v>
      </c>
      <c r="L51">
        <v>76</v>
      </c>
      <c r="M51">
        <v>73</v>
      </c>
      <c r="N51">
        <v>72</v>
      </c>
      <c r="O51">
        <v>63</v>
      </c>
      <c r="P51">
        <v>48</v>
      </c>
      <c r="Q51">
        <v>41</v>
      </c>
      <c r="R51">
        <v>40</v>
      </c>
      <c r="S51">
        <v>39</v>
      </c>
      <c r="T51">
        <v>38</v>
      </c>
      <c r="U51">
        <v>38</v>
      </c>
      <c r="V51">
        <v>38</v>
      </c>
      <c r="W51">
        <v>52</v>
      </c>
      <c r="X51">
        <v>62</v>
      </c>
      <c r="Y51">
        <v>69</v>
      </c>
      <c r="Z51">
        <v>73</v>
      </c>
      <c r="AA51">
        <v>74</v>
      </c>
      <c r="AB51">
        <v>74</v>
      </c>
      <c r="AC51">
        <v>80</v>
      </c>
      <c r="AD51">
        <v>76</v>
      </c>
      <c r="AE51">
        <v>71</v>
      </c>
      <c r="AF51">
        <v>73</v>
      </c>
      <c r="AG51">
        <v>66</v>
      </c>
      <c r="AH51">
        <v>63</v>
      </c>
    </row>
    <row r="52" spans="1:34" x14ac:dyDescent="0.2">
      <c r="A52" t="s">
        <v>548</v>
      </c>
      <c r="B52" t="s">
        <v>35</v>
      </c>
      <c r="C52">
        <v>220</v>
      </c>
      <c r="D52">
        <v>215</v>
      </c>
      <c r="E52">
        <v>201</v>
      </c>
      <c r="F52">
        <v>206</v>
      </c>
      <c r="G52">
        <v>208</v>
      </c>
      <c r="H52">
        <v>196</v>
      </c>
      <c r="I52">
        <v>184</v>
      </c>
      <c r="J52">
        <v>174</v>
      </c>
      <c r="K52">
        <v>183</v>
      </c>
      <c r="L52">
        <v>196</v>
      </c>
      <c r="M52">
        <v>191</v>
      </c>
      <c r="N52">
        <v>189</v>
      </c>
      <c r="O52">
        <v>204</v>
      </c>
      <c r="P52">
        <v>197</v>
      </c>
      <c r="Q52">
        <v>206</v>
      </c>
      <c r="R52">
        <v>190</v>
      </c>
      <c r="S52">
        <v>187</v>
      </c>
      <c r="T52">
        <v>187</v>
      </c>
      <c r="U52">
        <v>188</v>
      </c>
      <c r="V52">
        <v>168</v>
      </c>
      <c r="W52">
        <v>168</v>
      </c>
      <c r="X52">
        <v>162</v>
      </c>
      <c r="Y52">
        <v>168</v>
      </c>
      <c r="Z52">
        <v>171</v>
      </c>
      <c r="AA52">
        <v>171</v>
      </c>
      <c r="AB52">
        <v>167</v>
      </c>
      <c r="AC52">
        <v>180</v>
      </c>
      <c r="AD52">
        <v>194</v>
      </c>
      <c r="AE52">
        <v>225</v>
      </c>
      <c r="AF52">
        <v>241</v>
      </c>
      <c r="AG52">
        <v>248</v>
      </c>
      <c r="AH52">
        <v>248</v>
      </c>
    </row>
    <row r="53" spans="1:34" x14ac:dyDescent="0.2">
      <c r="A53" t="s">
        <v>549</v>
      </c>
      <c r="B53" t="s">
        <v>36</v>
      </c>
      <c r="C53">
        <v>398</v>
      </c>
      <c r="D53">
        <v>339</v>
      </c>
      <c r="E53">
        <v>305</v>
      </c>
      <c r="F53">
        <v>299</v>
      </c>
      <c r="G53">
        <v>295</v>
      </c>
      <c r="H53">
        <v>274</v>
      </c>
      <c r="I53">
        <v>255</v>
      </c>
      <c r="J53">
        <v>230</v>
      </c>
      <c r="K53">
        <v>226</v>
      </c>
      <c r="L53">
        <v>234</v>
      </c>
      <c r="M53">
        <v>235</v>
      </c>
      <c r="N53">
        <v>229</v>
      </c>
      <c r="O53">
        <v>221</v>
      </c>
      <c r="P53">
        <v>227</v>
      </c>
      <c r="Q53">
        <v>214</v>
      </c>
      <c r="R53">
        <v>207</v>
      </c>
      <c r="S53">
        <v>194</v>
      </c>
      <c r="T53">
        <v>195</v>
      </c>
      <c r="U53">
        <v>209</v>
      </c>
      <c r="V53">
        <v>195</v>
      </c>
      <c r="W53">
        <v>185</v>
      </c>
      <c r="X53">
        <v>180</v>
      </c>
      <c r="Y53">
        <v>176</v>
      </c>
      <c r="Z53">
        <v>175</v>
      </c>
      <c r="AA53">
        <v>174</v>
      </c>
      <c r="AB53">
        <v>164</v>
      </c>
      <c r="AC53">
        <v>161</v>
      </c>
      <c r="AD53">
        <v>179</v>
      </c>
      <c r="AE53">
        <v>170</v>
      </c>
      <c r="AF53">
        <v>185</v>
      </c>
      <c r="AG53">
        <v>187</v>
      </c>
      <c r="AH53">
        <v>182</v>
      </c>
    </row>
    <row r="54" spans="1:34" x14ac:dyDescent="0.2">
      <c r="A54" t="s">
        <v>550</v>
      </c>
      <c r="B54" t="s">
        <v>37</v>
      </c>
      <c r="C54">
        <v>122</v>
      </c>
      <c r="D54">
        <v>120</v>
      </c>
      <c r="E54">
        <v>99</v>
      </c>
      <c r="F54">
        <v>104</v>
      </c>
      <c r="G54">
        <v>114</v>
      </c>
      <c r="H54">
        <v>111</v>
      </c>
      <c r="I54">
        <v>108</v>
      </c>
      <c r="J54">
        <v>86</v>
      </c>
      <c r="K54">
        <v>89</v>
      </c>
      <c r="L54">
        <v>90</v>
      </c>
      <c r="M54">
        <v>81</v>
      </c>
      <c r="N54">
        <v>83</v>
      </c>
      <c r="O54">
        <v>92</v>
      </c>
      <c r="P54">
        <v>88</v>
      </c>
      <c r="Q54">
        <v>87</v>
      </c>
      <c r="R54">
        <v>82</v>
      </c>
      <c r="S54">
        <v>77</v>
      </c>
      <c r="T54">
        <v>75</v>
      </c>
      <c r="U54">
        <v>63</v>
      </c>
      <c r="V54">
        <v>63</v>
      </c>
      <c r="W54">
        <v>59</v>
      </c>
      <c r="X54">
        <v>61</v>
      </c>
      <c r="Y54">
        <v>58</v>
      </c>
      <c r="Z54">
        <v>68</v>
      </c>
      <c r="AA54">
        <v>81</v>
      </c>
      <c r="AB54">
        <v>84</v>
      </c>
      <c r="AC54">
        <v>73</v>
      </c>
      <c r="AD54">
        <v>71</v>
      </c>
      <c r="AE54">
        <v>76</v>
      </c>
      <c r="AF54">
        <v>82</v>
      </c>
      <c r="AG54">
        <v>76</v>
      </c>
      <c r="AH54">
        <v>59</v>
      </c>
    </row>
    <row r="55" spans="1:34" x14ac:dyDescent="0.2">
      <c r="A55" t="s">
        <v>551</v>
      </c>
      <c r="B55" t="s">
        <v>38</v>
      </c>
      <c r="C55">
        <v>37</v>
      </c>
      <c r="D55">
        <v>37</v>
      </c>
      <c r="E55">
        <v>39</v>
      </c>
      <c r="F55">
        <v>39</v>
      </c>
      <c r="G55">
        <v>37</v>
      </c>
      <c r="H55">
        <v>36</v>
      </c>
      <c r="I55">
        <v>40</v>
      </c>
      <c r="J55">
        <v>40</v>
      </c>
      <c r="K55">
        <v>39</v>
      </c>
      <c r="L55">
        <v>49</v>
      </c>
      <c r="M55">
        <v>50</v>
      </c>
      <c r="N55">
        <v>46</v>
      </c>
      <c r="O55">
        <v>50</v>
      </c>
      <c r="P55">
        <v>42</v>
      </c>
      <c r="Q55">
        <v>47</v>
      </c>
      <c r="R55">
        <v>48</v>
      </c>
      <c r="S55">
        <v>44</v>
      </c>
      <c r="T55">
        <v>44</v>
      </c>
      <c r="U55">
        <v>50</v>
      </c>
      <c r="V55">
        <v>61</v>
      </c>
      <c r="W55">
        <v>70</v>
      </c>
      <c r="X55">
        <v>69</v>
      </c>
      <c r="Y55">
        <v>67</v>
      </c>
      <c r="Z55">
        <v>73</v>
      </c>
      <c r="AA55">
        <v>75</v>
      </c>
      <c r="AB55">
        <v>76</v>
      </c>
      <c r="AC55">
        <v>67</v>
      </c>
      <c r="AD55">
        <v>63</v>
      </c>
      <c r="AE55">
        <v>69</v>
      </c>
      <c r="AF55">
        <v>79</v>
      </c>
      <c r="AG55">
        <v>73</v>
      </c>
      <c r="AH55">
        <v>72</v>
      </c>
    </row>
    <row r="56" spans="1:34" x14ac:dyDescent="0.2">
      <c r="A56" t="s">
        <v>552</v>
      </c>
      <c r="B56" t="s">
        <v>39</v>
      </c>
      <c r="C56">
        <v>383</v>
      </c>
      <c r="D56">
        <v>363</v>
      </c>
      <c r="E56">
        <v>360</v>
      </c>
      <c r="F56">
        <v>351</v>
      </c>
      <c r="G56">
        <v>313</v>
      </c>
      <c r="H56">
        <v>289</v>
      </c>
      <c r="I56">
        <v>296</v>
      </c>
      <c r="J56">
        <v>298</v>
      </c>
      <c r="K56">
        <v>295</v>
      </c>
      <c r="L56">
        <v>297</v>
      </c>
      <c r="M56">
        <v>304</v>
      </c>
      <c r="N56">
        <v>320</v>
      </c>
      <c r="O56">
        <v>326</v>
      </c>
      <c r="P56">
        <v>331</v>
      </c>
      <c r="Q56">
        <v>311</v>
      </c>
      <c r="R56">
        <v>300</v>
      </c>
      <c r="S56">
        <v>298</v>
      </c>
      <c r="T56">
        <v>296</v>
      </c>
      <c r="U56">
        <v>286</v>
      </c>
      <c r="V56">
        <v>265</v>
      </c>
      <c r="W56">
        <v>272</v>
      </c>
      <c r="X56">
        <v>285</v>
      </c>
      <c r="Y56">
        <v>309</v>
      </c>
      <c r="Z56">
        <v>318</v>
      </c>
      <c r="AA56">
        <v>316</v>
      </c>
      <c r="AB56">
        <v>340</v>
      </c>
      <c r="AC56">
        <v>350</v>
      </c>
      <c r="AD56">
        <v>373</v>
      </c>
      <c r="AE56">
        <v>379</v>
      </c>
      <c r="AF56">
        <v>366</v>
      </c>
      <c r="AG56">
        <v>373</v>
      </c>
      <c r="AH56">
        <v>369</v>
      </c>
    </row>
    <row r="57" spans="1:34" x14ac:dyDescent="0.2">
      <c r="A57" t="s">
        <v>553</v>
      </c>
      <c r="B57" t="s">
        <v>40</v>
      </c>
      <c r="C57">
        <v>310</v>
      </c>
      <c r="D57">
        <v>296</v>
      </c>
      <c r="E57">
        <v>255</v>
      </c>
      <c r="F57">
        <v>249</v>
      </c>
      <c r="G57">
        <v>250</v>
      </c>
      <c r="H57">
        <v>201</v>
      </c>
      <c r="I57">
        <v>197</v>
      </c>
      <c r="J57">
        <v>158</v>
      </c>
      <c r="K57">
        <v>133</v>
      </c>
      <c r="L57">
        <v>137</v>
      </c>
      <c r="M57">
        <v>140</v>
      </c>
      <c r="N57">
        <v>129</v>
      </c>
      <c r="O57">
        <v>151</v>
      </c>
      <c r="P57">
        <v>147</v>
      </c>
      <c r="Q57">
        <v>166</v>
      </c>
      <c r="R57">
        <v>184</v>
      </c>
      <c r="S57">
        <v>184</v>
      </c>
      <c r="T57">
        <v>178</v>
      </c>
      <c r="U57">
        <v>175</v>
      </c>
      <c r="V57">
        <v>153</v>
      </c>
      <c r="W57">
        <v>160</v>
      </c>
      <c r="X57">
        <v>156</v>
      </c>
      <c r="Y57">
        <v>142</v>
      </c>
      <c r="Z57">
        <v>142</v>
      </c>
      <c r="AA57">
        <v>145</v>
      </c>
      <c r="AB57">
        <v>142</v>
      </c>
      <c r="AC57">
        <v>142</v>
      </c>
      <c r="AD57">
        <v>134</v>
      </c>
      <c r="AE57">
        <v>142</v>
      </c>
      <c r="AF57">
        <v>152</v>
      </c>
      <c r="AG57">
        <v>153</v>
      </c>
      <c r="AH57">
        <v>155</v>
      </c>
    </row>
    <row r="58" spans="1:34" x14ac:dyDescent="0.2">
      <c r="A58" t="s">
        <v>554</v>
      </c>
      <c r="B58" t="s">
        <v>41</v>
      </c>
      <c r="C58">
        <v>219</v>
      </c>
      <c r="D58">
        <v>207</v>
      </c>
      <c r="E58">
        <v>205</v>
      </c>
      <c r="F58">
        <v>202</v>
      </c>
      <c r="G58">
        <v>196</v>
      </c>
      <c r="H58">
        <v>190</v>
      </c>
      <c r="I58">
        <v>171</v>
      </c>
      <c r="J58">
        <v>172</v>
      </c>
      <c r="K58">
        <v>164</v>
      </c>
      <c r="L58">
        <v>165</v>
      </c>
      <c r="M58">
        <v>169</v>
      </c>
      <c r="N58">
        <v>172</v>
      </c>
      <c r="O58">
        <v>161</v>
      </c>
      <c r="P58">
        <v>174</v>
      </c>
      <c r="Q58">
        <v>163</v>
      </c>
      <c r="R58">
        <v>166</v>
      </c>
      <c r="S58">
        <v>176</v>
      </c>
      <c r="T58">
        <v>175</v>
      </c>
      <c r="U58">
        <v>180</v>
      </c>
      <c r="V58">
        <v>186</v>
      </c>
      <c r="W58">
        <v>174</v>
      </c>
      <c r="X58">
        <v>187</v>
      </c>
      <c r="Y58">
        <v>199</v>
      </c>
      <c r="Z58">
        <v>191</v>
      </c>
      <c r="AA58">
        <v>205</v>
      </c>
      <c r="AB58">
        <v>202</v>
      </c>
      <c r="AC58">
        <v>235</v>
      </c>
      <c r="AD58">
        <v>255</v>
      </c>
      <c r="AE58">
        <v>256</v>
      </c>
      <c r="AF58">
        <v>268</v>
      </c>
      <c r="AG58">
        <v>293</v>
      </c>
      <c r="AH58">
        <v>282</v>
      </c>
    </row>
    <row r="59" spans="1:34" x14ac:dyDescent="0.2">
      <c r="A59" t="s">
        <v>555</v>
      </c>
      <c r="B59" t="s">
        <v>42</v>
      </c>
      <c r="C59">
        <v>446</v>
      </c>
      <c r="D59">
        <v>411</v>
      </c>
      <c r="E59">
        <v>403</v>
      </c>
      <c r="F59">
        <v>401</v>
      </c>
      <c r="G59">
        <v>312</v>
      </c>
      <c r="H59">
        <v>268</v>
      </c>
      <c r="I59">
        <v>234</v>
      </c>
      <c r="J59">
        <v>225</v>
      </c>
      <c r="K59">
        <v>210</v>
      </c>
      <c r="L59">
        <v>181</v>
      </c>
      <c r="M59">
        <v>181</v>
      </c>
      <c r="N59">
        <v>190</v>
      </c>
      <c r="O59">
        <v>195</v>
      </c>
      <c r="P59">
        <v>189</v>
      </c>
      <c r="Q59">
        <v>197</v>
      </c>
      <c r="R59">
        <v>185</v>
      </c>
      <c r="S59">
        <v>181</v>
      </c>
      <c r="T59">
        <v>181</v>
      </c>
      <c r="U59">
        <v>161</v>
      </c>
      <c r="V59">
        <v>144</v>
      </c>
      <c r="W59">
        <v>126</v>
      </c>
      <c r="X59">
        <v>110</v>
      </c>
      <c r="Y59">
        <v>116</v>
      </c>
      <c r="Z59">
        <v>113</v>
      </c>
      <c r="AA59">
        <v>113</v>
      </c>
      <c r="AB59">
        <v>105</v>
      </c>
      <c r="AC59">
        <v>101</v>
      </c>
      <c r="AD59">
        <v>108</v>
      </c>
      <c r="AE59">
        <v>113</v>
      </c>
      <c r="AF59">
        <v>108</v>
      </c>
      <c r="AG59">
        <v>116</v>
      </c>
      <c r="AH59">
        <v>116</v>
      </c>
    </row>
    <row r="60" spans="1:34" x14ac:dyDescent="0.2">
      <c r="A60" t="s">
        <v>556</v>
      </c>
      <c r="B60" t="s">
        <v>43</v>
      </c>
      <c r="C60">
        <v>117</v>
      </c>
      <c r="D60">
        <v>115</v>
      </c>
      <c r="E60">
        <v>115</v>
      </c>
      <c r="F60">
        <v>115</v>
      </c>
      <c r="G60">
        <v>135</v>
      </c>
      <c r="H60">
        <v>134</v>
      </c>
      <c r="I60">
        <v>134</v>
      </c>
      <c r="J60">
        <v>117</v>
      </c>
      <c r="K60">
        <v>115</v>
      </c>
      <c r="L60">
        <v>115</v>
      </c>
      <c r="M60">
        <v>115</v>
      </c>
      <c r="N60">
        <v>98</v>
      </c>
      <c r="O60">
        <v>99</v>
      </c>
      <c r="P60">
        <v>83</v>
      </c>
      <c r="Q60">
        <v>108</v>
      </c>
      <c r="R60">
        <v>127</v>
      </c>
      <c r="S60">
        <v>127</v>
      </c>
      <c r="T60">
        <v>127</v>
      </c>
      <c r="U60">
        <v>119</v>
      </c>
      <c r="V60">
        <v>116</v>
      </c>
      <c r="W60">
        <v>111</v>
      </c>
      <c r="X60">
        <v>88</v>
      </c>
      <c r="Y60">
        <v>78</v>
      </c>
      <c r="Z60">
        <v>78</v>
      </c>
      <c r="AA60">
        <v>78</v>
      </c>
      <c r="AB60">
        <v>72</v>
      </c>
      <c r="AC60">
        <v>75</v>
      </c>
      <c r="AD60">
        <v>81</v>
      </c>
      <c r="AE60">
        <v>83</v>
      </c>
      <c r="AF60">
        <v>74</v>
      </c>
      <c r="AG60">
        <v>74</v>
      </c>
      <c r="AH60">
        <v>74</v>
      </c>
    </row>
    <row r="61" spans="1:34" x14ac:dyDescent="0.2">
      <c r="A61" t="s">
        <v>557</v>
      </c>
      <c r="B61" t="s">
        <v>44</v>
      </c>
      <c r="C61">
        <v>173</v>
      </c>
      <c r="D61">
        <v>153</v>
      </c>
      <c r="E61">
        <v>138</v>
      </c>
      <c r="F61">
        <v>138</v>
      </c>
      <c r="G61">
        <v>144</v>
      </c>
      <c r="H61">
        <v>143</v>
      </c>
      <c r="I61">
        <v>143</v>
      </c>
      <c r="J61">
        <v>140</v>
      </c>
      <c r="K61">
        <v>129</v>
      </c>
      <c r="L61">
        <v>138</v>
      </c>
      <c r="M61">
        <v>138</v>
      </c>
      <c r="N61">
        <v>121</v>
      </c>
      <c r="O61">
        <v>124</v>
      </c>
      <c r="P61">
        <v>123</v>
      </c>
      <c r="Q61">
        <v>137</v>
      </c>
      <c r="R61">
        <v>138</v>
      </c>
      <c r="S61">
        <v>128</v>
      </c>
      <c r="T61">
        <v>128</v>
      </c>
      <c r="U61">
        <v>136</v>
      </c>
      <c r="V61">
        <v>134</v>
      </c>
      <c r="W61">
        <v>134</v>
      </c>
      <c r="X61">
        <v>119</v>
      </c>
      <c r="Y61">
        <v>121</v>
      </c>
      <c r="Z61">
        <v>130</v>
      </c>
      <c r="AA61">
        <v>130</v>
      </c>
      <c r="AB61">
        <v>135</v>
      </c>
      <c r="AC61">
        <v>133</v>
      </c>
      <c r="AD61">
        <v>129</v>
      </c>
      <c r="AE61">
        <v>129</v>
      </c>
      <c r="AF61">
        <v>139</v>
      </c>
      <c r="AG61">
        <v>134</v>
      </c>
      <c r="AH61">
        <v>134</v>
      </c>
    </row>
    <row r="62" spans="1:34" x14ac:dyDescent="0.2">
      <c r="A62" t="s">
        <v>558</v>
      </c>
      <c r="B62" t="s">
        <v>45</v>
      </c>
      <c r="C62">
        <v>91</v>
      </c>
      <c r="D62">
        <v>79</v>
      </c>
      <c r="E62">
        <v>72</v>
      </c>
      <c r="F62">
        <v>73</v>
      </c>
      <c r="G62">
        <v>69</v>
      </c>
      <c r="H62">
        <v>71</v>
      </c>
      <c r="I62">
        <v>70</v>
      </c>
      <c r="J62">
        <v>67</v>
      </c>
      <c r="K62">
        <v>58</v>
      </c>
      <c r="L62">
        <v>59</v>
      </c>
      <c r="M62">
        <v>59</v>
      </c>
      <c r="N62">
        <v>62</v>
      </c>
      <c r="O62">
        <v>60</v>
      </c>
      <c r="P62">
        <v>58</v>
      </c>
      <c r="Q62">
        <v>56</v>
      </c>
      <c r="R62">
        <v>61</v>
      </c>
      <c r="S62">
        <v>60</v>
      </c>
      <c r="T62">
        <v>61</v>
      </c>
      <c r="U62">
        <v>61</v>
      </c>
      <c r="V62">
        <v>57</v>
      </c>
      <c r="W62">
        <v>62</v>
      </c>
      <c r="X62">
        <v>67</v>
      </c>
      <c r="Y62">
        <v>73</v>
      </c>
      <c r="Z62">
        <v>76</v>
      </c>
      <c r="AA62">
        <v>79</v>
      </c>
      <c r="AB62">
        <v>85</v>
      </c>
      <c r="AC62">
        <v>96</v>
      </c>
      <c r="AD62">
        <v>92</v>
      </c>
      <c r="AE62">
        <v>103</v>
      </c>
      <c r="AF62">
        <v>104</v>
      </c>
      <c r="AG62">
        <v>102</v>
      </c>
      <c r="AH62">
        <v>96</v>
      </c>
    </row>
    <row r="63" spans="1:34" x14ac:dyDescent="0.2">
      <c r="A63" t="s">
        <v>559</v>
      </c>
      <c r="B63" t="s">
        <v>46</v>
      </c>
      <c r="C63">
        <v>70</v>
      </c>
      <c r="D63">
        <v>59</v>
      </c>
      <c r="E63">
        <v>59</v>
      </c>
      <c r="F63">
        <v>59</v>
      </c>
      <c r="G63">
        <v>58</v>
      </c>
      <c r="H63">
        <v>59</v>
      </c>
      <c r="I63">
        <v>51</v>
      </c>
      <c r="J63">
        <v>48</v>
      </c>
      <c r="K63">
        <v>50</v>
      </c>
      <c r="L63">
        <v>50</v>
      </c>
      <c r="M63">
        <v>50</v>
      </c>
      <c r="N63">
        <v>41</v>
      </c>
      <c r="O63">
        <v>37</v>
      </c>
      <c r="P63">
        <v>43</v>
      </c>
      <c r="Q63">
        <v>43</v>
      </c>
      <c r="R63">
        <v>40</v>
      </c>
      <c r="S63">
        <v>40</v>
      </c>
      <c r="T63">
        <v>40</v>
      </c>
      <c r="U63">
        <v>37</v>
      </c>
      <c r="V63">
        <v>31</v>
      </c>
      <c r="W63">
        <v>26</v>
      </c>
      <c r="X63">
        <v>24</v>
      </c>
      <c r="Y63">
        <v>22</v>
      </c>
      <c r="Z63">
        <v>22</v>
      </c>
      <c r="AA63">
        <v>22</v>
      </c>
      <c r="AB63">
        <v>22</v>
      </c>
      <c r="AC63">
        <v>26</v>
      </c>
      <c r="AD63">
        <v>20</v>
      </c>
      <c r="AE63">
        <v>19</v>
      </c>
      <c r="AF63">
        <v>20</v>
      </c>
      <c r="AG63">
        <v>20</v>
      </c>
      <c r="AH63">
        <v>20</v>
      </c>
    </row>
    <row r="64" spans="1:34" x14ac:dyDescent="0.2">
      <c r="A64" t="s">
        <v>560</v>
      </c>
      <c r="B64" t="s">
        <v>47</v>
      </c>
      <c r="C64">
        <v>160</v>
      </c>
      <c r="D64">
        <v>147</v>
      </c>
      <c r="E64">
        <v>145</v>
      </c>
      <c r="F64">
        <v>143</v>
      </c>
      <c r="G64">
        <v>126</v>
      </c>
      <c r="H64">
        <v>133</v>
      </c>
      <c r="I64">
        <v>95</v>
      </c>
      <c r="J64">
        <v>97</v>
      </c>
      <c r="K64">
        <v>95</v>
      </c>
      <c r="L64">
        <v>85</v>
      </c>
      <c r="M64">
        <v>80</v>
      </c>
      <c r="N64">
        <v>82</v>
      </c>
      <c r="O64">
        <v>63</v>
      </c>
      <c r="P64">
        <v>69</v>
      </c>
      <c r="Q64">
        <v>66</v>
      </c>
      <c r="R64">
        <v>72</v>
      </c>
      <c r="S64">
        <v>58</v>
      </c>
      <c r="T64">
        <v>57</v>
      </c>
      <c r="U64">
        <v>56</v>
      </c>
      <c r="V64">
        <v>67</v>
      </c>
      <c r="W64">
        <v>64</v>
      </c>
      <c r="X64">
        <v>59</v>
      </c>
      <c r="Y64">
        <v>53</v>
      </c>
      <c r="Z64">
        <v>52</v>
      </c>
      <c r="AA64">
        <v>54</v>
      </c>
      <c r="AB64">
        <v>53</v>
      </c>
      <c r="AC64">
        <v>45</v>
      </c>
      <c r="AD64">
        <v>53</v>
      </c>
      <c r="AE64">
        <v>70</v>
      </c>
      <c r="AF64">
        <v>76</v>
      </c>
      <c r="AG64">
        <v>95</v>
      </c>
      <c r="AH64">
        <v>94</v>
      </c>
    </row>
    <row r="65" spans="1:34" x14ac:dyDescent="0.2">
      <c r="A65" t="s">
        <v>561</v>
      </c>
      <c r="B65" t="s">
        <v>48</v>
      </c>
      <c r="C65">
        <v>170</v>
      </c>
      <c r="D65">
        <v>164</v>
      </c>
      <c r="E65">
        <v>159</v>
      </c>
      <c r="F65">
        <v>155</v>
      </c>
      <c r="G65">
        <v>140</v>
      </c>
      <c r="H65">
        <v>144</v>
      </c>
      <c r="I65">
        <v>147</v>
      </c>
      <c r="J65">
        <v>166</v>
      </c>
      <c r="K65">
        <v>163</v>
      </c>
      <c r="L65">
        <v>167</v>
      </c>
      <c r="M65">
        <v>164</v>
      </c>
      <c r="N65">
        <v>177</v>
      </c>
      <c r="O65">
        <v>152</v>
      </c>
      <c r="P65">
        <v>158</v>
      </c>
      <c r="Q65">
        <v>135</v>
      </c>
      <c r="R65">
        <v>129</v>
      </c>
      <c r="S65">
        <v>136</v>
      </c>
      <c r="T65">
        <v>142</v>
      </c>
      <c r="U65">
        <v>129</v>
      </c>
      <c r="V65">
        <v>134</v>
      </c>
      <c r="W65">
        <v>134</v>
      </c>
      <c r="X65">
        <v>141</v>
      </c>
      <c r="Y65">
        <v>136</v>
      </c>
      <c r="Z65">
        <v>134</v>
      </c>
      <c r="AA65">
        <v>129</v>
      </c>
      <c r="AB65">
        <v>138</v>
      </c>
      <c r="AC65">
        <v>157</v>
      </c>
      <c r="AD65">
        <v>156</v>
      </c>
      <c r="AE65">
        <v>160</v>
      </c>
      <c r="AF65">
        <v>176</v>
      </c>
      <c r="AG65">
        <v>181</v>
      </c>
      <c r="AH65">
        <v>181</v>
      </c>
    </row>
    <row r="66" spans="1:34" x14ac:dyDescent="0.2">
      <c r="A66" t="s">
        <v>562</v>
      </c>
      <c r="B66" t="s">
        <v>49</v>
      </c>
      <c r="C66">
        <v>529</v>
      </c>
      <c r="D66">
        <v>500</v>
      </c>
      <c r="E66">
        <v>491</v>
      </c>
      <c r="F66">
        <v>505</v>
      </c>
      <c r="G66">
        <v>485</v>
      </c>
      <c r="H66">
        <v>457</v>
      </c>
      <c r="I66">
        <v>473</v>
      </c>
      <c r="J66">
        <v>486</v>
      </c>
      <c r="K66">
        <v>477</v>
      </c>
      <c r="L66">
        <v>465</v>
      </c>
      <c r="M66">
        <v>455</v>
      </c>
      <c r="N66">
        <v>466</v>
      </c>
      <c r="O66">
        <v>482</v>
      </c>
      <c r="P66">
        <v>495</v>
      </c>
      <c r="Q66">
        <v>486</v>
      </c>
      <c r="R66">
        <v>489</v>
      </c>
      <c r="S66">
        <v>478</v>
      </c>
      <c r="T66">
        <v>483</v>
      </c>
      <c r="U66">
        <v>479</v>
      </c>
      <c r="V66">
        <v>463</v>
      </c>
      <c r="W66">
        <v>439</v>
      </c>
      <c r="X66">
        <v>436</v>
      </c>
      <c r="Y66">
        <v>412</v>
      </c>
      <c r="Z66">
        <v>418</v>
      </c>
      <c r="AA66">
        <v>386</v>
      </c>
      <c r="AB66">
        <v>387</v>
      </c>
      <c r="AC66">
        <v>364</v>
      </c>
      <c r="AD66">
        <v>340</v>
      </c>
      <c r="AE66">
        <v>343</v>
      </c>
      <c r="AF66">
        <v>335</v>
      </c>
      <c r="AG66">
        <v>322</v>
      </c>
      <c r="AH66">
        <v>347</v>
      </c>
    </row>
    <row r="67" spans="1:34" x14ac:dyDescent="0.2">
      <c r="A67" t="s">
        <v>563</v>
      </c>
      <c r="B67" t="s">
        <v>50</v>
      </c>
      <c r="C67">
        <v>213</v>
      </c>
      <c r="D67">
        <v>218</v>
      </c>
      <c r="E67">
        <v>218</v>
      </c>
      <c r="F67">
        <v>247</v>
      </c>
      <c r="G67">
        <v>250</v>
      </c>
      <c r="H67">
        <v>268</v>
      </c>
      <c r="I67">
        <v>261</v>
      </c>
      <c r="J67">
        <v>271</v>
      </c>
      <c r="K67">
        <v>322</v>
      </c>
      <c r="L67">
        <v>320</v>
      </c>
      <c r="M67">
        <v>297</v>
      </c>
      <c r="N67">
        <v>294</v>
      </c>
      <c r="O67">
        <v>301</v>
      </c>
      <c r="P67">
        <v>296</v>
      </c>
      <c r="Q67">
        <v>333</v>
      </c>
      <c r="R67">
        <v>284</v>
      </c>
      <c r="S67">
        <v>293</v>
      </c>
      <c r="T67">
        <v>277</v>
      </c>
      <c r="U67">
        <v>291</v>
      </c>
      <c r="V67">
        <v>261</v>
      </c>
      <c r="W67">
        <v>298</v>
      </c>
      <c r="X67">
        <v>276</v>
      </c>
      <c r="Y67">
        <v>283</v>
      </c>
      <c r="Z67">
        <v>283</v>
      </c>
      <c r="AA67">
        <v>301</v>
      </c>
      <c r="AB67">
        <v>290</v>
      </c>
      <c r="AC67">
        <v>280</v>
      </c>
      <c r="AD67">
        <v>236</v>
      </c>
      <c r="AE67">
        <v>203</v>
      </c>
      <c r="AF67">
        <v>193</v>
      </c>
      <c r="AG67">
        <v>174</v>
      </c>
      <c r="AH67">
        <v>168</v>
      </c>
    </row>
    <row r="68" spans="1:34" x14ac:dyDescent="0.2">
      <c r="A68" t="s">
        <v>564</v>
      </c>
      <c r="B68" t="s">
        <v>51</v>
      </c>
      <c r="C68">
        <v>78</v>
      </c>
      <c r="D68">
        <v>74</v>
      </c>
      <c r="E68">
        <v>72</v>
      </c>
      <c r="F68">
        <v>75</v>
      </c>
      <c r="G68">
        <v>75</v>
      </c>
      <c r="H68">
        <v>69</v>
      </c>
      <c r="I68">
        <v>69</v>
      </c>
      <c r="J68">
        <v>67</v>
      </c>
      <c r="K68">
        <v>74</v>
      </c>
      <c r="L68">
        <v>81</v>
      </c>
      <c r="M68">
        <v>79</v>
      </c>
      <c r="N68">
        <v>80</v>
      </c>
      <c r="O68">
        <v>105</v>
      </c>
      <c r="P68">
        <v>125</v>
      </c>
      <c r="Q68">
        <v>135</v>
      </c>
      <c r="R68">
        <v>150</v>
      </c>
      <c r="S68">
        <v>151</v>
      </c>
      <c r="T68">
        <v>157</v>
      </c>
      <c r="U68">
        <v>158</v>
      </c>
      <c r="V68">
        <v>147</v>
      </c>
      <c r="W68">
        <v>139</v>
      </c>
      <c r="X68">
        <v>164</v>
      </c>
      <c r="Y68">
        <v>176</v>
      </c>
      <c r="Z68">
        <v>185</v>
      </c>
      <c r="AA68">
        <v>178</v>
      </c>
      <c r="AB68">
        <v>178</v>
      </c>
      <c r="AC68">
        <v>192</v>
      </c>
      <c r="AD68">
        <v>235</v>
      </c>
      <c r="AE68">
        <v>211</v>
      </c>
      <c r="AF68">
        <v>187</v>
      </c>
      <c r="AG68">
        <v>159</v>
      </c>
      <c r="AH68">
        <v>159</v>
      </c>
    </row>
    <row r="69" spans="1:34" x14ac:dyDescent="0.2">
      <c r="A69" t="s">
        <v>565</v>
      </c>
      <c r="B69" t="s">
        <v>52</v>
      </c>
      <c r="C69">
        <v>171</v>
      </c>
      <c r="D69">
        <v>154</v>
      </c>
      <c r="E69">
        <v>146</v>
      </c>
      <c r="F69">
        <v>135</v>
      </c>
      <c r="G69">
        <v>125</v>
      </c>
      <c r="H69">
        <v>107</v>
      </c>
      <c r="I69">
        <v>103</v>
      </c>
      <c r="J69">
        <v>97</v>
      </c>
      <c r="K69">
        <v>115</v>
      </c>
      <c r="L69">
        <v>111</v>
      </c>
      <c r="M69">
        <v>110</v>
      </c>
      <c r="N69">
        <v>113</v>
      </c>
      <c r="O69">
        <v>108</v>
      </c>
      <c r="P69">
        <v>111</v>
      </c>
      <c r="Q69">
        <v>102</v>
      </c>
      <c r="R69">
        <v>93</v>
      </c>
      <c r="S69">
        <v>82</v>
      </c>
      <c r="T69">
        <v>83</v>
      </c>
      <c r="U69">
        <v>88</v>
      </c>
      <c r="V69">
        <v>106</v>
      </c>
      <c r="W69">
        <v>118</v>
      </c>
      <c r="X69">
        <v>146</v>
      </c>
      <c r="Y69">
        <v>148</v>
      </c>
      <c r="Z69">
        <v>170</v>
      </c>
      <c r="AA69">
        <v>169</v>
      </c>
      <c r="AB69">
        <v>168</v>
      </c>
      <c r="AC69">
        <v>173</v>
      </c>
      <c r="AD69">
        <v>175</v>
      </c>
      <c r="AE69">
        <v>153</v>
      </c>
      <c r="AF69">
        <v>155</v>
      </c>
      <c r="AG69">
        <v>146</v>
      </c>
      <c r="AH69">
        <v>146</v>
      </c>
    </row>
    <row r="70" spans="1:34" x14ac:dyDescent="0.2">
      <c r="A70" t="s">
        <v>566</v>
      </c>
      <c r="B70" t="s">
        <v>53</v>
      </c>
      <c r="C70">
        <v>122</v>
      </c>
      <c r="D70">
        <v>112</v>
      </c>
      <c r="E70">
        <v>102</v>
      </c>
      <c r="F70">
        <v>103</v>
      </c>
      <c r="G70">
        <v>104</v>
      </c>
      <c r="H70">
        <v>101</v>
      </c>
      <c r="I70">
        <v>110</v>
      </c>
      <c r="J70">
        <v>101</v>
      </c>
      <c r="K70">
        <v>88</v>
      </c>
      <c r="L70">
        <v>78</v>
      </c>
      <c r="M70">
        <v>72</v>
      </c>
      <c r="N70">
        <v>82</v>
      </c>
      <c r="O70">
        <v>78</v>
      </c>
      <c r="P70">
        <v>76</v>
      </c>
      <c r="Q70">
        <v>84</v>
      </c>
      <c r="R70">
        <v>99</v>
      </c>
      <c r="S70">
        <v>109</v>
      </c>
      <c r="T70">
        <v>114</v>
      </c>
      <c r="U70">
        <v>107</v>
      </c>
      <c r="V70">
        <v>109</v>
      </c>
      <c r="W70">
        <v>104</v>
      </c>
      <c r="X70">
        <v>104</v>
      </c>
      <c r="Y70">
        <v>106</v>
      </c>
      <c r="Z70">
        <v>101</v>
      </c>
      <c r="AA70">
        <v>99</v>
      </c>
      <c r="AB70">
        <v>98</v>
      </c>
      <c r="AC70">
        <v>102</v>
      </c>
      <c r="AD70">
        <v>113</v>
      </c>
      <c r="AE70">
        <v>110</v>
      </c>
      <c r="AF70">
        <v>98</v>
      </c>
      <c r="AG70">
        <v>94</v>
      </c>
      <c r="AH70">
        <v>91</v>
      </c>
    </row>
    <row r="71" spans="1:34" x14ac:dyDescent="0.2">
      <c r="A71" t="s">
        <v>567</v>
      </c>
      <c r="B71" t="s">
        <v>54</v>
      </c>
      <c r="C71">
        <v>85</v>
      </c>
      <c r="D71">
        <v>94</v>
      </c>
      <c r="E71">
        <v>89</v>
      </c>
      <c r="F71">
        <v>103</v>
      </c>
      <c r="G71">
        <v>106</v>
      </c>
      <c r="H71">
        <v>118</v>
      </c>
      <c r="I71">
        <v>120</v>
      </c>
      <c r="J71">
        <v>138</v>
      </c>
      <c r="K71">
        <v>133</v>
      </c>
      <c r="L71">
        <v>151</v>
      </c>
      <c r="M71">
        <v>144</v>
      </c>
      <c r="N71">
        <v>143</v>
      </c>
      <c r="O71">
        <v>143</v>
      </c>
      <c r="P71">
        <v>146</v>
      </c>
      <c r="Q71">
        <v>155</v>
      </c>
      <c r="R71">
        <v>168</v>
      </c>
      <c r="S71">
        <v>179</v>
      </c>
      <c r="T71">
        <v>183</v>
      </c>
      <c r="U71">
        <v>186</v>
      </c>
      <c r="V71">
        <v>212</v>
      </c>
      <c r="W71">
        <v>217</v>
      </c>
      <c r="X71">
        <v>216</v>
      </c>
      <c r="Y71">
        <v>207</v>
      </c>
      <c r="Z71">
        <v>208</v>
      </c>
      <c r="AA71">
        <v>212</v>
      </c>
      <c r="AB71">
        <v>215</v>
      </c>
      <c r="AC71">
        <v>209</v>
      </c>
      <c r="AD71">
        <v>243</v>
      </c>
      <c r="AE71">
        <v>258</v>
      </c>
      <c r="AF71">
        <v>289</v>
      </c>
      <c r="AG71">
        <v>287</v>
      </c>
      <c r="AH71">
        <v>300</v>
      </c>
    </row>
    <row r="72" spans="1:34" x14ac:dyDescent="0.2">
      <c r="A72" t="s">
        <v>568</v>
      </c>
      <c r="B72" t="s">
        <v>55</v>
      </c>
      <c r="C72">
        <v>82</v>
      </c>
      <c r="D72">
        <v>70</v>
      </c>
      <c r="E72">
        <v>71</v>
      </c>
      <c r="F72">
        <v>69</v>
      </c>
      <c r="G72">
        <v>67</v>
      </c>
      <c r="H72">
        <v>60</v>
      </c>
      <c r="I72">
        <v>55</v>
      </c>
      <c r="J72">
        <v>54</v>
      </c>
      <c r="K72">
        <v>56</v>
      </c>
      <c r="L72">
        <v>58</v>
      </c>
      <c r="M72">
        <v>68</v>
      </c>
      <c r="N72">
        <v>76</v>
      </c>
      <c r="O72">
        <v>89</v>
      </c>
      <c r="P72">
        <v>110</v>
      </c>
      <c r="Q72">
        <v>123</v>
      </c>
      <c r="R72">
        <v>122</v>
      </c>
      <c r="S72">
        <v>131</v>
      </c>
      <c r="T72">
        <v>126</v>
      </c>
      <c r="U72">
        <v>125</v>
      </c>
      <c r="V72">
        <v>146</v>
      </c>
      <c r="W72">
        <v>156</v>
      </c>
      <c r="X72">
        <v>165</v>
      </c>
      <c r="Y72">
        <v>174</v>
      </c>
      <c r="Z72">
        <v>183</v>
      </c>
      <c r="AA72">
        <v>181</v>
      </c>
      <c r="AB72">
        <v>197</v>
      </c>
      <c r="AC72">
        <v>201</v>
      </c>
      <c r="AD72">
        <v>199</v>
      </c>
      <c r="AE72">
        <v>241</v>
      </c>
      <c r="AF72">
        <v>241</v>
      </c>
      <c r="AG72">
        <v>248</v>
      </c>
      <c r="AH72">
        <v>252</v>
      </c>
    </row>
    <row r="73" spans="1:34" x14ac:dyDescent="0.2">
      <c r="A73" t="s">
        <v>569</v>
      </c>
      <c r="B73" t="s">
        <v>56</v>
      </c>
      <c r="C73">
        <v>120</v>
      </c>
      <c r="D73">
        <v>116</v>
      </c>
      <c r="E73">
        <v>116</v>
      </c>
      <c r="F73">
        <v>116</v>
      </c>
      <c r="G73">
        <v>132</v>
      </c>
      <c r="H73">
        <v>116</v>
      </c>
      <c r="I73">
        <v>132</v>
      </c>
      <c r="J73">
        <v>123</v>
      </c>
      <c r="K73">
        <v>121</v>
      </c>
      <c r="L73">
        <v>120</v>
      </c>
      <c r="M73">
        <v>120</v>
      </c>
      <c r="N73">
        <v>129</v>
      </c>
      <c r="O73">
        <v>161</v>
      </c>
      <c r="P73">
        <v>159</v>
      </c>
      <c r="Q73">
        <v>174</v>
      </c>
      <c r="R73">
        <v>186</v>
      </c>
      <c r="S73">
        <v>186</v>
      </c>
      <c r="T73">
        <v>186</v>
      </c>
      <c r="U73">
        <v>159</v>
      </c>
      <c r="V73">
        <v>164</v>
      </c>
      <c r="W73">
        <v>164</v>
      </c>
      <c r="X73">
        <v>151</v>
      </c>
      <c r="Y73">
        <v>137</v>
      </c>
      <c r="Z73">
        <v>137</v>
      </c>
      <c r="AA73">
        <v>137</v>
      </c>
      <c r="AB73">
        <v>189</v>
      </c>
      <c r="AC73">
        <v>199</v>
      </c>
      <c r="AD73">
        <v>203</v>
      </c>
      <c r="AE73">
        <v>228</v>
      </c>
      <c r="AF73">
        <v>236</v>
      </c>
      <c r="AG73">
        <v>236</v>
      </c>
      <c r="AH73">
        <v>236</v>
      </c>
    </row>
    <row r="74" spans="1:34" x14ac:dyDescent="0.2">
      <c r="A74" t="s">
        <v>570</v>
      </c>
      <c r="B74" t="s">
        <v>57</v>
      </c>
      <c r="C74">
        <v>28</v>
      </c>
      <c r="D74">
        <v>27</v>
      </c>
      <c r="E74">
        <v>27</v>
      </c>
      <c r="F74">
        <v>31</v>
      </c>
      <c r="G74">
        <v>29</v>
      </c>
      <c r="H74">
        <v>25</v>
      </c>
      <c r="I74">
        <v>17</v>
      </c>
      <c r="J74">
        <v>17</v>
      </c>
      <c r="K74">
        <v>17</v>
      </c>
      <c r="L74">
        <v>16</v>
      </c>
      <c r="M74">
        <v>15</v>
      </c>
      <c r="N74">
        <v>15</v>
      </c>
      <c r="O74">
        <v>17</v>
      </c>
      <c r="P74">
        <v>19</v>
      </c>
      <c r="Q74">
        <v>15</v>
      </c>
      <c r="R74">
        <v>12</v>
      </c>
      <c r="S74">
        <v>17</v>
      </c>
      <c r="T74">
        <v>18</v>
      </c>
      <c r="U74">
        <v>18</v>
      </c>
      <c r="V74">
        <v>22</v>
      </c>
      <c r="W74">
        <v>21</v>
      </c>
      <c r="X74">
        <v>28</v>
      </c>
      <c r="Y74">
        <v>31</v>
      </c>
      <c r="Z74">
        <v>28</v>
      </c>
      <c r="AA74">
        <v>24</v>
      </c>
      <c r="AB74">
        <v>24</v>
      </c>
      <c r="AC74">
        <v>18</v>
      </c>
      <c r="AD74">
        <v>25</v>
      </c>
      <c r="AE74">
        <v>20</v>
      </c>
      <c r="AF74">
        <v>24</v>
      </c>
      <c r="AG74">
        <v>27</v>
      </c>
      <c r="AH74">
        <v>31</v>
      </c>
    </row>
    <row r="75" spans="1:34" x14ac:dyDescent="0.2">
      <c r="A75" t="s">
        <v>571</v>
      </c>
      <c r="B75" t="s">
        <v>58</v>
      </c>
      <c r="C75">
        <v>73</v>
      </c>
      <c r="D75">
        <v>58</v>
      </c>
      <c r="E75">
        <v>57</v>
      </c>
      <c r="F75">
        <v>54</v>
      </c>
      <c r="G75">
        <v>59</v>
      </c>
      <c r="H75">
        <v>54</v>
      </c>
      <c r="I75">
        <v>40</v>
      </c>
      <c r="J75">
        <v>28</v>
      </c>
      <c r="K75">
        <v>25</v>
      </c>
      <c r="L75">
        <v>25</v>
      </c>
      <c r="M75">
        <v>25</v>
      </c>
      <c r="N75">
        <v>24</v>
      </c>
      <c r="O75">
        <v>25</v>
      </c>
      <c r="P75">
        <v>34</v>
      </c>
      <c r="Q75">
        <v>49</v>
      </c>
      <c r="R75">
        <v>57</v>
      </c>
      <c r="S75">
        <v>78</v>
      </c>
      <c r="T75">
        <v>85</v>
      </c>
      <c r="U75">
        <v>82</v>
      </c>
      <c r="V75">
        <v>98</v>
      </c>
      <c r="W75">
        <v>103</v>
      </c>
      <c r="X75">
        <v>99</v>
      </c>
      <c r="Y75">
        <v>100</v>
      </c>
      <c r="Z75">
        <v>88</v>
      </c>
      <c r="AA75">
        <v>85</v>
      </c>
      <c r="AB75">
        <v>90</v>
      </c>
      <c r="AC75">
        <v>77</v>
      </c>
      <c r="AD75">
        <v>71</v>
      </c>
      <c r="AE75">
        <v>66</v>
      </c>
      <c r="AF75">
        <v>67</v>
      </c>
      <c r="AG75">
        <v>71</v>
      </c>
      <c r="AH75">
        <v>65</v>
      </c>
    </row>
    <row r="76" spans="1:34" x14ac:dyDescent="0.2">
      <c r="A76" t="s">
        <v>572</v>
      </c>
      <c r="B76" t="s">
        <v>59</v>
      </c>
      <c r="C76">
        <v>30</v>
      </c>
      <c r="D76">
        <v>34</v>
      </c>
      <c r="E76">
        <v>34</v>
      </c>
      <c r="F76">
        <v>34</v>
      </c>
      <c r="G76">
        <v>31</v>
      </c>
      <c r="H76">
        <v>26</v>
      </c>
      <c r="I76">
        <v>23</v>
      </c>
      <c r="J76">
        <v>21</v>
      </c>
      <c r="K76">
        <v>15</v>
      </c>
      <c r="L76">
        <v>15</v>
      </c>
      <c r="M76">
        <v>15</v>
      </c>
      <c r="N76">
        <v>12</v>
      </c>
      <c r="O76">
        <v>11</v>
      </c>
      <c r="P76">
        <v>10</v>
      </c>
      <c r="Q76">
        <v>9</v>
      </c>
      <c r="R76">
        <v>14</v>
      </c>
      <c r="S76">
        <v>14</v>
      </c>
      <c r="T76">
        <v>14</v>
      </c>
      <c r="U76">
        <v>15</v>
      </c>
      <c r="V76">
        <v>15</v>
      </c>
      <c r="W76">
        <v>14</v>
      </c>
      <c r="X76">
        <v>22</v>
      </c>
      <c r="Y76">
        <v>33</v>
      </c>
      <c r="Z76">
        <v>33</v>
      </c>
      <c r="AA76">
        <v>33</v>
      </c>
      <c r="AB76">
        <v>36</v>
      </c>
      <c r="AC76">
        <v>40</v>
      </c>
      <c r="AD76">
        <v>47</v>
      </c>
      <c r="AE76">
        <v>45</v>
      </c>
      <c r="AF76">
        <v>38</v>
      </c>
      <c r="AG76">
        <v>38</v>
      </c>
      <c r="AH76">
        <v>38</v>
      </c>
    </row>
    <row r="77" spans="1:34" x14ac:dyDescent="0.2">
      <c r="A77" t="s">
        <v>573</v>
      </c>
      <c r="B77" t="s">
        <v>60</v>
      </c>
      <c r="C77">
        <v>82</v>
      </c>
      <c r="D77">
        <v>81</v>
      </c>
      <c r="E77">
        <v>83</v>
      </c>
      <c r="F77">
        <v>72</v>
      </c>
      <c r="G77">
        <v>77</v>
      </c>
      <c r="H77">
        <v>86</v>
      </c>
      <c r="I77">
        <v>96</v>
      </c>
      <c r="J77">
        <v>93</v>
      </c>
      <c r="K77">
        <v>84</v>
      </c>
      <c r="L77">
        <v>75</v>
      </c>
      <c r="M77">
        <v>76</v>
      </c>
      <c r="N77">
        <v>67</v>
      </c>
      <c r="O77">
        <v>52</v>
      </c>
      <c r="P77">
        <v>40</v>
      </c>
      <c r="Q77">
        <v>38</v>
      </c>
      <c r="R77">
        <v>39</v>
      </c>
      <c r="S77">
        <v>37</v>
      </c>
      <c r="T77">
        <v>36</v>
      </c>
      <c r="U77">
        <v>36</v>
      </c>
      <c r="V77">
        <v>34</v>
      </c>
      <c r="W77">
        <v>38</v>
      </c>
      <c r="X77">
        <v>44</v>
      </c>
      <c r="Y77">
        <v>42</v>
      </c>
      <c r="Z77">
        <v>45</v>
      </c>
      <c r="AA77">
        <v>45</v>
      </c>
      <c r="AB77">
        <v>46</v>
      </c>
      <c r="AC77">
        <v>41</v>
      </c>
      <c r="AD77">
        <v>35</v>
      </c>
      <c r="AE77">
        <v>30</v>
      </c>
      <c r="AF77">
        <v>35</v>
      </c>
      <c r="AG77">
        <v>36</v>
      </c>
      <c r="AH77">
        <v>36</v>
      </c>
    </row>
    <row r="78" spans="1:34" x14ac:dyDescent="0.2">
      <c r="A78" t="s">
        <v>574</v>
      </c>
      <c r="B78" t="s">
        <v>61</v>
      </c>
      <c r="C78">
        <v>108</v>
      </c>
      <c r="D78">
        <v>91</v>
      </c>
      <c r="E78">
        <v>84</v>
      </c>
      <c r="F78">
        <v>81</v>
      </c>
      <c r="G78">
        <v>82</v>
      </c>
      <c r="H78">
        <v>83</v>
      </c>
      <c r="I78">
        <v>62</v>
      </c>
      <c r="J78">
        <v>72</v>
      </c>
      <c r="K78">
        <v>63</v>
      </c>
      <c r="L78">
        <v>60</v>
      </c>
      <c r="M78">
        <v>58</v>
      </c>
      <c r="N78">
        <v>57</v>
      </c>
      <c r="O78">
        <v>61</v>
      </c>
      <c r="P78">
        <v>53</v>
      </c>
      <c r="Q78">
        <v>53</v>
      </c>
      <c r="R78">
        <v>56</v>
      </c>
      <c r="S78">
        <v>62</v>
      </c>
      <c r="T78">
        <v>69</v>
      </c>
      <c r="U78">
        <v>70</v>
      </c>
      <c r="V78">
        <v>67</v>
      </c>
      <c r="W78">
        <v>71</v>
      </c>
      <c r="X78">
        <v>58</v>
      </c>
      <c r="Y78">
        <v>61</v>
      </c>
      <c r="Z78">
        <v>57</v>
      </c>
      <c r="AA78">
        <v>56</v>
      </c>
      <c r="AB78">
        <v>56</v>
      </c>
      <c r="AC78">
        <v>61</v>
      </c>
      <c r="AD78">
        <v>77</v>
      </c>
      <c r="AE78">
        <v>92</v>
      </c>
      <c r="AF78">
        <v>95</v>
      </c>
      <c r="AG78">
        <v>115</v>
      </c>
      <c r="AH78">
        <v>110</v>
      </c>
    </row>
    <row r="79" spans="1:34" x14ac:dyDescent="0.2">
      <c r="A79" t="s">
        <v>575</v>
      </c>
      <c r="B79" t="s">
        <v>62</v>
      </c>
      <c r="C79">
        <v>91</v>
      </c>
      <c r="D79">
        <v>93</v>
      </c>
      <c r="E79">
        <v>104</v>
      </c>
      <c r="F79">
        <v>95</v>
      </c>
      <c r="G79">
        <v>97</v>
      </c>
      <c r="H79">
        <v>109</v>
      </c>
      <c r="I79">
        <v>124</v>
      </c>
      <c r="J79">
        <v>120</v>
      </c>
      <c r="K79">
        <v>120</v>
      </c>
      <c r="L79">
        <v>118</v>
      </c>
      <c r="M79">
        <v>118</v>
      </c>
      <c r="N79">
        <v>129</v>
      </c>
      <c r="O79">
        <v>120</v>
      </c>
      <c r="P79">
        <v>116</v>
      </c>
      <c r="Q79">
        <v>127</v>
      </c>
      <c r="R79">
        <v>127</v>
      </c>
      <c r="S79">
        <v>123</v>
      </c>
      <c r="T79">
        <v>123</v>
      </c>
      <c r="U79">
        <v>121</v>
      </c>
      <c r="V79">
        <v>123</v>
      </c>
      <c r="W79">
        <v>116</v>
      </c>
      <c r="X79">
        <v>111</v>
      </c>
      <c r="Y79">
        <v>115</v>
      </c>
      <c r="Z79">
        <v>104</v>
      </c>
      <c r="AA79">
        <v>104</v>
      </c>
      <c r="AB79">
        <v>100</v>
      </c>
      <c r="AC79">
        <v>96</v>
      </c>
      <c r="AD79">
        <v>94</v>
      </c>
      <c r="AE79">
        <v>84</v>
      </c>
      <c r="AF79">
        <v>76</v>
      </c>
      <c r="AG79">
        <v>78</v>
      </c>
      <c r="AH79">
        <v>78</v>
      </c>
    </row>
    <row r="80" spans="1:34" x14ac:dyDescent="0.2">
      <c r="A80" t="s">
        <v>576</v>
      </c>
      <c r="B80" t="s">
        <v>63</v>
      </c>
      <c r="C80">
        <v>163</v>
      </c>
      <c r="D80">
        <v>162</v>
      </c>
      <c r="E80">
        <v>149</v>
      </c>
      <c r="F80">
        <v>166</v>
      </c>
      <c r="G80">
        <v>161</v>
      </c>
      <c r="H80">
        <v>157</v>
      </c>
      <c r="I80">
        <v>138</v>
      </c>
      <c r="J80">
        <v>134</v>
      </c>
      <c r="K80">
        <v>144</v>
      </c>
      <c r="L80">
        <v>149</v>
      </c>
      <c r="M80">
        <v>145</v>
      </c>
      <c r="N80">
        <v>144</v>
      </c>
      <c r="O80">
        <v>168</v>
      </c>
      <c r="P80">
        <v>177</v>
      </c>
      <c r="Q80">
        <v>192</v>
      </c>
      <c r="R80">
        <v>197</v>
      </c>
      <c r="S80">
        <v>196</v>
      </c>
      <c r="T80">
        <v>196</v>
      </c>
      <c r="U80">
        <v>230</v>
      </c>
      <c r="V80">
        <v>205</v>
      </c>
      <c r="W80">
        <v>202</v>
      </c>
      <c r="X80">
        <v>200</v>
      </c>
      <c r="Y80">
        <v>186</v>
      </c>
      <c r="Z80">
        <v>202</v>
      </c>
      <c r="AA80">
        <v>191</v>
      </c>
      <c r="AB80">
        <v>161</v>
      </c>
      <c r="AC80">
        <v>173</v>
      </c>
      <c r="AD80">
        <v>167</v>
      </c>
      <c r="AE80">
        <v>166</v>
      </c>
      <c r="AF80">
        <v>161</v>
      </c>
      <c r="AG80">
        <v>150</v>
      </c>
      <c r="AH80">
        <v>150</v>
      </c>
    </row>
    <row r="81" spans="1:34" x14ac:dyDescent="0.2">
      <c r="A81" t="s">
        <v>577</v>
      </c>
      <c r="B81" t="s">
        <v>64</v>
      </c>
      <c r="C81">
        <v>62</v>
      </c>
      <c r="D81">
        <v>67</v>
      </c>
      <c r="E81">
        <v>66</v>
      </c>
      <c r="F81">
        <v>55</v>
      </c>
      <c r="G81">
        <v>57</v>
      </c>
      <c r="H81">
        <v>51</v>
      </c>
      <c r="I81">
        <v>39</v>
      </c>
      <c r="J81">
        <v>43</v>
      </c>
      <c r="K81">
        <v>33</v>
      </c>
      <c r="L81">
        <v>34</v>
      </c>
      <c r="M81">
        <v>37</v>
      </c>
      <c r="N81">
        <v>40</v>
      </c>
      <c r="O81">
        <v>45</v>
      </c>
      <c r="P81">
        <v>52</v>
      </c>
      <c r="Q81">
        <v>48</v>
      </c>
      <c r="R81">
        <v>53</v>
      </c>
      <c r="S81">
        <v>60</v>
      </c>
      <c r="T81">
        <v>59</v>
      </c>
      <c r="U81">
        <v>54</v>
      </c>
      <c r="V81">
        <v>52</v>
      </c>
      <c r="W81">
        <v>70</v>
      </c>
      <c r="X81">
        <v>75</v>
      </c>
      <c r="Y81">
        <v>74</v>
      </c>
      <c r="Z81">
        <v>73</v>
      </c>
      <c r="AA81">
        <v>77</v>
      </c>
      <c r="AB81">
        <v>77</v>
      </c>
      <c r="AC81">
        <v>81</v>
      </c>
      <c r="AD81">
        <v>67</v>
      </c>
      <c r="AE81">
        <v>75</v>
      </c>
      <c r="AF81">
        <v>76</v>
      </c>
      <c r="AG81">
        <v>89</v>
      </c>
      <c r="AH81">
        <v>92</v>
      </c>
    </row>
    <row r="82" spans="1:34" x14ac:dyDescent="0.2">
      <c r="A82" t="s">
        <v>578</v>
      </c>
      <c r="B82" t="s">
        <v>65</v>
      </c>
      <c r="C82">
        <v>169</v>
      </c>
      <c r="D82">
        <v>168</v>
      </c>
      <c r="E82">
        <v>156</v>
      </c>
      <c r="F82">
        <v>154</v>
      </c>
      <c r="G82">
        <v>152</v>
      </c>
      <c r="H82">
        <v>145</v>
      </c>
      <c r="I82">
        <v>143</v>
      </c>
      <c r="J82">
        <v>134</v>
      </c>
      <c r="K82">
        <v>146</v>
      </c>
      <c r="L82">
        <v>145</v>
      </c>
      <c r="M82">
        <v>149</v>
      </c>
      <c r="N82">
        <v>141</v>
      </c>
      <c r="O82">
        <v>135</v>
      </c>
      <c r="P82">
        <v>136</v>
      </c>
      <c r="Q82">
        <v>134</v>
      </c>
      <c r="R82">
        <v>116</v>
      </c>
      <c r="S82">
        <v>110</v>
      </c>
      <c r="T82">
        <v>113</v>
      </c>
      <c r="U82">
        <v>116</v>
      </c>
      <c r="V82">
        <v>109</v>
      </c>
      <c r="W82">
        <v>92</v>
      </c>
      <c r="X82">
        <v>82</v>
      </c>
      <c r="Y82">
        <v>86</v>
      </c>
      <c r="Z82">
        <v>91</v>
      </c>
      <c r="AA82">
        <v>85</v>
      </c>
      <c r="AB82">
        <v>92</v>
      </c>
      <c r="AC82">
        <v>83</v>
      </c>
      <c r="AD82">
        <v>86</v>
      </c>
      <c r="AE82">
        <v>86</v>
      </c>
      <c r="AF82">
        <v>95</v>
      </c>
      <c r="AG82">
        <v>82</v>
      </c>
      <c r="AH82">
        <v>80</v>
      </c>
    </row>
    <row r="83" spans="1:34" x14ac:dyDescent="0.2">
      <c r="A83" t="s">
        <v>579</v>
      </c>
      <c r="B83" t="s">
        <v>66</v>
      </c>
      <c r="C83">
        <v>200</v>
      </c>
      <c r="D83">
        <v>191</v>
      </c>
      <c r="E83">
        <v>180</v>
      </c>
      <c r="F83">
        <v>180</v>
      </c>
      <c r="G83">
        <v>183</v>
      </c>
      <c r="H83">
        <v>190</v>
      </c>
      <c r="I83">
        <v>172</v>
      </c>
      <c r="J83">
        <v>182</v>
      </c>
      <c r="K83">
        <v>189</v>
      </c>
      <c r="L83">
        <v>174</v>
      </c>
      <c r="M83">
        <v>179</v>
      </c>
      <c r="N83">
        <v>171</v>
      </c>
      <c r="O83">
        <v>177</v>
      </c>
      <c r="P83">
        <v>177</v>
      </c>
      <c r="Q83">
        <v>176</v>
      </c>
      <c r="R83">
        <v>180</v>
      </c>
      <c r="S83">
        <v>195</v>
      </c>
      <c r="T83">
        <v>190</v>
      </c>
      <c r="U83">
        <v>196</v>
      </c>
      <c r="V83">
        <v>177</v>
      </c>
      <c r="W83">
        <v>168</v>
      </c>
      <c r="X83">
        <v>155</v>
      </c>
      <c r="Y83">
        <v>147</v>
      </c>
      <c r="Z83">
        <v>137</v>
      </c>
      <c r="AA83">
        <v>141</v>
      </c>
      <c r="AB83">
        <v>145</v>
      </c>
      <c r="AC83">
        <v>143</v>
      </c>
      <c r="AD83">
        <v>157</v>
      </c>
      <c r="AE83">
        <v>142</v>
      </c>
      <c r="AF83">
        <v>155</v>
      </c>
      <c r="AG83">
        <v>146</v>
      </c>
      <c r="AH83">
        <v>142</v>
      </c>
    </row>
    <row r="84" spans="1:34" x14ac:dyDescent="0.2">
      <c r="A84" t="s">
        <v>580</v>
      </c>
      <c r="B84" t="s">
        <v>67</v>
      </c>
      <c r="C84">
        <v>113</v>
      </c>
      <c r="D84">
        <v>104</v>
      </c>
      <c r="E84">
        <v>99</v>
      </c>
      <c r="F84">
        <v>92</v>
      </c>
      <c r="G84">
        <v>94</v>
      </c>
      <c r="H84">
        <v>94</v>
      </c>
      <c r="I84">
        <v>57</v>
      </c>
      <c r="J84">
        <v>62</v>
      </c>
      <c r="K84">
        <v>71</v>
      </c>
      <c r="L84">
        <v>68</v>
      </c>
      <c r="M84">
        <v>70</v>
      </c>
      <c r="N84">
        <v>72</v>
      </c>
      <c r="O84">
        <v>82</v>
      </c>
      <c r="P84">
        <v>92</v>
      </c>
      <c r="Q84">
        <v>97</v>
      </c>
      <c r="R84">
        <v>92</v>
      </c>
      <c r="S84">
        <v>92</v>
      </c>
      <c r="T84">
        <v>92</v>
      </c>
      <c r="U84">
        <v>92</v>
      </c>
      <c r="V84">
        <v>102</v>
      </c>
      <c r="W84">
        <v>107</v>
      </c>
      <c r="X84">
        <v>108</v>
      </c>
      <c r="Y84">
        <v>135</v>
      </c>
      <c r="Z84">
        <v>135</v>
      </c>
      <c r="AA84">
        <v>144</v>
      </c>
      <c r="AB84">
        <v>143</v>
      </c>
      <c r="AC84">
        <v>165</v>
      </c>
      <c r="AD84">
        <v>163</v>
      </c>
      <c r="AE84">
        <v>176</v>
      </c>
      <c r="AF84">
        <v>170</v>
      </c>
      <c r="AG84">
        <v>192</v>
      </c>
      <c r="AH84">
        <v>180</v>
      </c>
    </row>
    <row r="85" spans="1:34" x14ac:dyDescent="0.2">
      <c r="A85" t="s">
        <v>581</v>
      </c>
      <c r="B85" t="s">
        <v>68</v>
      </c>
      <c r="C85">
        <v>48</v>
      </c>
      <c r="D85">
        <v>49</v>
      </c>
      <c r="E85">
        <v>49</v>
      </c>
      <c r="F85">
        <v>49</v>
      </c>
      <c r="G85">
        <v>43</v>
      </c>
      <c r="H85">
        <v>40</v>
      </c>
      <c r="I85">
        <v>39</v>
      </c>
      <c r="J85">
        <v>43</v>
      </c>
      <c r="K85">
        <v>40</v>
      </c>
      <c r="L85">
        <v>40</v>
      </c>
      <c r="M85">
        <v>40</v>
      </c>
      <c r="N85">
        <v>44</v>
      </c>
      <c r="O85">
        <v>41</v>
      </c>
      <c r="P85">
        <v>56</v>
      </c>
      <c r="Q85">
        <v>55</v>
      </c>
      <c r="R85">
        <v>70</v>
      </c>
      <c r="S85">
        <v>70</v>
      </c>
      <c r="T85">
        <v>70</v>
      </c>
      <c r="U85">
        <v>69</v>
      </c>
      <c r="V85">
        <v>73</v>
      </c>
      <c r="W85">
        <v>65</v>
      </c>
      <c r="X85">
        <v>56</v>
      </c>
      <c r="Y85">
        <v>45</v>
      </c>
      <c r="Z85">
        <v>45</v>
      </c>
      <c r="AA85">
        <v>45</v>
      </c>
      <c r="AB85">
        <v>49</v>
      </c>
      <c r="AC85">
        <v>50</v>
      </c>
      <c r="AD85">
        <v>40</v>
      </c>
      <c r="AE85">
        <v>53</v>
      </c>
      <c r="AF85">
        <v>48</v>
      </c>
      <c r="AG85">
        <v>48</v>
      </c>
      <c r="AH85">
        <v>48</v>
      </c>
    </row>
    <row r="86" spans="1:34" x14ac:dyDescent="0.2">
      <c r="A86" t="s">
        <v>582</v>
      </c>
      <c r="B86" t="s">
        <v>69</v>
      </c>
      <c r="C86">
        <v>14</v>
      </c>
      <c r="D86">
        <v>19</v>
      </c>
      <c r="E86">
        <v>19</v>
      </c>
      <c r="F86">
        <v>19</v>
      </c>
      <c r="G86">
        <v>19</v>
      </c>
      <c r="H86">
        <v>24</v>
      </c>
      <c r="I86">
        <v>21</v>
      </c>
      <c r="J86">
        <v>20</v>
      </c>
      <c r="K86">
        <v>18</v>
      </c>
      <c r="L86">
        <v>19</v>
      </c>
      <c r="M86">
        <v>21</v>
      </c>
      <c r="N86">
        <v>23</v>
      </c>
      <c r="O86">
        <v>25</v>
      </c>
      <c r="P86">
        <v>26</v>
      </c>
      <c r="Q86">
        <v>28</v>
      </c>
      <c r="R86">
        <v>26</v>
      </c>
      <c r="S86">
        <v>28</v>
      </c>
      <c r="T86">
        <v>26</v>
      </c>
      <c r="U86">
        <v>25</v>
      </c>
      <c r="V86">
        <v>23</v>
      </c>
      <c r="W86">
        <v>23</v>
      </c>
      <c r="X86">
        <v>22</v>
      </c>
      <c r="Y86">
        <v>23</v>
      </c>
      <c r="Z86">
        <v>22</v>
      </c>
      <c r="AA86">
        <v>22</v>
      </c>
      <c r="AB86">
        <v>22</v>
      </c>
      <c r="AC86">
        <v>20</v>
      </c>
      <c r="AD86">
        <v>16</v>
      </c>
      <c r="AE86">
        <v>19</v>
      </c>
      <c r="AF86">
        <v>17</v>
      </c>
      <c r="AG86">
        <v>15</v>
      </c>
      <c r="AH86">
        <v>15</v>
      </c>
    </row>
    <row r="87" spans="1:34" x14ac:dyDescent="0.2">
      <c r="A87" t="s">
        <v>583</v>
      </c>
      <c r="B87" t="s">
        <v>70</v>
      </c>
      <c r="C87">
        <v>83</v>
      </c>
      <c r="D87">
        <v>70</v>
      </c>
      <c r="E87">
        <v>70</v>
      </c>
      <c r="F87">
        <v>70</v>
      </c>
      <c r="G87">
        <v>62</v>
      </c>
      <c r="H87">
        <v>63</v>
      </c>
      <c r="I87">
        <v>56</v>
      </c>
      <c r="J87">
        <v>59</v>
      </c>
      <c r="K87">
        <v>59</v>
      </c>
      <c r="L87">
        <v>59</v>
      </c>
      <c r="M87">
        <v>59</v>
      </c>
      <c r="N87">
        <v>56</v>
      </c>
      <c r="O87">
        <v>57</v>
      </c>
      <c r="P87">
        <v>57</v>
      </c>
      <c r="Q87">
        <v>56</v>
      </c>
      <c r="R87">
        <v>63</v>
      </c>
      <c r="S87">
        <v>63</v>
      </c>
      <c r="T87">
        <v>63</v>
      </c>
      <c r="U87">
        <v>78</v>
      </c>
      <c r="V87">
        <v>82</v>
      </c>
      <c r="W87">
        <v>95</v>
      </c>
      <c r="X87">
        <v>89</v>
      </c>
      <c r="Y87">
        <v>95</v>
      </c>
      <c r="Z87">
        <v>95</v>
      </c>
      <c r="AA87">
        <v>95</v>
      </c>
      <c r="AB87">
        <v>93</v>
      </c>
      <c r="AC87">
        <v>94</v>
      </c>
      <c r="AD87">
        <v>95</v>
      </c>
      <c r="AE87">
        <v>107</v>
      </c>
      <c r="AF87">
        <v>101</v>
      </c>
      <c r="AG87">
        <v>101</v>
      </c>
      <c r="AH87">
        <v>101</v>
      </c>
    </row>
    <row r="88" spans="1:34" x14ac:dyDescent="0.2">
      <c r="A88" t="s">
        <v>584</v>
      </c>
      <c r="B88" t="s">
        <v>71</v>
      </c>
      <c r="C88">
        <v>47</v>
      </c>
      <c r="D88">
        <v>43</v>
      </c>
      <c r="E88">
        <v>42</v>
      </c>
      <c r="F88">
        <v>41</v>
      </c>
      <c r="G88">
        <v>41</v>
      </c>
      <c r="H88">
        <v>34</v>
      </c>
      <c r="I88">
        <v>35</v>
      </c>
      <c r="J88">
        <v>41</v>
      </c>
      <c r="K88">
        <v>48</v>
      </c>
      <c r="L88">
        <v>61</v>
      </c>
      <c r="M88">
        <v>64</v>
      </c>
      <c r="N88">
        <v>63</v>
      </c>
      <c r="O88">
        <v>75</v>
      </c>
      <c r="P88">
        <v>78</v>
      </c>
      <c r="Q88">
        <v>81</v>
      </c>
      <c r="R88">
        <v>76</v>
      </c>
      <c r="S88">
        <v>70</v>
      </c>
      <c r="T88">
        <v>68</v>
      </c>
      <c r="U88">
        <v>70</v>
      </c>
      <c r="V88">
        <v>67</v>
      </c>
      <c r="W88">
        <v>68</v>
      </c>
      <c r="X88">
        <v>72</v>
      </c>
      <c r="Y88">
        <v>72</v>
      </c>
      <c r="Z88">
        <v>74</v>
      </c>
      <c r="AA88">
        <v>77</v>
      </c>
      <c r="AB88">
        <v>75</v>
      </c>
      <c r="AC88">
        <v>87</v>
      </c>
      <c r="AD88">
        <v>97</v>
      </c>
      <c r="AE88">
        <v>97</v>
      </c>
      <c r="AF88">
        <v>105</v>
      </c>
      <c r="AG88">
        <v>111</v>
      </c>
      <c r="AH88">
        <v>111</v>
      </c>
    </row>
    <row r="89" spans="1:34" x14ac:dyDescent="0.2">
      <c r="A89" t="s">
        <v>585</v>
      </c>
      <c r="B89" t="s">
        <v>72</v>
      </c>
      <c r="C89">
        <v>83</v>
      </c>
      <c r="D89">
        <v>70</v>
      </c>
      <c r="E89">
        <v>70</v>
      </c>
      <c r="F89">
        <v>63</v>
      </c>
      <c r="G89">
        <v>62</v>
      </c>
      <c r="H89">
        <v>55</v>
      </c>
      <c r="I89">
        <v>68</v>
      </c>
      <c r="J89">
        <v>61</v>
      </c>
      <c r="K89">
        <v>63</v>
      </c>
      <c r="L89">
        <v>65</v>
      </c>
      <c r="M89">
        <v>68</v>
      </c>
      <c r="N89">
        <v>74</v>
      </c>
      <c r="O89">
        <v>80</v>
      </c>
      <c r="P89">
        <v>73</v>
      </c>
      <c r="Q89">
        <v>84</v>
      </c>
      <c r="R89">
        <v>89</v>
      </c>
      <c r="S89">
        <v>95</v>
      </c>
      <c r="T89">
        <v>96</v>
      </c>
      <c r="U89">
        <v>83</v>
      </c>
      <c r="V89">
        <v>87</v>
      </c>
      <c r="W89">
        <v>96</v>
      </c>
      <c r="X89">
        <v>104</v>
      </c>
      <c r="Y89">
        <v>129</v>
      </c>
      <c r="Z89">
        <v>126</v>
      </c>
      <c r="AA89">
        <v>138</v>
      </c>
      <c r="AB89">
        <v>172</v>
      </c>
      <c r="AC89">
        <v>187</v>
      </c>
      <c r="AD89">
        <v>196</v>
      </c>
      <c r="AE89">
        <v>214</v>
      </c>
      <c r="AF89">
        <v>201</v>
      </c>
      <c r="AG89">
        <v>198</v>
      </c>
      <c r="AH89">
        <v>181</v>
      </c>
    </row>
    <row r="90" spans="1:34" x14ac:dyDescent="0.2">
      <c r="A90" t="s">
        <v>586</v>
      </c>
      <c r="B90" t="s">
        <v>73</v>
      </c>
      <c r="C90">
        <v>56</v>
      </c>
      <c r="D90">
        <v>61</v>
      </c>
      <c r="E90">
        <v>53</v>
      </c>
      <c r="F90">
        <v>50</v>
      </c>
      <c r="G90">
        <v>46</v>
      </c>
      <c r="H90">
        <v>43</v>
      </c>
      <c r="I90">
        <v>46</v>
      </c>
      <c r="J90">
        <v>39</v>
      </c>
      <c r="K90">
        <v>37</v>
      </c>
      <c r="L90">
        <v>37</v>
      </c>
      <c r="M90">
        <v>38</v>
      </c>
      <c r="N90">
        <v>41</v>
      </c>
      <c r="O90">
        <v>44</v>
      </c>
      <c r="P90">
        <v>37</v>
      </c>
      <c r="Q90">
        <v>37</v>
      </c>
      <c r="R90">
        <v>33</v>
      </c>
      <c r="S90">
        <v>29</v>
      </c>
      <c r="T90">
        <v>30</v>
      </c>
      <c r="U90">
        <v>27</v>
      </c>
      <c r="V90">
        <v>23</v>
      </c>
      <c r="W90">
        <v>24</v>
      </c>
      <c r="X90">
        <v>23</v>
      </c>
      <c r="Y90">
        <v>22</v>
      </c>
      <c r="Z90">
        <v>22</v>
      </c>
      <c r="AA90">
        <v>19</v>
      </c>
      <c r="AB90">
        <v>21</v>
      </c>
      <c r="AC90">
        <v>17</v>
      </c>
      <c r="AD90">
        <v>20</v>
      </c>
      <c r="AE90">
        <v>21</v>
      </c>
      <c r="AF90">
        <v>18</v>
      </c>
      <c r="AG90">
        <v>24</v>
      </c>
      <c r="AH90">
        <v>28</v>
      </c>
    </row>
    <row r="91" spans="1:34" x14ac:dyDescent="0.2">
      <c r="A91" t="s">
        <v>587</v>
      </c>
      <c r="B91" t="s">
        <v>74</v>
      </c>
      <c r="C91">
        <v>98</v>
      </c>
      <c r="D91">
        <v>82</v>
      </c>
      <c r="E91">
        <v>72</v>
      </c>
      <c r="F91">
        <v>72</v>
      </c>
      <c r="G91">
        <v>88</v>
      </c>
      <c r="H91">
        <v>99</v>
      </c>
      <c r="I91">
        <v>106</v>
      </c>
      <c r="J91">
        <v>110</v>
      </c>
      <c r="K91">
        <v>122</v>
      </c>
      <c r="L91">
        <v>140</v>
      </c>
      <c r="M91">
        <v>139</v>
      </c>
      <c r="N91">
        <v>135</v>
      </c>
      <c r="O91">
        <v>134</v>
      </c>
      <c r="P91">
        <v>132</v>
      </c>
      <c r="Q91">
        <v>132</v>
      </c>
      <c r="R91">
        <v>128</v>
      </c>
      <c r="S91">
        <v>120</v>
      </c>
      <c r="T91">
        <v>125</v>
      </c>
      <c r="U91">
        <v>118</v>
      </c>
      <c r="V91">
        <v>114</v>
      </c>
      <c r="W91">
        <v>112</v>
      </c>
      <c r="X91">
        <v>117</v>
      </c>
      <c r="Y91">
        <v>128</v>
      </c>
      <c r="Z91">
        <v>127</v>
      </c>
      <c r="AA91">
        <v>129</v>
      </c>
      <c r="AB91">
        <v>133</v>
      </c>
      <c r="AC91">
        <v>131</v>
      </c>
      <c r="AD91">
        <v>130</v>
      </c>
      <c r="AE91">
        <v>127</v>
      </c>
      <c r="AF91">
        <v>123</v>
      </c>
      <c r="AG91">
        <v>121</v>
      </c>
      <c r="AH91">
        <v>116</v>
      </c>
    </row>
    <row r="92" spans="1:34" x14ac:dyDescent="0.2">
      <c r="A92" t="s">
        <v>588</v>
      </c>
      <c r="B92" t="s">
        <v>75</v>
      </c>
      <c r="C92">
        <v>42</v>
      </c>
      <c r="D92">
        <v>34</v>
      </c>
      <c r="E92">
        <v>30</v>
      </c>
      <c r="F92">
        <v>30</v>
      </c>
      <c r="G92">
        <v>26</v>
      </c>
      <c r="H92">
        <v>22</v>
      </c>
      <c r="I92">
        <v>16</v>
      </c>
      <c r="J92">
        <v>16</v>
      </c>
      <c r="K92">
        <v>20</v>
      </c>
      <c r="L92">
        <v>19</v>
      </c>
      <c r="M92">
        <v>19</v>
      </c>
      <c r="N92">
        <v>20</v>
      </c>
      <c r="O92">
        <v>18</v>
      </c>
      <c r="P92">
        <v>19</v>
      </c>
      <c r="Q92">
        <v>18</v>
      </c>
      <c r="R92">
        <v>13</v>
      </c>
      <c r="S92">
        <v>13</v>
      </c>
      <c r="T92">
        <v>13</v>
      </c>
      <c r="U92">
        <v>15</v>
      </c>
      <c r="V92">
        <v>16</v>
      </c>
      <c r="W92">
        <v>16</v>
      </c>
      <c r="X92">
        <v>19</v>
      </c>
      <c r="Y92">
        <v>21</v>
      </c>
      <c r="Z92">
        <v>23</v>
      </c>
      <c r="AA92">
        <v>24</v>
      </c>
      <c r="AB92">
        <v>26</v>
      </c>
      <c r="AC92">
        <v>26</v>
      </c>
      <c r="AD92">
        <v>26</v>
      </c>
      <c r="AE92">
        <v>21</v>
      </c>
      <c r="AF92">
        <v>19</v>
      </c>
      <c r="AG92">
        <v>16</v>
      </c>
      <c r="AH92">
        <v>15</v>
      </c>
    </row>
    <row r="93" spans="1:34" x14ac:dyDescent="0.2">
      <c r="A93" t="s">
        <v>589</v>
      </c>
      <c r="B93" t="s">
        <v>76</v>
      </c>
      <c r="C93">
        <v>526</v>
      </c>
      <c r="D93">
        <v>505</v>
      </c>
      <c r="E93">
        <v>470</v>
      </c>
      <c r="F93">
        <v>482</v>
      </c>
      <c r="G93">
        <v>477</v>
      </c>
      <c r="H93">
        <v>421</v>
      </c>
      <c r="I93">
        <v>394</v>
      </c>
      <c r="J93">
        <v>365</v>
      </c>
      <c r="K93">
        <v>372</v>
      </c>
      <c r="L93">
        <v>377</v>
      </c>
      <c r="M93">
        <v>379</v>
      </c>
      <c r="N93">
        <v>388</v>
      </c>
      <c r="O93">
        <v>388</v>
      </c>
      <c r="P93">
        <v>413</v>
      </c>
      <c r="Q93">
        <v>433</v>
      </c>
      <c r="R93">
        <v>409</v>
      </c>
      <c r="S93">
        <v>372</v>
      </c>
      <c r="T93">
        <v>343</v>
      </c>
      <c r="U93">
        <v>338</v>
      </c>
      <c r="V93">
        <v>358</v>
      </c>
      <c r="W93">
        <v>349</v>
      </c>
      <c r="X93">
        <v>342</v>
      </c>
      <c r="Y93">
        <v>358</v>
      </c>
      <c r="Z93">
        <v>375</v>
      </c>
      <c r="AA93">
        <v>391</v>
      </c>
      <c r="AB93">
        <v>393</v>
      </c>
      <c r="AC93">
        <v>359</v>
      </c>
      <c r="AD93">
        <v>329</v>
      </c>
      <c r="AE93">
        <v>316</v>
      </c>
      <c r="AF93">
        <v>298</v>
      </c>
      <c r="AG93">
        <v>343</v>
      </c>
      <c r="AH93">
        <v>327</v>
      </c>
    </row>
    <row r="94" spans="1:34" x14ac:dyDescent="0.2">
      <c r="A94" t="s">
        <v>590</v>
      </c>
      <c r="B94" t="s">
        <v>77</v>
      </c>
      <c r="C94">
        <v>313</v>
      </c>
      <c r="D94">
        <v>323</v>
      </c>
      <c r="E94">
        <v>301</v>
      </c>
      <c r="F94">
        <v>304</v>
      </c>
      <c r="G94">
        <v>275</v>
      </c>
      <c r="H94">
        <v>287</v>
      </c>
      <c r="I94">
        <v>307</v>
      </c>
      <c r="J94">
        <v>316</v>
      </c>
      <c r="K94">
        <v>316</v>
      </c>
      <c r="L94">
        <v>318</v>
      </c>
      <c r="M94">
        <v>311</v>
      </c>
      <c r="N94">
        <v>334</v>
      </c>
      <c r="O94">
        <v>355</v>
      </c>
      <c r="P94">
        <v>373</v>
      </c>
      <c r="Q94">
        <v>389</v>
      </c>
      <c r="R94">
        <v>414</v>
      </c>
      <c r="S94">
        <v>431</v>
      </c>
      <c r="T94">
        <v>428</v>
      </c>
      <c r="U94">
        <v>433</v>
      </c>
      <c r="V94">
        <v>480</v>
      </c>
      <c r="W94">
        <v>486</v>
      </c>
      <c r="X94">
        <v>491</v>
      </c>
      <c r="Y94">
        <v>491</v>
      </c>
      <c r="Z94">
        <v>482</v>
      </c>
      <c r="AA94">
        <v>491</v>
      </c>
      <c r="AB94">
        <v>507</v>
      </c>
      <c r="AC94">
        <v>518</v>
      </c>
      <c r="AD94">
        <v>551</v>
      </c>
      <c r="AE94">
        <v>561</v>
      </c>
      <c r="AF94">
        <v>637</v>
      </c>
      <c r="AG94">
        <v>609</v>
      </c>
      <c r="AH94">
        <v>614</v>
      </c>
    </row>
    <row r="95" spans="1:34" x14ac:dyDescent="0.2">
      <c r="A95" t="s">
        <v>591</v>
      </c>
      <c r="B95" t="s">
        <v>78</v>
      </c>
      <c r="C95">
        <v>497</v>
      </c>
      <c r="D95">
        <v>469</v>
      </c>
      <c r="E95">
        <v>436</v>
      </c>
      <c r="F95">
        <v>418</v>
      </c>
      <c r="G95">
        <v>421</v>
      </c>
      <c r="H95">
        <v>410</v>
      </c>
      <c r="I95">
        <v>402</v>
      </c>
      <c r="J95">
        <v>364</v>
      </c>
      <c r="K95">
        <v>322</v>
      </c>
      <c r="L95">
        <v>333</v>
      </c>
      <c r="M95">
        <v>332</v>
      </c>
      <c r="N95">
        <v>324</v>
      </c>
      <c r="O95">
        <v>311</v>
      </c>
      <c r="P95">
        <v>301</v>
      </c>
      <c r="Q95">
        <v>289</v>
      </c>
      <c r="R95">
        <v>286</v>
      </c>
      <c r="S95">
        <v>255</v>
      </c>
      <c r="T95">
        <v>259</v>
      </c>
      <c r="U95">
        <v>261</v>
      </c>
      <c r="V95">
        <v>257</v>
      </c>
      <c r="W95">
        <v>260</v>
      </c>
      <c r="X95">
        <v>290</v>
      </c>
      <c r="Y95">
        <v>284</v>
      </c>
      <c r="Z95">
        <v>289</v>
      </c>
      <c r="AA95">
        <v>295</v>
      </c>
      <c r="AB95">
        <v>291</v>
      </c>
      <c r="AC95">
        <v>274</v>
      </c>
      <c r="AD95">
        <v>261</v>
      </c>
      <c r="AE95">
        <v>247</v>
      </c>
      <c r="AF95">
        <v>253</v>
      </c>
      <c r="AG95">
        <v>240</v>
      </c>
      <c r="AH95">
        <v>219</v>
      </c>
    </row>
    <row r="96" spans="1:34" x14ac:dyDescent="0.2">
      <c r="A96" t="s">
        <v>592</v>
      </c>
      <c r="B96" t="s">
        <v>79</v>
      </c>
      <c r="C96">
        <v>192</v>
      </c>
      <c r="D96">
        <v>195</v>
      </c>
      <c r="E96">
        <v>175</v>
      </c>
      <c r="F96">
        <v>175</v>
      </c>
      <c r="G96">
        <v>163</v>
      </c>
      <c r="H96">
        <v>153</v>
      </c>
      <c r="I96">
        <v>145</v>
      </c>
      <c r="J96">
        <v>138</v>
      </c>
      <c r="K96">
        <v>113</v>
      </c>
      <c r="L96">
        <v>121</v>
      </c>
      <c r="M96">
        <v>121</v>
      </c>
      <c r="N96">
        <v>122</v>
      </c>
      <c r="O96">
        <v>119</v>
      </c>
      <c r="P96">
        <v>117</v>
      </c>
      <c r="Q96">
        <v>109</v>
      </c>
      <c r="R96">
        <v>98</v>
      </c>
      <c r="S96">
        <v>94</v>
      </c>
      <c r="T96">
        <v>94</v>
      </c>
      <c r="U96">
        <v>93</v>
      </c>
      <c r="V96">
        <v>115</v>
      </c>
      <c r="W96">
        <v>121</v>
      </c>
      <c r="X96">
        <v>157</v>
      </c>
      <c r="Y96">
        <v>179</v>
      </c>
      <c r="Z96">
        <v>191</v>
      </c>
      <c r="AA96">
        <v>191</v>
      </c>
      <c r="AB96">
        <v>194</v>
      </c>
      <c r="AC96">
        <v>185</v>
      </c>
      <c r="AD96">
        <v>185</v>
      </c>
      <c r="AE96">
        <v>166</v>
      </c>
      <c r="AF96">
        <v>154</v>
      </c>
      <c r="AG96">
        <v>157</v>
      </c>
      <c r="AH96">
        <v>157</v>
      </c>
    </row>
    <row r="97" spans="1:34" x14ac:dyDescent="0.2">
      <c r="A97" t="s">
        <v>593</v>
      </c>
      <c r="B97" t="s">
        <v>80</v>
      </c>
      <c r="C97">
        <v>638</v>
      </c>
      <c r="D97">
        <v>622</v>
      </c>
      <c r="E97">
        <v>549</v>
      </c>
      <c r="F97">
        <v>578</v>
      </c>
      <c r="G97">
        <v>590</v>
      </c>
      <c r="H97">
        <v>570</v>
      </c>
      <c r="I97">
        <v>553</v>
      </c>
      <c r="J97">
        <v>556</v>
      </c>
      <c r="K97">
        <v>548</v>
      </c>
      <c r="L97">
        <v>558</v>
      </c>
      <c r="M97">
        <v>537</v>
      </c>
      <c r="N97">
        <v>494</v>
      </c>
      <c r="O97">
        <v>481</v>
      </c>
      <c r="P97">
        <v>475</v>
      </c>
      <c r="Q97">
        <v>439</v>
      </c>
      <c r="R97">
        <v>430</v>
      </c>
      <c r="S97">
        <v>420</v>
      </c>
      <c r="T97">
        <v>369</v>
      </c>
      <c r="U97">
        <v>380</v>
      </c>
      <c r="V97">
        <v>397</v>
      </c>
      <c r="W97">
        <v>403</v>
      </c>
      <c r="X97">
        <v>408</v>
      </c>
      <c r="Y97">
        <v>408</v>
      </c>
      <c r="Z97">
        <v>410</v>
      </c>
      <c r="AA97">
        <v>422</v>
      </c>
      <c r="AB97">
        <v>425</v>
      </c>
      <c r="AC97">
        <v>402</v>
      </c>
      <c r="AD97">
        <v>379</v>
      </c>
      <c r="AE97">
        <v>367</v>
      </c>
      <c r="AF97">
        <v>391</v>
      </c>
      <c r="AG97">
        <v>397</v>
      </c>
      <c r="AH97">
        <v>409</v>
      </c>
    </row>
    <row r="98" spans="1:34" x14ac:dyDescent="0.2">
      <c r="A98" t="s">
        <v>594</v>
      </c>
      <c r="B98" t="s">
        <v>81</v>
      </c>
      <c r="C98">
        <v>158</v>
      </c>
      <c r="D98">
        <v>150</v>
      </c>
      <c r="E98">
        <v>146</v>
      </c>
      <c r="F98">
        <v>134</v>
      </c>
      <c r="G98">
        <v>134</v>
      </c>
      <c r="H98">
        <v>140</v>
      </c>
      <c r="I98">
        <v>139</v>
      </c>
      <c r="J98">
        <v>131</v>
      </c>
      <c r="K98">
        <v>134</v>
      </c>
      <c r="L98">
        <v>126</v>
      </c>
      <c r="M98">
        <v>136</v>
      </c>
      <c r="N98">
        <v>136</v>
      </c>
      <c r="O98">
        <v>136</v>
      </c>
      <c r="P98">
        <v>136</v>
      </c>
      <c r="Q98">
        <v>139</v>
      </c>
      <c r="R98">
        <v>135</v>
      </c>
      <c r="S98">
        <v>127</v>
      </c>
      <c r="T98">
        <v>125</v>
      </c>
      <c r="U98">
        <v>121</v>
      </c>
      <c r="V98">
        <v>132</v>
      </c>
      <c r="W98">
        <v>137</v>
      </c>
      <c r="X98">
        <v>145</v>
      </c>
      <c r="Y98">
        <v>152</v>
      </c>
      <c r="Z98">
        <v>167</v>
      </c>
      <c r="AA98">
        <v>170</v>
      </c>
      <c r="AB98">
        <v>176</v>
      </c>
      <c r="AC98">
        <v>160</v>
      </c>
      <c r="AD98">
        <v>165</v>
      </c>
      <c r="AE98">
        <v>172</v>
      </c>
      <c r="AF98">
        <v>172</v>
      </c>
      <c r="AG98">
        <v>173</v>
      </c>
      <c r="AH98">
        <v>179</v>
      </c>
    </row>
    <row r="99" spans="1:34" x14ac:dyDescent="0.2">
      <c r="A99" t="s">
        <v>595</v>
      </c>
      <c r="B99" t="s">
        <v>82</v>
      </c>
      <c r="C99">
        <v>35</v>
      </c>
      <c r="D99">
        <v>39</v>
      </c>
      <c r="E99">
        <v>39</v>
      </c>
      <c r="F99">
        <v>40</v>
      </c>
      <c r="G99">
        <v>35</v>
      </c>
      <c r="H99">
        <v>33</v>
      </c>
      <c r="I99">
        <v>54</v>
      </c>
      <c r="J99">
        <v>55</v>
      </c>
      <c r="K99">
        <v>57</v>
      </c>
      <c r="L99">
        <v>61</v>
      </c>
      <c r="M99">
        <v>60</v>
      </c>
      <c r="N99">
        <v>73</v>
      </c>
      <c r="O99">
        <v>78</v>
      </c>
      <c r="P99">
        <v>65</v>
      </c>
      <c r="Q99">
        <v>77</v>
      </c>
      <c r="R99">
        <v>77</v>
      </c>
      <c r="S99">
        <v>93</v>
      </c>
      <c r="T99">
        <v>94</v>
      </c>
      <c r="U99">
        <v>83</v>
      </c>
      <c r="V99">
        <v>105</v>
      </c>
      <c r="W99">
        <v>108</v>
      </c>
      <c r="X99">
        <v>134</v>
      </c>
      <c r="Y99">
        <v>137</v>
      </c>
      <c r="Z99">
        <v>126</v>
      </c>
      <c r="AA99">
        <v>125</v>
      </c>
      <c r="AB99">
        <v>127</v>
      </c>
      <c r="AC99">
        <v>133</v>
      </c>
      <c r="AD99">
        <v>123</v>
      </c>
      <c r="AE99">
        <v>101</v>
      </c>
      <c r="AF99">
        <v>101</v>
      </c>
      <c r="AG99">
        <v>112</v>
      </c>
      <c r="AH99">
        <v>113</v>
      </c>
    </row>
    <row r="100" spans="1:34" x14ac:dyDescent="0.2">
      <c r="A100" t="s">
        <v>596</v>
      </c>
      <c r="B100" t="s">
        <v>83</v>
      </c>
      <c r="C100">
        <v>163</v>
      </c>
      <c r="D100">
        <v>162</v>
      </c>
      <c r="E100">
        <v>171</v>
      </c>
      <c r="F100">
        <v>171</v>
      </c>
      <c r="G100">
        <v>173</v>
      </c>
      <c r="H100">
        <v>193</v>
      </c>
      <c r="I100">
        <v>170</v>
      </c>
      <c r="J100">
        <v>155</v>
      </c>
      <c r="K100">
        <v>144</v>
      </c>
      <c r="L100">
        <v>124</v>
      </c>
      <c r="M100">
        <v>118</v>
      </c>
      <c r="N100">
        <v>118</v>
      </c>
      <c r="O100">
        <v>95</v>
      </c>
      <c r="P100">
        <v>97</v>
      </c>
      <c r="Q100">
        <v>97</v>
      </c>
      <c r="R100">
        <v>95</v>
      </c>
      <c r="S100">
        <v>85</v>
      </c>
      <c r="T100">
        <v>89</v>
      </c>
      <c r="U100">
        <v>90</v>
      </c>
      <c r="V100">
        <v>79</v>
      </c>
      <c r="W100">
        <v>76</v>
      </c>
      <c r="X100">
        <v>64</v>
      </c>
      <c r="Y100">
        <v>63</v>
      </c>
      <c r="Z100">
        <v>59</v>
      </c>
      <c r="AA100">
        <v>58</v>
      </c>
      <c r="AB100">
        <v>56</v>
      </c>
      <c r="AC100">
        <v>50</v>
      </c>
      <c r="AD100">
        <v>53</v>
      </c>
      <c r="AE100">
        <v>59</v>
      </c>
      <c r="AF100">
        <v>69</v>
      </c>
      <c r="AG100">
        <v>66</v>
      </c>
      <c r="AH100">
        <v>63</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36</v>
      </c>
      <c r="D102">
        <v>34</v>
      </c>
      <c r="E102">
        <v>38</v>
      </c>
      <c r="F102">
        <v>38</v>
      </c>
      <c r="G102">
        <v>37</v>
      </c>
      <c r="H102">
        <v>52</v>
      </c>
      <c r="I102">
        <v>44</v>
      </c>
      <c r="J102">
        <v>45</v>
      </c>
      <c r="K102">
        <v>39</v>
      </c>
      <c r="L102">
        <v>34</v>
      </c>
      <c r="M102">
        <v>38</v>
      </c>
      <c r="N102">
        <v>41</v>
      </c>
      <c r="O102">
        <v>34</v>
      </c>
      <c r="P102">
        <v>40</v>
      </c>
      <c r="Q102">
        <v>40</v>
      </c>
      <c r="R102">
        <v>43</v>
      </c>
      <c r="S102">
        <v>46</v>
      </c>
      <c r="T102">
        <v>46</v>
      </c>
      <c r="U102">
        <v>43</v>
      </c>
      <c r="V102">
        <v>41</v>
      </c>
      <c r="W102">
        <v>35</v>
      </c>
      <c r="X102">
        <v>34</v>
      </c>
      <c r="Y102">
        <v>36</v>
      </c>
      <c r="Z102">
        <v>36</v>
      </c>
      <c r="AA102">
        <v>37</v>
      </c>
      <c r="AB102">
        <v>41</v>
      </c>
      <c r="AC102">
        <v>51</v>
      </c>
      <c r="AD102">
        <v>55</v>
      </c>
      <c r="AE102">
        <v>56</v>
      </c>
      <c r="AF102">
        <v>63</v>
      </c>
      <c r="AG102">
        <v>78</v>
      </c>
      <c r="AH102">
        <v>76</v>
      </c>
    </row>
    <row r="103" spans="1:34" x14ac:dyDescent="0.2">
      <c r="A103" t="s">
        <v>599</v>
      </c>
      <c r="B103" t="s">
        <v>86</v>
      </c>
      <c r="C103">
        <v>25</v>
      </c>
      <c r="D103">
        <v>28</v>
      </c>
      <c r="E103">
        <v>28</v>
      </c>
      <c r="F103">
        <v>28</v>
      </c>
      <c r="G103">
        <v>21</v>
      </c>
      <c r="H103">
        <v>18</v>
      </c>
      <c r="I103">
        <v>14</v>
      </c>
      <c r="J103">
        <v>13</v>
      </c>
      <c r="K103">
        <v>11</v>
      </c>
      <c r="L103">
        <v>11</v>
      </c>
      <c r="M103">
        <v>11</v>
      </c>
      <c r="N103">
        <v>11</v>
      </c>
      <c r="O103">
        <v>14</v>
      </c>
      <c r="P103">
        <v>13</v>
      </c>
      <c r="Q103">
        <v>15</v>
      </c>
      <c r="R103">
        <v>14</v>
      </c>
      <c r="S103">
        <v>14</v>
      </c>
      <c r="T103">
        <v>14</v>
      </c>
      <c r="U103">
        <v>14</v>
      </c>
      <c r="V103">
        <v>10</v>
      </c>
      <c r="W103">
        <v>12</v>
      </c>
      <c r="X103">
        <v>12</v>
      </c>
      <c r="Y103">
        <v>17</v>
      </c>
      <c r="Z103">
        <v>19</v>
      </c>
      <c r="AA103">
        <v>19</v>
      </c>
      <c r="AB103">
        <v>19</v>
      </c>
      <c r="AC103">
        <v>19</v>
      </c>
      <c r="AD103">
        <v>17</v>
      </c>
      <c r="AE103">
        <v>17</v>
      </c>
      <c r="AF103">
        <v>11</v>
      </c>
      <c r="AG103">
        <v>9</v>
      </c>
      <c r="AH103">
        <v>9</v>
      </c>
    </row>
    <row r="104" spans="1:34" x14ac:dyDescent="0.2">
      <c r="A104" t="s">
        <v>600</v>
      </c>
      <c r="B104" t="s">
        <v>87</v>
      </c>
      <c r="C104">
        <v>164</v>
      </c>
      <c r="D104">
        <v>180</v>
      </c>
      <c r="E104">
        <v>178</v>
      </c>
      <c r="F104">
        <v>187</v>
      </c>
      <c r="G104">
        <v>195</v>
      </c>
      <c r="H104">
        <v>184</v>
      </c>
      <c r="I104">
        <v>197</v>
      </c>
      <c r="J104">
        <v>191</v>
      </c>
      <c r="K104">
        <v>172</v>
      </c>
      <c r="L104">
        <v>185</v>
      </c>
      <c r="M104">
        <v>179</v>
      </c>
      <c r="N104">
        <v>171</v>
      </c>
      <c r="O104">
        <v>170</v>
      </c>
      <c r="P104">
        <v>166</v>
      </c>
      <c r="Q104">
        <v>158</v>
      </c>
      <c r="R104">
        <v>160</v>
      </c>
      <c r="S104">
        <v>154</v>
      </c>
      <c r="T104">
        <v>157</v>
      </c>
      <c r="U104">
        <v>160</v>
      </c>
      <c r="V104">
        <v>148</v>
      </c>
      <c r="W104">
        <v>145</v>
      </c>
      <c r="X104">
        <v>149</v>
      </c>
      <c r="Y104">
        <v>151</v>
      </c>
      <c r="Z104">
        <v>144</v>
      </c>
      <c r="AA104">
        <v>140</v>
      </c>
      <c r="AB104">
        <v>130</v>
      </c>
      <c r="AC104">
        <v>131</v>
      </c>
      <c r="AD104">
        <v>121</v>
      </c>
      <c r="AE104">
        <v>129</v>
      </c>
      <c r="AF104">
        <v>132</v>
      </c>
      <c r="AG104">
        <v>130</v>
      </c>
      <c r="AH104">
        <v>131</v>
      </c>
    </row>
    <row r="105" spans="1:34" x14ac:dyDescent="0.2">
      <c r="A105" t="s">
        <v>601</v>
      </c>
      <c r="B105" t="s">
        <v>88</v>
      </c>
      <c r="C105">
        <v>177</v>
      </c>
      <c r="D105">
        <v>173</v>
      </c>
      <c r="E105">
        <v>167</v>
      </c>
      <c r="F105">
        <v>170</v>
      </c>
      <c r="G105">
        <v>166</v>
      </c>
      <c r="H105">
        <v>152</v>
      </c>
      <c r="I105">
        <v>135</v>
      </c>
      <c r="J105">
        <v>138</v>
      </c>
      <c r="K105">
        <v>130</v>
      </c>
      <c r="L105">
        <v>134</v>
      </c>
      <c r="M105">
        <v>130</v>
      </c>
      <c r="N105">
        <v>141</v>
      </c>
      <c r="O105">
        <v>178</v>
      </c>
      <c r="P105">
        <v>187</v>
      </c>
      <c r="Q105">
        <v>181</v>
      </c>
      <c r="R105">
        <v>192</v>
      </c>
      <c r="S105">
        <v>191</v>
      </c>
      <c r="T105">
        <v>195</v>
      </c>
      <c r="U105">
        <v>191</v>
      </c>
      <c r="V105">
        <v>177</v>
      </c>
      <c r="W105">
        <v>181</v>
      </c>
      <c r="X105">
        <v>188</v>
      </c>
      <c r="Y105">
        <v>184</v>
      </c>
      <c r="Z105">
        <v>201</v>
      </c>
      <c r="AA105">
        <v>205</v>
      </c>
      <c r="AB105">
        <v>222</v>
      </c>
      <c r="AC105">
        <v>208</v>
      </c>
      <c r="AD105">
        <v>221</v>
      </c>
      <c r="AE105">
        <v>236</v>
      </c>
      <c r="AF105">
        <v>259</v>
      </c>
      <c r="AG105">
        <v>274</v>
      </c>
      <c r="AH105">
        <v>264</v>
      </c>
    </row>
    <row r="106" spans="1:34" x14ac:dyDescent="0.2">
      <c r="A106" t="s">
        <v>602</v>
      </c>
      <c r="B106" t="s">
        <v>89</v>
      </c>
      <c r="C106">
        <v>265</v>
      </c>
      <c r="D106">
        <v>241</v>
      </c>
      <c r="E106">
        <v>230</v>
      </c>
      <c r="F106">
        <v>227</v>
      </c>
      <c r="G106">
        <v>229</v>
      </c>
      <c r="H106">
        <v>210</v>
      </c>
      <c r="I106">
        <v>189</v>
      </c>
      <c r="J106">
        <v>191</v>
      </c>
      <c r="K106">
        <v>165</v>
      </c>
      <c r="L106">
        <v>170</v>
      </c>
      <c r="M106">
        <v>161</v>
      </c>
      <c r="N106">
        <v>148</v>
      </c>
      <c r="O106">
        <v>145</v>
      </c>
      <c r="P106">
        <v>152</v>
      </c>
      <c r="Q106">
        <v>154</v>
      </c>
      <c r="R106">
        <v>156</v>
      </c>
      <c r="S106">
        <v>152</v>
      </c>
      <c r="T106">
        <v>152</v>
      </c>
      <c r="U106">
        <v>148</v>
      </c>
      <c r="V106">
        <v>148</v>
      </c>
      <c r="W106">
        <v>120</v>
      </c>
      <c r="X106">
        <v>118</v>
      </c>
      <c r="Y106">
        <v>122</v>
      </c>
      <c r="Z106">
        <v>124</v>
      </c>
      <c r="AA106">
        <v>119</v>
      </c>
      <c r="AB106">
        <v>114</v>
      </c>
      <c r="AC106">
        <v>104</v>
      </c>
      <c r="AD106">
        <v>111</v>
      </c>
      <c r="AE106">
        <v>112</v>
      </c>
      <c r="AF106">
        <v>90</v>
      </c>
      <c r="AG106">
        <v>76</v>
      </c>
      <c r="AH106">
        <v>75</v>
      </c>
    </row>
    <row r="107" spans="1:34" x14ac:dyDescent="0.2">
      <c r="A107" t="s">
        <v>603</v>
      </c>
      <c r="B107" t="s">
        <v>90</v>
      </c>
      <c r="C107">
        <v>173</v>
      </c>
      <c r="D107">
        <v>178</v>
      </c>
      <c r="E107">
        <v>214</v>
      </c>
      <c r="F107">
        <v>214</v>
      </c>
      <c r="G107">
        <v>215</v>
      </c>
      <c r="H107">
        <v>237</v>
      </c>
      <c r="I107">
        <v>224</v>
      </c>
      <c r="J107">
        <v>210</v>
      </c>
      <c r="K107">
        <v>183</v>
      </c>
      <c r="L107">
        <v>159</v>
      </c>
      <c r="M107">
        <v>159</v>
      </c>
      <c r="N107">
        <v>159</v>
      </c>
      <c r="O107">
        <v>161</v>
      </c>
      <c r="P107">
        <v>193</v>
      </c>
      <c r="Q107">
        <v>197</v>
      </c>
      <c r="R107">
        <v>210</v>
      </c>
      <c r="S107">
        <v>203</v>
      </c>
      <c r="T107">
        <v>217</v>
      </c>
      <c r="U107">
        <v>220</v>
      </c>
      <c r="V107">
        <v>219</v>
      </c>
      <c r="W107">
        <v>201</v>
      </c>
      <c r="X107">
        <v>191</v>
      </c>
      <c r="Y107">
        <v>176</v>
      </c>
      <c r="Z107">
        <v>189</v>
      </c>
      <c r="AA107">
        <v>185</v>
      </c>
      <c r="AB107">
        <v>155</v>
      </c>
      <c r="AC107">
        <v>176</v>
      </c>
      <c r="AD107">
        <v>189</v>
      </c>
      <c r="AE107">
        <v>203</v>
      </c>
      <c r="AF107">
        <v>221</v>
      </c>
      <c r="AG107">
        <v>217</v>
      </c>
      <c r="AH107">
        <v>228</v>
      </c>
    </row>
    <row r="108" spans="1:34" x14ac:dyDescent="0.2">
      <c r="A108" t="s">
        <v>604</v>
      </c>
      <c r="B108" t="s">
        <v>91</v>
      </c>
      <c r="C108">
        <v>211</v>
      </c>
      <c r="D108">
        <v>200</v>
      </c>
      <c r="E108">
        <v>198</v>
      </c>
      <c r="F108">
        <v>199</v>
      </c>
      <c r="G108">
        <v>197</v>
      </c>
      <c r="H108">
        <v>183</v>
      </c>
      <c r="I108">
        <v>185</v>
      </c>
      <c r="J108">
        <v>178</v>
      </c>
      <c r="K108">
        <v>170</v>
      </c>
      <c r="L108">
        <v>162</v>
      </c>
      <c r="M108">
        <v>149</v>
      </c>
      <c r="N108">
        <v>143</v>
      </c>
      <c r="O108">
        <v>148</v>
      </c>
      <c r="P108">
        <v>142</v>
      </c>
      <c r="Q108">
        <v>149</v>
      </c>
      <c r="R108">
        <v>159</v>
      </c>
      <c r="S108">
        <v>155</v>
      </c>
      <c r="T108">
        <v>159</v>
      </c>
      <c r="U108">
        <v>159</v>
      </c>
      <c r="V108">
        <v>163</v>
      </c>
      <c r="W108">
        <v>162</v>
      </c>
      <c r="X108">
        <v>170</v>
      </c>
      <c r="Y108">
        <v>160</v>
      </c>
      <c r="Z108">
        <v>149</v>
      </c>
      <c r="AA108">
        <v>139</v>
      </c>
      <c r="AB108">
        <v>133</v>
      </c>
      <c r="AC108">
        <v>123</v>
      </c>
      <c r="AD108">
        <v>122</v>
      </c>
      <c r="AE108">
        <v>114</v>
      </c>
      <c r="AF108">
        <v>148</v>
      </c>
      <c r="AG108">
        <v>144</v>
      </c>
      <c r="AH108">
        <v>154</v>
      </c>
    </row>
    <row r="109" spans="1:34" x14ac:dyDescent="0.2">
      <c r="A109" t="s">
        <v>605</v>
      </c>
      <c r="B109" t="s">
        <v>92</v>
      </c>
      <c r="C109">
        <v>136</v>
      </c>
      <c r="D109">
        <v>125</v>
      </c>
      <c r="E109">
        <v>151</v>
      </c>
      <c r="F109">
        <v>151</v>
      </c>
      <c r="G109">
        <v>101</v>
      </c>
      <c r="H109">
        <v>95</v>
      </c>
      <c r="I109">
        <v>118</v>
      </c>
      <c r="J109">
        <v>130</v>
      </c>
      <c r="K109">
        <v>154</v>
      </c>
      <c r="L109">
        <v>128</v>
      </c>
      <c r="M109">
        <v>128</v>
      </c>
      <c r="N109">
        <v>173</v>
      </c>
      <c r="O109">
        <v>200</v>
      </c>
      <c r="P109">
        <v>194</v>
      </c>
      <c r="Q109">
        <v>188</v>
      </c>
      <c r="R109">
        <v>163</v>
      </c>
      <c r="S109">
        <v>163</v>
      </c>
      <c r="T109">
        <v>163</v>
      </c>
      <c r="U109">
        <v>161</v>
      </c>
      <c r="V109">
        <v>143</v>
      </c>
      <c r="W109">
        <v>144</v>
      </c>
      <c r="X109">
        <v>151</v>
      </c>
      <c r="Y109">
        <v>180</v>
      </c>
      <c r="Z109">
        <v>180</v>
      </c>
      <c r="AA109">
        <v>180</v>
      </c>
      <c r="AB109">
        <v>188</v>
      </c>
      <c r="AC109">
        <v>214</v>
      </c>
      <c r="AD109">
        <v>265</v>
      </c>
      <c r="AE109">
        <v>316</v>
      </c>
      <c r="AF109">
        <v>316</v>
      </c>
      <c r="AG109">
        <v>316</v>
      </c>
      <c r="AH109">
        <v>316</v>
      </c>
    </row>
    <row r="110" spans="1:34" x14ac:dyDescent="0.2">
      <c r="A110" t="s">
        <v>606</v>
      </c>
      <c r="B110" t="s">
        <v>93</v>
      </c>
      <c r="C110">
        <v>94</v>
      </c>
      <c r="D110">
        <v>88</v>
      </c>
      <c r="E110">
        <v>86</v>
      </c>
      <c r="F110">
        <v>89</v>
      </c>
      <c r="G110">
        <v>86</v>
      </c>
      <c r="H110">
        <v>92</v>
      </c>
      <c r="I110">
        <v>79</v>
      </c>
      <c r="J110">
        <v>80</v>
      </c>
      <c r="K110">
        <v>82</v>
      </c>
      <c r="L110">
        <v>78</v>
      </c>
      <c r="M110">
        <v>74</v>
      </c>
      <c r="N110">
        <v>70</v>
      </c>
      <c r="O110">
        <v>57</v>
      </c>
      <c r="P110">
        <v>59</v>
      </c>
      <c r="Q110">
        <v>64</v>
      </c>
      <c r="R110">
        <v>69</v>
      </c>
      <c r="S110">
        <v>72</v>
      </c>
      <c r="T110">
        <v>76</v>
      </c>
      <c r="U110">
        <v>82</v>
      </c>
      <c r="V110">
        <v>79</v>
      </c>
      <c r="W110">
        <v>77</v>
      </c>
      <c r="X110">
        <v>64</v>
      </c>
      <c r="Y110">
        <v>65</v>
      </c>
      <c r="Z110">
        <v>61</v>
      </c>
      <c r="AA110">
        <v>59</v>
      </c>
      <c r="AB110">
        <v>56</v>
      </c>
      <c r="AC110">
        <v>58</v>
      </c>
      <c r="AD110">
        <v>64</v>
      </c>
      <c r="AE110">
        <v>73</v>
      </c>
      <c r="AF110">
        <v>63</v>
      </c>
      <c r="AG110">
        <v>60</v>
      </c>
      <c r="AH110">
        <v>56</v>
      </c>
    </row>
    <row r="111" spans="1:34" x14ac:dyDescent="0.2">
      <c r="A111" t="s">
        <v>607</v>
      </c>
      <c r="B111" t="s">
        <v>94</v>
      </c>
      <c r="C111">
        <v>85</v>
      </c>
      <c r="D111">
        <v>83</v>
      </c>
      <c r="E111">
        <v>81</v>
      </c>
      <c r="F111">
        <v>91</v>
      </c>
      <c r="G111">
        <v>92</v>
      </c>
      <c r="H111">
        <v>91</v>
      </c>
      <c r="I111">
        <v>78</v>
      </c>
      <c r="J111">
        <v>69</v>
      </c>
      <c r="K111">
        <v>70</v>
      </c>
      <c r="L111">
        <v>66</v>
      </c>
      <c r="M111">
        <v>63</v>
      </c>
      <c r="N111">
        <v>60</v>
      </c>
      <c r="O111">
        <v>65</v>
      </c>
      <c r="P111">
        <v>63</v>
      </c>
      <c r="Q111">
        <v>60</v>
      </c>
      <c r="R111">
        <v>53</v>
      </c>
      <c r="S111">
        <v>61</v>
      </c>
      <c r="T111">
        <v>58</v>
      </c>
      <c r="U111">
        <v>59</v>
      </c>
      <c r="V111">
        <v>57</v>
      </c>
      <c r="W111">
        <v>72</v>
      </c>
      <c r="X111">
        <v>79</v>
      </c>
      <c r="Y111">
        <v>85</v>
      </c>
      <c r="Z111">
        <v>87</v>
      </c>
      <c r="AA111">
        <v>84</v>
      </c>
      <c r="AB111">
        <v>86</v>
      </c>
      <c r="AC111">
        <v>87</v>
      </c>
      <c r="AD111">
        <v>86</v>
      </c>
      <c r="AE111">
        <v>93</v>
      </c>
      <c r="AF111">
        <v>93</v>
      </c>
      <c r="AG111">
        <v>84</v>
      </c>
      <c r="AH111">
        <v>88</v>
      </c>
    </row>
    <row r="112" spans="1:34" x14ac:dyDescent="0.2">
      <c r="A112" t="s">
        <v>608</v>
      </c>
      <c r="B112" t="s">
        <v>95</v>
      </c>
      <c r="C112">
        <v>191</v>
      </c>
      <c r="D112">
        <v>193</v>
      </c>
      <c r="E112">
        <v>226</v>
      </c>
      <c r="F112">
        <v>222</v>
      </c>
      <c r="G112">
        <v>225</v>
      </c>
      <c r="H112">
        <v>244</v>
      </c>
      <c r="I112">
        <v>255</v>
      </c>
      <c r="J112">
        <v>257</v>
      </c>
      <c r="K112">
        <v>282</v>
      </c>
      <c r="L112">
        <v>281</v>
      </c>
      <c r="M112">
        <v>281</v>
      </c>
      <c r="N112">
        <v>297</v>
      </c>
      <c r="O112">
        <v>330</v>
      </c>
      <c r="P112">
        <v>348</v>
      </c>
      <c r="Q112">
        <v>378</v>
      </c>
      <c r="R112">
        <v>384</v>
      </c>
      <c r="S112">
        <v>376</v>
      </c>
      <c r="T112">
        <v>376</v>
      </c>
      <c r="U112">
        <v>371</v>
      </c>
      <c r="V112">
        <v>387</v>
      </c>
      <c r="W112">
        <v>426</v>
      </c>
      <c r="X112">
        <v>440</v>
      </c>
      <c r="Y112">
        <v>450</v>
      </c>
      <c r="Z112">
        <v>468</v>
      </c>
      <c r="AA112">
        <v>468</v>
      </c>
      <c r="AB112">
        <v>482</v>
      </c>
      <c r="AC112">
        <v>527</v>
      </c>
      <c r="AD112">
        <v>541</v>
      </c>
      <c r="AE112">
        <v>557</v>
      </c>
      <c r="AF112">
        <v>603</v>
      </c>
      <c r="AG112">
        <v>639</v>
      </c>
      <c r="AH112">
        <v>648</v>
      </c>
    </row>
    <row r="113" spans="1:34" x14ac:dyDescent="0.2">
      <c r="A113" t="s">
        <v>609</v>
      </c>
      <c r="B113" t="s">
        <v>96</v>
      </c>
      <c r="C113">
        <v>641</v>
      </c>
      <c r="D113">
        <v>623</v>
      </c>
      <c r="E113">
        <v>592</v>
      </c>
      <c r="F113">
        <v>538</v>
      </c>
      <c r="G113">
        <v>515</v>
      </c>
      <c r="H113">
        <v>476</v>
      </c>
      <c r="I113">
        <v>460</v>
      </c>
      <c r="J113">
        <v>472</v>
      </c>
      <c r="K113">
        <v>450</v>
      </c>
      <c r="L113">
        <v>452</v>
      </c>
      <c r="M113">
        <v>459</v>
      </c>
      <c r="N113">
        <v>455</v>
      </c>
      <c r="O113">
        <v>456</v>
      </c>
      <c r="P113">
        <v>441</v>
      </c>
      <c r="Q113">
        <v>397</v>
      </c>
      <c r="R113">
        <v>412</v>
      </c>
      <c r="S113">
        <v>362</v>
      </c>
      <c r="T113">
        <v>392</v>
      </c>
      <c r="U113">
        <v>359</v>
      </c>
      <c r="V113">
        <v>330</v>
      </c>
      <c r="W113">
        <v>314</v>
      </c>
      <c r="X113">
        <v>308</v>
      </c>
      <c r="Y113">
        <v>259</v>
      </c>
      <c r="Z113">
        <v>287</v>
      </c>
      <c r="AA113">
        <v>248</v>
      </c>
      <c r="AB113">
        <v>241</v>
      </c>
      <c r="AC113">
        <v>240</v>
      </c>
      <c r="AD113">
        <v>252</v>
      </c>
      <c r="AE113">
        <v>233</v>
      </c>
      <c r="AF113">
        <v>247</v>
      </c>
      <c r="AG113">
        <v>253</v>
      </c>
      <c r="AH113">
        <v>259</v>
      </c>
    </row>
    <row r="114" spans="1:34" x14ac:dyDescent="0.2">
      <c r="A114" t="s">
        <v>610</v>
      </c>
      <c r="B114" t="s">
        <v>97</v>
      </c>
      <c r="C114">
        <v>499</v>
      </c>
      <c r="D114">
        <v>451</v>
      </c>
      <c r="E114">
        <v>465</v>
      </c>
      <c r="F114">
        <v>468</v>
      </c>
      <c r="G114">
        <v>433</v>
      </c>
      <c r="H114">
        <v>441</v>
      </c>
      <c r="I114">
        <v>406</v>
      </c>
      <c r="J114">
        <v>422</v>
      </c>
      <c r="K114">
        <v>446</v>
      </c>
      <c r="L114">
        <v>430</v>
      </c>
      <c r="M114">
        <v>438</v>
      </c>
      <c r="N114">
        <v>437</v>
      </c>
      <c r="O114">
        <v>458</v>
      </c>
      <c r="P114">
        <v>472</v>
      </c>
      <c r="Q114">
        <v>477</v>
      </c>
      <c r="R114">
        <v>470</v>
      </c>
      <c r="S114">
        <v>430</v>
      </c>
      <c r="T114">
        <v>460</v>
      </c>
      <c r="U114">
        <v>480</v>
      </c>
      <c r="V114">
        <v>476</v>
      </c>
      <c r="W114">
        <v>449</v>
      </c>
      <c r="X114">
        <v>433</v>
      </c>
      <c r="Y114">
        <v>434</v>
      </c>
      <c r="Z114">
        <v>509</v>
      </c>
      <c r="AA114">
        <v>471</v>
      </c>
      <c r="AB114">
        <v>470</v>
      </c>
      <c r="AC114">
        <v>450</v>
      </c>
      <c r="AD114">
        <v>490</v>
      </c>
      <c r="AE114">
        <v>497</v>
      </c>
      <c r="AF114">
        <v>529</v>
      </c>
      <c r="AG114">
        <v>489</v>
      </c>
      <c r="AH114">
        <v>446</v>
      </c>
    </row>
    <row r="115" spans="1:34" x14ac:dyDescent="0.2">
      <c r="A115" t="s">
        <v>611</v>
      </c>
      <c r="B115" t="s">
        <v>98</v>
      </c>
      <c r="C115">
        <v>133</v>
      </c>
      <c r="D115">
        <v>123</v>
      </c>
      <c r="E115">
        <v>107</v>
      </c>
      <c r="F115">
        <v>102</v>
      </c>
      <c r="G115">
        <v>97</v>
      </c>
      <c r="H115">
        <v>101</v>
      </c>
      <c r="I115">
        <v>91</v>
      </c>
      <c r="J115">
        <v>79</v>
      </c>
      <c r="K115">
        <v>78</v>
      </c>
      <c r="L115">
        <v>87</v>
      </c>
      <c r="M115">
        <v>95</v>
      </c>
      <c r="N115">
        <v>97</v>
      </c>
      <c r="O115">
        <v>105</v>
      </c>
      <c r="P115">
        <v>131</v>
      </c>
      <c r="Q115">
        <v>141</v>
      </c>
      <c r="R115">
        <v>146</v>
      </c>
      <c r="S115">
        <v>134</v>
      </c>
      <c r="T115">
        <v>126</v>
      </c>
      <c r="U115">
        <v>125</v>
      </c>
      <c r="V115">
        <v>120</v>
      </c>
      <c r="W115">
        <v>98</v>
      </c>
      <c r="X115">
        <v>79</v>
      </c>
      <c r="Y115">
        <v>73</v>
      </c>
      <c r="Z115">
        <v>79</v>
      </c>
      <c r="AA115">
        <v>72</v>
      </c>
      <c r="AB115">
        <v>68</v>
      </c>
      <c r="AC115">
        <v>53</v>
      </c>
      <c r="AD115">
        <v>49</v>
      </c>
      <c r="AE115">
        <v>50</v>
      </c>
      <c r="AF115">
        <v>48</v>
      </c>
      <c r="AG115">
        <v>46</v>
      </c>
      <c r="AH115">
        <v>46</v>
      </c>
    </row>
    <row r="116" spans="1:34" x14ac:dyDescent="0.2">
      <c r="A116" t="s">
        <v>612</v>
      </c>
      <c r="B116" t="s">
        <v>99</v>
      </c>
      <c r="C116">
        <v>22</v>
      </c>
      <c r="D116">
        <v>25</v>
      </c>
      <c r="E116">
        <v>25</v>
      </c>
      <c r="F116">
        <v>21</v>
      </c>
      <c r="G116">
        <v>20</v>
      </c>
      <c r="H116">
        <v>24</v>
      </c>
      <c r="I116">
        <v>32</v>
      </c>
      <c r="J116">
        <v>36</v>
      </c>
      <c r="K116">
        <v>40</v>
      </c>
      <c r="L116">
        <v>37</v>
      </c>
      <c r="M116">
        <v>36</v>
      </c>
      <c r="N116">
        <v>36</v>
      </c>
      <c r="O116">
        <v>35</v>
      </c>
      <c r="P116">
        <v>31</v>
      </c>
      <c r="Q116">
        <v>28</v>
      </c>
      <c r="R116">
        <v>24</v>
      </c>
      <c r="S116">
        <v>25</v>
      </c>
      <c r="T116">
        <v>26</v>
      </c>
      <c r="U116">
        <v>30</v>
      </c>
      <c r="V116">
        <v>24</v>
      </c>
      <c r="W116">
        <v>20</v>
      </c>
      <c r="X116">
        <v>24</v>
      </c>
      <c r="Y116">
        <v>23</v>
      </c>
      <c r="Z116">
        <v>28</v>
      </c>
      <c r="AA116">
        <v>27</v>
      </c>
      <c r="AB116">
        <v>25</v>
      </c>
      <c r="AC116">
        <v>27</v>
      </c>
      <c r="AD116">
        <v>30</v>
      </c>
      <c r="AE116">
        <v>32</v>
      </c>
      <c r="AF116">
        <v>36</v>
      </c>
      <c r="AG116">
        <v>38</v>
      </c>
      <c r="AH116">
        <v>43</v>
      </c>
    </row>
    <row r="117" spans="1:34" x14ac:dyDescent="0.2">
      <c r="A117" t="s">
        <v>613</v>
      </c>
      <c r="B117" t="s">
        <v>100</v>
      </c>
      <c r="C117">
        <v>84</v>
      </c>
      <c r="D117">
        <v>81</v>
      </c>
      <c r="E117">
        <v>84</v>
      </c>
      <c r="F117">
        <v>78</v>
      </c>
      <c r="G117">
        <v>77</v>
      </c>
      <c r="H117">
        <v>70</v>
      </c>
      <c r="I117">
        <v>66</v>
      </c>
      <c r="J117">
        <v>50</v>
      </c>
      <c r="K117">
        <v>42</v>
      </c>
      <c r="L117">
        <v>42</v>
      </c>
      <c r="M117">
        <v>50</v>
      </c>
      <c r="N117">
        <v>52</v>
      </c>
      <c r="O117">
        <v>55</v>
      </c>
      <c r="P117">
        <v>51</v>
      </c>
      <c r="Q117">
        <v>57</v>
      </c>
      <c r="R117">
        <v>70</v>
      </c>
      <c r="S117">
        <v>75</v>
      </c>
      <c r="T117">
        <v>75</v>
      </c>
      <c r="U117">
        <v>76</v>
      </c>
      <c r="V117">
        <v>73</v>
      </c>
      <c r="W117">
        <v>92</v>
      </c>
      <c r="X117">
        <v>98</v>
      </c>
      <c r="Y117">
        <v>89</v>
      </c>
      <c r="Z117">
        <v>97</v>
      </c>
      <c r="AA117">
        <v>90</v>
      </c>
      <c r="AB117">
        <v>92</v>
      </c>
      <c r="AC117">
        <v>104</v>
      </c>
      <c r="AD117">
        <v>109</v>
      </c>
      <c r="AE117">
        <v>110</v>
      </c>
      <c r="AF117">
        <v>120</v>
      </c>
      <c r="AG117">
        <v>110</v>
      </c>
      <c r="AH117">
        <v>121</v>
      </c>
    </row>
    <row r="118" spans="1:34" x14ac:dyDescent="0.2">
      <c r="A118" t="s">
        <v>614</v>
      </c>
      <c r="B118" t="s">
        <v>101</v>
      </c>
      <c r="C118">
        <v>61</v>
      </c>
      <c r="D118">
        <v>54</v>
      </c>
      <c r="E118">
        <v>54</v>
      </c>
      <c r="F118">
        <v>54</v>
      </c>
      <c r="G118">
        <v>59</v>
      </c>
      <c r="H118">
        <v>49</v>
      </c>
      <c r="I118">
        <v>58</v>
      </c>
      <c r="J118">
        <v>50</v>
      </c>
      <c r="K118">
        <v>61</v>
      </c>
      <c r="L118">
        <v>64</v>
      </c>
      <c r="M118">
        <v>71</v>
      </c>
      <c r="N118">
        <v>67</v>
      </c>
      <c r="O118">
        <v>74</v>
      </c>
      <c r="P118">
        <v>69</v>
      </c>
      <c r="Q118">
        <v>73</v>
      </c>
      <c r="R118">
        <v>63</v>
      </c>
      <c r="S118">
        <v>66</v>
      </c>
      <c r="T118">
        <v>60</v>
      </c>
      <c r="U118">
        <v>64</v>
      </c>
      <c r="V118">
        <v>67</v>
      </c>
      <c r="W118">
        <v>61</v>
      </c>
      <c r="X118">
        <v>63</v>
      </c>
      <c r="Y118">
        <v>80</v>
      </c>
      <c r="Z118">
        <v>76</v>
      </c>
      <c r="AA118">
        <v>74</v>
      </c>
      <c r="AB118">
        <v>71</v>
      </c>
      <c r="AC118">
        <v>64</v>
      </c>
      <c r="AD118">
        <v>67</v>
      </c>
      <c r="AE118">
        <v>67</v>
      </c>
      <c r="AF118">
        <v>55</v>
      </c>
      <c r="AG118">
        <v>55</v>
      </c>
      <c r="AH118">
        <v>52</v>
      </c>
    </row>
    <row r="119" spans="1:34" x14ac:dyDescent="0.2">
      <c r="A119" t="s">
        <v>615</v>
      </c>
      <c r="B119" t="s">
        <v>102</v>
      </c>
      <c r="C119">
        <v>3</v>
      </c>
      <c r="D119">
        <v>4</v>
      </c>
      <c r="E119">
        <v>6</v>
      </c>
      <c r="F119">
        <v>6</v>
      </c>
      <c r="G119">
        <v>6</v>
      </c>
      <c r="H119">
        <v>7</v>
      </c>
      <c r="I119">
        <v>9</v>
      </c>
      <c r="J119">
        <v>12</v>
      </c>
      <c r="K119">
        <v>14</v>
      </c>
      <c r="L119">
        <v>14</v>
      </c>
      <c r="M119">
        <v>14</v>
      </c>
      <c r="N119">
        <v>17</v>
      </c>
      <c r="O119">
        <v>20</v>
      </c>
      <c r="P119">
        <v>24</v>
      </c>
      <c r="Q119">
        <v>26</v>
      </c>
      <c r="R119">
        <v>24</v>
      </c>
      <c r="S119">
        <v>28</v>
      </c>
      <c r="T119">
        <v>28</v>
      </c>
      <c r="U119">
        <v>25</v>
      </c>
      <c r="V119">
        <v>30</v>
      </c>
      <c r="W119">
        <v>27</v>
      </c>
      <c r="X119">
        <v>28</v>
      </c>
      <c r="Y119">
        <v>30</v>
      </c>
      <c r="Z119">
        <v>23</v>
      </c>
      <c r="AA119">
        <v>23</v>
      </c>
      <c r="AB119">
        <v>24</v>
      </c>
      <c r="AC119">
        <v>24</v>
      </c>
      <c r="AD119">
        <v>30</v>
      </c>
      <c r="AE119">
        <v>27</v>
      </c>
      <c r="AF119">
        <v>33</v>
      </c>
      <c r="AG119">
        <v>36</v>
      </c>
      <c r="AH119">
        <v>36</v>
      </c>
    </row>
    <row r="120" spans="1:34" x14ac:dyDescent="0.2">
      <c r="A120" t="s">
        <v>616</v>
      </c>
      <c r="B120" t="s">
        <v>103</v>
      </c>
      <c r="C120">
        <v>944</v>
      </c>
      <c r="D120">
        <v>837</v>
      </c>
      <c r="E120">
        <v>790</v>
      </c>
      <c r="F120">
        <v>803</v>
      </c>
      <c r="G120">
        <v>818</v>
      </c>
      <c r="H120">
        <v>789</v>
      </c>
      <c r="I120">
        <v>743</v>
      </c>
      <c r="J120">
        <v>739</v>
      </c>
      <c r="K120">
        <v>729</v>
      </c>
      <c r="L120">
        <v>734</v>
      </c>
      <c r="M120">
        <v>700</v>
      </c>
      <c r="N120">
        <v>669</v>
      </c>
      <c r="O120">
        <v>677</v>
      </c>
      <c r="P120">
        <v>677</v>
      </c>
      <c r="Q120">
        <v>650</v>
      </c>
      <c r="R120">
        <v>665</v>
      </c>
      <c r="S120">
        <v>653</v>
      </c>
      <c r="T120">
        <v>682</v>
      </c>
      <c r="U120">
        <v>695</v>
      </c>
      <c r="V120">
        <v>669</v>
      </c>
      <c r="W120">
        <v>690</v>
      </c>
      <c r="X120">
        <v>731</v>
      </c>
      <c r="Y120">
        <v>726</v>
      </c>
      <c r="Z120">
        <v>763</v>
      </c>
      <c r="AA120">
        <v>750</v>
      </c>
      <c r="AB120">
        <v>768</v>
      </c>
      <c r="AC120">
        <v>738</v>
      </c>
      <c r="AD120">
        <v>710</v>
      </c>
      <c r="AE120">
        <v>657</v>
      </c>
      <c r="AF120">
        <v>665</v>
      </c>
      <c r="AG120">
        <v>646</v>
      </c>
      <c r="AH120">
        <v>638</v>
      </c>
    </row>
    <row r="121" spans="1:34" x14ac:dyDescent="0.2">
      <c r="A121" t="s">
        <v>617</v>
      </c>
      <c r="B121" t="s">
        <v>104</v>
      </c>
      <c r="C121">
        <v>214</v>
      </c>
      <c r="D121">
        <v>230</v>
      </c>
      <c r="E121">
        <v>226</v>
      </c>
      <c r="F121">
        <v>228</v>
      </c>
      <c r="G121">
        <v>218</v>
      </c>
      <c r="H121">
        <v>218</v>
      </c>
      <c r="I121">
        <v>205</v>
      </c>
      <c r="J121">
        <v>213</v>
      </c>
      <c r="K121">
        <v>182</v>
      </c>
      <c r="L121">
        <v>181</v>
      </c>
      <c r="M121">
        <v>180</v>
      </c>
      <c r="N121">
        <v>183</v>
      </c>
      <c r="O121">
        <v>172</v>
      </c>
      <c r="P121">
        <v>178</v>
      </c>
      <c r="Q121">
        <v>154</v>
      </c>
      <c r="R121">
        <v>177</v>
      </c>
      <c r="S121">
        <v>183</v>
      </c>
      <c r="T121">
        <v>191</v>
      </c>
      <c r="U121">
        <v>172</v>
      </c>
      <c r="V121">
        <v>179</v>
      </c>
      <c r="W121">
        <v>190</v>
      </c>
      <c r="X121">
        <v>212</v>
      </c>
      <c r="Y121">
        <v>214</v>
      </c>
      <c r="Z121">
        <v>219</v>
      </c>
      <c r="AA121">
        <v>210</v>
      </c>
      <c r="AB121">
        <v>216</v>
      </c>
      <c r="AC121">
        <v>200</v>
      </c>
      <c r="AD121">
        <v>183</v>
      </c>
      <c r="AE121">
        <v>168</v>
      </c>
      <c r="AF121">
        <v>160</v>
      </c>
      <c r="AG121">
        <v>171</v>
      </c>
      <c r="AH121">
        <v>171</v>
      </c>
    </row>
    <row r="122" spans="1:34" x14ac:dyDescent="0.2">
      <c r="A122" t="s">
        <v>618</v>
      </c>
      <c r="B122" t="s">
        <v>105</v>
      </c>
      <c r="C122">
        <v>164</v>
      </c>
      <c r="D122">
        <v>171</v>
      </c>
      <c r="E122">
        <v>164</v>
      </c>
      <c r="F122">
        <v>154</v>
      </c>
      <c r="G122">
        <v>149</v>
      </c>
      <c r="H122">
        <v>128</v>
      </c>
      <c r="I122">
        <v>124</v>
      </c>
      <c r="J122">
        <v>122</v>
      </c>
      <c r="K122">
        <v>112</v>
      </c>
      <c r="L122">
        <v>111</v>
      </c>
      <c r="M122">
        <v>115</v>
      </c>
      <c r="N122">
        <v>121</v>
      </c>
      <c r="O122">
        <v>133</v>
      </c>
      <c r="P122">
        <v>139</v>
      </c>
      <c r="Q122">
        <v>131</v>
      </c>
      <c r="R122">
        <v>140</v>
      </c>
      <c r="S122">
        <v>143</v>
      </c>
      <c r="T122">
        <v>145</v>
      </c>
      <c r="U122">
        <v>138</v>
      </c>
      <c r="V122">
        <v>144</v>
      </c>
      <c r="W122">
        <v>144</v>
      </c>
      <c r="X122">
        <v>145</v>
      </c>
      <c r="Y122">
        <v>139</v>
      </c>
      <c r="Z122">
        <v>140</v>
      </c>
      <c r="AA122">
        <v>146</v>
      </c>
      <c r="AB122">
        <v>155</v>
      </c>
      <c r="AC122">
        <v>152</v>
      </c>
      <c r="AD122">
        <v>149</v>
      </c>
      <c r="AE122">
        <v>159</v>
      </c>
      <c r="AF122">
        <v>180</v>
      </c>
      <c r="AG122">
        <v>192</v>
      </c>
      <c r="AH122">
        <v>184</v>
      </c>
    </row>
    <row r="123" spans="1:34" x14ac:dyDescent="0.2">
      <c r="A123" t="s">
        <v>619</v>
      </c>
      <c r="B123" t="s">
        <v>106</v>
      </c>
      <c r="C123">
        <v>99</v>
      </c>
      <c r="D123">
        <v>104</v>
      </c>
      <c r="E123">
        <v>94</v>
      </c>
      <c r="F123">
        <v>97</v>
      </c>
      <c r="G123">
        <v>97</v>
      </c>
      <c r="H123">
        <v>99</v>
      </c>
      <c r="I123">
        <v>104</v>
      </c>
      <c r="J123">
        <v>103</v>
      </c>
      <c r="K123">
        <v>101</v>
      </c>
      <c r="L123">
        <v>109</v>
      </c>
      <c r="M123">
        <v>113</v>
      </c>
      <c r="N123">
        <v>115</v>
      </c>
      <c r="O123">
        <v>139</v>
      </c>
      <c r="P123">
        <v>138</v>
      </c>
      <c r="Q123">
        <v>144</v>
      </c>
      <c r="R123">
        <v>143</v>
      </c>
      <c r="S123">
        <v>148</v>
      </c>
      <c r="T123">
        <v>144</v>
      </c>
      <c r="U123">
        <v>141</v>
      </c>
      <c r="V123">
        <v>144</v>
      </c>
      <c r="W123">
        <v>135</v>
      </c>
      <c r="X123">
        <v>132</v>
      </c>
      <c r="Y123">
        <v>131</v>
      </c>
      <c r="Z123">
        <v>117</v>
      </c>
      <c r="AA123">
        <v>114</v>
      </c>
      <c r="AB123">
        <v>113</v>
      </c>
      <c r="AC123">
        <v>90</v>
      </c>
      <c r="AD123">
        <v>100</v>
      </c>
      <c r="AE123">
        <v>108</v>
      </c>
      <c r="AF123">
        <v>113</v>
      </c>
      <c r="AG123">
        <v>118</v>
      </c>
      <c r="AH123">
        <v>127</v>
      </c>
    </row>
    <row r="124" spans="1:34" x14ac:dyDescent="0.2">
      <c r="A124" t="s">
        <v>620</v>
      </c>
      <c r="B124" t="s">
        <v>107</v>
      </c>
      <c r="C124">
        <v>60</v>
      </c>
      <c r="D124">
        <v>73</v>
      </c>
      <c r="E124">
        <v>77</v>
      </c>
      <c r="F124">
        <v>77</v>
      </c>
      <c r="G124">
        <v>81</v>
      </c>
      <c r="H124">
        <v>93</v>
      </c>
      <c r="I124">
        <v>85</v>
      </c>
      <c r="J124">
        <v>89</v>
      </c>
      <c r="K124">
        <v>86</v>
      </c>
      <c r="L124">
        <v>76</v>
      </c>
      <c r="M124">
        <v>76</v>
      </c>
      <c r="N124">
        <v>88</v>
      </c>
      <c r="O124">
        <v>89</v>
      </c>
      <c r="P124">
        <v>88</v>
      </c>
      <c r="Q124">
        <v>84</v>
      </c>
      <c r="R124">
        <v>83</v>
      </c>
      <c r="S124">
        <v>90</v>
      </c>
      <c r="T124">
        <v>88</v>
      </c>
      <c r="U124">
        <v>77</v>
      </c>
      <c r="V124">
        <v>79</v>
      </c>
      <c r="W124">
        <v>86</v>
      </c>
      <c r="X124">
        <v>89</v>
      </c>
      <c r="Y124">
        <v>102</v>
      </c>
      <c r="Z124">
        <v>112</v>
      </c>
      <c r="AA124">
        <v>120</v>
      </c>
      <c r="AB124">
        <v>139</v>
      </c>
      <c r="AC124">
        <v>139</v>
      </c>
      <c r="AD124">
        <v>143</v>
      </c>
      <c r="AE124">
        <v>158</v>
      </c>
      <c r="AF124">
        <v>155</v>
      </c>
      <c r="AG124">
        <v>148</v>
      </c>
      <c r="AH124">
        <v>140</v>
      </c>
    </row>
    <row r="125" spans="1:34" x14ac:dyDescent="0.2">
      <c r="A125" t="s">
        <v>621</v>
      </c>
      <c r="B125" t="s">
        <v>108</v>
      </c>
      <c r="C125">
        <v>52</v>
      </c>
      <c r="D125">
        <v>53</v>
      </c>
      <c r="E125">
        <v>34</v>
      </c>
      <c r="F125">
        <v>32</v>
      </c>
      <c r="G125">
        <v>31</v>
      </c>
      <c r="H125">
        <v>30</v>
      </c>
      <c r="I125">
        <v>20</v>
      </c>
      <c r="J125">
        <v>17</v>
      </c>
      <c r="K125">
        <v>13</v>
      </c>
      <c r="L125">
        <v>12</v>
      </c>
      <c r="M125">
        <v>16</v>
      </c>
      <c r="N125">
        <v>15</v>
      </c>
      <c r="O125">
        <v>15</v>
      </c>
      <c r="P125">
        <v>16</v>
      </c>
      <c r="Q125">
        <v>15</v>
      </c>
      <c r="R125">
        <v>17</v>
      </c>
      <c r="S125">
        <v>18</v>
      </c>
      <c r="T125">
        <v>12</v>
      </c>
      <c r="U125">
        <v>12</v>
      </c>
      <c r="V125">
        <v>10</v>
      </c>
      <c r="W125">
        <v>13</v>
      </c>
      <c r="X125">
        <v>18</v>
      </c>
      <c r="Y125">
        <v>17</v>
      </c>
      <c r="Z125">
        <v>16</v>
      </c>
      <c r="AA125">
        <v>19</v>
      </c>
      <c r="AB125">
        <v>19</v>
      </c>
      <c r="AC125">
        <v>28</v>
      </c>
      <c r="AD125">
        <v>24</v>
      </c>
      <c r="AE125">
        <v>22</v>
      </c>
      <c r="AF125">
        <v>20</v>
      </c>
      <c r="AG125">
        <v>22</v>
      </c>
      <c r="AH125">
        <v>22</v>
      </c>
    </row>
    <row r="126" spans="1:34" x14ac:dyDescent="0.2">
      <c r="A126" t="s">
        <v>622</v>
      </c>
      <c r="B126" t="s">
        <v>109</v>
      </c>
      <c r="C126">
        <v>294</v>
      </c>
      <c r="D126">
        <v>279</v>
      </c>
      <c r="E126">
        <v>271</v>
      </c>
      <c r="F126">
        <v>273</v>
      </c>
      <c r="G126">
        <v>275</v>
      </c>
      <c r="H126">
        <v>267</v>
      </c>
      <c r="I126">
        <v>256</v>
      </c>
      <c r="J126">
        <v>230</v>
      </c>
      <c r="K126">
        <v>232</v>
      </c>
      <c r="L126">
        <v>213</v>
      </c>
      <c r="M126">
        <v>205</v>
      </c>
      <c r="N126">
        <v>209</v>
      </c>
      <c r="O126">
        <v>215</v>
      </c>
      <c r="P126">
        <v>206</v>
      </c>
      <c r="Q126">
        <v>204</v>
      </c>
      <c r="R126">
        <v>191</v>
      </c>
      <c r="S126">
        <v>194</v>
      </c>
      <c r="T126">
        <v>202</v>
      </c>
      <c r="U126">
        <v>177</v>
      </c>
      <c r="V126">
        <v>156</v>
      </c>
      <c r="W126">
        <v>145</v>
      </c>
      <c r="X126">
        <v>126</v>
      </c>
      <c r="Y126">
        <v>126</v>
      </c>
      <c r="Z126">
        <v>118</v>
      </c>
      <c r="AA126">
        <v>110</v>
      </c>
      <c r="AB126">
        <v>110</v>
      </c>
      <c r="AC126">
        <v>93</v>
      </c>
      <c r="AD126">
        <v>97</v>
      </c>
      <c r="AE126">
        <v>98</v>
      </c>
      <c r="AF126">
        <v>104</v>
      </c>
      <c r="AG126">
        <v>101</v>
      </c>
      <c r="AH126">
        <v>100</v>
      </c>
    </row>
    <row r="127" spans="1:34" x14ac:dyDescent="0.2">
      <c r="A127" t="s">
        <v>623</v>
      </c>
      <c r="B127" t="s">
        <v>110</v>
      </c>
      <c r="C127">
        <v>178</v>
      </c>
      <c r="D127">
        <v>175</v>
      </c>
      <c r="E127">
        <v>165</v>
      </c>
      <c r="F127">
        <v>168</v>
      </c>
      <c r="G127">
        <v>162</v>
      </c>
      <c r="H127">
        <v>155</v>
      </c>
      <c r="I127">
        <v>139</v>
      </c>
      <c r="J127">
        <v>126</v>
      </c>
      <c r="K127">
        <v>134</v>
      </c>
      <c r="L127">
        <v>141</v>
      </c>
      <c r="M127">
        <v>134</v>
      </c>
      <c r="N127">
        <v>133</v>
      </c>
      <c r="O127">
        <v>148</v>
      </c>
      <c r="P127">
        <v>152</v>
      </c>
      <c r="Q127">
        <v>162</v>
      </c>
      <c r="R127">
        <v>158</v>
      </c>
      <c r="S127">
        <v>160</v>
      </c>
      <c r="T127">
        <v>159</v>
      </c>
      <c r="U127">
        <v>160</v>
      </c>
      <c r="V127">
        <v>138</v>
      </c>
      <c r="W127">
        <v>147</v>
      </c>
      <c r="X127">
        <v>144</v>
      </c>
      <c r="Y127">
        <v>128</v>
      </c>
      <c r="Z127">
        <v>116</v>
      </c>
      <c r="AA127">
        <v>112</v>
      </c>
      <c r="AB127">
        <v>103</v>
      </c>
      <c r="AC127">
        <v>96</v>
      </c>
      <c r="AD127">
        <v>91</v>
      </c>
      <c r="AE127">
        <v>93</v>
      </c>
      <c r="AF127">
        <v>111</v>
      </c>
      <c r="AG127">
        <v>131</v>
      </c>
      <c r="AH127">
        <v>137</v>
      </c>
    </row>
    <row r="128" spans="1:34" x14ac:dyDescent="0.2">
      <c r="A128" t="s">
        <v>624</v>
      </c>
      <c r="B128" t="s">
        <v>111</v>
      </c>
      <c r="C128">
        <v>135</v>
      </c>
      <c r="D128">
        <v>133</v>
      </c>
      <c r="E128">
        <v>137</v>
      </c>
      <c r="F128">
        <v>138</v>
      </c>
      <c r="G128">
        <v>131</v>
      </c>
      <c r="H128">
        <v>129</v>
      </c>
      <c r="I128">
        <v>126</v>
      </c>
      <c r="J128">
        <v>130</v>
      </c>
      <c r="K128">
        <v>136</v>
      </c>
      <c r="L128">
        <v>135</v>
      </c>
      <c r="M128">
        <v>133</v>
      </c>
      <c r="N128">
        <v>144</v>
      </c>
      <c r="O128">
        <v>171</v>
      </c>
      <c r="P128">
        <v>183</v>
      </c>
      <c r="Q128">
        <v>188</v>
      </c>
      <c r="R128">
        <v>191</v>
      </c>
      <c r="S128">
        <v>180</v>
      </c>
      <c r="T128">
        <v>183</v>
      </c>
      <c r="U128">
        <v>178</v>
      </c>
      <c r="V128">
        <v>158</v>
      </c>
      <c r="W128">
        <v>145</v>
      </c>
      <c r="X128">
        <v>137</v>
      </c>
      <c r="Y128">
        <v>138</v>
      </c>
      <c r="Z128">
        <v>138</v>
      </c>
      <c r="AA128">
        <v>132</v>
      </c>
      <c r="AB128">
        <v>139</v>
      </c>
      <c r="AC128">
        <v>136</v>
      </c>
      <c r="AD128">
        <v>146</v>
      </c>
      <c r="AE128">
        <v>153</v>
      </c>
      <c r="AF128">
        <v>148</v>
      </c>
      <c r="AG128">
        <v>161</v>
      </c>
      <c r="AH128">
        <v>168</v>
      </c>
    </row>
    <row r="129" spans="1:34" x14ac:dyDescent="0.2">
      <c r="A129" t="s">
        <v>625</v>
      </c>
      <c r="B129" t="s">
        <v>112</v>
      </c>
      <c r="C129">
        <v>96</v>
      </c>
      <c r="D129">
        <v>91</v>
      </c>
      <c r="E129">
        <v>82</v>
      </c>
      <c r="F129">
        <v>81</v>
      </c>
      <c r="G129">
        <v>80</v>
      </c>
      <c r="H129">
        <v>84</v>
      </c>
      <c r="I129">
        <v>85</v>
      </c>
      <c r="J129">
        <v>89</v>
      </c>
      <c r="K129">
        <v>96</v>
      </c>
      <c r="L129">
        <v>98</v>
      </c>
      <c r="M129">
        <v>101</v>
      </c>
      <c r="N129">
        <v>102</v>
      </c>
      <c r="O129">
        <v>108</v>
      </c>
      <c r="P129">
        <v>108</v>
      </c>
      <c r="Q129">
        <v>95</v>
      </c>
      <c r="R129">
        <v>94</v>
      </c>
      <c r="S129">
        <v>95</v>
      </c>
      <c r="T129">
        <v>95</v>
      </c>
      <c r="U129">
        <v>97</v>
      </c>
      <c r="V129">
        <v>101</v>
      </c>
      <c r="W129">
        <v>103</v>
      </c>
      <c r="X129">
        <v>104</v>
      </c>
      <c r="Y129">
        <v>103</v>
      </c>
      <c r="Z129">
        <v>113</v>
      </c>
      <c r="AA129">
        <v>111</v>
      </c>
      <c r="AB129">
        <v>112</v>
      </c>
      <c r="AC129">
        <v>101</v>
      </c>
      <c r="AD129">
        <v>103</v>
      </c>
      <c r="AE129">
        <v>110</v>
      </c>
      <c r="AF129">
        <v>122</v>
      </c>
      <c r="AG129">
        <v>119</v>
      </c>
      <c r="AH129">
        <v>121</v>
      </c>
    </row>
    <row r="130" spans="1:34" x14ac:dyDescent="0.2">
      <c r="A130" t="s">
        <v>626</v>
      </c>
      <c r="B130" t="s">
        <v>113</v>
      </c>
      <c r="C130">
        <v>50</v>
      </c>
      <c r="D130">
        <v>46</v>
      </c>
      <c r="E130">
        <v>32</v>
      </c>
      <c r="F130">
        <v>32</v>
      </c>
      <c r="G130">
        <v>35</v>
      </c>
      <c r="H130">
        <v>29</v>
      </c>
      <c r="I130">
        <v>27</v>
      </c>
      <c r="J130">
        <v>31</v>
      </c>
      <c r="K130">
        <v>29</v>
      </c>
      <c r="L130">
        <v>30</v>
      </c>
      <c r="M130">
        <v>28</v>
      </c>
      <c r="N130">
        <v>26</v>
      </c>
      <c r="O130">
        <v>29</v>
      </c>
      <c r="P130">
        <v>27</v>
      </c>
      <c r="Q130">
        <v>22</v>
      </c>
      <c r="R130">
        <v>24</v>
      </c>
      <c r="S130">
        <v>25</v>
      </c>
      <c r="T130">
        <v>27</v>
      </c>
      <c r="U130">
        <v>26</v>
      </c>
      <c r="V130">
        <v>26</v>
      </c>
      <c r="W130">
        <v>28</v>
      </c>
      <c r="X130">
        <v>29</v>
      </c>
      <c r="Y130">
        <v>41</v>
      </c>
      <c r="Z130">
        <v>39</v>
      </c>
      <c r="AA130">
        <v>38</v>
      </c>
      <c r="AB130">
        <v>41</v>
      </c>
      <c r="AC130">
        <v>52</v>
      </c>
      <c r="AD130">
        <v>62</v>
      </c>
      <c r="AE130">
        <v>74</v>
      </c>
      <c r="AF130">
        <v>75</v>
      </c>
      <c r="AG130">
        <v>85</v>
      </c>
      <c r="AH130">
        <v>84</v>
      </c>
    </row>
    <row r="131" spans="1:34" x14ac:dyDescent="0.2">
      <c r="A131" t="s">
        <v>627</v>
      </c>
      <c r="B131" t="s">
        <v>114</v>
      </c>
      <c r="C131">
        <v>276</v>
      </c>
      <c r="D131">
        <v>260</v>
      </c>
      <c r="E131">
        <v>255</v>
      </c>
      <c r="F131">
        <v>253</v>
      </c>
      <c r="G131">
        <v>215</v>
      </c>
      <c r="H131">
        <v>204</v>
      </c>
      <c r="I131">
        <v>205</v>
      </c>
      <c r="J131">
        <v>206</v>
      </c>
      <c r="K131">
        <v>215</v>
      </c>
      <c r="L131">
        <v>227</v>
      </c>
      <c r="M131">
        <v>224</v>
      </c>
      <c r="N131">
        <v>235</v>
      </c>
      <c r="O131">
        <v>248</v>
      </c>
      <c r="P131">
        <v>264</v>
      </c>
      <c r="Q131">
        <v>259</v>
      </c>
      <c r="R131">
        <v>245</v>
      </c>
      <c r="S131">
        <v>227</v>
      </c>
      <c r="T131">
        <v>232</v>
      </c>
      <c r="U131">
        <v>222</v>
      </c>
      <c r="V131">
        <v>215</v>
      </c>
      <c r="W131">
        <v>196</v>
      </c>
      <c r="X131">
        <v>206</v>
      </c>
      <c r="Y131">
        <v>200</v>
      </c>
      <c r="Z131">
        <v>216</v>
      </c>
      <c r="AA131">
        <v>211</v>
      </c>
      <c r="AB131">
        <v>199</v>
      </c>
      <c r="AC131">
        <v>207</v>
      </c>
      <c r="AD131">
        <v>200</v>
      </c>
      <c r="AE131">
        <v>189</v>
      </c>
      <c r="AF131">
        <v>176</v>
      </c>
      <c r="AG131">
        <v>159</v>
      </c>
      <c r="AH131">
        <v>158</v>
      </c>
    </row>
    <row r="132" spans="1:34" x14ac:dyDescent="0.2">
      <c r="A132" t="s">
        <v>628</v>
      </c>
      <c r="B132" t="s">
        <v>115</v>
      </c>
      <c r="C132">
        <v>57</v>
      </c>
      <c r="D132">
        <v>56</v>
      </c>
      <c r="E132">
        <v>56</v>
      </c>
      <c r="F132">
        <v>56</v>
      </c>
      <c r="G132">
        <v>50</v>
      </c>
      <c r="H132">
        <v>51</v>
      </c>
      <c r="I132">
        <v>52</v>
      </c>
      <c r="J132">
        <v>57</v>
      </c>
      <c r="K132">
        <v>54</v>
      </c>
      <c r="L132">
        <v>54</v>
      </c>
      <c r="M132">
        <v>54</v>
      </c>
      <c r="N132">
        <v>70</v>
      </c>
      <c r="O132">
        <v>67</v>
      </c>
      <c r="P132">
        <v>81</v>
      </c>
      <c r="Q132">
        <v>71</v>
      </c>
      <c r="R132">
        <v>66</v>
      </c>
      <c r="S132">
        <v>66</v>
      </c>
      <c r="T132">
        <v>66</v>
      </c>
      <c r="U132">
        <v>69</v>
      </c>
      <c r="V132">
        <v>68</v>
      </c>
      <c r="W132">
        <v>78</v>
      </c>
      <c r="X132">
        <v>77</v>
      </c>
      <c r="Y132">
        <v>84</v>
      </c>
      <c r="Z132">
        <v>84</v>
      </c>
      <c r="AA132">
        <v>84</v>
      </c>
      <c r="AB132">
        <v>83</v>
      </c>
      <c r="AC132">
        <v>101</v>
      </c>
      <c r="AD132">
        <v>71</v>
      </c>
      <c r="AE132">
        <v>113</v>
      </c>
      <c r="AF132">
        <v>116</v>
      </c>
      <c r="AG132">
        <v>116</v>
      </c>
      <c r="AH132">
        <v>116</v>
      </c>
    </row>
    <row r="133" spans="1:34" x14ac:dyDescent="0.2">
      <c r="A133" t="s">
        <v>629</v>
      </c>
      <c r="B133" t="s">
        <v>116</v>
      </c>
      <c r="C133">
        <v>117</v>
      </c>
      <c r="D133">
        <v>128</v>
      </c>
      <c r="E133">
        <v>128</v>
      </c>
      <c r="F133">
        <v>128</v>
      </c>
      <c r="G133">
        <v>131</v>
      </c>
      <c r="H133">
        <v>130</v>
      </c>
      <c r="I133">
        <v>114</v>
      </c>
      <c r="J133">
        <v>102</v>
      </c>
      <c r="K133">
        <v>79</v>
      </c>
      <c r="L133">
        <v>79</v>
      </c>
      <c r="M133">
        <v>79</v>
      </c>
      <c r="N133">
        <v>63</v>
      </c>
      <c r="O133">
        <v>55</v>
      </c>
      <c r="P133">
        <v>64</v>
      </c>
      <c r="Q133">
        <v>77</v>
      </c>
      <c r="R133">
        <v>84</v>
      </c>
      <c r="S133">
        <v>84</v>
      </c>
      <c r="T133">
        <v>84</v>
      </c>
      <c r="U133">
        <v>84</v>
      </c>
      <c r="V133">
        <v>90</v>
      </c>
      <c r="W133">
        <v>104</v>
      </c>
      <c r="X133">
        <v>105</v>
      </c>
      <c r="Y133">
        <v>115</v>
      </c>
      <c r="Z133">
        <v>115</v>
      </c>
      <c r="AA133">
        <v>115</v>
      </c>
      <c r="AB133">
        <v>142</v>
      </c>
      <c r="AC133">
        <v>151</v>
      </c>
      <c r="AD133">
        <v>152</v>
      </c>
      <c r="AE133">
        <v>159</v>
      </c>
      <c r="AF133">
        <v>157</v>
      </c>
      <c r="AG133">
        <v>157</v>
      </c>
      <c r="AH133">
        <v>157</v>
      </c>
    </row>
    <row r="134" spans="1:34" x14ac:dyDescent="0.2">
      <c r="A134" t="s">
        <v>630</v>
      </c>
      <c r="B134" t="s">
        <v>117</v>
      </c>
      <c r="C134">
        <v>223</v>
      </c>
      <c r="D134">
        <v>198</v>
      </c>
      <c r="E134">
        <v>180</v>
      </c>
      <c r="F134">
        <v>180</v>
      </c>
      <c r="G134">
        <v>187</v>
      </c>
      <c r="H134">
        <v>182</v>
      </c>
      <c r="I134">
        <v>161</v>
      </c>
      <c r="J134">
        <v>155</v>
      </c>
      <c r="K134">
        <v>157</v>
      </c>
      <c r="L134">
        <v>151</v>
      </c>
      <c r="M134">
        <v>151</v>
      </c>
      <c r="N134">
        <v>137</v>
      </c>
      <c r="O134">
        <v>117</v>
      </c>
      <c r="P134">
        <v>122</v>
      </c>
      <c r="Q134">
        <v>118</v>
      </c>
      <c r="R134">
        <v>118</v>
      </c>
      <c r="S134">
        <v>118</v>
      </c>
      <c r="T134">
        <v>118</v>
      </c>
      <c r="U134">
        <v>117</v>
      </c>
      <c r="V134">
        <v>127</v>
      </c>
      <c r="W134">
        <v>121</v>
      </c>
      <c r="X134">
        <v>109</v>
      </c>
      <c r="Y134">
        <v>115</v>
      </c>
      <c r="Z134">
        <v>115</v>
      </c>
      <c r="AA134">
        <v>116</v>
      </c>
      <c r="AB134">
        <v>112</v>
      </c>
      <c r="AC134">
        <v>104</v>
      </c>
      <c r="AD134">
        <v>98</v>
      </c>
      <c r="AE134">
        <v>106</v>
      </c>
      <c r="AF134">
        <v>97</v>
      </c>
      <c r="AG134">
        <v>105</v>
      </c>
      <c r="AH134">
        <v>104</v>
      </c>
    </row>
    <row r="135" spans="1:34" x14ac:dyDescent="0.2">
      <c r="A135" t="s">
        <v>631</v>
      </c>
      <c r="B135" t="s">
        <v>118</v>
      </c>
      <c r="C135">
        <v>157</v>
      </c>
      <c r="D135">
        <v>154</v>
      </c>
      <c r="E135">
        <v>148</v>
      </c>
      <c r="F135">
        <v>145</v>
      </c>
      <c r="G135">
        <v>134</v>
      </c>
      <c r="H135">
        <v>142</v>
      </c>
      <c r="I135">
        <v>130</v>
      </c>
      <c r="J135">
        <v>121</v>
      </c>
      <c r="K135">
        <v>112</v>
      </c>
      <c r="L135">
        <v>104</v>
      </c>
      <c r="M135">
        <v>103</v>
      </c>
      <c r="N135">
        <v>104</v>
      </c>
      <c r="O135">
        <v>91</v>
      </c>
      <c r="P135">
        <v>86</v>
      </c>
      <c r="Q135">
        <v>86</v>
      </c>
      <c r="R135">
        <v>86</v>
      </c>
      <c r="S135">
        <v>86</v>
      </c>
      <c r="T135">
        <v>86</v>
      </c>
      <c r="U135">
        <v>80</v>
      </c>
      <c r="V135">
        <v>82</v>
      </c>
      <c r="W135">
        <v>81</v>
      </c>
      <c r="X135">
        <v>76</v>
      </c>
      <c r="Y135">
        <v>83</v>
      </c>
      <c r="Z135">
        <v>67</v>
      </c>
      <c r="AA135">
        <v>73</v>
      </c>
      <c r="AB135">
        <v>78</v>
      </c>
      <c r="AC135">
        <v>94</v>
      </c>
      <c r="AD135">
        <v>100</v>
      </c>
      <c r="AE135">
        <v>135</v>
      </c>
      <c r="AF135">
        <v>163</v>
      </c>
      <c r="AG135">
        <v>177</v>
      </c>
      <c r="AH135">
        <v>185</v>
      </c>
    </row>
    <row r="136" spans="1:34" x14ac:dyDescent="0.2">
      <c r="A136" t="s">
        <v>632</v>
      </c>
      <c r="B136" t="s">
        <v>119</v>
      </c>
      <c r="C136">
        <v>351</v>
      </c>
      <c r="D136">
        <v>342</v>
      </c>
      <c r="E136">
        <v>324</v>
      </c>
      <c r="F136">
        <v>310</v>
      </c>
      <c r="G136">
        <v>306</v>
      </c>
      <c r="H136">
        <v>280</v>
      </c>
      <c r="I136">
        <v>247</v>
      </c>
      <c r="J136">
        <v>219</v>
      </c>
      <c r="K136">
        <v>223</v>
      </c>
      <c r="L136">
        <v>231</v>
      </c>
      <c r="M136">
        <v>226</v>
      </c>
      <c r="N136">
        <v>227</v>
      </c>
      <c r="O136">
        <v>233</v>
      </c>
      <c r="P136">
        <v>241</v>
      </c>
      <c r="Q136">
        <v>277</v>
      </c>
      <c r="R136">
        <v>256</v>
      </c>
      <c r="S136">
        <v>256</v>
      </c>
      <c r="T136">
        <v>263</v>
      </c>
      <c r="U136">
        <v>258</v>
      </c>
      <c r="V136">
        <v>241</v>
      </c>
      <c r="W136">
        <v>242</v>
      </c>
      <c r="X136">
        <v>228</v>
      </c>
      <c r="Y136">
        <v>250</v>
      </c>
      <c r="Z136">
        <v>248</v>
      </c>
      <c r="AA136">
        <v>234</v>
      </c>
      <c r="AB136">
        <v>254</v>
      </c>
      <c r="AC136">
        <v>271</v>
      </c>
      <c r="AD136">
        <v>273</v>
      </c>
      <c r="AE136">
        <v>301</v>
      </c>
      <c r="AF136">
        <v>280</v>
      </c>
      <c r="AG136">
        <v>257</v>
      </c>
      <c r="AH136">
        <v>254</v>
      </c>
    </row>
    <row r="137" spans="1:34" x14ac:dyDescent="0.2">
      <c r="A137" t="s">
        <v>633</v>
      </c>
      <c r="B137" t="s">
        <v>120</v>
      </c>
      <c r="C137">
        <v>60</v>
      </c>
      <c r="D137">
        <v>62</v>
      </c>
      <c r="E137">
        <v>61</v>
      </c>
      <c r="F137">
        <v>62</v>
      </c>
      <c r="G137">
        <v>70</v>
      </c>
      <c r="H137">
        <v>77</v>
      </c>
      <c r="I137">
        <v>76</v>
      </c>
      <c r="J137">
        <v>96</v>
      </c>
      <c r="K137">
        <v>93</v>
      </c>
      <c r="L137">
        <v>97</v>
      </c>
      <c r="M137">
        <v>100</v>
      </c>
      <c r="N137">
        <v>131</v>
      </c>
      <c r="O137">
        <v>149</v>
      </c>
      <c r="P137">
        <v>174</v>
      </c>
      <c r="Q137">
        <v>185</v>
      </c>
      <c r="R137">
        <v>203</v>
      </c>
      <c r="S137">
        <v>211</v>
      </c>
      <c r="T137">
        <v>208</v>
      </c>
      <c r="U137">
        <v>235</v>
      </c>
      <c r="V137">
        <v>260</v>
      </c>
      <c r="W137">
        <v>268</v>
      </c>
      <c r="X137">
        <v>274</v>
      </c>
      <c r="Y137">
        <v>298</v>
      </c>
      <c r="Z137">
        <v>301</v>
      </c>
      <c r="AA137">
        <v>302</v>
      </c>
      <c r="AB137">
        <v>300</v>
      </c>
      <c r="AC137">
        <v>282</v>
      </c>
      <c r="AD137">
        <v>272</v>
      </c>
      <c r="AE137">
        <v>268</v>
      </c>
      <c r="AF137">
        <v>303</v>
      </c>
      <c r="AG137">
        <v>316</v>
      </c>
      <c r="AH137">
        <v>314</v>
      </c>
    </row>
    <row r="138" spans="1:34" x14ac:dyDescent="0.2">
      <c r="A138" t="s">
        <v>634</v>
      </c>
      <c r="B138" t="s">
        <v>121</v>
      </c>
      <c r="C138">
        <v>98</v>
      </c>
      <c r="D138">
        <v>83</v>
      </c>
      <c r="E138">
        <v>71</v>
      </c>
      <c r="F138">
        <v>71</v>
      </c>
      <c r="G138">
        <v>69</v>
      </c>
      <c r="H138">
        <v>42</v>
      </c>
      <c r="I138">
        <v>32</v>
      </c>
      <c r="J138">
        <v>34</v>
      </c>
      <c r="K138">
        <v>35</v>
      </c>
      <c r="L138">
        <v>28</v>
      </c>
      <c r="M138">
        <v>28</v>
      </c>
      <c r="N138">
        <v>40</v>
      </c>
      <c r="O138">
        <v>51</v>
      </c>
      <c r="P138">
        <v>54</v>
      </c>
      <c r="Q138">
        <v>45</v>
      </c>
      <c r="R138">
        <v>40</v>
      </c>
      <c r="S138">
        <v>40</v>
      </c>
      <c r="T138">
        <v>40</v>
      </c>
      <c r="U138">
        <v>37</v>
      </c>
      <c r="V138">
        <v>28</v>
      </c>
      <c r="W138">
        <v>27</v>
      </c>
      <c r="X138">
        <v>24</v>
      </c>
      <c r="Y138">
        <v>26</v>
      </c>
      <c r="Z138">
        <v>26</v>
      </c>
      <c r="AA138">
        <v>27</v>
      </c>
      <c r="AB138">
        <v>26</v>
      </c>
      <c r="AC138">
        <v>26</v>
      </c>
      <c r="AD138">
        <v>27</v>
      </c>
      <c r="AE138">
        <v>29</v>
      </c>
      <c r="AF138">
        <v>27</v>
      </c>
      <c r="AG138">
        <v>37</v>
      </c>
      <c r="AH138">
        <v>36</v>
      </c>
    </row>
    <row r="139" spans="1:34" x14ac:dyDescent="0.2">
      <c r="A139" t="s">
        <v>635</v>
      </c>
      <c r="B139" t="s">
        <v>122</v>
      </c>
      <c r="C139">
        <v>120</v>
      </c>
      <c r="D139">
        <v>104</v>
      </c>
      <c r="E139">
        <v>118</v>
      </c>
      <c r="F139">
        <v>123</v>
      </c>
      <c r="G139">
        <v>107</v>
      </c>
      <c r="H139">
        <v>93</v>
      </c>
      <c r="I139">
        <v>76</v>
      </c>
      <c r="J139">
        <v>67</v>
      </c>
      <c r="K139">
        <v>77</v>
      </c>
      <c r="L139">
        <v>79</v>
      </c>
      <c r="M139">
        <v>79</v>
      </c>
      <c r="N139">
        <v>82</v>
      </c>
      <c r="O139">
        <v>93</v>
      </c>
      <c r="P139">
        <v>109</v>
      </c>
      <c r="Q139">
        <v>123</v>
      </c>
      <c r="R139">
        <v>131</v>
      </c>
      <c r="S139">
        <v>124</v>
      </c>
      <c r="T139">
        <v>133</v>
      </c>
      <c r="U139">
        <v>130</v>
      </c>
      <c r="V139">
        <v>126</v>
      </c>
      <c r="W139">
        <v>123</v>
      </c>
      <c r="X139">
        <v>141</v>
      </c>
      <c r="Y139">
        <v>133</v>
      </c>
      <c r="Z139">
        <v>143</v>
      </c>
      <c r="AA139">
        <v>146</v>
      </c>
      <c r="AB139">
        <v>147</v>
      </c>
      <c r="AC139">
        <v>157</v>
      </c>
      <c r="AD139">
        <v>202</v>
      </c>
      <c r="AE139">
        <v>206</v>
      </c>
      <c r="AF139">
        <v>224</v>
      </c>
      <c r="AG139">
        <v>223</v>
      </c>
      <c r="AH139">
        <v>207</v>
      </c>
    </row>
    <row r="140" spans="1:34" x14ac:dyDescent="0.2">
      <c r="A140" t="s">
        <v>636</v>
      </c>
      <c r="B140" t="s">
        <v>123</v>
      </c>
      <c r="C140">
        <v>111</v>
      </c>
      <c r="D140">
        <v>96</v>
      </c>
      <c r="E140">
        <v>88</v>
      </c>
      <c r="F140">
        <v>89</v>
      </c>
      <c r="G140">
        <v>102</v>
      </c>
      <c r="H140">
        <v>110</v>
      </c>
      <c r="I140">
        <v>113</v>
      </c>
      <c r="J140">
        <v>110</v>
      </c>
      <c r="K140">
        <v>128</v>
      </c>
      <c r="L140">
        <v>132</v>
      </c>
      <c r="M140">
        <v>131</v>
      </c>
      <c r="N140">
        <v>119</v>
      </c>
      <c r="O140">
        <v>112</v>
      </c>
      <c r="P140">
        <v>111</v>
      </c>
      <c r="Q140">
        <v>104</v>
      </c>
      <c r="R140">
        <v>102</v>
      </c>
      <c r="S140">
        <v>105</v>
      </c>
      <c r="T140">
        <v>105</v>
      </c>
      <c r="U140">
        <v>113</v>
      </c>
      <c r="V140">
        <v>124</v>
      </c>
      <c r="W140">
        <v>111</v>
      </c>
      <c r="X140">
        <v>116</v>
      </c>
      <c r="Y140">
        <v>114</v>
      </c>
      <c r="Z140">
        <v>108</v>
      </c>
      <c r="AA140">
        <v>108</v>
      </c>
      <c r="AB140">
        <v>103</v>
      </c>
      <c r="AC140">
        <v>100</v>
      </c>
      <c r="AD140">
        <v>121</v>
      </c>
      <c r="AE140">
        <v>128</v>
      </c>
      <c r="AF140">
        <v>128</v>
      </c>
      <c r="AG140">
        <v>135</v>
      </c>
      <c r="AH140">
        <v>135</v>
      </c>
    </row>
    <row r="141" spans="1:34" x14ac:dyDescent="0.2">
      <c r="A141" t="s">
        <v>637</v>
      </c>
      <c r="B141" t="s">
        <v>124</v>
      </c>
      <c r="C141">
        <v>86</v>
      </c>
      <c r="D141">
        <v>77</v>
      </c>
      <c r="E141">
        <v>72</v>
      </c>
      <c r="F141">
        <v>66</v>
      </c>
      <c r="G141">
        <v>64</v>
      </c>
      <c r="H141">
        <v>63</v>
      </c>
      <c r="I141">
        <v>54</v>
      </c>
      <c r="J141">
        <v>61</v>
      </c>
      <c r="K141">
        <v>67</v>
      </c>
      <c r="L141">
        <v>66</v>
      </c>
      <c r="M141">
        <v>66</v>
      </c>
      <c r="N141">
        <v>65</v>
      </c>
      <c r="O141">
        <v>52</v>
      </c>
      <c r="P141">
        <v>81</v>
      </c>
      <c r="Q141">
        <v>74</v>
      </c>
      <c r="R141">
        <v>67</v>
      </c>
      <c r="S141">
        <v>75</v>
      </c>
      <c r="T141">
        <v>78</v>
      </c>
      <c r="U141">
        <v>81</v>
      </c>
      <c r="V141">
        <v>89</v>
      </c>
      <c r="W141">
        <v>68</v>
      </c>
      <c r="X141">
        <v>65</v>
      </c>
      <c r="Y141">
        <v>68</v>
      </c>
      <c r="Z141">
        <v>70</v>
      </c>
      <c r="AA141">
        <v>70</v>
      </c>
      <c r="AB141">
        <v>68</v>
      </c>
      <c r="AC141">
        <v>60</v>
      </c>
      <c r="AD141">
        <v>60</v>
      </c>
      <c r="AE141">
        <v>59</v>
      </c>
      <c r="AF141">
        <v>71</v>
      </c>
      <c r="AG141">
        <v>63</v>
      </c>
      <c r="AH141">
        <v>64</v>
      </c>
    </row>
    <row r="142" spans="1:34" x14ac:dyDescent="0.2">
      <c r="A142" t="s">
        <v>638</v>
      </c>
      <c r="B142" t="s">
        <v>125</v>
      </c>
      <c r="C142">
        <v>32</v>
      </c>
      <c r="D142">
        <v>32</v>
      </c>
      <c r="E142">
        <v>31</v>
      </c>
      <c r="F142">
        <v>34</v>
      </c>
      <c r="G142">
        <v>29</v>
      </c>
      <c r="H142">
        <v>29</v>
      </c>
      <c r="I142">
        <v>34</v>
      </c>
      <c r="J142">
        <v>41</v>
      </c>
      <c r="K142">
        <v>45</v>
      </c>
      <c r="L142">
        <v>50</v>
      </c>
      <c r="M142">
        <v>51</v>
      </c>
      <c r="N142">
        <v>53</v>
      </c>
      <c r="O142">
        <v>72</v>
      </c>
      <c r="P142">
        <v>96</v>
      </c>
      <c r="Q142">
        <v>103</v>
      </c>
      <c r="R142">
        <v>105</v>
      </c>
      <c r="S142">
        <v>104</v>
      </c>
      <c r="T142">
        <v>111</v>
      </c>
      <c r="U142">
        <v>114</v>
      </c>
      <c r="V142">
        <v>128</v>
      </c>
      <c r="W142">
        <v>136</v>
      </c>
      <c r="X142">
        <v>138</v>
      </c>
      <c r="Y142">
        <v>148</v>
      </c>
      <c r="Z142">
        <v>154</v>
      </c>
      <c r="AA142">
        <v>150</v>
      </c>
      <c r="AB142">
        <v>149</v>
      </c>
      <c r="AC142">
        <v>136</v>
      </c>
      <c r="AD142">
        <v>134</v>
      </c>
      <c r="AE142">
        <v>140</v>
      </c>
      <c r="AF142">
        <v>146</v>
      </c>
      <c r="AG142">
        <v>160</v>
      </c>
      <c r="AH142">
        <v>167</v>
      </c>
    </row>
    <row r="143" spans="1:34" x14ac:dyDescent="0.2">
      <c r="A143" t="s">
        <v>639</v>
      </c>
      <c r="B143" t="s">
        <v>126</v>
      </c>
      <c r="C143">
        <v>217</v>
      </c>
      <c r="D143">
        <v>232</v>
      </c>
      <c r="E143">
        <v>233</v>
      </c>
      <c r="F143">
        <v>229</v>
      </c>
      <c r="G143">
        <v>206</v>
      </c>
      <c r="H143">
        <v>184</v>
      </c>
      <c r="I143">
        <v>190</v>
      </c>
      <c r="J143">
        <v>211</v>
      </c>
      <c r="K143">
        <v>210</v>
      </c>
      <c r="L143">
        <v>211</v>
      </c>
      <c r="M143">
        <v>209</v>
      </c>
      <c r="N143">
        <v>214</v>
      </c>
      <c r="O143">
        <v>225</v>
      </c>
      <c r="P143">
        <v>249</v>
      </c>
      <c r="Q143">
        <v>249</v>
      </c>
      <c r="R143">
        <v>248</v>
      </c>
      <c r="S143">
        <v>254</v>
      </c>
      <c r="T143">
        <v>257</v>
      </c>
      <c r="U143">
        <v>282</v>
      </c>
      <c r="V143">
        <v>302</v>
      </c>
      <c r="W143">
        <v>295</v>
      </c>
      <c r="X143">
        <v>293</v>
      </c>
      <c r="Y143">
        <v>295</v>
      </c>
      <c r="Z143">
        <v>292</v>
      </c>
      <c r="AA143">
        <v>291</v>
      </c>
      <c r="AB143">
        <v>307</v>
      </c>
      <c r="AC143">
        <v>263</v>
      </c>
      <c r="AD143">
        <v>272</v>
      </c>
      <c r="AE143">
        <v>262</v>
      </c>
      <c r="AF143">
        <v>251</v>
      </c>
      <c r="AG143">
        <v>254</v>
      </c>
      <c r="AH143">
        <v>250</v>
      </c>
    </row>
    <row r="144" spans="1:34" x14ac:dyDescent="0.2">
      <c r="A144" t="s">
        <v>640</v>
      </c>
      <c r="B144" t="s">
        <v>127</v>
      </c>
      <c r="C144">
        <v>94</v>
      </c>
      <c r="D144">
        <v>93</v>
      </c>
      <c r="E144">
        <v>96</v>
      </c>
      <c r="F144">
        <v>93</v>
      </c>
      <c r="G144">
        <v>93</v>
      </c>
      <c r="H144">
        <v>106</v>
      </c>
      <c r="I144">
        <v>114</v>
      </c>
      <c r="J144">
        <v>107</v>
      </c>
      <c r="K144">
        <v>101</v>
      </c>
      <c r="L144">
        <v>88</v>
      </c>
      <c r="M144">
        <v>92</v>
      </c>
      <c r="N144">
        <v>91</v>
      </c>
      <c r="O144">
        <v>86</v>
      </c>
      <c r="P144">
        <v>69</v>
      </c>
      <c r="Q144">
        <v>72</v>
      </c>
      <c r="R144">
        <v>80</v>
      </c>
      <c r="S144">
        <v>82</v>
      </c>
      <c r="T144">
        <v>82</v>
      </c>
      <c r="U144">
        <v>85</v>
      </c>
      <c r="V144">
        <v>90</v>
      </c>
      <c r="W144">
        <v>107</v>
      </c>
      <c r="X144">
        <v>122</v>
      </c>
      <c r="Y144">
        <v>128</v>
      </c>
      <c r="Z144">
        <v>149</v>
      </c>
      <c r="AA144">
        <v>146</v>
      </c>
      <c r="AB144">
        <v>151</v>
      </c>
      <c r="AC144">
        <v>174</v>
      </c>
      <c r="AD144">
        <v>185</v>
      </c>
      <c r="AE144">
        <v>191</v>
      </c>
      <c r="AF144">
        <v>209</v>
      </c>
      <c r="AG144">
        <v>194</v>
      </c>
      <c r="AH144">
        <v>196</v>
      </c>
    </row>
    <row r="145" spans="1:34" x14ac:dyDescent="0.2">
      <c r="A145" t="s">
        <v>641</v>
      </c>
      <c r="B145" t="s">
        <v>128</v>
      </c>
      <c r="C145">
        <v>286</v>
      </c>
      <c r="D145">
        <v>288</v>
      </c>
      <c r="E145">
        <v>281</v>
      </c>
      <c r="F145">
        <v>279</v>
      </c>
      <c r="G145">
        <v>263</v>
      </c>
      <c r="H145">
        <v>245</v>
      </c>
      <c r="I145">
        <v>246</v>
      </c>
      <c r="J145">
        <v>243</v>
      </c>
      <c r="K145">
        <v>227</v>
      </c>
      <c r="L145">
        <v>218</v>
      </c>
      <c r="M145">
        <v>212</v>
      </c>
      <c r="N145">
        <v>223</v>
      </c>
      <c r="O145">
        <v>221</v>
      </c>
      <c r="P145">
        <v>233</v>
      </c>
      <c r="Q145">
        <v>228</v>
      </c>
      <c r="R145">
        <v>223</v>
      </c>
      <c r="S145">
        <v>223</v>
      </c>
      <c r="T145">
        <v>221</v>
      </c>
      <c r="U145">
        <v>228</v>
      </c>
      <c r="V145">
        <v>224</v>
      </c>
      <c r="W145">
        <v>223</v>
      </c>
      <c r="X145">
        <v>252</v>
      </c>
      <c r="Y145">
        <v>251</v>
      </c>
      <c r="Z145">
        <v>272</v>
      </c>
      <c r="AA145">
        <v>274</v>
      </c>
      <c r="AB145">
        <v>268</v>
      </c>
      <c r="AC145">
        <v>280</v>
      </c>
      <c r="AD145">
        <v>280</v>
      </c>
      <c r="AE145">
        <v>262</v>
      </c>
      <c r="AF145">
        <v>276</v>
      </c>
      <c r="AG145">
        <v>262</v>
      </c>
      <c r="AH145">
        <v>259</v>
      </c>
    </row>
    <row r="146" spans="1:34" x14ac:dyDescent="0.2">
      <c r="A146" t="s">
        <v>642</v>
      </c>
      <c r="B146" t="s">
        <v>129</v>
      </c>
      <c r="C146">
        <v>254</v>
      </c>
      <c r="D146">
        <v>233</v>
      </c>
      <c r="E146">
        <v>230</v>
      </c>
      <c r="F146">
        <v>235</v>
      </c>
      <c r="G146">
        <v>234</v>
      </c>
      <c r="H146">
        <v>211</v>
      </c>
      <c r="I146">
        <v>227</v>
      </c>
      <c r="J146">
        <v>234</v>
      </c>
      <c r="K146">
        <v>250</v>
      </c>
      <c r="L146">
        <v>261</v>
      </c>
      <c r="M146">
        <v>271</v>
      </c>
      <c r="N146">
        <v>274</v>
      </c>
      <c r="O146">
        <v>282</v>
      </c>
      <c r="P146">
        <v>281</v>
      </c>
      <c r="Q146">
        <v>292</v>
      </c>
      <c r="R146">
        <v>274</v>
      </c>
      <c r="S146">
        <v>271</v>
      </c>
      <c r="T146">
        <v>264</v>
      </c>
      <c r="U146">
        <v>280</v>
      </c>
      <c r="V146">
        <v>279</v>
      </c>
      <c r="W146">
        <v>279</v>
      </c>
      <c r="X146">
        <v>271</v>
      </c>
      <c r="Y146">
        <v>290</v>
      </c>
      <c r="Z146">
        <v>278</v>
      </c>
      <c r="AA146">
        <v>285</v>
      </c>
      <c r="AB146">
        <v>267</v>
      </c>
      <c r="AC146">
        <v>271</v>
      </c>
      <c r="AD146">
        <v>263</v>
      </c>
      <c r="AE146">
        <v>249</v>
      </c>
      <c r="AF146">
        <v>227</v>
      </c>
      <c r="AG146">
        <v>227</v>
      </c>
      <c r="AH146">
        <v>219</v>
      </c>
    </row>
    <row r="147" spans="1:34" x14ac:dyDescent="0.2">
      <c r="A147" t="s">
        <v>643</v>
      </c>
      <c r="B147" t="s">
        <v>130</v>
      </c>
      <c r="C147">
        <v>129</v>
      </c>
      <c r="D147">
        <v>120</v>
      </c>
      <c r="E147">
        <v>131</v>
      </c>
      <c r="F147">
        <v>126</v>
      </c>
      <c r="G147">
        <v>125</v>
      </c>
      <c r="H147">
        <v>112</v>
      </c>
      <c r="I147">
        <v>114</v>
      </c>
      <c r="J147">
        <v>110</v>
      </c>
      <c r="K147">
        <v>108</v>
      </c>
      <c r="L147">
        <v>86</v>
      </c>
      <c r="M147">
        <v>83</v>
      </c>
      <c r="N147">
        <v>83</v>
      </c>
      <c r="O147">
        <v>78</v>
      </c>
      <c r="P147">
        <v>62</v>
      </c>
      <c r="Q147">
        <v>53</v>
      </c>
      <c r="R147">
        <v>48</v>
      </c>
      <c r="S147">
        <v>37</v>
      </c>
      <c r="T147">
        <v>41</v>
      </c>
      <c r="U147">
        <v>42</v>
      </c>
      <c r="V147">
        <v>38</v>
      </c>
      <c r="W147">
        <v>44</v>
      </c>
      <c r="X147">
        <v>50</v>
      </c>
      <c r="Y147">
        <v>56</v>
      </c>
      <c r="Z147">
        <v>72</v>
      </c>
      <c r="AA147">
        <v>70</v>
      </c>
      <c r="AB147">
        <v>68</v>
      </c>
      <c r="AC147">
        <v>96</v>
      </c>
      <c r="AD147">
        <v>90</v>
      </c>
      <c r="AE147">
        <v>97</v>
      </c>
      <c r="AF147">
        <v>103</v>
      </c>
      <c r="AG147">
        <v>97</v>
      </c>
      <c r="AH147">
        <v>99</v>
      </c>
    </row>
    <row r="148" spans="1:34" x14ac:dyDescent="0.2">
      <c r="A148" t="s">
        <v>644</v>
      </c>
      <c r="B148" t="s">
        <v>131</v>
      </c>
      <c r="C148">
        <v>1339</v>
      </c>
      <c r="D148">
        <v>1270</v>
      </c>
      <c r="E148">
        <v>1270</v>
      </c>
      <c r="F148">
        <v>1216</v>
      </c>
      <c r="G148">
        <v>1215</v>
      </c>
      <c r="H148">
        <v>1186</v>
      </c>
      <c r="I148">
        <v>1139</v>
      </c>
      <c r="J148">
        <v>1153</v>
      </c>
      <c r="K148">
        <v>1169</v>
      </c>
      <c r="L148">
        <v>1132</v>
      </c>
      <c r="M148">
        <v>1165</v>
      </c>
      <c r="N148">
        <v>1171</v>
      </c>
      <c r="O148">
        <v>1190</v>
      </c>
      <c r="P148">
        <v>1261</v>
      </c>
      <c r="Q148">
        <v>1284</v>
      </c>
      <c r="R148">
        <v>1302</v>
      </c>
      <c r="S148">
        <v>1372</v>
      </c>
      <c r="T148">
        <v>1386</v>
      </c>
      <c r="U148">
        <v>1370</v>
      </c>
      <c r="V148">
        <v>1318</v>
      </c>
      <c r="W148">
        <v>1254</v>
      </c>
      <c r="X148">
        <v>1218</v>
      </c>
      <c r="Y148">
        <v>1214</v>
      </c>
      <c r="Z148">
        <v>1104</v>
      </c>
      <c r="AA148">
        <v>1080</v>
      </c>
      <c r="AB148">
        <v>1128</v>
      </c>
      <c r="AC148">
        <v>1127</v>
      </c>
      <c r="AD148">
        <v>1123</v>
      </c>
      <c r="AE148">
        <v>1154</v>
      </c>
      <c r="AF148">
        <v>1160</v>
      </c>
      <c r="AG148">
        <v>1210</v>
      </c>
      <c r="AH148">
        <v>1101</v>
      </c>
    </row>
    <row r="149" spans="1:34" x14ac:dyDescent="0.2">
      <c r="A149" t="s">
        <v>645</v>
      </c>
      <c r="B149" t="s">
        <v>132</v>
      </c>
      <c r="C149">
        <v>106</v>
      </c>
      <c r="D149">
        <v>101</v>
      </c>
      <c r="E149">
        <v>101</v>
      </c>
      <c r="F149">
        <v>101</v>
      </c>
      <c r="G149">
        <v>94</v>
      </c>
      <c r="H149">
        <v>86</v>
      </c>
      <c r="I149">
        <v>80</v>
      </c>
      <c r="J149">
        <v>85</v>
      </c>
      <c r="K149">
        <v>86</v>
      </c>
      <c r="L149">
        <v>85</v>
      </c>
      <c r="M149">
        <v>86</v>
      </c>
      <c r="N149">
        <v>86</v>
      </c>
      <c r="O149">
        <v>103</v>
      </c>
      <c r="P149">
        <v>94</v>
      </c>
      <c r="Q149">
        <v>94</v>
      </c>
      <c r="R149">
        <v>84</v>
      </c>
      <c r="S149">
        <v>67</v>
      </c>
      <c r="T149">
        <v>68</v>
      </c>
      <c r="U149">
        <v>66</v>
      </c>
      <c r="V149">
        <v>46</v>
      </c>
      <c r="W149">
        <v>49</v>
      </c>
      <c r="X149">
        <v>55</v>
      </c>
      <c r="Y149">
        <v>55</v>
      </c>
      <c r="Z149">
        <v>57</v>
      </c>
      <c r="AA149">
        <v>55</v>
      </c>
      <c r="AB149">
        <v>56</v>
      </c>
      <c r="AC149">
        <v>52</v>
      </c>
      <c r="AD149">
        <v>59</v>
      </c>
      <c r="AE149">
        <v>45</v>
      </c>
      <c r="AF149">
        <v>43</v>
      </c>
      <c r="AG149">
        <v>42</v>
      </c>
      <c r="AH149">
        <v>46</v>
      </c>
    </row>
    <row r="150" spans="1:34" x14ac:dyDescent="0.2">
      <c r="A150" t="s">
        <v>646</v>
      </c>
      <c r="B150" t="s">
        <v>133</v>
      </c>
      <c r="C150">
        <v>188</v>
      </c>
      <c r="D150">
        <v>189</v>
      </c>
      <c r="E150">
        <v>174</v>
      </c>
      <c r="F150">
        <v>172</v>
      </c>
      <c r="G150">
        <v>152</v>
      </c>
      <c r="H150">
        <v>163</v>
      </c>
      <c r="I150">
        <v>157</v>
      </c>
      <c r="J150">
        <v>152</v>
      </c>
      <c r="K150">
        <v>142</v>
      </c>
      <c r="L150">
        <v>141</v>
      </c>
      <c r="M150">
        <v>126</v>
      </c>
      <c r="N150">
        <v>120</v>
      </c>
      <c r="O150">
        <v>98</v>
      </c>
      <c r="P150">
        <v>103</v>
      </c>
      <c r="Q150">
        <v>95</v>
      </c>
      <c r="R150">
        <v>97</v>
      </c>
      <c r="S150">
        <v>89</v>
      </c>
      <c r="T150">
        <v>89</v>
      </c>
      <c r="U150">
        <v>97</v>
      </c>
      <c r="V150">
        <v>101</v>
      </c>
      <c r="W150">
        <v>85</v>
      </c>
      <c r="X150">
        <v>93</v>
      </c>
      <c r="Y150">
        <v>100</v>
      </c>
      <c r="Z150">
        <v>108</v>
      </c>
      <c r="AA150">
        <v>111</v>
      </c>
      <c r="AB150">
        <v>109</v>
      </c>
      <c r="AC150">
        <v>109</v>
      </c>
      <c r="AD150">
        <v>110</v>
      </c>
      <c r="AE150">
        <v>104</v>
      </c>
      <c r="AF150">
        <v>109</v>
      </c>
      <c r="AG150">
        <v>96</v>
      </c>
      <c r="AH150">
        <v>88</v>
      </c>
    </row>
    <row r="151" spans="1:34" x14ac:dyDescent="0.2">
      <c r="A151" t="s">
        <v>647</v>
      </c>
      <c r="B151" t="s">
        <v>134</v>
      </c>
      <c r="C151">
        <v>1101</v>
      </c>
      <c r="D151">
        <v>1065</v>
      </c>
      <c r="E151">
        <v>1022</v>
      </c>
      <c r="F151">
        <v>1045</v>
      </c>
      <c r="G151">
        <v>1039</v>
      </c>
      <c r="H151">
        <v>828</v>
      </c>
      <c r="I151">
        <v>963</v>
      </c>
      <c r="J151">
        <v>909</v>
      </c>
      <c r="K151">
        <v>866</v>
      </c>
      <c r="L151">
        <v>878</v>
      </c>
      <c r="M151">
        <v>862</v>
      </c>
      <c r="N151">
        <v>864</v>
      </c>
      <c r="O151">
        <v>967</v>
      </c>
      <c r="P151">
        <v>825</v>
      </c>
      <c r="Q151">
        <v>834</v>
      </c>
      <c r="R151">
        <v>843</v>
      </c>
      <c r="S151">
        <v>775</v>
      </c>
      <c r="T151">
        <v>777</v>
      </c>
      <c r="U151">
        <v>775</v>
      </c>
      <c r="V151">
        <v>675</v>
      </c>
      <c r="W151">
        <v>691</v>
      </c>
      <c r="X151">
        <v>615</v>
      </c>
      <c r="Y151">
        <v>547</v>
      </c>
      <c r="Z151">
        <v>479</v>
      </c>
      <c r="AA151">
        <v>549</v>
      </c>
      <c r="AB151">
        <v>545</v>
      </c>
      <c r="AC151">
        <v>562</v>
      </c>
      <c r="AD151">
        <v>507</v>
      </c>
      <c r="AE151">
        <v>588</v>
      </c>
      <c r="AF151">
        <v>599</v>
      </c>
      <c r="AG151">
        <v>703</v>
      </c>
      <c r="AH151">
        <v>593</v>
      </c>
    </row>
    <row r="152" spans="1:34" x14ac:dyDescent="0.2">
      <c r="A152" t="s">
        <v>648</v>
      </c>
      <c r="B152" t="s">
        <v>135</v>
      </c>
      <c r="C152">
        <v>221</v>
      </c>
      <c r="D152">
        <v>226</v>
      </c>
      <c r="E152">
        <v>199</v>
      </c>
      <c r="F152">
        <v>198</v>
      </c>
      <c r="G152">
        <v>190</v>
      </c>
      <c r="H152">
        <v>148</v>
      </c>
      <c r="I152">
        <v>135</v>
      </c>
      <c r="J152">
        <v>132</v>
      </c>
      <c r="K152">
        <v>122</v>
      </c>
      <c r="L152">
        <v>118</v>
      </c>
      <c r="M152">
        <v>118</v>
      </c>
      <c r="N152">
        <v>116</v>
      </c>
      <c r="O152">
        <v>110</v>
      </c>
      <c r="P152">
        <v>106</v>
      </c>
      <c r="Q152">
        <v>112</v>
      </c>
      <c r="R152">
        <v>113</v>
      </c>
      <c r="S152">
        <v>114</v>
      </c>
      <c r="T152">
        <v>112</v>
      </c>
      <c r="U152">
        <v>115</v>
      </c>
      <c r="V152">
        <v>107</v>
      </c>
      <c r="W152">
        <v>100</v>
      </c>
      <c r="X152">
        <v>100</v>
      </c>
      <c r="Y152">
        <v>89</v>
      </c>
      <c r="Z152">
        <v>97</v>
      </c>
      <c r="AA152">
        <v>97</v>
      </c>
      <c r="AB152">
        <v>96</v>
      </c>
      <c r="AC152">
        <v>114</v>
      </c>
      <c r="AD152">
        <v>128</v>
      </c>
      <c r="AE152">
        <v>123</v>
      </c>
      <c r="AF152">
        <v>132</v>
      </c>
      <c r="AG152">
        <v>139</v>
      </c>
      <c r="AH152">
        <v>142</v>
      </c>
    </row>
    <row r="153" spans="1:34" x14ac:dyDescent="0.2">
      <c r="A153" t="s">
        <v>649</v>
      </c>
      <c r="B153" t="s">
        <v>136</v>
      </c>
      <c r="C153">
        <v>57</v>
      </c>
      <c r="D153">
        <v>38</v>
      </c>
      <c r="E153">
        <v>38</v>
      </c>
      <c r="F153">
        <v>38</v>
      </c>
      <c r="G153">
        <v>43</v>
      </c>
      <c r="H153">
        <v>49</v>
      </c>
      <c r="I153">
        <v>56</v>
      </c>
      <c r="J153">
        <v>58</v>
      </c>
      <c r="K153">
        <v>61</v>
      </c>
      <c r="L153">
        <v>61</v>
      </c>
      <c r="M153">
        <v>61</v>
      </c>
      <c r="N153">
        <v>65</v>
      </c>
      <c r="O153">
        <v>64</v>
      </c>
      <c r="P153">
        <v>59</v>
      </c>
      <c r="Q153">
        <v>59</v>
      </c>
      <c r="R153">
        <v>55</v>
      </c>
      <c r="S153">
        <v>55</v>
      </c>
      <c r="T153">
        <v>55</v>
      </c>
      <c r="U153">
        <v>48</v>
      </c>
      <c r="V153">
        <v>52</v>
      </c>
      <c r="W153">
        <v>67</v>
      </c>
      <c r="X153">
        <v>80</v>
      </c>
      <c r="Y153">
        <v>87</v>
      </c>
      <c r="Z153">
        <v>87</v>
      </c>
      <c r="AA153">
        <v>87</v>
      </c>
      <c r="AB153">
        <v>103</v>
      </c>
      <c r="AC153">
        <v>107</v>
      </c>
      <c r="AD153">
        <v>114</v>
      </c>
      <c r="AE153">
        <v>122</v>
      </c>
      <c r="AF153">
        <v>140</v>
      </c>
      <c r="AG153">
        <v>140</v>
      </c>
      <c r="AH153">
        <v>140</v>
      </c>
    </row>
    <row r="154" spans="1:34" x14ac:dyDescent="0.2">
      <c r="A154" t="s">
        <v>650</v>
      </c>
      <c r="B154" t="s">
        <v>137</v>
      </c>
      <c r="C154">
        <v>54</v>
      </c>
      <c r="D154">
        <v>63</v>
      </c>
      <c r="E154">
        <v>62</v>
      </c>
      <c r="F154">
        <v>62</v>
      </c>
      <c r="G154">
        <v>65</v>
      </c>
      <c r="H154">
        <v>51</v>
      </c>
      <c r="I154">
        <v>53</v>
      </c>
      <c r="J154">
        <v>49</v>
      </c>
      <c r="K154">
        <v>47</v>
      </c>
      <c r="L154">
        <v>45</v>
      </c>
      <c r="M154">
        <v>47</v>
      </c>
      <c r="N154">
        <v>45</v>
      </c>
      <c r="O154">
        <v>54</v>
      </c>
      <c r="P154">
        <v>59</v>
      </c>
      <c r="Q154">
        <v>58</v>
      </c>
      <c r="R154">
        <v>51</v>
      </c>
      <c r="S154">
        <v>50</v>
      </c>
      <c r="T154">
        <v>48</v>
      </c>
      <c r="U154">
        <v>48</v>
      </c>
      <c r="V154">
        <v>39</v>
      </c>
      <c r="W154">
        <v>31</v>
      </c>
      <c r="X154">
        <v>32</v>
      </c>
      <c r="Y154">
        <v>28</v>
      </c>
      <c r="Z154">
        <v>26</v>
      </c>
      <c r="AA154">
        <v>27</v>
      </c>
      <c r="AB154">
        <v>28</v>
      </c>
      <c r="AC154">
        <v>33</v>
      </c>
      <c r="AD154">
        <v>44</v>
      </c>
      <c r="AE154">
        <v>47</v>
      </c>
      <c r="AF154">
        <v>54</v>
      </c>
      <c r="AG154">
        <v>65</v>
      </c>
      <c r="AH154">
        <v>64</v>
      </c>
    </row>
    <row r="155" spans="1:34" x14ac:dyDescent="0.2">
      <c r="A155" t="s">
        <v>651</v>
      </c>
      <c r="B155" t="s">
        <v>138</v>
      </c>
      <c r="C155">
        <v>71</v>
      </c>
      <c r="D155">
        <v>65</v>
      </c>
      <c r="E155">
        <v>66</v>
      </c>
      <c r="F155">
        <v>62</v>
      </c>
      <c r="G155">
        <v>60</v>
      </c>
      <c r="H155">
        <v>50</v>
      </c>
      <c r="I155">
        <v>49</v>
      </c>
      <c r="J155">
        <v>49</v>
      </c>
      <c r="K155">
        <v>55</v>
      </c>
      <c r="L155">
        <v>54</v>
      </c>
      <c r="M155">
        <v>54</v>
      </c>
      <c r="N155">
        <v>53</v>
      </c>
      <c r="O155">
        <v>66</v>
      </c>
      <c r="P155">
        <v>61</v>
      </c>
      <c r="Q155">
        <v>62</v>
      </c>
      <c r="R155">
        <v>58</v>
      </c>
      <c r="S155">
        <v>68</v>
      </c>
      <c r="T155">
        <v>69</v>
      </c>
      <c r="U155">
        <v>68</v>
      </c>
      <c r="V155">
        <v>50</v>
      </c>
      <c r="W155">
        <v>52</v>
      </c>
      <c r="X155">
        <v>53</v>
      </c>
      <c r="Y155">
        <v>56</v>
      </c>
      <c r="Z155">
        <v>48</v>
      </c>
      <c r="AA155">
        <v>49</v>
      </c>
      <c r="AB155">
        <v>54</v>
      </c>
      <c r="AC155">
        <v>63</v>
      </c>
      <c r="AD155">
        <v>62</v>
      </c>
      <c r="AE155">
        <v>74</v>
      </c>
      <c r="AF155">
        <v>72</v>
      </c>
      <c r="AG155">
        <v>83</v>
      </c>
      <c r="AH155">
        <v>84</v>
      </c>
    </row>
    <row r="156" spans="1:34" x14ac:dyDescent="0.2">
      <c r="A156" t="s">
        <v>652</v>
      </c>
      <c r="B156" t="s">
        <v>139</v>
      </c>
      <c r="C156">
        <v>62</v>
      </c>
      <c r="D156">
        <v>65</v>
      </c>
      <c r="E156">
        <v>65</v>
      </c>
      <c r="F156">
        <v>65</v>
      </c>
      <c r="G156">
        <v>60</v>
      </c>
      <c r="H156">
        <v>57</v>
      </c>
      <c r="I156">
        <v>45</v>
      </c>
      <c r="J156">
        <v>45</v>
      </c>
      <c r="K156">
        <v>39</v>
      </c>
      <c r="L156">
        <v>39</v>
      </c>
      <c r="M156">
        <v>39</v>
      </c>
      <c r="N156">
        <v>37</v>
      </c>
      <c r="O156">
        <v>40</v>
      </c>
      <c r="P156">
        <v>42</v>
      </c>
      <c r="Q156">
        <v>40</v>
      </c>
      <c r="R156">
        <v>42</v>
      </c>
      <c r="S156">
        <v>39</v>
      </c>
      <c r="T156">
        <v>39</v>
      </c>
      <c r="U156">
        <v>40</v>
      </c>
      <c r="V156">
        <v>40</v>
      </c>
      <c r="W156">
        <v>36</v>
      </c>
      <c r="X156">
        <v>36</v>
      </c>
      <c r="Y156">
        <v>39</v>
      </c>
      <c r="Z156">
        <v>43</v>
      </c>
      <c r="AA156">
        <v>43</v>
      </c>
      <c r="AB156">
        <v>50</v>
      </c>
      <c r="AC156">
        <v>59</v>
      </c>
      <c r="AD156">
        <v>58</v>
      </c>
      <c r="AE156">
        <v>68</v>
      </c>
      <c r="AF156">
        <v>63</v>
      </c>
      <c r="AG156">
        <v>57</v>
      </c>
      <c r="AH156">
        <v>57</v>
      </c>
    </row>
    <row r="157" spans="1:34" x14ac:dyDescent="0.2">
      <c r="A157" t="s">
        <v>653</v>
      </c>
      <c r="B157" t="s">
        <v>140</v>
      </c>
      <c r="C157">
        <v>127</v>
      </c>
      <c r="D157">
        <v>133</v>
      </c>
      <c r="E157">
        <v>126</v>
      </c>
      <c r="F157">
        <v>114</v>
      </c>
      <c r="G157">
        <v>113</v>
      </c>
      <c r="H157">
        <v>90</v>
      </c>
      <c r="I157">
        <v>80</v>
      </c>
      <c r="J157">
        <v>69</v>
      </c>
      <c r="K157">
        <v>51</v>
      </c>
      <c r="L157">
        <v>45</v>
      </c>
      <c r="M157">
        <v>46</v>
      </c>
      <c r="N157">
        <v>44</v>
      </c>
      <c r="O157">
        <v>45</v>
      </c>
      <c r="P157">
        <v>40</v>
      </c>
      <c r="Q157">
        <v>37</v>
      </c>
      <c r="R157">
        <v>43</v>
      </c>
      <c r="S157">
        <v>44</v>
      </c>
      <c r="T157">
        <v>41</v>
      </c>
      <c r="U157">
        <v>41</v>
      </c>
      <c r="V157">
        <v>40</v>
      </c>
      <c r="W157">
        <v>48</v>
      </c>
      <c r="X157">
        <v>50</v>
      </c>
      <c r="Y157">
        <v>54</v>
      </c>
      <c r="Z157">
        <v>56</v>
      </c>
      <c r="AA157">
        <v>59</v>
      </c>
      <c r="AB157">
        <v>61</v>
      </c>
      <c r="AC157">
        <v>58</v>
      </c>
      <c r="AD157">
        <v>53</v>
      </c>
      <c r="AE157">
        <v>57</v>
      </c>
      <c r="AF157">
        <v>52</v>
      </c>
      <c r="AG157">
        <v>57</v>
      </c>
      <c r="AH157">
        <v>56</v>
      </c>
    </row>
    <row r="158" spans="1:34" x14ac:dyDescent="0.2">
      <c r="A158" t="s">
        <v>654</v>
      </c>
      <c r="B158" t="s">
        <v>141</v>
      </c>
      <c r="C158">
        <v>122</v>
      </c>
      <c r="D158">
        <v>149</v>
      </c>
      <c r="E158">
        <v>139</v>
      </c>
      <c r="F158">
        <v>138</v>
      </c>
      <c r="G158">
        <v>135</v>
      </c>
      <c r="H158">
        <v>138</v>
      </c>
      <c r="I158">
        <v>135</v>
      </c>
      <c r="J158">
        <v>127</v>
      </c>
      <c r="K158">
        <v>129</v>
      </c>
      <c r="L158">
        <v>150</v>
      </c>
      <c r="M158">
        <v>155</v>
      </c>
      <c r="N158">
        <v>172</v>
      </c>
      <c r="O158">
        <v>152</v>
      </c>
      <c r="P158">
        <v>173</v>
      </c>
      <c r="Q158">
        <v>168</v>
      </c>
      <c r="R158">
        <v>141</v>
      </c>
      <c r="S158">
        <v>139</v>
      </c>
      <c r="T158">
        <v>137</v>
      </c>
      <c r="U158">
        <v>127</v>
      </c>
      <c r="V158">
        <v>142</v>
      </c>
      <c r="W158">
        <v>146</v>
      </c>
      <c r="X158">
        <v>140</v>
      </c>
      <c r="Y158">
        <v>157</v>
      </c>
      <c r="Z158">
        <v>143</v>
      </c>
      <c r="AA158">
        <v>141</v>
      </c>
      <c r="AB158">
        <v>145</v>
      </c>
      <c r="AC158">
        <v>162</v>
      </c>
      <c r="AD158">
        <v>153</v>
      </c>
      <c r="AE158">
        <v>190</v>
      </c>
      <c r="AF158">
        <v>181</v>
      </c>
      <c r="AG158">
        <v>225</v>
      </c>
      <c r="AH158">
        <v>223</v>
      </c>
    </row>
    <row r="159" spans="1:34" x14ac:dyDescent="0.2">
      <c r="A159" t="s">
        <v>655</v>
      </c>
      <c r="B159" t="s">
        <v>142</v>
      </c>
      <c r="C159">
        <v>203</v>
      </c>
      <c r="D159">
        <v>203</v>
      </c>
      <c r="E159">
        <v>168</v>
      </c>
      <c r="F159">
        <v>162</v>
      </c>
      <c r="G159">
        <v>151</v>
      </c>
      <c r="H159">
        <v>151</v>
      </c>
      <c r="I159">
        <v>142</v>
      </c>
      <c r="J159">
        <v>133</v>
      </c>
      <c r="K159">
        <v>128</v>
      </c>
      <c r="L159">
        <v>143</v>
      </c>
      <c r="M159">
        <v>143</v>
      </c>
      <c r="N159">
        <v>147</v>
      </c>
      <c r="O159">
        <v>164</v>
      </c>
      <c r="P159">
        <v>164</v>
      </c>
      <c r="Q159">
        <v>179</v>
      </c>
      <c r="R159">
        <v>205</v>
      </c>
      <c r="S159">
        <v>206</v>
      </c>
      <c r="T159">
        <v>212</v>
      </c>
      <c r="U159">
        <v>210</v>
      </c>
      <c r="V159">
        <v>211</v>
      </c>
      <c r="W159">
        <v>228</v>
      </c>
      <c r="X159">
        <v>220</v>
      </c>
      <c r="Y159">
        <v>204</v>
      </c>
      <c r="Z159">
        <v>188</v>
      </c>
      <c r="AA159">
        <v>185</v>
      </c>
      <c r="AB159">
        <v>181</v>
      </c>
      <c r="AC159">
        <v>173</v>
      </c>
      <c r="AD159">
        <v>163</v>
      </c>
      <c r="AE159">
        <v>163</v>
      </c>
      <c r="AF159">
        <v>157</v>
      </c>
      <c r="AG159">
        <v>172</v>
      </c>
      <c r="AH159">
        <v>169</v>
      </c>
    </row>
    <row r="160" spans="1:34" x14ac:dyDescent="0.2">
      <c r="A160" t="s">
        <v>656</v>
      </c>
      <c r="B160" t="s">
        <v>143</v>
      </c>
      <c r="C160">
        <v>411</v>
      </c>
      <c r="D160">
        <v>370</v>
      </c>
      <c r="E160">
        <v>369</v>
      </c>
      <c r="F160">
        <v>386</v>
      </c>
      <c r="G160">
        <v>350</v>
      </c>
      <c r="H160">
        <v>332</v>
      </c>
      <c r="I160">
        <v>294</v>
      </c>
      <c r="J160">
        <v>298</v>
      </c>
      <c r="K160">
        <v>328</v>
      </c>
      <c r="L160">
        <v>309</v>
      </c>
      <c r="M160">
        <v>289</v>
      </c>
      <c r="N160">
        <v>354</v>
      </c>
      <c r="O160">
        <v>373</v>
      </c>
      <c r="P160">
        <v>423</v>
      </c>
      <c r="Q160">
        <v>417</v>
      </c>
      <c r="R160">
        <v>407</v>
      </c>
      <c r="S160">
        <v>400</v>
      </c>
      <c r="T160">
        <v>406</v>
      </c>
      <c r="U160">
        <v>393</v>
      </c>
      <c r="V160">
        <v>393</v>
      </c>
      <c r="W160">
        <v>369</v>
      </c>
      <c r="X160">
        <v>378</v>
      </c>
      <c r="Y160">
        <v>414</v>
      </c>
      <c r="Z160">
        <v>443</v>
      </c>
      <c r="AA160">
        <v>432</v>
      </c>
      <c r="AB160">
        <v>369</v>
      </c>
      <c r="AC160">
        <v>385</v>
      </c>
      <c r="AD160">
        <v>359</v>
      </c>
      <c r="AE160">
        <v>397</v>
      </c>
      <c r="AF160">
        <v>378</v>
      </c>
      <c r="AG160">
        <v>352</v>
      </c>
      <c r="AH160">
        <v>417</v>
      </c>
    </row>
    <row r="161" spans="1:34" x14ac:dyDescent="0.2">
      <c r="A161" t="s">
        <v>657</v>
      </c>
      <c r="B161" t="s">
        <v>144</v>
      </c>
      <c r="C161">
        <v>192</v>
      </c>
      <c r="D161">
        <v>210</v>
      </c>
      <c r="E161">
        <v>210</v>
      </c>
      <c r="F161">
        <v>210</v>
      </c>
      <c r="G161">
        <v>205</v>
      </c>
      <c r="H161">
        <v>188</v>
      </c>
      <c r="I161">
        <v>183</v>
      </c>
      <c r="J161">
        <v>174</v>
      </c>
      <c r="K161">
        <v>156</v>
      </c>
      <c r="L161">
        <v>156</v>
      </c>
      <c r="M161">
        <v>156</v>
      </c>
      <c r="N161">
        <v>145</v>
      </c>
      <c r="O161">
        <v>141</v>
      </c>
      <c r="P161">
        <v>137</v>
      </c>
      <c r="Q161">
        <v>168</v>
      </c>
      <c r="R161">
        <v>155</v>
      </c>
      <c r="S161">
        <v>155</v>
      </c>
      <c r="T161">
        <v>155</v>
      </c>
      <c r="U161">
        <v>158</v>
      </c>
      <c r="V161">
        <v>152</v>
      </c>
      <c r="W161">
        <v>151</v>
      </c>
      <c r="X161">
        <v>111</v>
      </c>
      <c r="Y161">
        <v>120</v>
      </c>
      <c r="Z161">
        <v>120</v>
      </c>
      <c r="AA161">
        <v>120</v>
      </c>
      <c r="AB161">
        <v>113</v>
      </c>
      <c r="AC161">
        <v>98</v>
      </c>
      <c r="AD161">
        <v>96</v>
      </c>
      <c r="AE161">
        <v>88</v>
      </c>
      <c r="AF161">
        <v>85</v>
      </c>
      <c r="AG161">
        <v>85</v>
      </c>
      <c r="AH161">
        <v>85</v>
      </c>
    </row>
    <row r="162" spans="1:34" x14ac:dyDescent="0.2">
      <c r="A162" t="s">
        <v>658</v>
      </c>
      <c r="B162" t="s">
        <v>145</v>
      </c>
      <c r="C162">
        <v>55</v>
      </c>
      <c r="D162">
        <v>45</v>
      </c>
      <c r="E162">
        <v>44</v>
      </c>
      <c r="F162">
        <v>44</v>
      </c>
      <c r="G162">
        <v>43</v>
      </c>
      <c r="H162">
        <v>33</v>
      </c>
      <c r="I162">
        <v>37</v>
      </c>
      <c r="J162">
        <v>36</v>
      </c>
      <c r="K162">
        <v>36</v>
      </c>
      <c r="L162">
        <v>36</v>
      </c>
      <c r="M162">
        <v>36</v>
      </c>
      <c r="N162">
        <v>32</v>
      </c>
      <c r="O162">
        <v>47</v>
      </c>
      <c r="P162">
        <v>52</v>
      </c>
      <c r="Q162">
        <v>44</v>
      </c>
      <c r="R162">
        <v>42</v>
      </c>
      <c r="S162">
        <v>45</v>
      </c>
      <c r="T162">
        <v>45</v>
      </c>
      <c r="U162">
        <v>46</v>
      </c>
      <c r="V162">
        <v>37</v>
      </c>
      <c r="W162">
        <v>29</v>
      </c>
      <c r="X162">
        <v>36</v>
      </c>
      <c r="Y162">
        <v>36</v>
      </c>
      <c r="Z162">
        <v>37</v>
      </c>
      <c r="AA162">
        <v>37</v>
      </c>
      <c r="AB162">
        <v>36</v>
      </c>
      <c r="AC162">
        <v>35</v>
      </c>
      <c r="AD162">
        <v>36</v>
      </c>
      <c r="AE162">
        <v>30</v>
      </c>
      <c r="AF162">
        <v>30</v>
      </c>
      <c r="AG162">
        <v>27</v>
      </c>
      <c r="AH162">
        <v>27</v>
      </c>
    </row>
    <row r="163" spans="1:34" x14ac:dyDescent="0.2">
      <c r="A163" t="s">
        <v>659</v>
      </c>
      <c r="B163" t="s">
        <v>146</v>
      </c>
      <c r="C163">
        <v>195</v>
      </c>
      <c r="D163">
        <v>177</v>
      </c>
      <c r="E163">
        <v>184</v>
      </c>
      <c r="F163">
        <v>199</v>
      </c>
      <c r="G163">
        <v>194</v>
      </c>
      <c r="H163">
        <v>210</v>
      </c>
      <c r="I163">
        <v>196</v>
      </c>
      <c r="J163">
        <v>173</v>
      </c>
      <c r="K163">
        <v>178</v>
      </c>
      <c r="L163">
        <v>156</v>
      </c>
      <c r="M163">
        <v>139</v>
      </c>
      <c r="N163">
        <v>133</v>
      </c>
      <c r="O163">
        <v>121</v>
      </c>
      <c r="P163">
        <v>118</v>
      </c>
      <c r="Q163">
        <v>113</v>
      </c>
      <c r="R163">
        <v>102</v>
      </c>
      <c r="S163">
        <v>108</v>
      </c>
      <c r="T163">
        <v>103</v>
      </c>
      <c r="U163">
        <v>102</v>
      </c>
      <c r="V163">
        <v>98</v>
      </c>
      <c r="W163">
        <v>106</v>
      </c>
      <c r="X163">
        <v>112</v>
      </c>
      <c r="Y163">
        <v>121</v>
      </c>
      <c r="Z163">
        <v>132</v>
      </c>
      <c r="AA163">
        <v>130</v>
      </c>
      <c r="AB163">
        <v>147</v>
      </c>
      <c r="AC163">
        <v>150</v>
      </c>
      <c r="AD163">
        <v>144</v>
      </c>
      <c r="AE163">
        <v>149</v>
      </c>
      <c r="AF163">
        <v>138</v>
      </c>
      <c r="AG163">
        <v>134</v>
      </c>
      <c r="AH163">
        <v>140</v>
      </c>
    </row>
    <row r="164" spans="1:34" x14ac:dyDescent="0.2">
      <c r="A164" t="s">
        <v>660</v>
      </c>
      <c r="B164" t="s">
        <v>147</v>
      </c>
      <c r="C164">
        <v>161</v>
      </c>
      <c r="D164">
        <v>131</v>
      </c>
      <c r="E164">
        <v>129</v>
      </c>
      <c r="F164">
        <v>129</v>
      </c>
      <c r="G164">
        <v>118</v>
      </c>
      <c r="H164">
        <v>103</v>
      </c>
      <c r="I164">
        <v>82</v>
      </c>
      <c r="J164">
        <v>86</v>
      </c>
      <c r="K164">
        <v>99</v>
      </c>
      <c r="L164">
        <v>97</v>
      </c>
      <c r="M164">
        <v>97</v>
      </c>
      <c r="N164">
        <v>103</v>
      </c>
      <c r="O164">
        <v>108</v>
      </c>
      <c r="P164">
        <v>106</v>
      </c>
      <c r="Q164">
        <v>99</v>
      </c>
      <c r="R164">
        <v>90</v>
      </c>
      <c r="S164">
        <v>87</v>
      </c>
      <c r="T164">
        <v>87</v>
      </c>
      <c r="U164">
        <v>77</v>
      </c>
      <c r="V164">
        <v>77</v>
      </c>
      <c r="W164">
        <v>68</v>
      </c>
      <c r="X164">
        <v>72</v>
      </c>
      <c r="Y164">
        <v>70</v>
      </c>
      <c r="Z164">
        <v>70</v>
      </c>
      <c r="AA164">
        <v>70</v>
      </c>
      <c r="AB164">
        <v>71</v>
      </c>
      <c r="AC164">
        <v>60</v>
      </c>
      <c r="AD164">
        <v>64</v>
      </c>
      <c r="AE164">
        <v>58</v>
      </c>
      <c r="AF164">
        <v>53</v>
      </c>
      <c r="AG164">
        <v>59</v>
      </c>
      <c r="AH164">
        <v>59</v>
      </c>
    </row>
    <row r="165" spans="1:34" x14ac:dyDescent="0.2">
      <c r="A165" t="s">
        <v>661</v>
      </c>
      <c r="B165" t="s">
        <v>148</v>
      </c>
      <c r="C165">
        <v>39</v>
      </c>
      <c r="D165">
        <v>41</v>
      </c>
      <c r="E165">
        <v>39</v>
      </c>
      <c r="F165">
        <v>42</v>
      </c>
      <c r="G165">
        <v>40</v>
      </c>
      <c r="H165">
        <v>34</v>
      </c>
      <c r="I165">
        <v>32</v>
      </c>
      <c r="J165">
        <v>38</v>
      </c>
      <c r="K165">
        <v>36</v>
      </c>
      <c r="L165">
        <v>36</v>
      </c>
      <c r="M165">
        <v>33</v>
      </c>
      <c r="N165">
        <v>37</v>
      </c>
      <c r="O165">
        <v>38</v>
      </c>
      <c r="P165">
        <v>40</v>
      </c>
      <c r="Q165">
        <v>37</v>
      </c>
      <c r="R165">
        <v>41</v>
      </c>
      <c r="S165">
        <v>42</v>
      </c>
      <c r="T165">
        <v>41</v>
      </c>
      <c r="U165">
        <v>48</v>
      </c>
      <c r="V165">
        <v>56</v>
      </c>
      <c r="W165">
        <v>64</v>
      </c>
      <c r="X165">
        <v>62</v>
      </c>
      <c r="Y165">
        <v>65</v>
      </c>
      <c r="Z165">
        <v>65</v>
      </c>
      <c r="AA165">
        <v>65</v>
      </c>
      <c r="AB165">
        <v>50</v>
      </c>
      <c r="AC165">
        <v>51</v>
      </c>
      <c r="AD165">
        <v>49</v>
      </c>
      <c r="AE165">
        <v>56</v>
      </c>
      <c r="AF165">
        <v>49</v>
      </c>
      <c r="AG165">
        <v>48</v>
      </c>
      <c r="AH165">
        <v>48</v>
      </c>
    </row>
    <row r="166" spans="1:34" x14ac:dyDescent="0.2">
      <c r="A166" t="s">
        <v>662</v>
      </c>
      <c r="B166" t="s">
        <v>149</v>
      </c>
      <c r="C166">
        <v>83</v>
      </c>
      <c r="D166">
        <v>75</v>
      </c>
      <c r="E166">
        <v>64</v>
      </c>
      <c r="F166">
        <v>65</v>
      </c>
      <c r="G166">
        <v>63</v>
      </c>
      <c r="H166">
        <v>62</v>
      </c>
      <c r="I166">
        <v>67</v>
      </c>
      <c r="J166">
        <v>62</v>
      </c>
      <c r="K166">
        <v>61</v>
      </c>
      <c r="L166">
        <v>52</v>
      </c>
      <c r="M166">
        <v>49</v>
      </c>
      <c r="N166">
        <v>53</v>
      </c>
      <c r="O166">
        <v>46</v>
      </c>
      <c r="P166">
        <v>34</v>
      </c>
      <c r="Q166">
        <v>37</v>
      </c>
      <c r="R166">
        <v>34</v>
      </c>
      <c r="S166">
        <v>35</v>
      </c>
      <c r="T166">
        <v>37</v>
      </c>
      <c r="U166">
        <v>34</v>
      </c>
      <c r="V166">
        <v>41</v>
      </c>
      <c r="W166">
        <v>41</v>
      </c>
      <c r="X166">
        <v>34</v>
      </c>
      <c r="Y166">
        <v>34</v>
      </c>
      <c r="Z166">
        <v>48</v>
      </c>
      <c r="AA166">
        <v>45</v>
      </c>
      <c r="AB166">
        <v>42</v>
      </c>
      <c r="AC166">
        <v>36</v>
      </c>
      <c r="AD166">
        <v>43</v>
      </c>
      <c r="AE166">
        <v>45</v>
      </c>
      <c r="AF166">
        <v>50</v>
      </c>
      <c r="AG166">
        <v>35</v>
      </c>
      <c r="AH166">
        <v>35</v>
      </c>
    </row>
    <row r="167" spans="1:34" x14ac:dyDescent="0.2">
      <c r="A167" t="s">
        <v>663</v>
      </c>
      <c r="B167" t="s">
        <v>150</v>
      </c>
      <c r="C167">
        <v>43</v>
      </c>
      <c r="D167">
        <v>52</v>
      </c>
      <c r="E167">
        <v>52</v>
      </c>
      <c r="F167">
        <v>52</v>
      </c>
      <c r="G167">
        <v>43</v>
      </c>
      <c r="H167">
        <v>48</v>
      </c>
      <c r="I167">
        <v>45</v>
      </c>
      <c r="J167">
        <v>47</v>
      </c>
      <c r="K167">
        <v>44</v>
      </c>
      <c r="L167">
        <v>44</v>
      </c>
      <c r="M167">
        <v>44</v>
      </c>
      <c r="N167">
        <v>60</v>
      </c>
      <c r="O167">
        <v>55</v>
      </c>
      <c r="P167">
        <v>54</v>
      </c>
      <c r="Q167">
        <v>54</v>
      </c>
      <c r="R167">
        <v>51</v>
      </c>
      <c r="S167">
        <v>51</v>
      </c>
      <c r="T167">
        <v>51</v>
      </c>
      <c r="U167">
        <v>46</v>
      </c>
      <c r="V167">
        <v>45</v>
      </c>
      <c r="W167">
        <v>42</v>
      </c>
      <c r="X167">
        <v>43</v>
      </c>
      <c r="Y167">
        <v>55</v>
      </c>
      <c r="Z167">
        <v>55</v>
      </c>
      <c r="AA167">
        <v>55</v>
      </c>
      <c r="AB167">
        <v>57</v>
      </c>
      <c r="AC167">
        <v>82</v>
      </c>
      <c r="AD167">
        <v>85</v>
      </c>
      <c r="AE167">
        <v>88</v>
      </c>
      <c r="AF167">
        <v>86</v>
      </c>
      <c r="AG167">
        <v>86</v>
      </c>
      <c r="AH167">
        <v>86</v>
      </c>
    </row>
    <row r="168" spans="1:34" x14ac:dyDescent="0.2">
      <c r="A168" t="s">
        <v>664</v>
      </c>
      <c r="B168" t="s">
        <v>151</v>
      </c>
      <c r="C168">
        <v>191</v>
      </c>
      <c r="D168">
        <v>184</v>
      </c>
      <c r="E168">
        <v>197</v>
      </c>
      <c r="F168">
        <v>195</v>
      </c>
      <c r="G168">
        <v>197</v>
      </c>
      <c r="H168">
        <v>185</v>
      </c>
      <c r="I168">
        <v>182</v>
      </c>
      <c r="J168">
        <v>195</v>
      </c>
      <c r="K168">
        <v>208</v>
      </c>
      <c r="L168">
        <v>187</v>
      </c>
      <c r="M168">
        <v>187</v>
      </c>
      <c r="N168">
        <v>188</v>
      </c>
      <c r="O168">
        <v>195</v>
      </c>
      <c r="P168">
        <v>179</v>
      </c>
      <c r="Q168">
        <v>168</v>
      </c>
      <c r="R168">
        <v>149</v>
      </c>
      <c r="S168">
        <v>134</v>
      </c>
      <c r="T168">
        <v>133</v>
      </c>
      <c r="U168">
        <v>133</v>
      </c>
      <c r="V168">
        <v>129</v>
      </c>
      <c r="W168">
        <v>122</v>
      </c>
      <c r="X168">
        <v>116</v>
      </c>
      <c r="Y168">
        <v>111</v>
      </c>
      <c r="Z168">
        <v>120</v>
      </c>
      <c r="AA168">
        <v>123</v>
      </c>
      <c r="AB168">
        <v>120</v>
      </c>
      <c r="AC168">
        <v>96</v>
      </c>
      <c r="AD168">
        <v>109</v>
      </c>
      <c r="AE168">
        <v>97</v>
      </c>
      <c r="AF168">
        <v>106</v>
      </c>
      <c r="AG168">
        <v>99</v>
      </c>
      <c r="AH168">
        <v>95</v>
      </c>
    </row>
    <row r="169" spans="1:34" x14ac:dyDescent="0.2">
      <c r="A169" t="s">
        <v>665</v>
      </c>
      <c r="B169" t="s">
        <v>152</v>
      </c>
      <c r="C169">
        <v>164</v>
      </c>
      <c r="D169">
        <v>164</v>
      </c>
      <c r="E169">
        <v>170</v>
      </c>
      <c r="F169">
        <v>162</v>
      </c>
      <c r="G169">
        <v>125</v>
      </c>
      <c r="H169">
        <v>128</v>
      </c>
      <c r="I169">
        <v>131</v>
      </c>
      <c r="J169">
        <v>129</v>
      </c>
      <c r="K169">
        <v>129</v>
      </c>
      <c r="L169">
        <v>116</v>
      </c>
      <c r="M169">
        <v>113</v>
      </c>
      <c r="N169">
        <v>117</v>
      </c>
      <c r="O169">
        <v>103</v>
      </c>
      <c r="P169">
        <v>92</v>
      </c>
      <c r="Q169">
        <v>92</v>
      </c>
      <c r="R169">
        <v>88</v>
      </c>
      <c r="S169">
        <v>101</v>
      </c>
      <c r="T169">
        <v>99</v>
      </c>
      <c r="U169">
        <v>101</v>
      </c>
      <c r="V169">
        <v>103</v>
      </c>
      <c r="W169">
        <v>106</v>
      </c>
      <c r="X169">
        <v>108</v>
      </c>
      <c r="Y169">
        <v>109</v>
      </c>
      <c r="Z169">
        <v>89</v>
      </c>
      <c r="AA169">
        <v>88</v>
      </c>
      <c r="AB169">
        <v>83</v>
      </c>
      <c r="AC169">
        <v>76</v>
      </c>
      <c r="AD169">
        <v>66</v>
      </c>
      <c r="AE169">
        <v>70</v>
      </c>
      <c r="AF169">
        <v>65</v>
      </c>
      <c r="AG169">
        <v>72</v>
      </c>
      <c r="AH169">
        <v>84</v>
      </c>
    </row>
    <row r="170" spans="1:34" x14ac:dyDescent="0.2">
      <c r="A170" t="s">
        <v>666</v>
      </c>
      <c r="B170" t="s">
        <v>153</v>
      </c>
      <c r="C170">
        <v>153</v>
      </c>
      <c r="D170">
        <v>149</v>
      </c>
      <c r="E170">
        <v>140</v>
      </c>
      <c r="F170">
        <v>139</v>
      </c>
      <c r="G170">
        <v>130</v>
      </c>
      <c r="H170">
        <v>127</v>
      </c>
      <c r="I170">
        <v>132</v>
      </c>
      <c r="J170">
        <v>122</v>
      </c>
      <c r="K170">
        <v>129</v>
      </c>
      <c r="L170">
        <v>109</v>
      </c>
      <c r="M170">
        <v>102</v>
      </c>
      <c r="N170">
        <v>131</v>
      </c>
      <c r="O170">
        <v>141</v>
      </c>
      <c r="P170">
        <v>152</v>
      </c>
      <c r="Q170">
        <v>159</v>
      </c>
      <c r="R170">
        <v>151</v>
      </c>
      <c r="S170">
        <v>151</v>
      </c>
      <c r="T170">
        <v>151</v>
      </c>
      <c r="U170">
        <v>149</v>
      </c>
      <c r="V170">
        <v>145</v>
      </c>
      <c r="W170">
        <v>136</v>
      </c>
      <c r="X170">
        <v>136</v>
      </c>
      <c r="Y170">
        <v>156</v>
      </c>
      <c r="Z170">
        <v>156</v>
      </c>
      <c r="AA170">
        <v>156</v>
      </c>
      <c r="AB170">
        <v>171</v>
      </c>
      <c r="AC170">
        <v>163</v>
      </c>
      <c r="AD170">
        <v>174</v>
      </c>
      <c r="AE170">
        <v>177</v>
      </c>
      <c r="AF170">
        <v>162</v>
      </c>
      <c r="AG170">
        <v>162</v>
      </c>
      <c r="AH170">
        <v>162</v>
      </c>
    </row>
    <row r="171" spans="1:34" x14ac:dyDescent="0.2">
      <c r="A171" t="s">
        <v>667</v>
      </c>
      <c r="B171" t="s">
        <v>154</v>
      </c>
      <c r="C171">
        <v>42</v>
      </c>
      <c r="D171">
        <v>41</v>
      </c>
      <c r="E171">
        <v>35</v>
      </c>
      <c r="F171">
        <v>35</v>
      </c>
      <c r="G171">
        <v>28</v>
      </c>
      <c r="H171">
        <v>31</v>
      </c>
      <c r="I171">
        <v>30</v>
      </c>
      <c r="J171">
        <v>26</v>
      </c>
      <c r="K171">
        <v>25</v>
      </c>
      <c r="L171">
        <v>22</v>
      </c>
      <c r="M171">
        <v>25</v>
      </c>
      <c r="N171">
        <v>28</v>
      </c>
      <c r="O171">
        <v>33</v>
      </c>
      <c r="P171">
        <v>33</v>
      </c>
      <c r="Q171">
        <v>35</v>
      </c>
      <c r="R171">
        <v>33</v>
      </c>
      <c r="S171">
        <v>33</v>
      </c>
      <c r="T171">
        <v>31</v>
      </c>
      <c r="U171">
        <v>29</v>
      </c>
      <c r="V171">
        <v>22</v>
      </c>
      <c r="W171">
        <v>26</v>
      </c>
      <c r="X171">
        <v>22</v>
      </c>
      <c r="Y171">
        <v>23</v>
      </c>
      <c r="Z171">
        <v>22</v>
      </c>
      <c r="AA171">
        <v>20</v>
      </c>
      <c r="AB171">
        <v>20</v>
      </c>
      <c r="AC171">
        <v>17</v>
      </c>
      <c r="AD171">
        <v>13</v>
      </c>
      <c r="AE171">
        <v>21</v>
      </c>
      <c r="AF171">
        <v>20</v>
      </c>
      <c r="AG171">
        <v>21</v>
      </c>
      <c r="AH171">
        <v>21</v>
      </c>
    </row>
    <row r="172" spans="1:34" x14ac:dyDescent="0.2">
      <c r="A172" t="s">
        <v>668</v>
      </c>
      <c r="B172" t="s">
        <v>155</v>
      </c>
      <c r="C172">
        <v>13</v>
      </c>
      <c r="D172">
        <v>21</v>
      </c>
      <c r="E172">
        <v>32</v>
      </c>
      <c r="F172">
        <v>31</v>
      </c>
      <c r="G172">
        <v>33</v>
      </c>
      <c r="H172">
        <v>36</v>
      </c>
      <c r="I172">
        <v>35</v>
      </c>
      <c r="J172">
        <v>44</v>
      </c>
      <c r="K172">
        <v>41</v>
      </c>
      <c r="L172">
        <v>34</v>
      </c>
      <c r="M172">
        <v>34</v>
      </c>
      <c r="N172">
        <v>35</v>
      </c>
      <c r="O172">
        <v>40</v>
      </c>
      <c r="P172">
        <v>56</v>
      </c>
      <c r="Q172">
        <v>47</v>
      </c>
      <c r="R172">
        <v>50</v>
      </c>
      <c r="S172">
        <v>52</v>
      </c>
      <c r="T172">
        <v>61</v>
      </c>
      <c r="U172">
        <v>59</v>
      </c>
      <c r="V172">
        <v>66</v>
      </c>
      <c r="W172">
        <v>61</v>
      </c>
      <c r="X172">
        <v>74</v>
      </c>
      <c r="Y172">
        <v>67</v>
      </c>
      <c r="Z172">
        <v>64</v>
      </c>
      <c r="AA172">
        <v>57</v>
      </c>
      <c r="AB172">
        <v>58</v>
      </c>
      <c r="AC172">
        <v>49</v>
      </c>
      <c r="AD172">
        <v>43</v>
      </c>
      <c r="AE172">
        <v>34</v>
      </c>
      <c r="AF172">
        <v>43</v>
      </c>
      <c r="AG172">
        <v>59</v>
      </c>
      <c r="AH172">
        <v>66</v>
      </c>
    </row>
    <row r="173" spans="1:34" x14ac:dyDescent="0.2">
      <c r="A173" t="s">
        <v>669</v>
      </c>
      <c r="B173" t="s">
        <v>156</v>
      </c>
      <c r="C173">
        <v>122</v>
      </c>
      <c r="D173">
        <v>118</v>
      </c>
      <c r="E173">
        <v>108</v>
      </c>
      <c r="F173">
        <v>110</v>
      </c>
      <c r="G173">
        <v>110</v>
      </c>
      <c r="H173">
        <v>106</v>
      </c>
      <c r="I173">
        <v>101</v>
      </c>
      <c r="J173">
        <v>96</v>
      </c>
      <c r="K173">
        <v>87</v>
      </c>
      <c r="L173">
        <v>90</v>
      </c>
      <c r="M173">
        <v>90</v>
      </c>
      <c r="N173">
        <v>86</v>
      </c>
      <c r="O173">
        <v>74</v>
      </c>
      <c r="P173">
        <v>69</v>
      </c>
      <c r="Q173">
        <v>63</v>
      </c>
      <c r="R173">
        <v>63</v>
      </c>
      <c r="S173">
        <v>56</v>
      </c>
      <c r="T173">
        <v>54</v>
      </c>
      <c r="U173">
        <v>54</v>
      </c>
      <c r="V173">
        <v>54</v>
      </c>
      <c r="W173">
        <v>45</v>
      </c>
      <c r="X173">
        <v>46</v>
      </c>
      <c r="Y173">
        <v>42</v>
      </c>
      <c r="Z173">
        <v>40</v>
      </c>
      <c r="AA173">
        <v>40</v>
      </c>
      <c r="AB173">
        <v>41</v>
      </c>
      <c r="AC173">
        <v>43</v>
      </c>
      <c r="AD173">
        <v>53</v>
      </c>
      <c r="AE173">
        <v>49</v>
      </c>
      <c r="AF173">
        <v>62</v>
      </c>
      <c r="AG173">
        <v>70</v>
      </c>
      <c r="AH173">
        <v>70</v>
      </c>
    </row>
    <row r="174" spans="1:34" x14ac:dyDescent="0.2">
      <c r="A174" t="s">
        <v>670</v>
      </c>
      <c r="B174" t="s">
        <v>157</v>
      </c>
      <c r="C174">
        <v>33</v>
      </c>
      <c r="D174">
        <v>37</v>
      </c>
      <c r="E174">
        <v>37</v>
      </c>
      <c r="F174">
        <v>37</v>
      </c>
      <c r="G174">
        <v>38</v>
      </c>
      <c r="H174">
        <v>37</v>
      </c>
      <c r="I174">
        <v>39</v>
      </c>
      <c r="J174">
        <v>40</v>
      </c>
      <c r="K174">
        <v>48</v>
      </c>
      <c r="L174">
        <v>51</v>
      </c>
      <c r="M174">
        <v>51</v>
      </c>
      <c r="N174">
        <v>42</v>
      </c>
      <c r="O174">
        <v>54</v>
      </c>
      <c r="P174">
        <v>56</v>
      </c>
      <c r="Q174">
        <v>65</v>
      </c>
      <c r="R174">
        <v>56</v>
      </c>
      <c r="S174">
        <v>53</v>
      </c>
      <c r="T174">
        <v>53</v>
      </c>
      <c r="U174">
        <v>68</v>
      </c>
      <c r="V174">
        <v>62</v>
      </c>
      <c r="W174">
        <v>62</v>
      </c>
      <c r="X174">
        <v>59</v>
      </c>
      <c r="Y174">
        <v>64</v>
      </c>
      <c r="Z174">
        <v>73</v>
      </c>
      <c r="AA174">
        <v>73</v>
      </c>
      <c r="AB174">
        <v>58</v>
      </c>
      <c r="AC174">
        <v>55</v>
      </c>
      <c r="AD174">
        <v>52</v>
      </c>
      <c r="AE174">
        <v>45</v>
      </c>
      <c r="AF174">
        <v>35</v>
      </c>
      <c r="AG174">
        <v>26</v>
      </c>
      <c r="AH174">
        <v>26</v>
      </c>
    </row>
    <row r="175" spans="1:34" x14ac:dyDescent="0.2">
      <c r="A175" t="s">
        <v>671</v>
      </c>
      <c r="B175" t="s">
        <v>158</v>
      </c>
      <c r="C175">
        <v>96</v>
      </c>
      <c r="D175">
        <v>86</v>
      </c>
      <c r="E175">
        <v>75</v>
      </c>
      <c r="F175">
        <v>73</v>
      </c>
      <c r="G175">
        <v>70</v>
      </c>
      <c r="H175">
        <v>52</v>
      </c>
      <c r="I175">
        <v>57</v>
      </c>
      <c r="J175">
        <v>42</v>
      </c>
      <c r="K175">
        <v>43</v>
      </c>
      <c r="L175">
        <v>41</v>
      </c>
      <c r="M175">
        <v>34</v>
      </c>
      <c r="N175">
        <v>33</v>
      </c>
      <c r="O175">
        <v>38</v>
      </c>
      <c r="P175">
        <v>39</v>
      </c>
      <c r="Q175">
        <v>40</v>
      </c>
      <c r="R175">
        <v>54</v>
      </c>
      <c r="S175">
        <v>51</v>
      </c>
      <c r="T175">
        <v>52</v>
      </c>
      <c r="U175">
        <v>54</v>
      </c>
      <c r="V175">
        <v>49</v>
      </c>
      <c r="W175">
        <v>53</v>
      </c>
      <c r="X175">
        <v>56</v>
      </c>
      <c r="Y175">
        <v>52</v>
      </c>
      <c r="Z175">
        <v>59</v>
      </c>
      <c r="AA175">
        <v>59</v>
      </c>
      <c r="AB175">
        <v>61</v>
      </c>
      <c r="AC175">
        <v>67</v>
      </c>
      <c r="AD175">
        <v>71</v>
      </c>
      <c r="AE175">
        <v>68</v>
      </c>
      <c r="AF175">
        <v>59</v>
      </c>
      <c r="AG175">
        <v>58</v>
      </c>
      <c r="AH175">
        <v>65</v>
      </c>
    </row>
    <row r="176" spans="1:34" x14ac:dyDescent="0.2">
      <c r="A176" t="s">
        <v>672</v>
      </c>
      <c r="B176" t="s">
        <v>159</v>
      </c>
      <c r="C176">
        <v>60</v>
      </c>
      <c r="D176">
        <v>65</v>
      </c>
      <c r="E176">
        <v>66</v>
      </c>
      <c r="F176">
        <v>72</v>
      </c>
      <c r="G176">
        <v>71</v>
      </c>
      <c r="H176">
        <v>55</v>
      </c>
      <c r="I176">
        <v>54</v>
      </c>
      <c r="J176">
        <v>43</v>
      </c>
      <c r="K176">
        <v>41</v>
      </c>
      <c r="L176">
        <v>42</v>
      </c>
      <c r="M176">
        <v>39</v>
      </c>
      <c r="N176">
        <v>43</v>
      </c>
      <c r="O176">
        <v>57</v>
      </c>
      <c r="P176">
        <v>54</v>
      </c>
      <c r="Q176">
        <v>62</v>
      </c>
      <c r="R176">
        <v>62</v>
      </c>
      <c r="S176">
        <v>59</v>
      </c>
      <c r="T176">
        <v>64</v>
      </c>
      <c r="U176">
        <v>63</v>
      </c>
      <c r="V176">
        <v>52</v>
      </c>
      <c r="W176">
        <v>53</v>
      </c>
      <c r="X176">
        <v>55</v>
      </c>
      <c r="Y176">
        <v>57</v>
      </c>
      <c r="Z176">
        <v>70</v>
      </c>
      <c r="AA176">
        <v>67</v>
      </c>
      <c r="AB176">
        <v>76</v>
      </c>
      <c r="AC176">
        <v>86</v>
      </c>
      <c r="AD176">
        <v>106</v>
      </c>
      <c r="AE176">
        <v>112</v>
      </c>
      <c r="AF176">
        <v>150</v>
      </c>
      <c r="AG176">
        <v>155</v>
      </c>
      <c r="AH176">
        <v>180</v>
      </c>
    </row>
    <row r="177" spans="1:34" x14ac:dyDescent="0.2">
      <c r="A177" t="s">
        <v>673</v>
      </c>
      <c r="B177" t="s">
        <v>160</v>
      </c>
      <c r="C177">
        <v>200</v>
      </c>
      <c r="D177">
        <v>193</v>
      </c>
      <c r="E177">
        <v>182</v>
      </c>
      <c r="F177">
        <v>180</v>
      </c>
      <c r="G177">
        <v>172</v>
      </c>
      <c r="H177">
        <v>150</v>
      </c>
      <c r="I177">
        <v>132</v>
      </c>
      <c r="J177">
        <v>135</v>
      </c>
      <c r="K177">
        <v>122</v>
      </c>
      <c r="L177">
        <v>122</v>
      </c>
      <c r="M177">
        <v>130</v>
      </c>
      <c r="N177">
        <v>131</v>
      </c>
      <c r="O177">
        <v>121</v>
      </c>
      <c r="P177">
        <v>121</v>
      </c>
      <c r="Q177">
        <v>121</v>
      </c>
      <c r="R177">
        <v>118</v>
      </c>
      <c r="S177">
        <v>125</v>
      </c>
      <c r="T177">
        <v>119</v>
      </c>
      <c r="U177">
        <v>125</v>
      </c>
      <c r="V177">
        <v>120</v>
      </c>
      <c r="W177">
        <v>130</v>
      </c>
      <c r="X177">
        <v>133</v>
      </c>
      <c r="Y177">
        <v>147</v>
      </c>
      <c r="Z177">
        <v>139</v>
      </c>
      <c r="AA177">
        <v>138</v>
      </c>
      <c r="AB177">
        <v>136</v>
      </c>
      <c r="AC177">
        <v>132</v>
      </c>
      <c r="AD177">
        <v>131</v>
      </c>
      <c r="AE177">
        <v>124</v>
      </c>
      <c r="AF177">
        <v>130</v>
      </c>
      <c r="AG177">
        <v>136</v>
      </c>
      <c r="AH177">
        <v>137</v>
      </c>
    </row>
    <row r="178" spans="1:34" x14ac:dyDescent="0.2">
      <c r="A178" t="s">
        <v>674</v>
      </c>
      <c r="B178" t="s">
        <v>161</v>
      </c>
      <c r="C178">
        <v>62</v>
      </c>
      <c r="D178">
        <v>61</v>
      </c>
      <c r="E178">
        <v>64</v>
      </c>
      <c r="F178">
        <v>64</v>
      </c>
      <c r="G178">
        <v>62</v>
      </c>
      <c r="H178">
        <v>55</v>
      </c>
      <c r="I178">
        <v>58</v>
      </c>
      <c r="J178">
        <v>66</v>
      </c>
      <c r="K178">
        <v>64</v>
      </c>
      <c r="L178">
        <v>71</v>
      </c>
      <c r="M178">
        <v>71</v>
      </c>
      <c r="N178">
        <v>77</v>
      </c>
      <c r="O178">
        <v>84</v>
      </c>
      <c r="P178">
        <v>85</v>
      </c>
      <c r="Q178">
        <v>71</v>
      </c>
      <c r="R178">
        <v>77</v>
      </c>
      <c r="S178">
        <v>74</v>
      </c>
      <c r="T178">
        <v>72</v>
      </c>
      <c r="U178">
        <v>69</v>
      </c>
      <c r="V178">
        <v>74</v>
      </c>
      <c r="W178">
        <v>75</v>
      </c>
      <c r="X178">
        <v>67</v>
      </c>
      <c r="Y178">
        <v>69</v>
      </c>
      <c r="Z178">
        <v>72</v>
      </c>
      <c r="AA178">
        <v>69</v>
      </c>
      <c r="AB178">
        <v>70</v>
      </c>
      <c r="AC178">
        <v>72</v>
      </c>
      <c r="AD178">
        <v>65</v>
      </c>
      <c r="AE178">
        <v>76</v>
      </c>
      <c r="AF178">
        <v>81</v>
      </c>
      <c r="AG178">
        <v>88</v>
      </c>
      <c r="AH178">
        <v>105</v>
      </c>
    </row>
    <row r="179" spans="1:34" x14ac:dyDescent="0.2">
      <c r="A179" t="s">
        <v>675</v>
      </c>
      <c r="B179" t="s">
        <v>162</v>
      </c>
      <c r="C179">
        <v>6</v>
      </c>
      <c r="D179">
        <v>6</v>
      </c>
      <c r="E179">
        <v>9</v>
      </c>
      <c r="F179">
        <v>9</v>
      </c>
      <c r="G179">
        <v>9</v>
      </c>
      <c r="H179">
        <v>9</v>
      </c>
      <c r="I179">
        <v>12</v>
      </c>
      <c r="J179">
        <v>12</v>
      </c>
      <c r="K179">
        <v>13</v>
      </c>
      <c r="L179">
        <v>13</v>
      </c>
      <c r="M179">
        <v>13</v>
      </c>
      <c r="N179">
        <v>14</v>
      </c>
      <c r="O179">
        <v>17</v>
      </c>
      <c r="P179">
        <v>15</v>
      </c>
      <c r="Q179">
        <v>19</v>
      </c>
      <c r="R179">
        <v>18</v>
      </c>
      <c r="S179">
        <v>15</v>
      </c>
      <c r="T179">
        <v>15</v>
      </c>
      <c r="U179">
        <v>16</v>
      </c>
      <c r="V179">
        <v>15</v>
      </c>
      <c r="W179">
        <v>20</v>
      </c>
      <c r="X179">
        <v>19</v>
      </c>
      <c r="Y179">
        <v>23</v>
      </c>
      <c r="Z179">
        <v>25</v>
      </c>
      <c r="AA179">
        <v>27</v>
      </c>
      <c r="AB179">
        <v>26</v>
      </c>
      <c r="AC179">
        <v>33</v>
      </c>
      <c r="AD179">
        <v>30</v>
      </c>
      <c r="AE179">
        <v>26</v>
      </c>
      <c r="AF179">
        <v>26</v>
      </c>
      <c r="AG179">
        <v>24</v>
      </c>
      <c r="AH179">
        <v>22</v>
      </c>
    </row>
    <row r="180" spans="1:34" x14ac:dyDescent="0.2">
      <c r="A180" t="s">
        <v>676</v>
      </c>
      <c r="B180" t="s">
        <v>163</v>
      </c>
      <c r="C180">
        <v>80</v>
      </c>
      <c r="D180">
        <v>83</v>
      </c>
      <c r="E180">
        <v>83</v>
      </c>
      <c r="F180">
        <v>83</v>
      </c>
      <c r="G180">
        <v>75</v>
      </c>
      <c r="H180">
        <v>72</v>
      </c>
      <c r="I180">
        <v>75</v>
      </c>
      <c r="J180">
        <v>94</v>
      </c>
      <c r="K180">
        <v>108</v>
      </c>
      <c r="L180">
        <v>108</v>
      </c>
      <c r="M180">
        <v>108</v>
      </c>
      <c r="N180">
        <v>118</v>
      </c>
      <c r="O180">
        <v>117</v>
      </c>
      <c r="P180">
        <v>131</v>
      </c>
      <c r="Q180">
        <v>120</v>
      </c>
      <c r="R180">
        <v>98</v>
      </c>
      <c r="S180">
        <v>98</v>
      </c>
      <c r="T180">
        <v>98</v>
      </c>
      <c r="U180">
        <v>92</v>
      </c>
      <c r="V180">
        <v>88</v>
      </c>
      <c r="W180">
        <v>74</v>
      </c>
      <c r="X180">
        <v>67</v>
      </c>
      <c r="Y180">
        <v>73</v>
      </c>
      <c r="Z180">
        <v>73</v>
      </c>
      <c r="AA180">
        <v>73</v>
      </c>
      <c r="AB180">
        <v>67</v>
      </c>
      <c r="AC180">
        <v>61</v>
      </c>
      <c r="AD180">
        <v>55</v>
      </c>
      <c r="AE180">
        <v>58</v>
      </c>
      <c r="AF180">
        <v>57</v>
      </c>
      <c r="AG180">
        <v>57</v>
      </c>
      <c r="AH180">
        <v>57</v>
      </c>
    </row>
    <row r="181" spans="1:34" x14ac:dyDescent="0.2">
      <c r="A181" t="s">
        <v>677</v>
      </c>
      <c r="B181" t="s">
        <v>164</v>
      </c>
      <c r="C181">
        <v>93</v>
      </c>
      <c r="D181">
        <v>85</v>
      </c>
      <c r="E181">
        <v>85</v>
      </c>
      <c r="F181">
        <v>85</v>
      </c>
      <c r="G181">
        <v>81</v>
      </c>
      <c r="H181">
        <v>103</v>
      </c>
      <c r="I181">
        <v>100</v>
      </c>
      <c r="J181">
        <v>108</v>
      </c>
      <c r="K181">
        <v>115</v>
      </c>
      <c r="L181">
        <v>115</v>
      </c>
      <c r="M181">
        <v>115</v>
      </c>
      <c r="N181">
        <v>115</v>
      </c>
      <c r="O181">
        <v>87</v>
      </c>
      <c r="P181">
        <v>88</v>
      </c>
      <c r="Q181">
        <v>89</v>
      </c>
      <c r="R181">
        <v>74</v>
      </c>
      <c r="S181">
        <v>74</v>
      </c>
      <c r="T181">
        <v>74</v>
      </c>
      <c r="U181">
        <v>65</v>
      </c>
      <c r="V181">
        <v>73</v>
      </c>
      <c r="W181">
        <v>67</v>
      </c>
      <c r="X181">
        <v>65</v>
      </c>
      <c r="Y181">
        <v>79</v>
      </c>
      <c r="Z181">
        <v>79</v>
      </c>
      <c r="AA181">
        <v>79</v>
      </c>
      <c r="AB181">
        <v>86</v>
      </c>
      <c r="AC181">
        <v>89</v>
      </c>
      <c r="AD181">
        <v>90</v>
      </c>
      <c r="AE181">
        <v>80</v>
      </c>
      <c r="AF181">
        <v>67</v>
      </c>
      <c r="AG181">
        <v>67</v>
      </c>
      <c r="AH181">
        <v>67</v>
      </c>
    </row>
    <row r="182" spans="1:34" x14ac:dyDescent="0.2">
      <c r="A182" t="s">
        <v>678</v>
      </c>
      <c r="B182" t="s">
        <v>165</v>
      </c>
      <c r="C182">
        <v>234</v>
      </c>
      <c r="D182">
        <v>222</v>
      </c>
      <c r="E182">
        <v>232</v>
      </c>
      <c r="F182">
        <v>227</v>
      </c>
      <c r="G182">
        <v>229</v>
      </c>
      <c r="H182">
        <v>218</v>
      </c>
      <c r="I182">
        <v>224</v>
      </c>
      <c r="J182">
        <v>238</v>
      </c>
      <c r="K182">
        <v>240</v>
      </c>
      <c r="L182">
        <v>223</v>
      </c>
      <c r="M182">
        <v>229</v>
      </c>
      <c r="N182">
        <v>222</v>
      </c>
      <c r="O182">
        <v>233</v>
      </c>
      <c r="P182">
        <v>220</v>
      </c>
      <c r="Q182">
        <v>205</v>
      </c>
      <c r="R182">
        <v>209</v>
      </c>
      <c r="S182">
        <v>204</v>
      </c>
      <c r="T182">
        <v>195</v>
      </c>
      <c r="U182">
        <v>200</v>
      </c>
      <c r="V182">
        <v>174</v>
      </c>
      <c r="W182">
        <v>198</v>
      </c>
      <c r="X182">
        <v>191</v>
      </c>
      <c r="Y182">
        <v>198</v>
      </c>
      <c r="Z182">
        <v>225</v>
      </c>
      <c r="AA182">
        <v>235</v>
      </c>
      <c r="AB182">
        <v>233</v>
      </c>
      <c r="AC182">
        <v>258</v>
      </c>
      <c r="AD182">
        <v>248</v>
      </c>
      <c r="AE182">
        <v>273</v>
      </c>
      <c r="AF182">
        <v>286</v>
      </c>
      <c r="AG182">
        <v>302</v>
      </c>
      <c r="AH182">
        <v>301</v>
      </c>
    </row>
    <row r="183" spans="1:34" x14ac:dyDescent="0.2">
      <c r="A183" t="s">
        <v>679</v>
      </c>
      <c r="B183" t="s">
        <v>166</v>
      </c>
      <c r="C183">
        <v>494</v>
      </c>
      <c r="D183">
        <v>450</v>
      </c>
      <c r="E183">
        <v>455</v>
      </c>
      <c r="F183">
        <v>428</v>
      </c>
      <c r="G183">
        <v>434</v>
      </c>
      <c r="H183">
        <v>433</v>
      </c>
      <c r="I183">
        <v>420</v>
      </c>
      <c r="J183">
        <v>401</v>
      </c>
      <c r="K183">
        <v>392</v>
      </c>
      <c r="L183">
        <v>378</v>
      </c>
      <c r="M183">
        <v>381</v>
      </c>
      <c r="N183">
        <v>387</v>
      </c>
      <c r="O183">
        <v>409</v>
      </c>
      <c r="P183">
        <v>413</v>
      </c>
      <c r="Q183">
        <v>420</v>
      </c>
      <c r="R183">
        <v>430</v>
      </c>
      <c r="S183">
        <v>446</v>
      </c>
      <c r="T183">
        <v>443</v>
      </c>
      <c r="U183">
        <v>431</v>
      </c>
      <c r="V183">
        <v>390</v>
      </c>
      <c r="W183">
        <v>386</v>
      </c>
      <c r="X183">
        <v>409</v>
      </c>
      <c r="Y183">
        <v>401</v>
      </c>
      <c r="Z183">
        <v>392</v>
      </c>
      <c r="AA183">
        <v>403</v>
      </c>
      <c r="AB183">
        <v>410</v>
      </c>
      <c r="AC183">
        <v>440</v>
      </c>
      <c r="AD183">
        <v>434</v>
      </c>
      <c r="AE183">
        <v>446</v>
      </c>
      <c r="AF183">
        <v>476</v>
      </c>
      <c r="AG183">
        <v>521</v>
      </c>
      <c r="AH183">
        <v>529</v>
      </c>
    </row>
    <row r="184" spans="1:34" x14ac:dyDescent="0.2">
      <c r="A184" t="s">
        <v>680</v>
      </c>
      <c r="B184" t="s">
        <v>167</v>
      </c>
      <c r="C184">
        <v>236</v>
      </c>
      <c r="D184">
        <v>198</v>
      </c>
      <c r="E184">
        <v>200</v>
      </c>
      <c r="F184">
        <v>177</v>
      </c>
      <c r="G184">
        <v>174</v>
      </c>
      <c r="H184">
        <v>176</v>
      </c>
      <c r="I184">
        <v>150</v>
      </c>
      <c r="J184">
        <v>123</v>
      </c>
      <c r="K184">
        <v>135</v>
      </c>
      <c r="L184">
        <v>124</v>
      </c>
      <c r="M184">
        <v>136</v>
      </c>
      <c r="N184">
        <v>138</v>
      </c>
      <c r="O184">
        <v>124</v>
      </c>
      <c r="P184">
        <v>117</v>
      </c>
      <c r="Q184">
        <v>119</v>
      </c>
      <c r="R184">
        <v>115</v>
      </c>
      <c r="S184">
        <v>116</v>
      </c>
      <c r="T184">
        <v>101</v>
      </c>
      <c r="U184">
        <v>101</v>
      </c>
      <c r="V184">
        <v>122</v>
      </c>
      <c r="W184">
        <v>97</v>
      </c>
      <c r="X184">
        <v>98</v>
      </c>
      <c r="Y184">
        <v>86</v>
      </c>
      <c r="Z184">
        <v>91</v>
      </c>
      <c r="AA184">
        <v>85</v>
      </c>
      <c r="AB184">
        <v>82</v>
      </c>
      <c r="AC184">
        <v>63</v>
      </c>
      <c r="AD184">
        <v>71</v>
      </c>
      <c r="AE184">
        <v>64</v>
      </c>
      <c r="AF184">
        <v>75</v>
      </c>
      <c r="AG184">
        <v>70</v>
      </c>
      <c r="AH184">
        <v>77</v>
      </c>
    </row>
    <row r="185" spans="1:34" x14ac:dyDescent="0.2">
      <c r="A185" t="s">
        <v>681</v>
      </c>
      <c r="B185" t="s">
        <v>168</v>
      </c>
      <c r="C185">
        <v>140</v>
      </c>
      <c r="D185">
        <v>127</v>
      </c>
      <c r="E185">
        <v>129</v>
      </c>
      <c r="F185">
        <v>119</v>
      </c>
      <c r="G185">
        <v>120</v>
      </c>
      <c r="H185">
        <v>118</v>
      </c>
      <c r="I185">
        <v>115</v>
      </c>
      <c r="J185">
        <v>113</v>
      </c>
      <c r="K185">
        <v>118</v>
      </c>
      <c r="L185">
        <v>99</v>
      </c>
      <c r="M185">
        <v>103</v>
      </c>
      <c r="N185">
        <v>102</v>
      </c>
      <c r="O185">
        <v>105</v>
      </c>
      <c r="P185">
        <v>109</v>
      </c>
      <c r="Q185">
        <v>106</v>
      </c>
      <c r="R185">
        <v>100</v>
      </c>
      <c r="S185">
        <v>95</v>
      </c>
      <c r="T185">
        <v>90</v>
      </c>
      <c r="U185">
        <v>89</v>
      </c>
      <c r="V185">
        <v>93</v>
      </c>
      <c r="W185">
        <v>80</v>
      </c>
      <c r="X185">
        <v>63</v>
      </c>
      <c r="Y185">
        <v>59</v>
      </c>
      <c r="Z185">
        <v>70</v>
      </c>
      <c r="AA185">
        <v>69</v>
      </c>
      <c r="AB185">
        <v>73</v>
      </c>
      <c r="AC185">
        <v>61</v>
      </c>
      <c r="AD185">
        <v>69</v>
      </c>
      <c r="AE185">
        <v>81</v>
      </c>
      <c r="AF185">
        <v>93</v>
      </c>
      <c r="AG185">
        <v>97</v>
      </c>
      <c r="AH185">
        <v>95</v>
      </c>
    </row>
    <row r="186" spans="1:34" x14ac:dyDescent="0.2">
      <c r="A186" t="s">
        <v>682</v>
      </c>
      <c r="B186" t="s">
        <v>169</v>
      </c>
      <c r="C186">
        <v>45</v>
      </c>
      <c r="D186">
        <v>44</v>
      </c>
      <c r="E186">
        <v>47</v>
      </c>
      <c r="F186">
        <v>47</v>
      </c>
      <c r="G186">
        <v>47</v>
      </c>
      <c r="H186">
        <v>47</v>
      </c>
      <c r="I186">
        <v>52</v>
      </c>
      <c r="J186">
        <v>51</v>
      </c>
      <c r="K186">
        <v>48</v>
      </c>
      <c r="L186">
        <v>40</v>
      </c>
      <c r="M186">
        <v>40</v>
      </c>
      <c r="N186">
        <v>40</v>
      </c>
      <c r="O186">
        <v>32</v>
      </c>
      <c r="P186">
        <v>24</v>
      </c>
      <c r="Q186">
        <v>16</v>
      </c>
      <c r="R186">
        <v>18</v>
      </c>
      <c r="S186">
        <v>22</v>
      </c>
      <c r="T186">
        <v>20</v>
      </c>
      <c r="U186">
        <v>19</v>
      </c>
      <c r="V186">
        <v>20</v>
      </c>
      <c r="W186">
        <v>19</v>
      </c>
      <c r="X186">
        <v>19</v>
      </c>
      <c r="Y186">
        <v>16</v>
      </c>
      <c r="Z186">
        <v>12</v>
      </c>
      <c r="AA186">
        <v>12</v>
      </c>
      <c r="AB186">
        <v>12</v>
      </c>
      <c r="AC186">
        <v>16</v>
      </c>
      <c r="AD186">
        <v>24</v>
      </c>
      <c r="AE186">
        <v>25</v>
      </c>
      <c r="AF186">
        <v>25</v>
      </c>
      <c r="AG186">
        <v>28</v>
      </c>
      <c r="AH186">
        <v>27</v>
      </c>
    </row>
    <row r="187" spans="1:34" x14ac:dyDescent="0.2">
      <c r="A187" t="s">
        <v>683</v>
      </c>
      <c r="B187" t="s">
        <v>170</v>
      </c>
      <c r="C187">
        <v>143</v>
      </c>
      <c r="D187">
        <v>145</v>
      </c>
      <c r="E187">
        <v>139</v>
      </c>
      <c r="F187">
        <v>126</v>
      </c>
      <c r="G187">
        <v>125</v>
      </c>
      <c r="H187">
        <v>123</v>
      </c>
      <c r="I187">
        <v>100</v>
      </c>
      <c r="J187">
        <v>100</v>
      </c>
      <c r="K187">
        <v>85</v>
      </c>
      <c r="L187">
        <v>77</v>
      </c>
      <c r="M187">
        <v>77</v>
      </c>
      <c r="N187">
        <v>75</v>
      </c>
      <c r="O187">
        <v>76</v>
      </c>
      <c r="P187">
        <v>75</v>
      </c>
      <c r="Q187">
        <v>66</v>
      </c>
      <c r="R187">
        <v>65</v>
      </c>
      <c r="S187">
        <v>58</v>
      </c>
      <c r="T187">
        <v>58</v>
      </c>
      <c r="U187">
        <v>56</v>
      </c>
      <c r="V187">
        <v>53</v>
      </c>
      <c r="W187">
        <v>48</v>
      </c>
      <c r="X187">
        <v>51</v>
      </c>
      <c r="Y187">
        <v>53</v>
      </c>
      <c r="Z187">
        <v>52</v>
      </c>
      <c r="AA187">
        <v>59</v>
      </c>
      <c r="AB187">
        <v>67</v>
      </c>
      <c r="AC187">
        <v>64</v>
      </c>
      <c r="AD187">
        <v>92</v>
      </c>
      <c r="AE187">
        <v>105</v>
      </c>
      <c r="AF187">
        <v>128</v>
      </c>
      <c r="AG187">
        <v>144</v>
      </c>
      <c r="AH187">
        <v>138</v>
      </c>
    </row>
    <row r="188" spans="1:34" x14ac:dyDescent="0.2">
      <c r="A188" t="s">
        <v>684</v>
      </c>
      <c r="B188" t="s">
        <v>171</v>
      </c>
      <c r="C188">
        <v>64</v>
      </c>
      <c r="D188">
        <v>67</v>
      </c>
      <c r="E188">
        <v>58</v>
      </c>
      <c r="F188">
        <v>56</v>
      </c>
      <c r="G188">
        <v>57</v>
      </c>
      <c r="H188">
        <v>58</v>
      </c>
      <c r="I188">
        <v>62</v>
      </c>
      <c r="J188">
        <v>55</v>
      </c>
      <c r="K188">
        <v>51</v>
      </c>
      <c r="L188">
        <v>57</v>
      </c>
      <c r="M188">
        <v>56</v>
      </c>
      <c r="N188">
        <v>54</v>
      </c>
      <c r="O188">
        <v>51</v>
      </c>
      <c r="P188">
        <v>44</v>
      </c>
      <c r="Q188">
        <v>44</v>
      </c>
      <c r="R188">
        <v>40</v>
      </c>
      <c r="S188">
        <v>39</v>
      </c>
      <c r="T188">
        <v>42</v>
      </c>
      <c r="U188">
        <v>41</v>
      </c>
      <c r="V188">
        <v>53</v>
      </c>
      <c r="W188">
        <v>55</v>
      </c>
      <c r="X188">
        <v>57</v>
      </c>
      <c r="Y188">
        <v>58</v>
      </c>
      <c r="Z188">
        <v>75</v>
      </c>
      <c r="AA188">
        <v>75</v>
      </c>
      <c r="AB188">
        <v>82</v>
      </c>
      <c r="AC188">
        <v>86</v>
      </c>
      <c r="AD188">
        <v>94</v>
      </c>
      <c r="AE188">
        <v>104</v>
      </c>
      <c r="AF188">
        <v>127</v>
      </c>
      <c r="AG188">
        <v>119</v>
      </c>
      <c r="AH188">
        <v>113</v>
      </c>
    </row>
    <row r="189" spans="1:34" x14ac:dyDescent="0.2">
      <c r="A189" t="s">
        <v>685</v>
      </c>
      <c r="B189" t="s">
        <v>172</v>
      </c>
      <c r="C189">
        <v>148</v>
      </c>
      <c r="D189">
        <v>135</v>
      </c>
      <c r="E189">
        <v>131</v>
      </c>
      <c r="F189">
        <v>120</v>
      </c>
      <c r="G189">
        <v>127</v>
      </c>
      <c r="H189">
        <v>127</v>
      </c>
      <c r="I189">
        <v>132</v>
      </c>
      <c r="J189">
        <v>123</v>
      </c>
      <c r="K189">
        <v>130</v>
      </c>
      <c r="L189">
        <v>135</v>
      </c>
      <c r="M189">
        <v>132</v>
      </c>
      <c r="N189">
        <v>123</v>
      </c>
      <c r="O189">
        <v>121</v>
      </c>
      <c r="P189">
        <v>109</v>
      </c>
      <c r="Q189">
        <v>117</v>
      </c>
      <c r="R189">
        <v>106</v>
      </c>
      <c r="S189">
        <v>97</v>
      </c>
      <c r="T189">
        <v>99</v>
      </c>
      <c r="U189">
        <v>101</v>
      </c>
      <c r="V189">
        <v>92</v>
      </c>
      <c r="W189">
        <v>98</v>
      </c>
      <c r="X189">
        <v>86</v>
      </c>
      <c r="Y189">
        <v>93</v>
      </c>
      <c r="Z189">
        <v>100</v>
      </c>
      <c r="AA189">
        <v>102</v>
      </c>
      <c r="AB189">
        <v>105</v>
      </c>
      <c r="AC189">
        <v>108</v>
      </c>
      <c r="AD189">
        <v>116</v>
      </c>
      <c r="AE189">
        <v>121</v>
      </c>
      <c r="AF189">
        <v>116</v>
      </c>
      <c r="AG189">
        <v>117</v>
      </c>
      <c r="AH189">
        <v>119</v>
      </c>
    </row>
    <row r="190" spans="1:34" x14ac:dyDescent="0.2">
      <c r="A190" t="s">
        <v>686</v>
      </c>
      <c r="B190" t="s">
        <v>173</v>
      </c>
      <c r="C190">
        <v>48</v>
      </c>
      <c r="D190">
        <v>50</v>
      </c>
      <c r="E190">
        <v>47</v>
      </c>
      <c r="F190">
        <v>47</v>
      </c>
      <c r="G190">
        <v>50</v>
      </c>
      <c r="H190">
        <v>46</v>
      </c>
      <c r="I190">
        <v>39</v>
      </c>
      <c r="J190">
        <v>30</v>
      </c>
      <c r="K190">
        <v>24</v>
      </c>
      <c r="L190">
        <v>27</v>
      </c>
      <c r="M190">
        <v>33</v>
      </c>
      <c r="N190">
        <v>31</v>
      </c>
      <c r="O190">
        <v>43</v>
      </c>
      <c r="P190">
        <v>52</v>
      </c>
      <c r="Q190">
        <v>61</v>
      </c>
      <c r="R190">
        <v>63</v>
      </c>
      <c r="S190">
        <v>58</v>
      </c>
      <c r="T190">
        <v>53</v>
      </c>
      <c r="U190">
        <v>54</v>
      </c>
      <c r="V190">
        <v>47</v>
      </c>
      <c r="W190">
        <v>43</v>
      </c>
      <c r="X190">
        <v>42</v>
      </c>
      <c r="Y190">
        <v>64</v>
      </c>
      <c r="Z190">
        <v>73</v>
      </c>
      <c r="AA190">
        <v>74</v>
      </c>
      <c r="AB190">
        <v>72</v>
      </c>
      <c r="AC190">
        <v>81</v>
      </c>
      <c r="AD190">
        <v>86</v>
      </c>
      <c r="AE190">
        <v>93</v>
      </c>
      <c r="AF190">
        <v>73</v>
      </c>
      <c r="AG190">
        <v>79</v>
      </c>
      <c r="AH190">
        <v>79</v>
      </c>
    </row>
    <row r="191" spans="1:34" x14ac:dyDescent="0.2">
      <c r="A191" t="s">
        <v>687</v>
      </c>
      <c r="B191" t="s">
        <v>174</v>
      </c>
      <c r="C191">
        <v>125</v>
      </c>
      <c r="D191">
        <v>107</v>
      </c>
      <c r="E191">
        <v>94</v>
      </c>
      <c r="F191">
        <v>91</v>
      </c>
      <c r="G191">
        <v>91</v>
      </c>
      <c r="H191">
        <v>87</v>
      </c>
      <c r="I191">
        <v>84</v>
      </c>
      <c r="J191">
        <v>67</v>
      </c>
      <c r="K191">
        <v>66</v>
      </c>
      <c r="L191">
        <v>55</v>
      </c>
      <c r="M191">
        <v>61</v>
      </c>
      <c r="N191">
        <v>64</v>
      </c>
      <c r="O191">
        <v>60</v>
      </c>
      <c r="P191">
        <v>69</v>
      </c>
      <c r="Q191">
        <v>73</v>
      </c>
      <c r="R191">
        <v>81</v>
      </c>
      <c r="S191">
        <v>84</v>
      </c>
      <c r="T191">
        <v>79</v>
      </c>
      <c r="U191">
        <v>85</v>
      </c>
      <c r="V191">
        <v>95</v>
      </c>
      <c r="W191">
        <v>92</v>
      </c>
      <c r="X191">
        <v>100</v>
      </c>
      <c r="Y191">
        <v>114</v>
      </c>
      <c r="Z191">
        <v>116</v>
      </c>
      <c r="AA191">
        <v>115</v>
      </c>
      <c r="AB191">
        <v>113</v>
      </c>
      <c r="AC191">
        <v>102</v>
      </c>
      <c r="AD191">
        <v>100</v>
      </c>
      <c r="AE191">
        <v>106</v>
      </c>
      <c r="AF191">
        <v>83</v>
      </c>
      <c r="AG191">
        <v>79</v>
      </c>
      <c r="AH191">
        <v>80</v>
      </c>
    </row>
    <row r="192" spans="1:34" x14ac:dyDescent="0.2">
      <c r="A192" t="s">
        <v>688</v>
      </c>
      <c r="B192" t="s">
        <v>175</v>
      </c>
      <c r="C192">
        <v>53</v>
      </c>
      <c r="D192">
        <v>45</v>
      </c>
      <c r="E192">
        <v>39</v>
      </c>
      <c r="F192">
        <v>39</v>
      </c>
      <c r="G192">
        <v>40</v>
      </c>
      <c r="H192">
        <v>39</v>
      </c>
      <c r="I192">
        <v>40</v>
      </c>
      <c r="J192">
        <v>35</v>
      </c>
      <c r="K192">
        <v>36</v>
      </c>
      <c r="L192">
        <v>37</v>
      </c>
      <c r="M192">
        <v>42</v>
      </c>
      <c r="N192">
        <v>40</v>
      </c>
      <c r="O192">
        <v>37</v>
      </c>
      <c r="P192">
        <v>44</v>
      </c>
      <c r="Q192">
        <v>50</v>
      </c>
      <c r="R192">
        <v>59</v>
      </c>
      <c r="S192">
        <v>53</v>
      </c>
      <c r="T192">
        <v>46</v>
      </c>
      <c r="U192">
        <v>46</v>
      </c>
      <c r="V192">
        <v>55</v>
      </c>
      <c r="W192">
        <v>53</v>
      </c>
      <c r="X192">
        <v>48</v>
      </c>
      <c r="Y192">
        <v>37</v>
      </c>
      <c r="Z192">
        <v>38</v>
      </c>
      <c r="AA192">
        <v>40</v>
      </c>
      <c r="AB192">
        <v>42</v>
      </c>
      <c r="AC192">
        <v>34</v>
      </c>
      <c r="AD192">
        <v>30</v>
      </c>
      <c r="AE192">
        <v>29</v>
      </c>
      <c r="AF192">
        <v>32</v>
      </c>
      <c r="AG192">
        <v>30</v>
      </c>
      <c r="AH192">
        <v>27</v>
      </c>
    </row>
    <row r="193" spans="1:34" x14ac:dyDescent="0.2">
      <c r="A193" t="s">
        <v>689</v>
      </c>
      <c r="B193" t="s">
        <v>176</v>
      </c>
      <c r="C193">
        <v>970</v>
      </c>
      <c r="D193">
        <v>976</v>
      </c>
      <c r="E193">
        <v>932</v>
      </c>
      <c r="F193">
        <v>877</v>
      </c>
      <c r="G193">
        <v>823</v>
      </c>
      <c r="H193">
        <v>773</v>
      </c>
      <c r="I193">
        <v>778</v>
      </c>
      <c r="J193">
        <v>761</v>
      </c>
      <c r="K193">
        <v>678</v>
      </c>
      <c r="L193">
        <v>678</v>
      </c>
      <c r="M193">
        <v>668</v>
      </c>
      <c r="N193">
        <v>640</v>
      </c>
      <c r="O193">
        <v>661</v>
      </c>
      <c r="P193">
        <v>698</v>
      </c>
      <c r="Q193">
        <v>725</v>
      </c>
      <c r="R193">
        <v>694</v>
      </c>
      <c r="S193">
        <v>708</v>
      </c>
      <c r="T193">
        <v>727</v>
      </c>
      <c r="U193">
        <v>720</v>
      </c>
      <c r="V193">
        <v>731</v>
      </c>
      <c r="W193">
        <v>659</v>
      </c>
      <c r="X193">
        <v>674</v>
      </c>
      <c r="Y193">
        <v>718</v>
      </c>
      <c r="Z193">
        <v>729</v>
      </c>
      <c r="AA193">
        <v>672</v>
      </c>
      <c r="AB193">
        <v>656</v>
      </c>
      <c r="AC193">
        <v>648</v>
      </c>
      <c r="AD193">
        <v>657</v>
      </c>
      <c r="AE193">
        <v>665</v>
      </c>
      <c r="AF193">
        <v>675</v>
      </c>
      <c r="AG193">
        <v>624</v>
      </c>
      <c r="AH193">
        <v>662</v>
      </c>
    </row>
    <row r="194" spans="1:34" x14ac:dyDescent="0.2">
      <c r="A194" t="s">
        <v>690</v>
      </c>
      <c r="B194" t="s">
        <v>177</v>
      </c>
      <c r="C194">
        <v>206</v>
      </c>
      <c r="D194">
        <v>218</v>
      </c>
      <c r="E194">
        <v>206</v>
      </c>
      <c r="F194">
        <v>209</v>
      </c>
      <c r="G194">
        <v>209</v>
      </c>
      <c r="H194">
        <v>186</v>
      </c>
      <c r="I194">
        <v>166</v>
      </c>
      <c r="J194">
        <v>161</v>
      </c>
      <c r="K194">
        <v>152</v>
      </c>
      <c r="L194">
        <v>139</v>
      </c>
      <c r="M194">
        <v>137</v>
      </c>
      <c r="N194">
        <v>140</v>
      </c>
      <c r="O194">
        <v>160</v>
      </c>
      <c r="P194">
        <v>160</v>
      </c>
      <c r="Q194">
        <v>148</v>
      </c>
      <c r="R194">
        <v>147</v>
      </c>
      <c r="S194">
        <v>150</v>
      </c>
      <c r="T194">
        <v>149</v>
      </c>
      <c r="U194">
        <v>153</v>
      </c>
      <c r="V194">
        <v>141</v>
      </c>
      <c r="W194">
        <v>156</v>
      </c>
      <c r="X194">
        <v>169</v>
      </c>
      <c r="Y194">
        <v>190</v>
      </c>
      <c r="Z194">
        <v>192</v>
      </c>
      <c r="AA194">
        <v>192</v>
      </c>
      <c r="AB194">
        <v>212</v>
      </c>
      <c r="AC194">
        <v>226</v>
      </c>
      <c r="AD194">
        <v>220</v>
      </c>
      <c r="AE194">
        <v>234</v>
      </c>
      <c r="AF194">
        <v>217</v>
      </c>
      <c r="AG194">
        <v>206</v>
      </c>
      <c r="AH194">
        <v>206</v>
      </c>
    </row>
    <row r="195" spans="1:34" x14ac:dyDescent="0.2">
      <c r="A195" t="s">
        <v>691</v>
      </c>
      <c r="B195" t="s">
        <v>178</v>
      </c>
      <c r="C195">
        <v>165</v>
      </c>
      <c r="D195">
        <v>153</v>
      </c>
      <c r="E195">
        <v>143</v>
      </c>
      <c r="F195">
        <v>144</v>
      </c>
      <c r="G195">
        <v>139</v>
      </c>
      <c r="H195">
        <v>117</v>
      </c>
      <c r="I195">
        <v>121</v>
      </c>
      <c r="J195">
        <v>105</v>
      </c>
      <c r="K195">
        <v>130</v>
      </c>
      <c r="L195">
        <v>112</v>
      </c>
      <c r="M195">
        <v>115</v>
      </c>
      <c r="N195">
        <v>114</v>
      </c>
      <c r="O195">
        <v>114</v>
      </c>
      <c r="P195">
        <v>104</v>
      </c>
      <c r="Q195">
        <v>112</v>
      </c>
      <c r="R195">
        <v>90</v>
      </c>
      <c r="S195">
        <v>105</v>
      </c>
      <c r="T195">
        <v>98</v>
      </c>
      <c r="U195">
        <v>103</v>
      </c>
      <c r="V195">
        <v>103</v>
      </c>
      <c r="W195">
        <v>108</v>
      </c>
      <c r="X195">
        <v>107</v>
      </c>
      <c r="Y195">
        <v>103</v>
      </c>
      <c r="Z195">
        <v>106</v>
      </c>
      <c r="AA195">
        <v>117</v>
      </c>
      <c r="AB195">
        <v>111</v>
      </c>
      <c r="AC195">
        <v>111</v>
      </c>
      <c r="AD195">
        <v>108</v>
      </c>
      <c r="AE195">
        <v>116</v>
      </c>
      <c r="AF195">
        <v>120</v>
      </c>
      <c r="AG195">
        <v>114</v>
      </c>
      <c r="AH195">
        <v>116</v>
      </c>
    </row>
    <row r="196" spans="1:34" x14ac:dyDescent="0.2">
      <c r="A196" t="s">
        <v>692</v>
      </c>
      <c r="B196" t="s">
        <v>179</v>
      </c>
      <c r="C196">
        <v>28</v>
      </c>
      <c r="D196">
        <v>31</v>
      </c>
      <c r="E196">
        <v>22</v>
      </c>
      <c r="F196">
        <v>18</v>
      </c>
      <c r="G196">
        <v>21</v>
      </c>
      <c r="H196">
        <v>22</v>
      </c>
      <c r="I196">
        <v>19</v>
      </c>
      <c r="J196">
        <v>18</v>
      </c>
      <c r="K196">
        <v>20</v>
      </c>
      <c r="L196">
        <v>19</v>
      </c>
      <c r="M196">
        <v>23</v>
      </c>
      <c r="N196">
        <v>21</v>
      </c>
      <c r="O196">
        <v>37</v>
      </c>
      <c r="P196">
        <v>51</v>
      </c>
      <c r="Q196">
        <v>63</v>
      </c>
      <c r="R196">
        <v>66</v>
      </c>
      <c r="S196">
        <v>70</v>
      </c>
      <c r="T196">
        <v>70</v>
      </c>
      <c r="U196">
        <v>69</v>
      </c>
      <c r="V196">
        <v>63</v>
      </c>
      <c r="W196">
        <v>51</v>
      </c>
      <c r="X196">
        <v>43</v>
      </c>
      <c r="Y196">
        <v>36</v>
      </c>
      <c r="Z196">
        <v>45</v>
      </c>
      <c r="AA196">
        <v>39</v>
      </c>
      <c r="AB196">
        <v>39</v>
      </c>
      <c r="AC196">
        <v>30</v>
      </c>
      <c r="AD196">
        <v>38</v>
      </c>
      <c r="AE196">
        <v>40</v>
      </c>
      <c r="AF196">
        <v>48</v>
      </c>
      <c r="AG196">
        <v>38</v>
      </c>
      <c r="AH196">
        <v>41</v>
      </c>
    </row>
    <row r="197" spans="1:34" x14ac:dyDescent="0.2">
      <c r="A197" t="s">
        <v>693</v>
      </c>
      <c r="B197" t="s">
        <v>180</v>
      </c>
      <c r="C197">
        <v>37</v>
      </c>
      <c r="D197">
        <v>33</v>
      </c>
      <c r="E197">
        <v>25</v>
      </c>
      <c r="F197">
        <v>25</v>
      </c>
      <c r="G197">
        <v>26</v>
      </c>
      <c r="H197">
        <v>21</v>
      </c>
      <c r="I197">
        <v>22</v>
      </c>
      <c r="J197">
        <v>20</v>
      </c>
      <c r="K197">
        <v>20</v>
      </c>
      <c r="L197">
        <v>19</v>
      </c>
      <c r="M197">
        <v>19</v>
      </c>
      <c r="N197">
        <v>28</v>
      </c>
      <c r="O197">
        <v>46</v>
      </c>
      <c r="P197">
        <v>64</v>
      </c>
      <c r="Q197">
        <v>81</v>
      </c>
      <c r="R197">
        <v>84</v>
      </c>
      <c r="S197">
        <v>90</v>
      </c>
      <c r="T197">
        <v>92</v>
      </c>
      <c r="U197">
        <v>83</v>
      </c>
      <c r="V197">
        <v>67</v>
      </c>
      <c r="W197">
        <v>51</v>
      </c>
      <c r="X197">
        <v>34</v>
      </c>
      <c r="Y197">
        <v>32</v>
      </c>
      <c r="Z197">
        <v>30</v>
      </c>
      <c r="AA197">
        <v>28</v>
      </c>
      <c r="AB197">
        <v>28</v>
      </c>
      <c r="AC197">
        <v>39</v>
      </c>
      <c r="AD197">
        <v>39</v>
      </c>
      <c r="AE197">
        <v>40</v>
      </c>
      <c r="AF197">
        <v>43</v>
      </c>
      <c r="AG197">
        <v>42</v>
      </c>
      <c r="AH197">
        <v>47</v>
      </c>
    </row>
    <row r="198" spans="1:34" x14ac:dyDescent="0.2">
      <c r="A198" t="s">
        <v>694</v>
      </c>
      <c r="B198" t="s">
        <v>181</v>
      </c>
      <c r="C198">
        <v>23</v>
      </c>
      <c r="D198">
        <v>25</v>
      </c>
      <c r="E198">
        <v>23</v>
      </c>
      <c r="F198">
        <v>23</v>
      </c>
      <c r="G198">
        <v>23</v>
      </c>
      <c r="H198">
        <v>28</v>
      </c>
      <c r="I198">
        <v>29</v>
      </c>
      <c r="J198">
        <v>25</v>
      </c>
      <c r="K198">
        <v>30</v>
      </c>
      <c r="L198">
        <v>34</v>
      </c>
      <c r="M198">
        <v>34</v>
      </c>
      <c r="N198">
        <v>30</v>
      </c>
      <c r="O198">
        <v>25</v>
      </c>
      <c r="P198">
        <v>23</v>
      </c>
      <c r="Q198">
        <v>21</v>
      </c>
      <c r="R198">
        <v>17</v>
      </c>
      <c r="S198">
        <v>14</v>
      </c>
      <c r="T198">
        <v>14</v>
      </c>
      <c r="U198">
        <v>13</v>
      </c>
      <c r="V198">
        <v>16</v>
      </c>
      <c r="W198">
        <v>16</v>
      </c>
      <c r="X198">
        <v>14</v>
      </c>
      <c r="Y198">
        <v>12</v>
      </c>
      <c r="Z198">
        <v>17</v>
      </c>
      <c r="AA198">
        <v>17</v>
      </c>
      <c r="AB198">
        <v>19</v>
      </c>
      <c r="AC198">
        <v>16</v>
      </c>
      <c r="AD198">
        <v>19</v>
      </c>
      <c r="AE198">
        <v>22</v>
      </c>
      <c r="AF198">
        <v>22</v>
      </c>
      <c r="AG198">
        <v>18</v>
      </c>
      <c r="AH198">
        <v>18</v>
      </c>
    </row>
    <row r="199" spans="1:34" x14ac:dyDescent="0.2">
      <c r="A199" t="s">
        <v>695</v>
      </c>
      <c r="B199" t="s">
        <v>182</v>
      </c>
      <c r="C199">
        <v>14</v>
      </c>
      <c r="D199">
        <v>13</v>
      </c>
      <c r="E199">
        <v>24</v>
      </c>
      <c r="F199">
        <v>24</v>
      </c>
      <c r="G199">
        <v>24</v>
      </c>
      <c r="H199">
        <v>23</v>
      </c>
      <c r="I199">
        <v>29</v>
      </c>
      <c r="J199">
        <v>31</v>
      </c>
      <c r="K199">
        <v>37</v>
      </c>
      <c r="L199">
        <v>37</v>
      </c>
      <c r="M199">
        <v>40</v>
      </c>
      <c r="N199">
        <v>40</v>
      </c>
      <c r="O199">
        <v>49</v>
      </c>
      <c r="P199">
        <v>56</v>
      </c>
      <c r="Q199">
        <v>59</v>
      </c>
      <c r="R199">
        <v>62</v>
      </c>
      <c r="S199">
        <v>57</v>
      </c>
      <c r="T199">
        <v>55</v>
      </c>
      <c r="U199">
        <v>56</v>
      </c>
      <c r="V199">
        <v>56</v>
      </c>
      <c r="W199">
        <v>63</v>
      </c>
      <c r="X199">
        <v>90</v>
      </c>
      <c r="Y199">
        <v>113</v>
      </c>
      <c r="Z199">
        <v>129</v>
      </c>
      <c r="AA199">
        <v>133</v>
      </c>
      <c r="AB199">
        <v>139</v>
      </c>
      <c r="AC199">
        <v>149</v>
      </c>
      <c r="AD199">
        <v>160</v>
      </c>
      <c r="AE199">
        <v>167</v>
      </c>
      <c r="AF199">
        <v>157</v>
      </c>
      <c r="AG199">
        <v>163</v>
      </c>
      <c r="AH199">
        <v>165</v>
      </c>
    </row>
    <row r="200" spans="1:34" x14ac:dyDescent="0.2">
      <c r="A200" t="s">
        <v>696</v>
      </c>
      <c r="B200" t="s">
        <v>183</v>
      </c>
      <c r="C200">
        <v>202</v>
      </c>
      <c r="D200">
        <v>194</v>
      </c>
      <c r="E200">
        <v>168</v>
      </c>
      <c r="F200">
        <v>163</v>
      </c>
      <c r="G200">
        <v>168</v>
      </c>
      <c r="H200">
        <v>153</v>
      </c>
      <c r="I200">
        <v>137</v>
      </c>
      <c r="J200">
        <v>125</v>
      </c>
      <c r="K200">
        <v>145</v>
      </c>
      <c r="L200">
        <v>140</v>
      </c>
      <c r="M200">
        <v>146</v>
      </c>
      <c r="N200">
        <v>144</v>
      </c>
      <c r="O200">
        <v>155</v>
      </c>
      <c r="P200">
        <v>153</v>
      </c>
      <c r="Q200">
        <v>145</v>
      </c>
      <c r="R200">
        <v>141</v>
      </c>
      <c r="S200">
        <v>138</v>
      </c>
      <c r="T200">
        <v>139</v>
      </c>
      <c r="U200">
        <v>136</v>
      </c>
      <c r="V200">
        <v>132</v>
      </c>
      <c r="W200">
        <v>143</v>
      </c>
      <c r="X200">
        <v>143</v>
      </c>
      <c r="Y200">
        <v>137</v>
      </c>
      <c r="Z200">
        <v>137</v>
      </c>
      <c r="AA200">
        <v>130</v>
      </c>
      <c r="AB200">
        <v>131</v>
      </c>
      <c r="AC200">
        <v>134</v>
      </c>
      <c r="AD200">
        <v>120</v>
      </c>
      <c r="AE200">
        <v>123</v>
      </c>
      <c r="AF200">
        <v>106</v>
      </c>
      <c r="AG200">
        <v>99</v>
      </c>
      <c r="AH200">
        <v>99</v>
      </c>
    </row>
    <row r="201" spans="1:34" x14ac:dyDescent="0.2">
      <c r="A201" t="s">
        <v>697</v>
      </c>
      <c r="B201" t="s">
        <v>184</v>
      </c>
      <c r="C201">
        <v>81</v>
      </c>
      <c r="D201">
        <v>78</v>
      </c>
      <c r="E201">
        <v>72</v>
      </c>
      <c r="F201">
        <v>72</v>
      </c>
      <c r="G201">
        <v>70</v>
      </c>
      <c r="H201">
        <v>56</v>
      </c>
      <c r="I201">
        <v>55</v>
      </c>
      <c r="J201">
        <v>51</v>
      </c>
      <c r="K201">
        <v>48</v>
      </c>
      <c r="L201">
        <v>42</v>
      </c>
      <c r="M201">
        <v>41</v>
      </c>
      <c r="N201">
        <v>39</v>
      </c>
      <c r="O201">
        <v>35</v>
      </c>
      <c r="P201">
        <v>31</v>
      </c>
      <c r="Q201">
        <v>31</v>
      </c>
      <c r="R201">
        <v>34</v>
      </c>
      <c r="S201">
        <v>24</v>
      </c>
      <c r="T201">
        <v>26</v>
      </c>
      <c r="U201">
        <v>29</v>
      </c>
      <c r="V201">
        <v>36</v>
      </c>
      <c r="W201">
        <v>30</v>
      </c>
      <c r="X201">
        <v>28</v>
      </c>
      <c r="Y201">
        <v>30</v>
      </c>
      <c r="Z201">
        <v>29</v>
      </c>
      <c r="AA201">
        <v>27</v>
      </c>
      <c r="AB201">
        <v>23</v>
      </c>
      <c r="AC201">
        <v>19</v>
      </c>
      <c r="AD201">
        <v>26</v>
      </c>
      <c r="AE201">
        <v>40</v>
      </c>
      <c r="AF201">
        <v>38</v>
      </c>
      <c r="AG201">
        <v>39</v>
      </c>
      <c r="AH201">
        <v>39</v>
      </c>
    </row>
    <row r="202" spans="1:34" x14ac:dyDescent="0.2">
      <c r="A202" t="s">
        <v>698</v>
      </c>
      <c r="B202" t="s">
        <v>185</v>
      </c>
      <c r="C202">
        <v>84</v>
      </c>
      <c r="D202">
        <v>88</v>
      </c>
      <c r="E202">
        <v>81</v>
      </c>
      <c r="F202">
        <v>82</v>
      </c>
      <c r="G202">
        <v>81</v>
      </c>
      <c r="H202">
        <v>57</v>
      </c>
      <c r="I202">
        <v>53</v>
      </c>
      <c r="J202">
        <v>52</v>
      </c>
      <c r="K202">
        <v>50</v>
      </c>
      <c r="L202">
        <v>44</v>
      </c>
      <c r="M202">
        <v>59</v>
      </c>
      <c r="N202">
        <v>66</v>
      </c>
      <c r="O202">
        <v>81</v>
      </c>
      <c r="P202">
        <v>125</v>
      </c>
      <c r="Q202">
        <v>134</v>
      </c>
      <c r="R202">
        <v>165</v>
      </c>
      <c r="S202">
        <v>173</v>
      </c>
      <c r="T202">
        <v>154</v>
      </c>
      <c r="U202">
        <v>163</v>
      </c>
      <c r="V202">
        <v>165</v>
      </c>
      <c r="W202">
        <v>152</v>
      </c>
      <c r="X202">
        <v>140</v>
      </c>
      <c r="Y202">
        <v>120</v>
      </c>
      <c r="Z202">
        <v>122</v>
      </c>
      <c r="AA202">
        <v>124</v>
      </c>
      <c r="AB202">
        <v>111</v>
      </c>
      <c r="AC202">
        <v>120</v>
      </c>
      <c r="AD202">
        <v>92</v>
      </c>
      <c r="AE202">
        <v>99</v>
      </c>
      <c r="AF202">
        <v>97</v>
      </c>
      <c r="AG202">
        <v>90</v>
      </c>
      <c r="AH202">
        <v>98</v>
      </c>
    </row>
    <row r="203" spans="1:34" x14ac:dyDescent="0.2">
      <c r="A203" t="s">
        <v>699</v>
      </c>
      <c r="B203" t="s">
        <v>186</v>
      </c>
      <c r="C203">
        <v>83</v>
      </c>
      <c r="D203">
        <v>81</v>
      </c>
      <c r="E203">
        <v>91</v>
      </c>
      <c r="F203">
        <v>90</v>
      </c>
      <c r="G203">
        <v>93</v>
      </c>
      <c r="H203">
        <v>87</v>
      </c>
      <c r="I203">
        <v>84</v>
      </c>
      <c r="J203">
        <v>78</v>
      </c>
      <c r="K203">
        <v>86</v>
      </c>
      <c r="L203">
        <v>73</v>
      </c>
      <c r="M203">
        <v>76</v>
      </c>
      <c r="N203">
        <v>73</v>
      </c>
      <c r="O203">
        <v>71</v>
      </c>
      <c r="P203">
        <v>74</v>
      </c>
      <c r="Q203">
        <v>75</v>
      </c>
      <c r="R203">
        <v>77</v>
      </c>
      <c r="S203">
        <v>69</v>
      </c>
      <c r="T203">
        <v>72</v>
      </c>
      <c r="U203">
        <v>73</v>
      </c>
      <c r="V203">
        <v>76</v>
      </c>
      <c r="W203">
        <v>63</v>
      </c>
      <c r="X203">
        <v>70</v>
      </c>
      <c r="Y203">
        <v>65</v>
      </c>
      <c r="Z203">
        <v>76</v>
      </c>
      <c r="AA203">
        <v>72</v>
      </c>
      <c r="AB203">
        <v>69</v>
      </c>
      <c r="AC203">
        <v>60</v>
      </c>
      <c r="AD203">
        <v>72</v>
      </c>
      <c r="AE203">
        <v>66</v>
      </c>
      <c r="AF203">
        <v>75</v>
      </c>
      <c r="AG203">
        <v>62</v>
      </c>
      <c r="AH203">
        <v>60</v>
      </c>
    </row>
    <row r="204" spans="1:34" x14ac:dyDescent="0.2">
      <c r="A204" t="s">
        <v>700</v>
      </c>
      <c r="B204" t="s">
        <v>187</v>
      </c>
      <c r="C204">
        <v>142</v>
      </c>
      <c r="D204">
        <v>140</v>
      </c>
      <c r="E204">
        <v>144</v>
      </c>
      <c r="F204">
        <v>136</v>
      </c>
      <c r="G204">
        <v>136</v>
      </c>
      <c r="H204">
        <v>128</v>
      </c>
      <c r="I204">
        <v>124</v>
      </c>
      <c r="J204">
        <v>134</v>
      </c>
      <c r="K204">
        <v>130</v>
      </c>
      <c r="L204">
        <v>112</v>
      </c>
      <c r="M204">
        <v>116</v>
      </c>
      <c r="N204">
        <v>113</v>
      </c>
      <c r="O204">
        <v>113</v>
      </c>
      <c r="P204">
        <v>116</v>
      </c>
      <c r="Q204">
        <v>110</v>
      </c>
      <c r="R204">
        <v>123</v>
      </c>
      <c r="S204">
        <v>120</v>
      </c>
      <c r="T204">
        <v>116</v>
      </c>
      <c r="U204">
        <v>116</v>
      </c>
      <c r="V204">
        <v>128</v>
      </c>
      <c r="W204">
        <v>122</v>
      </c>
      <c r="X204">
        <v>115</v>
      </c>
      <c r="Y204">
        <v>117</v>
      </c>
      <c r="Z204">
        <v>120</v>
      </c>
      <c r="AA204">
        <v>120</v>
      </c>
      <c r="AB204">
        <v>121</v>
      </c>
      <c r="AC204">
        <v>112</v>
      </c>
      <c r="AD204">
        <v>127</v>
      </c>
      <c r="AE204">
        <v>126</v>
      </c>
      <c r="AF204">
        <v>134</v>
      </c>
      <c r="AG204">
        <v>154</v>
      </c>
      <c r="AH204">
        <v>159</v>
      </c>
    </row>
    <row r="205" spans="1:34" x14ac:dyDescent="0.2">
      <c r="A205" t="s">
        <v>701</v>
      </c>
      <c r="B205" t="s">
        <v>188</v>
      </c>
      <c r="C205">
        <v>62</v>
      </c>
      <c r="D205">
        <v>48</v>
      </c>
      <c r="E205">
        <v>57</v>
      </c>
      <c r="F205">
        <v>56</v>
      </c>
      <c r="G205">
        <v>53</v>
      </c>
      <c r="H205">
        <v>51</v>
      </c>
      <c r="I205">
        <v>45</v>
      </c>
      <c r="J205">
        <v>43</v>
      </c>
      <c r="K205">
        <v>33</v>
      </c>
      <c r="L205">
        <v>27</v>
      </c>
      <c r="M205">
        <v>27</v>
      </c>
      <c r="N205">
        <v>26</v>
      </c>
      <c r="O205">
        <v>30</v>
      </c>
      <c r="P205">
        <v>28</v>
      </c>
      <c r="Q205">
        <v>27</v>
      </c>
      <c r="R205">
        <v>30</v>
      </c>
      <c r="S205">
        <v>30</v>
      </c>
      <c r="T205">
        <v>30</v>
      </c>
      <c r="U205">
        <v>33</v>
      </c>
      <c r="V205">
        <v>31</v>
      </c>
      <c r="W205">
        <v>38</v>
      </c>
      <c r="X205">
        <v>44</v>
      </c>
      <c r="Y205">
        <v>47</v>
      </c>
      <c r="Z205">
        <v>47</v>
      </c>
      <c r="AA205">
        <v>50</v>
      </c>
      <c r="AB205">
        <v>50</v>
      </c>
      <c r="AC205">
        <v>49</v>
      </c>
      <c r="AD205">
        <v>45</v>
      </c>
      <c r="AE205">
        <v>33</v>
      </c>
      <c r="AF205">
        <v>38</v>
      </c>
      <c r="AG205">
        <v>35</v>
      </c>
      <c r="AH205">
        <v>34</v>
      </c>
    </row>
    <row r="206" spans="1:34" x14ac:dyDescent="0.2">
      <c r="A206" t="s">
        <v>702</v>
      </c>
      <c r="B206" t="s">
        <v>189</v>
      </c>
      <c r="C206">
        <v>290</v>
      </c>
      <c r="D206">
        <v>286</v>
      </c>
      <c r="E206">
        <v>277</v>
      </c>
      <c r="F206">
        <v>272</v>
      </c>
      <c r="G206">
        <v>265</v>
      </c>
      <c r="H206">
        <v>250</v>
      </c>
      <c r="I206">
        <v>218</v>
      </c>
      <c r="J206">
        <v>209</v>
      </c>
      <c r="K206">
        <v>214</v>
      </c>
      <c r="L206">
        <v>206</v>
      </c>
      <c r="M206">
        <v>201</v>
      </c>
      <c r="N206">
        <v>211</v>
      </c>
      <c r="O206">
        <v>242</v>
      </c>
      <c r="P206">
        <v>253</v>
      </c>
      <c r="Q206">
        <v>284</v>
      </c>
      <c r="R206">
        <v>291</v>
      </c>
      <c r="S206">
        <v>298</v>
      </c>
      <c r="T206">
        <v>312</v>
      </c>
      <c r="U206">
        <v>308</v>
      </c>
      <c r="V206">
        <v>308</v>
      </c>
      <c r="W206">
        <v>316</v>
      </c>
      <c r="X206">
        <v>303</v>
      </c>
      <c r="Y206">
        <v>329</v>
      </c>
      <c r="Z206">
        <v>336</v>
      </c>
      <c r="AA206">
        <v>332</v>
      </c>
      <c r="AB206">
        <v>354</v>
      </c>
      <c r="AC206">
        <v>383</v>
      </c>
      <c r="AD206">
        <v>402</v>
      </c>
      <c r="AE206">
        <v>411</v>
      </c>
      <c r="AF206">
        <v>422</v>
      </c>
      <c r="AG206">
        <v>447</v>
      </c>
      <c r="AH206">
        <v>454</v>
      </c>
    </row>
    <row r="207" spans="1:34" x14ac:dyDescent="0.2">
      <c r="A207" t="s">
        <v>703</v>
      </c>
      <c r="B207" t="s">
        <v>190</v>
      </c>
      <c r="C207">
        <v>58</v>
      </c>
      <c r="D207">
        <v>61</v>
      </c>
      <c r="E207">
        <v>65</v>
      </c>
      <c r="F207">
        <v>62</v>
      </c>
      <c r="G207">
        <v>65</v>
      </c>
      <c r="H207">
        <v>73</v>
      </c>
      <c r="I207">
        <v>73</v>
      </c>
      <c r="J207">
        <v>77</v>
      </c>
      <c r="K207">
        <v>85</v>
      </c>
      <c r="L207">
        <v>95</v>
      </c>
      <c r="M207">
        <v>83</v>
      </c>
      <c r="N207">
        <v>89</v>
      </c>
      <c r="O207">
        <v>136</v>
      </c>
      <c r="P207">
        <v>165</v>
      </c>
      <c r="Q207">
        <v>168</v>
      </c>
      <c r="R207">
        <v>185</v>
      </c>
      <c r="S207">
        <v>206</v>
      </c>
      <c r="T207">
        <v>209</v>
      </c>
      <c r="U207">
        <v>202</v>
      </c>
      <c r="V207">
        <v>200</v>
      </c>
      <c r="W207">
        <v>202</v>
      </c>
      <c r="X207">
        <v>223</v>
      </c>
      <c r="Y207">
        <v>216</v>
      </c>
      <c r="Z207">
        <v>233</v>
      </c>
      <c r="AA207">
        <v>236</v>
      </c>
      <c r="AB207">
        <v>245</v>
      </c>
      <c r="AC207">
        <v>252</v>
      </c>
      <c r="AD207">
        <v>279</v>
      </c>
      <c r="AE207">
        <v>289</v>
      </c>
      <c r="AF207">
        <v>312</v>
      </c>
      <c r="AG207">
        <v>331</v>
      </c>
      <c r="AH207">
        <v>339</v>
      </c>
    </row>
    <row r="208" spans="1:34" x14ac:dyDescent="0.2">
      <c r="A208" t="s">
        <v>704</v>
      </c>
      <c r="B208" t="s">
        <v>191</v>
      </c>
      <c r="C208">
        <v>246</v>
      </c>
      <c r="D208">
        <v>230</v>
      </c>
      <c r="E208">
        <v>225</v>
      </c>
      <c r="F208">
        <v>224</v>
      </c>
      <c r="G208">
        <v>240</v>
      </c>
      <c r="H208">
        <v>211</v>
      </c>
      <c r="I208">
        <v>187</v>
      </c>
      <c r="J208">
        <v>176</v>
      </c>
      <c r="K208">
        <v>153</v>
      </c>
      <c r="L208">
        <v>140</v>
      </c>
      <c r="M208">
        <v>133</v>
      </c>
      <c r="N208">
        <v>116</v>
      </c>
      <c r="O208">
        <v>123</v>
      </c>
      <c r="P208">
        <v>125</v>
      </c>
      <c r="Q208">
        <v>114</v>
      </c>
      <c r="R208">
        <v>107</v>
      </c>
      <c r="S208">
        <v>101</v>
      </c>
      <c r="T208">
        <v>94</v>
      </c>
      <c r="U208">
        <v>93</v>
      </c>
      <c r="V208">
        <v>83</v>
      </c>
      <c r="W208">
        <v>78</v>
      </c>
      <c r="X208">
        <v>78</v>
      </c>
      <c r="Y208">
        <v>73</v>
      </c>
      <c r="Z208">
        <v>71</v>
      </c>
      <c r="AA208">
        <v>70</v>
      </c>
      <c r="AB208">
        <v>70</v>
      </c>
      <c r="AC208">
        <v>69</v>
      </c>
      <c r="AD208">
        <v>67</v>
      </c>
      <c r="AE208">
        <v>68</v>
      </c>
      <c r="AF208">
        <v>81</v>
      </c>
      <c r="AG208">
        <v>76</v>
      </c>
      <c r="AH208">
        <v>76</v>
      </c>
    </row>
    <row r="209" spans="1:34" x14ac:dyDescent="0.2">
      <c r="A209" t="s">
        <v>705</v>
      </c>
      <c r="B209" t="s">
        <v>192</v>
      </c>
      <c r="C209">
        <v>32</v>
      </c>
      <c r="D209">
        <v>28</v>
      </c>
      <c r="E209">
        <v>29</v>
      </c>
      <c r="F209">
        <v>30</v>
      </c>
      <c r="G209">
        <v>30</v>
      </c>
      <c r="H209">
        <v>30</v>
      </c>
      <c r="I209">
        <v>37</v>
      </c>
      <c r="J209">
        <v>36</v>
      </c>
      <c r="K209">
        <v>35</v>
      </c>
      <c r="L209">
        <v>39</v>
      </c>
      <c r="M209">
        <v>39</v>
      </c>
      <c r="N209">
        <v>40</v>
      </c>
      <c r="O209">
        <v>34</v>
      </c>
      <c r="P209">
        <v>37</v>
      </c>
      <c r="Q209">
        <v>32</v>
      </c>
      <c r="R209">
        <v>37</v>
      </c>
      <c r="S209">
        <v>29</v>
      </c>
      <c r="T209">
        <v>34</v>
      </c>
      <c r="U209">
        <v>33</v>
      </c>
      <c r="V209">
        <v>39</v>
      </c>
      <c r="W209">
        <v>39</v>
      </c>
      <c r="X209">
        <v>42</v>
      </c>
      <c r="Y209">
        <v>37</v>
      </c>
      <c r="Z209">
        <v>38</v>
      </c>
      <c r="AA209">
        <v>34</v>
      </c>
      <c r="AB209">
        <v>34</v>
      </c>
      <c r="AC209">
        <v>33</v>
      </c>
      <c r="AD209">
        <v>31</v>
      </c>
      <c r="AE209">
        <v>38</v>
      </c>
      <c r="AF209">
        <v>38</v>
      </c>
      <c r="AG209">
        <v>40</v>
      </c>
      <c r="AH209">
        <v>38</v>
      </c>
    </row>
    <row r="210" spans="1:34" x14ac:dyDescent="0.2">
      <c r="A210" t="s">
        <v>706</v>
      </c>
      <c r="B210" t="s">
        <v>193</v>
      </c>
      <c r="C210">
        <v>199</v>
      </c>
      <c r="D210">
        <v>184</v>
      </c>
      <c r="E210">
        <v>168</v>
      </c>
      <c r="F210">
        <v>168</v>
      </c>
      <c r="G210">
        <v>166</v>
      </c>
      <c r="H210">
        <v>148</v>
      </c>
      <c r="I210">
        <v>145</v>
      </c>
      <c r="J210">
        <v>126</v>
      </c>
      <c r="K210">
        <v>127</v>
      </c>
      <c r="L210">
        <v>122</v>
      </c>
      <c r="M210">
        <v>122</v>
      </c>
      <c r="N210">
        <v>108</v>
      </c>
      <c r="O210">
        <v>103</v>
      </c>
      <c r="P210">
        <v>92</v>
      </c>
      <c r="Q210">
        <v>80</v>
      </c>
      <c r="R210">
        <v>71</v>
      </c>
      <c r="S210">
        <v>71</v>
      </c>
      <c r="T210">
        <v>71</v>
      </c>
      <c r="U210">
        <v>74</v>
      </c>
      <c r="V210">
        <v>82</v>
      </c>
      <c r="W210">
        <v>85</v>
      </c>
      <c r="X210">
        <v>99</v>
      </c>
      <c r="Y210">
        <v>97</v>
      </c>
      <c r="Z210">
        <v>94</v>
      </c>
      <c r="AA210">
        <v>94</v>
      </c>
      <c r="AB210">
        <v>97</v>
      </c>
      <c r="AC210">
        <v>76</v>
      </c>
      <c r="AD210">
        <v>82</v>
      </c>
      <c r="AE210">
        <v>75</v>
      </c>
      <c r="AF210">
        <v>79</v>
      </c>
      <c r="AG210">
        <v>83</v>
      </c>
      <c r="AH210">
        <v>83</v>
      </c>
    </row>
    <row r="211" spans="1:34" x14ac:dyDescent="0.2">
      <c r="A211" t="s">
        <v>707</v>
      </c>
      <c r="B211" t="s">
        <v>194</v>
      </c>
      <c r="C211">
        <v>99</v>
      </c>
      <c r="D211">
        <v>86</v>
      </c>
      <c r="E211">
        <v>84</v>
      </c>
      <c r="F211">
        <v>92</v>
      </c>
      <c r="G211">
        <v>89</v>
      </c>
      <c r="H211">
        <v>108</v>
      </c>
      <c r="I211">
        <v>122</v>
      </c>
      <c r="J211">
        <v>103</v>
      </c>
      <c r="K211">
        <v>115</v>
      </c>
      <c r="L211">
        <v>118</v>
      </c>
      <c r="M211">
        <v>108</v>
      </c>
      <c r="N211">
        <v>104</v>
      </c>
      <c r="O211">
        <v>79</v>
      </c>
      <c r="P211">
        <v>58</v>
      </c>
      <c r="Q211">
        <v>57</v>
      </c>
      <c r="R211">
        <v>60</v>
      </c>
      <c r="S211">
        <v>58</v>
      </c>
      <c r="T211">
        <v>63</v>
      </c>
      <c r="U211">
        <v>63</v>
      </c>
      <c r="V211">
        <v>75</v>
      </c>
      <c r="W211">
        <v>76</v>
      </c>
      <c r="X211">
        <v>68</v>
      </c>
      <c r="Y211">
        <v>51</v>
      </c>
      <c r="Z211">
        <v>52</v>
      </c>
      <c r="AA211">
        <v>46</v>
      </c>
      <c r="AB211">
        <v>51</v>
      </c>
      <c r="AC211">
        <v>41</v>
      </c>
      <c r="AD211">
        <v>37</v>
      </c>
      <c r="AE211">
        <v>35</v>
      </c>
      <c r="AF211">
        <v>44</v>
      </c>
      <c r="AG211">
        <v>46</v>
      </c>
      <c r="AH211">
        <v>46</v>
      </c>
    </row>
    <row r="212" spans="1:34" x14ac:dyDescent="0.2">
      <c r="A212" t="s">
        <v>708</v>
      </c>
      <c r="B212" t="s">
        <v>195</v>
      </c>
      <c r="C212">
        <v>616</v>
      </c>
      <c r="D212">
        <v>568</v>
      </c>
      <c r="E212">
        <v>546</v>
      </c>
      <c r="F212">
        <v>546</v>
      </c>
      <c r="G212">
        <v>575</v>
      </c>
      <c r="H212">
        <v>595</v>
      </c>
      <c r="I212">
        <v>582</v>
      </c>
      <c r="J212">
        <v>523</v>
      </c>
      <c r="K212">
        <v>490</v>
      </c>
      <c r="L212">
        <v>505</v>
      </c>
      <c r="M212">
        <v>505</v>
      </c>
      <c r="N212">
        <v>436</v>
      </c>
      <c r="O212">
        <v>398</v>
      </c>
      <c r="P212">
        <v>423</v>
      </c>
      <c r="Q212">
        <v>439</v>
      </c>
      <c r="R212">
        <v>445</v>
      </c>
      <c r="S212">
        <v>439</v>
      </c>
      <c r="T212">
        <v>439</v>
      </c>
      <c r="U212">
        <v>424</v>
      </c>
      <c r="V212">
        <v>484</v>
      </c>
      <c r="W212">
        <v>455</v>
      </c>
      <c r="X212">
        <v>424</v>
      </c>
      <c r="Y212">
        <v>403</v>
      </c>
      <c r="Z212">
        <v>401</v>
      </c>
      <c r="AA212">
        <v>401</v>
      </c>
      <c r="AB212">
        <v>407</v>
      </c>
      <c r="AC212">
        <v>362</v>
      </c>
      <c r="AD212">
        <v>342</v>
      </c>
      <c r="AE212">
        <v>334</v>
      </c>
      <c r="AF212">
        <v>337</v>
      </c>
      <c r="AG212">
        <v>334</v>
      </c>
      <c r="AH212">
        <v>334</v>
      </c>
    </row>
    <row r="213" spans="1:34" x14ac:dyDescent="0.2">
      <c r="A213" t="s">
        <v>709</v>
      </c>
      <c r="B213" t="s">
        <v>196</v>
      </c>
      <c r="C213">
        <v>171</v>
      </c>
      <c r="D213">
        <v>172</v>
      </c>
      <c r="E213">
        <v>183</v>
      </c>
      <c r="F213">
        <v>176</v>
      </c>
      <c r="G213">
        <v>177</v>
      </c>
      <c r="H213">
        <v>160</v>
      </c>
      <c r="I213">
        <v>145</v>
      </c>
      <c r="J213">
        <v>150</v>
      </c>
      <c r="K213">
        <v>141</v>
      </c>
      <c r="L213">
        <v>136</v>
      </c>
      <c r="M213">
        <v>141</v>
      </c>
      <c r="N213">
        <v>140</v>
      </c>
      <c r="O213">
        <v>138</v>
      </c>
      <c r="P213">
        <v>126</v>
      </c>
      <c r="Q213">
        <v>106</v>
      </c>
      <c r="R213">
        <v>104</v>
      </c>
      <c r="S213">
        <v>117</v>
      </c>
      <c r="T213">
        <v>115</v>
      </c>
      <c r="U213">
        <v>116</v>
      </c>
      <c r="V213">
        <v>119</v>
      </c>
      <c r="W213">
        <v>125</v>
      </c>
      <c r="X213">
        <v>145</v>
      </c>
      <c r="Y213">
        <v>157</v>
      </c>
      <c r="Z213">
        <v>146</v>
      </c>
      <c r="AA213">
        <v>167</v>
      </c>
      <c r="AB213">
        <v>168</v>
      </c>
      <c r="AC213">
        <v>164</v>
      </c>
      <c r="AD213">
        <v>171</v>
      </c>
      <c r="AE213">
        <v>177</v>
      </c>
      <c r="AF213">
        <v>173</v>
      </c>
      <c r="AG213">
        <v>183</v>
      </c>
      <c r="AH213">
        <v>163</v>
      </c>
    </row>
    <row r="214" spans="1:34" x14ac:dyDescent="0.2">
      <c r="A214" t="s">
        <v>710</v>
      </c>
      <c r="B214" t="s">
        <v>197</v>
      </c>
      <c r="C214">
        <v>84</v>
      </c>
      <c r="D214">
        <v>86</v>
      </c>
      <c r="E214">
        <v>75</v>
      </c>
      <c r="F214">
        <v>75</v>
      </c>
      <c r="G214">
        <v>80</v>
      </c>
      <c r="H214">
        <v>86</v>
      </c>
      <c r="I214">
        <v>64</v>
      </c>
      <c r="J214">
        <v>52</v>
      </c>
      <c r="K214">
        <v>51</v>
      </c>
      <c r="L214">
        <v>52</v>
      </c>
      <c r="M214">
        <v>52</v>
      </c>
      <c r="N214">
        <v>52</v>
      </c>
      <c r="O214">
        <v>44</v>
      </c>
      <c r="P214">
        <v>48</v>
      </c>
      <c r="Q214">
        <v>45</v>
      </c>
      <c r="R214">
        <v>45</v>
      </c>
      <c r="S214">
        <v>46</v>
      </c>
      <c r="T214">
        <v>46</v>
      </c>
      <c r="U214">
        <v>46</v>
      </c>
      <c r="V214">
        <v>45</v>
      </c>
      <c r="W214">
        <v>51</v>
      </c>
      <c r="X214">
        <v>56</v>
      </c>
      <c r="Y214">
        <v>54</v>
      </c>
      <c r="Z214">
        <v>55</v>
      </c>
      <c r="AA214">
        <v>55</v>
      </c>
      <c r="AB214">
        <v>52</v>
      </c>
      <c r="AC214">
        <v>55</v>
      </c>
      <c r="AD214">
        <v>42</v>
      </c>
      <c r="AE214">
        <v>49</v>
      </c>
      <c r="AF214">
        <v>44</v>
      </c>
      <c r="AG214">
        <v>47</v>
      </c>
      <c r="AH214">
        <v>47</v>
      </c>
    </row>
    <row r="215" spans="1:34" x14ac:dyDescent="0.2">
      <c r="A215" t="s">
        <v>711</v>
      </c>
      <c r="B215" t="s">
        <v>198</v>
      </c>
      <c r="C215">
        <v>18</v>
      </c>
      <c r="D215">
        <v>16</v>
      </c>
      <c r="E215">
        <v>19</v>
      </c>
      <c r="F215">
        <v>19</v>
      </c>
      <c r="G215">
        <v>15</v>
      </c>
      <c r="H215">
        <v>17</v>
      </c>
      <c r="I215">
        <v>16</v>
      </c>
      <c r="J215">
        <v>15</v>
      </c>
      <c r="K215">
        <v>15</v>
      </c>
      <c r="L215">
        <v>14</v>
      </c>
      <c r="M215">
        <v>14</v>
      </c>
      <c r="N215">
        <v>14</v>
      </c>
      <c r="O215">
        <v>9</v>
      </c>
      <c r="P215">
        <v>11</v>
      </c>
      <c r="Q215">
        <v>11</v>
      </c>
      <c r="R215">
        <v>9</v>
      </c>
      <c r="S215">
        <v>4</v>
      </c>
      <c r="T215">
        <v>4</v>
      </c>
      <c r="U215">
        <v>4</v>
      </c>
      <c r="V215">
        <v>3</v>
      </c>
      <c r="W215">
        <v>1</v>
      </c>
      <c r="X215">
        <v>3</v>
      </c>
      <c r="Y215">
        <v>4</v>
      </c>
      <c r="Z215">
        <v>4</v>
      </c>
      <c r="AA215">
        <v>4</v>
      </c>
      <c r="AB215">
        <v>5</v>
      </c>
      <c r="AC215">
        <v>6</v>
      </c>
      <c r="AD215">
        <v>6</v>
      </c>
      <c r="AE215">
        <v>4</v>
      </c>
      <c r="AF215">
        <v>4</v>
      </c>
      <c r="AG215">
        <v>7</v>
      </c>
      <c r="AH215">
        <v>7</v>
      </c>
    </row>
    <row r="216" spans="1:34" x14ac:dyDescent="0.2">
      <c r="A216" t="s">
        <v>712</v>
      </c>
      <c r="B216" t="s">
        <v>199</v>
      </c>
      <c r="C216">
        <v>482</v>
      </c>
      <c r="D216">
        <v>477</v>
      </c>
      <c r="E216">
        <v>477</v>
      </c>
      <c r="F216">
        <v>503</v>
      </c>
      <c r="G216">
        <v>489</v>
      </c>
      <c r="H216">
        <v>470</v>
      </c>
      <c r="I216">
        <v>454</v>
      </c>
      <c r="J216">
        <v>440</v>
      </c>
      <c r="K216">
        <v>416</v>
      </c>
      <c r="L216">
        <v>408</v>
      </c>
      <c r="M216">
        <v>412</v>
      </c>
      <c r="N216">
        <v>426</v>
      </c>
      <c r="O216">
        <v>427</v>
      </c>
      <c r="P216">
        <v>445</v>
      </c>
      <c r="Q216">
        <v>444</v>
      </c>
      <c r="R216">
        <v>496</v>
      </c>
      <c r="S216">
        <v>499</v>
      </c>
      <c r="T216">
        <v>470</v>
      </c>
      <c r="U216">
        <v>458</v>
      </c>
      <c r="V216">
        <v>447</v>
      </c>
      <c r="W216">
        <v>437</v>
      </c>
      <c r="X216">
        <v>452</v>
      </c>
      <c r="Y216">
        <v>450</v>
      </c>
      <c r="Z216">
        <v>443</v>
      </c>
      <c r="AA216">
        <v>464</v>
      </c>
      <c r="AB216">
        <v>482</v>
      </c>
      <c r="AC216">
        <v>508</v>
      </c>
      <c r="AD216">
        <v>532</v>
      </c>
      <c r="AE216">
        <v>555</v>
      </c>
      <c r="AF216">
        <v>525</v>
      </c>
      <c r="AG216">
        <v>543</v>
      </c>
      <c r="AH216">
        <v>554</v>
      </c>
    </row>
    <row r="217" spans="1:34" x14ac:dyDescent="0.2">
      <c r="A217" t="s">
        <v>713</v>
      </c>
      <c r="B217" t="s">
        <v>200</v>
      </c>
      <c r="C217">
        <v>270</v>
      </c>
      <c r="D217">
        <v>251</v>
      </c>
      <c r="E217">
        <v>239</v>
      </c>
      <c r="F217">
        <v>250</v>
      </c>
      <c r="G217">
        <v>226</v>
      </c>
      <c r="H217">
        <v>207</v>
      </c>
      <c r="I217">
        <v>196</v>
      </c>
      <c r="J217">
        <v>174</v>
      </c>
      <c r="K217">
        <v>197</v>
      </c>
      <c r="L217">
        <v>190</v>
      </c>
      <c r="M217">
        <v>190</v>
      </c>
      <c r="N217">
        <v>187</v>
      </c>
      <c r="O217">
        <v>185</v>
      </c>
      <c r="P217">
        <v>183</v>
      </c>
      <c r="Q217">
        <v>174</v>
      </c>
      <c r="R217">
        <v>155</v>
      </c>
      <c r="S217">
        <v>156</v>
      </c>
      <c r="T217">
        <v>141</v>
      </c>
      <c r="U217">
        <v>147</v>
      </c>
      <c r="V217">
        <v>140</v>
      </c>
      <c r="W217">
        <v>151</v>
      </c>
      <c r="X217">
        <v>165</v>
      </c>
      <c r="Y217">
        <v>167</v>
      </c>
      <c r="Z217">
        <v>171</v>
      </c>
      <c r="AA217">
        <v>169</v>
      </c>
      <c r="AB217">
        <v>171</v>
      </c>
      <c r="AC217">
        <v>175</v>
      </c>
      <c r="AD217">
        <v>165</v>
      </c>
      <c r="AE217">
        <v>150</v>
      </c>
      <c r="AF217">
        <v>150</v>
      </c>
      <c r="AG217">
        <v>139</v>
      </c>
      <c r="AH217">
        <v>134</v>
      </c>
    </row>
    <row r="218" spans="1:34" x14ac:dyDescent="0.2">
      <c r="A218" t="s">
        <v>714</v>
      </c>
      <c r="B218" t="s">
        <v>201</v>
      </c>
      <c r="C218">
        <v>50</v>
      </c>
      <c r="D218">
        <v>49</v>
      </c>
      <c r="E218">
        <v>58</v>
      </c>
      <c r="F218">
        <v>59</v>
      </c>
      <c r="G218">
        <v>59</v>
      </c>
      <c r="H218">
        <v>51</v>
      </c>
      <c r="I218">
        <v>51</v>
      </c>
      <c r="J218">
        <v>54</v>
      </c>
      <c r="K218">
        <v>65</v>
      </c>
      <c r="L218">
        <v>61</v>
      </c>
      <c r="M218">
        <v>60</v>
      </c>
      <c r="N218">
        <v>59</v>
      </c>
      <c r="O218">
        <v>79</v>
      </c>
      <c r="P218">
        <v>83</v>
      </c>
      <c r="Q218">
        <v>93</v>
      </c>
      <c r="R218">
        <v>85</v>
      </c>
      <c r="S218">
        <v>82</v>
      </c>
      <c r="T218">
        <v>85</v>
      </c>
      <c r="U218">
        <v>87</v>
      </c>
      <c r="V218">
        <v>93</v>
      </c>
      <c r="W218">
        <v>91</v>
      </c>
      <c r="X218">
        <v>94</v>
      </c>
      <c r="Y218">
        <v>99</v>
      </c>
      <c r="Z218">
        <v>106</v>
      </c>
      <c r="AA218">
        <v>110</v>
      </c>
      <c r="AB218">
        <v>111</v>
      </c>
      <c r="AC218">
        <v>116</v>
      </c>
      <c r="AD218">
        <v>141</v>
      </c>
      <c r="AE218">
        <v>144</v>
      </c>
      <c r="AF218">
        <v>128</v>
      </c>
      <c r="AG218">
        <v>114</v>
      </c>
      <c r="AH218">
        <v>107</v>
      </c>
    </row>
    <row r="219" spans="1:34" x14ac:dyDescent="0.2">
      <c r="A219" t="s">
        <v>715</v>
      </c>
      <c r="B219" t="s">
        <v>202</v>
      </c>
      <c r="C219">
        <v>110</v>
      </c>
      <c r="D219">
        <v>95</v>
      </c>
      <c r="E219">
        <v>105</v>
      </c>
      <c r="F219">
        <v>102</v>
      </c>
      <c r="G219">
        <v>109</v>
      </c>
      <c r="H219">
        <v>110</v>
      </c>
      <c r="I219">
        <v>99</v>
      </c>
      <c r="J219">
        <v>111</v>
      </c>
      <c r="K219">
        <v>116</v>
      </c>
      <c r="L219">
        <v>111</v>
      </c>
      <c r="M219">
        <v>113</v>
      </c>
      <c r="N219">
        <v>110</v>
      </c>
      <c r="O219">
        <v>90</v>
      </c>
      <c r="P219">
        <v>91</v>
      </c>
      <c r="Q219">
        <v>84</v>
      </c>
      <c r="R219">
        <v>75</v>
      </c>
      <c r="S219">
        <v>72</v>
      </c>
      <c r="T219">
        <v>70</v>
      </c>
      <c r="U219">
        <v>59</v>
      </c>
      <c r="V219">
        <v>53</v>
      </c>
      <c r="W219">
        <v>50</v>
      </c>
      <c r="X219">
        <v>49</v>
      </c>
      <c r="Y219">
        <v>51</v>
      </c>
      <c r="Z219">
        <v>48</v>
      </c>
      <c r="AA219">
        <v>48</v>
      </c>
      <c r="AB219">
        <v>50</v>
      </c>
      <c r="AC219">
        <v>47</v>
      </c>
      <c r="AD219">
        <v>55</v>
      </c>
      <c r="AE219">
        <v>53</v>
      </c>
      <c r="AF219">
        <v>53</v>
      </c>
      <c r="AG219">
        <v>65</v>
      </c>
      <c r="AH219">
        <v>65</v>
      </c>
    </row>
    <row r="220" spans="1:34" x14ac:dyDescent="0.2">
      <c r="A220" t="s">
        <v>716</v>
      </c>
      <c r="B220" t="s">
        <v>203</v>
      </c>
      <c r="C220">
        <v>75</v>
      </c>
      <c r="D220">
        <v>71</v>
      </c>
      <c r="E220">
        <v>72</v>
      </c>
      <c r="F220">
        <v>69</v>
      </c>
      <c r="G220">
        <v>74</v>
      </c>
      <c r="H220">
        <v>65</v>
      </c>
      <c r="I220">
        <v>58</v>
      </c>
      <c r="J220">
        <v>56</v>
      </c>
      <c r="K220">
        <v>59</v>
      </c>
      <c r="L220">
        <v>65</v>
      </c>
      <c r="M220">
        <v>66</v>
      </c>
      <c r="N220">
        <v>65</v>
      </c>
      <c r="O220">
        <v>79</v>
      </c>
      <c r="P220">
        <v>83</v>
      </c>
      <c r="Q220">
        <v>87</v>
      </c>
      <c r="R220">
        <v>82</v>
      </c>
      <c r="S220">
        <v>68</v>
      </c>
      <c r="T220">
        <v>70</v>
      </c>
      <c r="U220">
        <v>73</v>
      </c>
      <c r="V220">
        <v>65</v>
      </c>
      <c r="W220">
        <v>62</v>
      </c>
      <c r="X220">
        <v>61</v>
      </c>
      <c r="Y220">
        <v>67</v>
      </c>
      <c r="Z220">
        <v>71</v>
      </c>
      <c r="AA220">
        <v>68</v>
      </c>
      <c r="AB220">
        <v>63</v>
      </c>
      <c r="AC220">
        <v>71</v>
      </c>
      <c r="AD220">
        <v>67</v>
      </c>
      <c r="AE220">
        <v>81</v>
      </c>
      <c r="AF220">
        <v>91</v>
      </c>
      <c r="AG220">
        <v>101</v>
      </c>
      <c r="AH220">
        <v>100</v>
      </c>
    </row>
    <row r="221" spans="1:34" x14ac:dyDescent="0.2">
      <c r="A221" t="s">
        <v>717</v>
      </c>
      <c r="B221" t="s">
        <v>204</v>
      </c>
      <c r="C221">
        <v>400</v>
      </c>
      <c r="D221">
        <v>407</v>
      </c>
      <c r="E221">
        <v>404</v>
      </c>
      <c r="F221">
        <v>404</v>
      </c>
      <c r="G221">
        <v>404</v>
      </c>
      <c r="H221">
        <v>385</v>
      </c>
      <c r="I221">
        <v>403</v>
      </c>
      <c r="J221">
        <v>394</v>
      </c>
      <c r="K221">
        <v>394</v>
      </c>
      <c r="L221">
        <v>388</v>
      </c>
      <c r="M221">
        <v>388</v>
      </c>
      <c r="N221">
        <v>387</v>
      </c>
      <c r="O221">
        <v>376</v>
      </c>
      <c r="P221">
        <v>377</v>
      </c>
      <c r="Q221">
        <v>369</v>
      </c>
      <c r="R221">
        <v>367</v>
      </c>
      <c r="S221">
        <v>357</v>
      </c>
      <c r="T221">
        <v>357</v>
      </c>
      <c r="U221">
        <v>330</v>
      </c>
      <c r="V221">
        <v>342</v>
      </c>
      <c r="W221">
        <v>330</v>
      </c>
      <c r="X221">
        <v>371</v>
      </c>
      <c r="Y221">
        <v>372</v>
      </c>
      <c r="Z221">
        <v>387</v>
      </c>
      <c r="AA221">
        <v>387</v>
      </c>
      <c r="AB221">
        <v>413</v>
      </c>
      <c r="AC221">
        <v>384</v>
      </c>
      <c r="AD221">
        <v>379</v>
      </c>
      <c r="AE221">
        <v>346</v>
      </c>
      <c r="AF221">
        <v>372</v>
      </c>
      <c r="AG221">
        <v>348</v>
      </c>
      <c r="AH221">
        <v>348</v>
      </c>
    </row>
    <row r="222" spans="1:34" x14ac:dyDescent="0.2">
      <c r="A222" t="s">
        <v>718</v>
      </c>
      <c r="B222" t="s">
        <v>205</v>
      </c>
      <c r="C222">
        <v>45</v>
      </c>
      <c r="D222">
        <v>48</v>
      </c>
      <c r="E222">
        <v>47</v>
      </c>
      <c r="F222">
        <v>47</v>
      </c>
      <c r="G222">
        <v>45</v>
      </c>
      <c r="H222">
        <v>41</v>
      </c>
      <c r="I222">
        <v>37</v>
      </c>
      <c r="J222">
        <v>33</v>
      </c>
      <c r="K222">
        <v>37</v>
      </c>
      <c r="L222">
        <v>33</v>
      </c>
      <c r="M222">
        <v>31</v>
      </c>
      <c r="N222">
        <v>35</v>
      </c>
      <c r="O222">
        <v>37</v>
      </c>
      <c r="P222">
        <v>43</v>
      </c>
      <c r="Q222">
        <v>45</v>
      </c>
      <c r="R222">
        <v>41</v>
      </c>
      <c r="S222">
        <v>43</v>
      </c>
      <c r="T222">
        <v>42</v>
      </c>
      <c r="U222">
        <v>43</v>
      </c>
      <c r="V222">
        <v>46</v>
      </c>
      <c r="W222">
        <v>51</v>
      </c>
      <c r="X222">
        <v>50</v>
      </c>
      <c r="Y222">
        <v>47</v>
      </c>
      <c r="Z222">
        <v>47</v>
      </c>
      <c r="AA222">
        <v>54</v>
      </c>
      <c r="AB222">
        <v>49</v>
      </c>
      <c r="AC222">
        <v>47</v>
      </c>
      <c r="AD222">
        <v>50</v>
      </c>
      <c r="AE222">
        <v>57</v>
      </c>
      <c r="AF222">
        <v>74</v>
      </c>
      <c r="AG222">
        <v>76</v>
      </c>
      <c r="AH222">
        <v>70</v>
      </c>
    </row>
    <row r="223" spans="1:34" x14ac:dyDescent="0.2">
      <c r="A223" t="s">
        <v>719</v>
      </c>
      <c r="B223" t="s">
        <v>206</v>
      </c>
      <c r="C223">
        <v>104</v>
      </c>
      <c r="D223">
        <v>106</v>
      </c>
      <c r="E223">
        <v>94</v>
      </c>
      <c r="F223">
        <v>97</v>
      </c>
      <c r="G223">
        <v>99</v>
      </c>
      <c r="H223">
        <v>89</v>
      </c>
      <c r="I223">
        <v>85</v>
      </c>
      <c r="J223">
        <v>82</v>
      </c>
      <c r="K223">
        <v>90</v>
      </c>
      <c r="L223">
        <v>85</v>
      </c>
      <c r="M223">
        <v>86</v>
      </c>
      <c r="N223">
        <v>88</v>
      </c>
      <c r="O223">
        <v>86</v>
      </c>
      <c r="P223">
        <v>82</v>
      </c>
      <c r="Q223">
        <v>88</v>
      </c>
      <c r="R223">
        <v>83</v>
      </c>
      <c r="S223">
        <v>81</v>
      </c>
      <c r="T223">
        <v>87</v>
      </c>
      <c r="U223">
        <v>83</v>
      </c>
      <c r="V223">
        <v>84</v>
      </c>
      <c r="W223">
        <v>85</v>
      </c>
      <c r="X223">
        <v>82</v>
      </c>
      <c r="Y223">
        <v>77</v>
      </c>
      <c r="Z223">
        <v>76</v>
      </c>
      <c r="AA223">
        <v>62</v>
      </c>
      <c r="AB223">
        <v>62</v>
      </c>
      <c r="AC223">
        <v>69</v>
      </c>
      <c r="AD223">
        <v>64</v>
      </c>
      <c r="AE223">
        <v>62</v>
      </c>
      <c r="AF223">
        <v>65</v>
      </c>
      <c r="AG223">
        <v>61</v>
      </c>
      <c r="AH223">
        <v>67</v>
      </c>
    </row>
    <row r="224" spans="1:34" x14ac:dyDescent="0.2">
      <c r="A224" t="s">
        <v>720</v>
      </c>
      <c r="B224" t="s">
        <v>207</v>
      </c>
      <c r="C224">
        <v>163</v>
      </c>
      <c r="D224">
        <v>144</v>
      </c>
      <c r="E224">
        <v>148</v>
      </c>
      <c r="F224">
        <v>137</v>
      </c>
      <c r="G224">
        <v>142</v>
      </c>
      <c r="H224">
        <v>133</v>
      </c>
      <c r="I224">
        <v>123</v>
      </c>
      <c r="J224">
        <v>103</v>
      </c>
      <c r="K224">
        <v>105</v>
      </c>
      <c r="L224">
        <v>101</v>
      </c>
      <c r="M224">
        <v>104</v>
      </c>
      <c r="N224">
        <v>98</v>
      </c>
      <c r="O224">
        <v>121</v>
      </c>
      <c r="P224">
        <v>135</v>
      </c>
      <c r="Q224">
        <v>142</v>
      </c>
      <c r="R224">
        <v>146</v>
      </c>
      <c r="S224">
        <v>140</v>
      </c>
      <c r="T224">
        <v>147</v>
      </c>
      <c r="U224">
        <v>151</v>
      </c>
      <c r="V224">
        <v>134</v>
      </c>
      <c r="W224">
        <v>120</v>
      </c>
      <c r="X224">
        <v>115</v>
      </c>
      <c r="Y224">
        <v>106</v>
      </c>
      <c r="Z224">
        <v>117</v>
      </c>
      <c r="AA224">
        <v>120</v>
      </c>
      <c r="AB224">
        <v>121</v>
      </c>
      <c r="AC224">
        <v>118</v>
      </c>
      <c r="AD224">
        <v>115</v>
      </c>
      <c r="AE224">
        <v>112</v>
      </c>
      <c r="AF224">
        <v>120</v>
      </c>
      <c r="AG224">
        <v>131</v>
      </c>
      <c r="AH224">
        <v>122</v>
      </c>
    </row>
    <row r="225" spans="1:34" x14ac:dyDescent="0.2">
      <c r="A225" t="s">
        <v>721</v>
      </c>
      <c r="B225" t="s">
        <v>208</v>
      </c>
      <c r="C225">
        <v>173</v>
      </c>
      <c r="D225">
        <v>157</v>
      </c>
      <c r="E225">
        <v>147</v>
      </c>
      <c r="F225">
        <v>154</v>
      </c>
      <c r="G225">
        <v>143</v>
      </c>
      <c r="H225">
        <v>131</v>
      </c>
      <c r="I225">
        <v>145</v>
      </c>
      <c r="J225">
        <v>138</v>
      </c>
      <c r="K225">
        <v>146</v>
      </c>
      <c r="L225">
        <v>160</v>
      </c>
      <c r="M225">
        <v>152</v>
      </c>
      <c r="N225">
        <v>159</v>
      </c>
      <c r="O225">
        <v>187</v>
      </c>
      <c r="P225">
        <v>180</v>
      </c>
      <c r="Q225">
        <v>196</v>
      </c>
      <c r="R225">
        <v>180</v>
      </c>
      <c r="S225">
        <v>160</v>
      </c>
      <c r="T225">
        <v>158</v>
      </c>
      <c r="U225">
        <v>154</v>
      </c>
      <c r="V225">
        <v>135</v>
      </c>
      <c r="W225">
        <v>130</v>
      </c>
      <c r="X225">
        <v>113</v>
      </c>
      <c r="Y225">
        <v>122</v>
      </c>
      <c r="Z225">
        <v>133</v>
      </c>
      <c r="AA225">
        <v>146</v>
      </c>
      <c r="AB225">
        <v>146</v>
      </c>
      <c r="AC225">
        <v>147</v>
      </c>
      <c r="AD225">
        <v>137</v>
      </c>
      <c r="AE225">
        <v>151</v>
      </c>
      <c r="AF225">
        <v>158</v>
      </c>
      <c r="AG225">
        <v>146</v>
      </c>
      <c r="AH225">
        <v>130</v>
      </c>
    </row>
    <row r="226" spans="1:34" x14ac:dyDescent="0.2">
      <c r="A226" t="s">
        <v>722</v>
      </c>
      <c r="B226" t="s">
        <v>209</v>
      </c>
      <c r="C226">
        <v>116</v>
      </c>
      <c r="D226">
        <v>115</v>
      </c>
      <c r="E226">
        <v>121</v>
      </c>
      <c r="F226">
        <v>117</v>
      </c>
      <c r="G226">
        <v>119</v>
      </c>
      <c r="H226">
        <v>117</v>
      </c>
      <c r="I226">
        <v>133</v>
      </c>
      <c r="J226">
        <v>128</v>
      </c>
      <c r="K226">
        <v>128</v>
      </c>
      <c r="L226">
        <v>126</v>
      </c>
      <c r="M226">
        <v>121</v>
      </c>
      <c r="N226">
        <v>123</v>
      </c>
      <c r="O226">
        <v>145</v>
      </c>
      <c r="P226">
        <v>132</v>
      </c>
      <c r="Q226">
        <v>123</v>
      </c>
      <c r="R226">
        <v>115</v>
      </c>
      <c r="S226">
        <v>122</v>
      </c>
      <c r="T226">
        <v>126</v>
      </c>
      <c r="U226">
        <v>125</v>
      </c>
      <c r="V226">
        <v>107</v>
      </c>
      <c r="W226">
        <v>102</v>
      </c>
      <c r="X226">
        <v>97</v>
      </c>
      <c r="Y226">
        <v>95</v>
      </c>
      <c r="Z226">
        <v>92</v>
      </c>
      <c r="AA226">
        <v>88</v>
      </c>
      <c r="AB226">
        <v>83</v>
      </c>
      <c r="AC226">
        <v>90</v>
      </c>
      <c r="AD226">
        <v>85</v>
      </c>
      <c r="AE226">
        <v>93</v>
      </c>
      <c r="AF226">
        <v>101</v>
      </c>
      <c r="AG226">
        <v>91</v>
      </c>
      <c r="AH226">
        <v>87</v>
      </c>
    </row>
    <row r="227" spans="1:34" x14ac:dyDescent="0.2">
      <c r="A227" t="s">
        <v>723</v>
      </c>
      <c r="B227" t="s">
        <v>210</v>
      </c>
      <c r="C227">
        <v>456</v>
      </c>
      <c r="D227">
        <v>443</v>
      </c>
      <c r="E227">
        <v>441</v>
      </c>
      <c r="F227">
        <v>403</v>
      </c>
      <c r="G227">
        <v>389</v>
      </c>
      <c r="H227">
        <v>342</v>
      </c>
      <c r="I227">
        <v>340</v>
      </c>
      <c r="J227">
        <v>318</v>
      </c>
      <c r="K227">
        <v>309</v>
      </c>
      <c r="L227">
        <v>301</v>
      </c>
      <c r="M227">
        <v>303</v>
      </c>
      <c r="N227">
        <v>297</v>
      </c>
      <c r="O227">
        <v>326</v>
      </c>
      <c r="P227">
        <v>322</v>
      </c>
      <c r="Q227">
        <v>328</v>
      </c>
      <c r="R227">
        <v>325</v>
      </c>
      <c r="S227">
        <v>347</v>
      </c>
      <c r="T227">
        <v>336</v>
      </c>
      <c r="U227">
        <v>360</v>
      </c>
      <c r="V227">
        <v>352</v>
      </c>
      <c r="W227">
        <v>347</v>
      </c>
      <c r="X227">
        <v>325</v>
      </c>
      <c r="Y227">
        <v>324</v>
      </c>
      <c r="Z227">
        <v>300</v>
      </c>
      <c r="AA227">
        <v>322</v>
      </c>
      <c r="AB227">
        <v>302</v>
      </c>
      <c r="AC227">
        <v>279</v>
      </c>
      <c r="AD227">
        <v>266</v>
      </c>
      <c r="AE227">
        <v>299</v>
      </c>
      <c r="AF227">
        <v>302</v>
      </c>
      <c r="AG227">
        <v>335</v>
      </c>
      <c r="AH227">
        <v>333</v>
      </c>
    </row>
    <row r="228" spans="1:34" x14ac:dyDescent="0.2">
      <c r="A228" t="s">
        <v>724</v>
      </c>
      <c r="B228" t="s">
        <v>211</v>
      </c>
      <c r="C228">
        <v>40</v>
      </c>
      <c r="D228">
        <v>43</v>
      </c>
      <c r="E228">
        <v>50</v>
      </c>
      <c r="F228">
        <v>51</v>
      </c>
      <c r="G228">
        <v>54</v>
      </c>
      <c r="H228">
        <v>49</v>
      </c>
      <c r="I228">
        <v>53</v>
      </c>
      <c r="J228">
        <v>50</v>
      </c>
      <c r="K228">
        <v>51</v>
      </c>
      <c r="L228">
        <v>48</v>
      </c>
      <c r="M228">
        <v>52</v>
      </c>
      <c r="N228">
        <v>54</v>
      </c>
      <c r="O228">
        <v>67</v>
      </c>
      <c r="P228">
        <v>62</v>
      </c>
      <c r="Q228">
        <v>60</v>
      </c>
      <c r="R228">
        <v>58</v>
      </c>
      <c r="S228">
        <v>58</v>
      </c>
      <c r="T228">
        <v>53</v>
      </c>
      <c r="U228">
        <v>48</v>
      </c>
      <c r="V228">
        <v>36</v>
      </c>
      <c r="W228">
        <v>41</v>
      </c>
      <c r="X228">
        <v>48</v>
      </c>
      <c r="Y228">
        <v>59</v>
      </c>
      <c r="Z228">
        <v>66</v>
      </c>
      <c r="AA228">
        <v>66</v>
      </c>
      <c r="AB228">
        <v>68</v>
      </c>
      <c r="AC228">
        <v>73</v>
      </c>
      <c r="AD228">
        <v>83</v>
      </c>
      <c r="AE228">
        <v>92</v>
      </c>
      <c r="AF228">
        <v>93</v>
      </c>
      <c r="AG228">
        <v>97</v>
      </c>
      <c r="AH228">
        <v>97</v>
      </c>
    </row>
    <row r="229" spans="1:34" x14ac:dyDescent="0.2">
      <c r="A229" t="s">
        <v>725</v>
      </c>
      <c r="B229" t="s">
        <v>212</v>
      </c>
      <c r="C229">
        <v>152</v>
      </c>
      <c r="D229">
        <v>136</v>
      </c>
      <c r="E229">
        <v>133</v>
      </c>
      <c r="F229">
        <v>130</v>
      </c>
      <c r="G229">
        <v>116</v>
      </c>
      <c r="H229">
        <v>115</v>
      </c>
      <c r="I229">
        <v>102</v>
      </c>
      <c r="J229">
        <v>99</v>
      </c>
      <c r="K229">
        <v>116</v>
      </c>
      <c r="L229">
        <v>119</v>
      </c>
      <c r="M229">
        <v>122</v>
      </c>
      <c r="N229">
        <v>145</v>
      </c>
      <c r="O229">
        <v>166</v>
      </c>
      <c r="P229">
        <v>169</v>
      </c>
      <c r="Q229">
        <v>180</v>
      </c>
      <c r="R229">
        <v>173</v>
      </c>
      <c r="S229">
        <v>174</v>
      </c>
      <c r="T229">
        <v>172</v>
      </c>
      <c r="U229">
        <v>159</v>
      </c>
      <c r="V229">
        <v>137</v>
      </c>
      <c r="W229">
        <v>155</v>
      </c>
      <c r="X229">
        <v>137</v>
      </c>
      <c r="Y229">
        <v>150</v>
      </c>
      <c r="Z229">
        <v>152</v>
      </c>
      <c r="AA229">
        <v>152</v>
      </c>
      <c r="AB229">
        <v>154</v>
      </c>
      <c r="AC229">
        <v>152</v>
      </c>
      <c r="AD229">
        <v>131</v>
      </c>
      <c r="AE229">
        <v>136</v>
      </c>
      <c r="AF229">
        <v>123</v>
      </c>
      <c r="AG229">
        <v>113</v>
      </c>
      <c r="AH229">
        <v>111</v>
      </c>
    </row>
    <row r="230" spans="1:34" x14ac:dyDescent="0.2">
      <c r="A230" t="s">
        <v>726</v>
      </c>
      <c r="B230" t="s">
        <v>213</v>
      </c>
      <c r="C230">
        <v>439</v>
      </c>
      <c r="D230">
        <v>398</v>
      </c>
      <c r="E230">
        <v>375</v>
      </c>
      <c r="F230">
        <v>357</v>
      </c>
      <c r="G230">
        <v>348</v>
      </c>
      <c r="H230">
        <v>310</v>
      </c>
      <c r="I230">
        <v>281</v>
      </c>
      <c r="J230">
        <v>266</v>
      </c>
      <c r="K230">
        <v>247</v>
      </c>
      <c r="L230">
        <v>245</v>
      </c>
      <c r="M230">
        <v>252</v>
      </c>
      <c r="N230">
        <v>248</v>
      </c>
      <c r="O230">
        <v>233</v>
      </c>
      <c r="P230">
        <v>224</v>
      </c>
      <c r="Q230">
        <v>213</v>
      </c>
      <c r="R230">
        <v>206</v>
      </c>
      <c r="S230">
        <v>195</v>
      </c>
      <c r="T230">
        <v>194</v>
      </c>
      <c r="U230">
        <v>195</v>
      </c>
      <c r="V230">
        <v>201</v>
      </c>
      <c r="W230">
        <v>213</v>
      </c>
      <c r="X230">
        <v>227</v>
      </c>
      <c r="Y230">
        <v>242</v>
      </c>
      <c r="Z230">
        <v>252</v>
      </c>
      <c r="AA230">
        <v>250</v>
      </c>
      <c r="AB230">
        <v>248</v>
      </c>
      <c r="AC230">
        <v>254</v>
      </c>
      <c r="AD230">
        <v>232</v>
      </c>
      <c r="AE230">
        <v>205</v>
      </c>
      <c r="AF230">
        <v>201</v>
      </c>
      <c r="AG230">
        <v>193</v>
      </c>
      <c r="AH230">
        <v>204</v>
      </c>
    </row>
    <row r="231" spans="1:34" x14ac:dyDescent="0.2">
      <c r="A231" t="s">
        <v>727</v>
      </c>
      <c r="B231" t="s">
        <v>214</v>
      </c>
      <c r="C231">
        <v>43</v>
      </c>
      <c r="D231">
        <v>46</v>
      </c>
      <c r="E231">
        <v>55</v>
      </c>
      <c r="F231">
        <v>55</v>
      </c>
      <c r="G231">
        <v>59</v>
      </c>
      <c r="H231">
        <v>70</v>
      </c>
      <c r="I231">
        <v>77</v>
      </c>
      <c r="J231">
        <v>75</v>
      </c>
      <c r="K231">
        <v>78</v>
      </c>
      <c r="L231">
        <v>70</v>
      </c>
      <c r="M231">
        <v>71</v>
      </c>
      <c r="N231">
        <v>65</v>
      </c>
      <c r="O231">
        <v>58</v>
      </c>
      <c r="P231">
        <v>48</v>
      </c>
      <c r="Q231">
        <v>60</v>
      </c>
      <c r="R231">
        <v>61</v>
      </c>
      <c r="S231">
        <v>63</v>
      </c>
      <c r="T231">
        <v>60</v>
      </c>
      <c r="U231">
        <v>55</v>
      </c>
      <c r="V231">
        <v>63</v>
      </c>
      <c r="W231">
        <v>81</v>
      </c>
      <c r="X231">
        <v>89</v>
      </c>
      <c r="Y231">
        <v>111</v>
      </c>
      <c r="Z231">
        <v>106</v>
      </c>
      <c r="AA231">
        <v>112</v>
      </c>
      <c r="AB231">
        <v>117</v>
      </c>
      <c r="AC231">
        <v>116</v>
      </c>
      <c r="AD231">
        <v>121</v>
      </c>
      <c r="AE231">
        <v>126</v>
      </c>
      <c r="AF231">
        <v>115</v>
      </c>
      <c r="AG231">
        <v>128</v>
      </c>
      <c r="AH231">
        <v>122</v>
      </c>
    </row>
    <row r="232" spans="1:34" x14ac:dyDescent="0.2">
      <c r="A232" t="s">
        <v>728</v>
      </c>
      <c r="B232" t="s">
        <v>215</v>
      </c>
      <c r="C232">
        <v>121</v>
      </c>
      <c r="D232">
        <v>114</v>
      </c>
      <c r="E232">
        <v>110</v>
      </c>
      <c r="F232">
        <v>114</v>
      </c>
      <c r="G232">
        <v>107</v>
      </c>
      <c r="H232">
        <v>101</v>
      </c>
      <c r="I232">
        <v>87</v>
      </c>
      <c r="J232">
        <v>76</v>
      </c>
      <c r="K232">
        <v>67</v>
      </c>
      <c r="L232">
        <v>60</v>
      </c>
      <c r="M232">
        <v>60</v>
      </c>
      <c r="N232">
        <v>57</v>
      </c>
      <c r="O232">
        <v>62</v>
      </c>
      <c r="P232">
        <v>65</v>
      </c>
      <c r="Q232">
        <v>66</v>
      </c>
      <c r="R232">
        <v>81</v>
      </c>
      <c r="S232">
        <v>87</v>
      </c>
      <c r="T232">
        <v>81</v>
      </c>
      <c r="U232">
        <v>86</v>
      </c>
      <c r="V232">
        <v>87</v>
      </c>
      <c r="W232">
        <v>91</v>
      </c>
      <c r="X232">
        <v>97</v>
      </c>
      <c r="Y232">
        <v>88</v>
      </c>
      <c r="Z232">
        <v>83</v>
      </c>
      <c r="AA232">
        <v>90</v>
      </c>
      <c r="AB232">
        <v>86</v>
      </c>
      <c r="AC232">
        <v>81</v>
      </c>
      <c r="AD232">
        <v>74</v>
      </c>
      <c r="AE232">
        <v>69</v>
      </c>
      <c r="AF232">
        <v>69</v>
      </c>
      <c r="AG232">
        <v>64</v>
      </c>
      <c r="AH232">
        <v>53</v>
      </c>
    </row>
    <row r="233" spans="1:34" x14ac:dyDescent="0.2">
      <c r="A233" t="s">
        <v>729</v>
      </c>
      <c r="B233" t="s">
        <v>216</v>
      </c>
      <c r="C233">
        <v>50</v>
      </c>
      <c r="D233">
        <v>51</v>
      </c>
      <c r="E233">
        <v>46</v>
      </c>
      <c r="F233">
        <v>45</v>
      </c>
      <c r="G233">
        <v>45</v>
      </c>
      <c r="H233">
        <v>42</v>
      </c>
      <c r="I233">
        <v>42</v>
      </c>
      <c r="J233">
        <v>39</v>
      </c>
      <c r="K233">
        <v>42</v>
      </c>
      <c r="L233">
        <v>42</v>
      </c>
      <c r="M233">
        <v>42</v>
      </c>
      <c r="N233">
        <v>42</v>
      </c>
      <c r="O233">
        <v>41</v>
      </c>
      <c r="P233">
        <v>47</v>
      </c>
      <c r="Q233">
        <v>50</v>
      </c>
      <c r="R233">
        <v>49</v>
      </c>
      <c r="S233">
        <v>53</v>
      </c>
      <c r="T233">
        <v>53</v>
      </c>
      <c r="U233">
        <v>53</v>
      </c>
      <c r="V233">
        <v>50</v>
      </c>
      <c r="W233">
        <v>52</v>
      </c>
      <c r="X233">
        <v>41</v>
      </c>
      <c r="Y233">
        <v>40</v>
      </c>
      <c r="Z233">
        <v>42</v>
      </c>
      <c r="AA233">
        <v>43</v>
      </c>
      <c r="AB233">
        <v>43</v>
      </c>
      <c r="AC233">
        <v>42</v>
      </c>
      <c r="AD233">
        <v>47</v>
      </c>
      <c r="AE233">
        <v>59</v>
      </c>
      <c r="AF233">
        <v>73</v>
      </c>
      <c r="AG233">
        <v>78</v>
      </c>
      <c r="AH233">
        <v>80</v>
      </c>
    </row>
    <row r="234" spans="1:34" x14ac:dyDescent="0.2">
      <c r="A234" t="s">
        <v>730</v>
      </c>
      <c r="B234" t="s">
        <v>217</v>
      </c>
      <c r="C234">
        <v>93</v>
      </c>
      <c r="D234">
        <v>91</v>
      </c>
      <c r="E234">
        <v>77</v>
      </c>
      <c r="F234">
        <v>100</v>
      </c>
      <c r="G234">
        <v>109</v>
      </c>
      <c r="H234">
        <v>89</v>
      </c>
      <c r="I234">
        <v>89</v>
      </c>
      <c r="J234">
        <v>93</v>
      </c>
      <c r="K234">
        <v>92</v>
      </c>
      <c r="L234">
        <v>106</v>
      </c>
      <c r="M234">
        <v>93</v>
      </c>
      <c r="N234">
        <v>93</v>
      </c>
      <c r="O234">
        <v>103</v>
      </c>
      <c r="P234">
        <v>113</v>
      </c>
      <c r="Q234">
        <v>126</v>
      </c>
      <c r="R234">
        <v>129</v>
      </c>
      <c r="S234">
        <v>133</v>
      </c>
      <c r="T234">
        <v>130</v>
      </c>
      <c r="U234">
        <v>124</v>
      </c>
      <c r="V234">
        <v>119</v>
      </c>
      <c r="W234">
        <v>134</v>
      </c>
      <c r="X234">
        <v>122</v>
      </c>
      <c r="Y234">
        <v>125</v>
      </c>
      <c r="Z234">
        <v>124</v>
      </c>
      <c r="AA234">
        <v>133</v>
      </c>
      <c r="AB234">
        <v>140</v>
      </c>
      <c r="AC234">
        <v>161</v>
      </c>
      <c r="AD234">
        <v>166</v>
      </c>
      <c r="AE234">
        <v>186</v>
      </c>
      <c r="AF234">
        <v>214</v>
      </c>
      <c r="AG234">
        <v>241</v>
      </c>
      <c r="AH234">
        <v>237</v>
      </c>
    </row>
    <row r="235" spans="1:34" x14ac:dyDescent="0.2">
      <c r="A235" t="s">
        <v>731</v>
      </c>
      <c r="B235" t="s">
        <v>218</v>
      </c>
      <c r="C235">
        <v>64</v>
      </c>
      <c r="D235">
        <v>58</v>
      </c>
      <c r="E235">
        <v>63</v>
      </c>
      <c r="F235">
        <v>60</v>
      </c>
      <c r="G235">
        <v>63</v>
      </c>
      <c r="H235">
        <v>50</v>
      </c>
      <c r="I235">
        <v>46</v>
      </c>
      <c r="J235">
        <v>32</v>
      </c>
      <c r="K235">
        <v>35</v>
      </c>
      <c r="L235">
        <v>29</v>
      </c>
      <c r="M235">
        <v>35</v>
      </c>
      <c r="N235">
        <v>33</v>
      </c>
      <c r="O235">
        <v>30</v>
      </c>
      <c r="P235">
        <v>38</v>
      </c>
      <c r="Q235">
        <v>48</v>
      </c>
      <c r="R235">
        <v>41</v>
      </c>
      <c r="S235">
        <v>43</v>
      </c>
      <c r="T235">
        <v>40</v>
      </c>
      <c r="U235">
        <v>38</v>
      </c>
      <c r="V235">
        <v>38</v>
      </c>
      <c r="W235">
        <v>31</v>
      </c>
      <c r="X235">
        <v>21</v>
      </c>
      <c r="Y235">
        <v>24</v>
      </c>
      <c r="Z235">
        <v>23</v>
      </c>
      <c r="AA235">
        <v>21</v>
      </c>
      <c r="AB235">
        <v>24</v>
      </c>
      <c r="AC235">
        <v>28</v>
      </c>
      <c r="AD235">
        <v>37</v>
      </c>
      <c r="AE235">
        <v>37</v>
      </c>
      <c r="AF235">
        <v>38</v>
      </c>
      <c r="AG235">
        <v>46</v>
      </c>
      <c r="AH235">
        <v>45</v>
      </c>
    </row>
    <row r="236" spans="1:34" x14ac:dyDescent="0.2">
      <c r="A236" t="s">
        <v>732</v>
      </c>
      <c r="B236" t="s">
        <v>219</v>
      </c>
      <c r="C236">
        <v>51</v>
      </c>
      <c r="D236">
        <v>58</v>
      </c>
      <c r="E236">
        <v>58</v>
      </c>
      <c r="F236">
        <v>59</v>
      </c>
      <c r="G236">
        <v>54</v>
      </c>
      <c r="H236">
        <v>67</v>
      </c>
      <c r="I236">
        <v>70</v>
      </c>
      <c r="J236">
        <v>70</v>
      </c>
      <c r="K236">
        <v>65</v>
      </c>
      <c r="L236">
        <v>61</v>
      </c>
      <c r="M236">
        <v>61</v>
      </c>
      <c r="N236">
        <v>64</v>
      </c>
      <c r="O236">
        <v>50</v>
      </c>
      <c r="P236">
        <v>40</v>
      </c>
      <c r="Q236">
        <v>34</v>
      </c>
      <c r="R236">
        <v>33</v>
      </c>
      <c r="S236">
        <v>32</v>
      </c>
      <c r="T236">
        <v>32</v>
      </c>
      <c r="U236">
        <v>29</v>
      </c>
      <c r="V236">
        <v>29</v>
      </c>
      <c r="W236">
        <v>30</v>
      </c>
      <c r="X236">
        <v>26</v>
      </c>
      <c r="Y236">
        <v>29</v>
      </c>
      <c r="Z236">
        <v>35</v>
      </c>
      <c r="AA236">
        <v>37</v>
      </c>
      <c r="AB236">
        <v>38</v>
      </c>
      <c r="AC236">
        <v>40</v>
      </c>
      <c r="AD236">
        <v>41</v>
      </c>
      <c r="AE236">
        <v>46</v>
      </c>
      <c r="AF236">
        <v>49</v>
      </c>
      <c r="AG236">
        <v>46</v>
      </c>
      <c r="AH236">
        <v>48</v>
      </c>
    </row>
    <row r="237" spans="1:34" x14ac:dyDescent="0.2">
      <c r="A237" t="s">
        <v>733</v>
      </c>
      <c r="B237" t="s">
        <v>220</v>
      </c>
      <c r="C237">
        <v>454</v>
      </c>
      <c r="D237">
        <v>417</v>
      </c>
      <c r="E237">
        <v>427</v>
      </c>
      <c r="F237">
        <v>460</v>
      </c>
      <c r="G237">
        <v>401</v>
      </c>
      <c r="H237">
        <v>420</v>
      </c>
      <c r="I237">
        <v>393</v>
      </c>
      <c r="J237">
        <v>406</v>
      </c>
      <c r="K237">
        <v>446</v>
      </c>
      <c r="L237">
        <v>458</v>
      </c>
      <c r="M237">
        <v>403</v>
      </c>
      <c r="N237">
        <v>399</v>
      </c>
      <c r="O237">
        <v>395</v>
      </c>
      <c r="P237">
        <v>358</v>
      </c>
      <c r="Q237">
        <v>311</v>
      </c>
      <c r="R237">
        <v>302</v>
      </c>
      <c r="S237">
        <v>282</v>
      </c>
      <c r="T237">
        <v>276</v>
      </c>
      <c r="U237">
        <v>255</v>
      </c>
      <c r="V237">
        <v>240</v>
      </c>
      <c r="W237">
        <v>250</v>
      </c>
      <c r="X237">
        <v>236</v>
      </c>
      <c r="Y237">
        <v>216</v>
      </c>
      <c r="Z237">
        <v>197</v>
      </c>
      <c r="AA237">
        <v>204</v>
      </c>
      <c r="AB237">
        <v>237</v>
      </c>
      <c r="AC237">
        <v>223</v>
      </c>
      <c r="AD237">
        <v>226</v>
      </c>
      <c r="AE237">
        <v>240</v>
      </c>
      <c r="AF237">
        <v>222</v>
      </c>
      <c r="AG237">
        <v>247</v>
      </c>
      <c r="AH237">
        <v>253</v>
      </c>
    </row>
    <row r="238" spans="1:34" x14ac:dyDescent="0.2">
      <c r="A238" t="s">
        <v>734</v>
      </c>
      <c r="B238" t="s">
        <v>221</v>
      </c>
      <c r="C238">
        <v>77</v>
      </c>
      <c r="D238">
        <v>88</v>
      </c>
      <c r="E238">
        <v>104</v>
      </c>
      <c r="F238">
        <v>111</v>
      </c>
      <c r="G238">
        <v>116</v>
      </c>
      <c r="H238">
        <v>124</v>
      </c>
      <c r="I238">
        <v>133</v>
      </c>
      <c r="J238">
        <v>142</v>
      </c>
      <c r="K238">
        <v>146</v>
      </c>
      <c r="L238">
        <v>155</v>
      </c>
      <c r="M238">
        <v>152</v>
      </c>
      <c r="N238">
        <v>151</v>
      </c>
      <c r="O238">
        <v>160</v>
      </c>
      <c r="P238">
        <v>168</v>
      </c>
      <c r="Q238">
        <v>162</v>
      </c>
      <c r="R238">
        <v>162</v>
      </c>
      <c r="S238">
        <v>151</v>
      </c>
      <c r="T238">
        <v>155</v>
      </c>
      <c r="U238">
        <v>155</v>
      </c>
      <c r="V238">
        <v>160</v>
      </c>
      <c r="W238">
        <v>149</v>
      </c>
      <c r="X238">
        <v>173</v>
      </c>
      <c r="Y238">
        <v>171</v>
      </c>
      <c r="Z238">
        <v>183</v>
      </c>
      <c r="AA238">
        <v>176</v>
      </c>
      <c r="AB238">
        <v>180</v>
      </c>
      <c r="AC238">
        <v>172</v>
      </c>
      <c r="AD238">
        <v>188</v>
      </c>
      <c r="AE238">
        <v>186</v>
      </c>
      <c r="AF238">
        <v>210</v>
      </c>
      <c r="AG238">
        <v>204</v>
      </c>
      <c r="AH238">
        <v>215</v>
      </c>
    </row>
    <row r="239" spans="1:34" x14ac:dyDescent="0.2">
      <c r="A239" t="s">
        <v>735</v>
      </c>
      <c r="B239" t="s">
        <v>222</v>
      </c>
      <c r="C239">
        <v>114</v>
      </c>
      <c r="D239">
        <v>117</v>
      </c>
      <c r="E239">
        <v>113</v>
      </c>
      <c r="F239">
        <v>106</v>
      </c>
      <c r="G239">
        <v>101</v>
      </c>
      <c r="H239">
        <v>89</v>
      </c>
      <c r="I239">
        <v>74</v>
      </c>
      <c r="J239">
        <v>64</v>
      </c>
      <c r="K239">
        <v>55</v>
      </c>
      <c r="L239">
        <v>59</v>
      </c>
      <c r="M239">
        <v>52</v>
      </c>
      <c r="N239">
        <v>51</v>
      </c>
      <c r="O239">
        <v>50</v>
      </c>
      <c r="P239">
        <v>67</v>
      </c>
      <c r="Q239">
        <v>62</v>
      </c>
      <c r="R239">
        <v>72</v>
      </c>
      <c r="S239">
        <v>80</v>
      </c>
      <c r="T239">
        <v>81</v>
      </c>
      <c r="U239">
        <v>83</v>
      </c>
      <c r="V239">
        <v>86</v>
      </c>
      <c r="W239">
        <v>79</v>
      </c>
      <c r="X239">
        <v>88</v>
      </c>
      <c r="Y239">
        <v>77</v>
      </c>
      <c r="Z239">
        <v>56</v>
      </c>
      <c r="AA239">
        <v>58</v>
      </c>
      <c r="AB239">
        <v>62</v>
      </c>
      <c r="AC239">
        <v>71</v>
      </c>
      <c r="AD239">
        <v>73</v>
      </c>
      <c r="AE239">
        <v>79</v>
      </c>
      <c r="AF239">
        <v>103</v>
      </c>
      <c r="AG239">
        <v>122</v>
      </c>
      <c r="AH239">
        <v>122</v>
      </c>
    </row>
    <row r="240" spans="1:34" x14ac:dyDescent="0.2">
      <c r="A240" t="s">
        <v>736</v>
      </c>
      <c r="B240" t="s">
        <v>223</v>
      </c>
      <c r="C240">
        <v>388</v>
      </c>
      <c r="D240">
        <v>350</v>
      </c>
      <c r="E240">
        <v>383</v>
      </c>
      <c r="F240">
        <v>383</v>
      </c>
      <c r="G240">
        <v>358</v>
      </c>
      <c r="H240">
        <v>397</v>
      </c>
      <c r="I240">
        <v>405</v>
      </c>
      <c r="J240">
        <v>393</v>
      </c>
      <c r="K240">
        <v>403</v>
      </c>
      <c r="L240">
        <v>364</v>
      </c>
      <c r="M240">
        <v>364</v>
      </c>
      <c r="N240">
        <v>367</v>
      </c>
      <c r="O240">
        <v>338</v>
      </c>
      <c r="P240">
        <v>329</v>
      </c>
      <c r="Q240">
        <v>361</v>
      </c>
      <c r="R240">
        <v>382</v>
      </c>
      <c r="S240">
        <v>385</v>
      </c>
      <c r="T240">
        <v>385</v>
      </c>
      <c r="U240">
        <v>405</v>
      </c>
      <c r="V240">
        <v>391</v>
      </c>
      <c r="W240">
        <v>423</v>
      </c>
      <c r="X240">
        <v>453</v>
      </c>
      <c r="Y240">
        <v>463</v>
      </c>
      <c r="Z240">
        <v>473</v>
      </c>
      <c r="AA240">
        <v>473</v>
      </c>
      <c r="AB240">
        <v>474</v>
      </c>
      <c r="AC240">
        <v>483</v>
      </c>
      <c r="AD240">
        <v>437</v>
      </c>
      <c r="AE240">
        <v>396</v>
      </c>
      <c r="AF240">
        <v>377</v>
      </c>
      <c r="AG240">
        <v>318</v>
      </c>
      <c r="AH240">
        <v>318</v>
      </c>
    </row>
    <row r="241" spans="1:34" x14ac:dyDescent="0.2">
      <c r="A241" t="s">
        <v>737</v>
      </c>
      <c r="B241" t="s">
        <v>224</v>
      </c>
      <c r="C241">
        <v>106</v>
      </c>
      <c r="D241">
        <v>113</v>
      </c>
      <c r="E241">
        <v>103</v>
      </c>
      <c r="F241">
        <v>101</v>
      </c>
      <c r="G241">
        <v>98</v>
      </c>
      <c r="H241">
        <v>102</v>
      </c>
      <c r="I241">
        <v>97</v>
      </c>
      <c r="J241">
        <v>111</v>
      </c>
      <c r="K241">
        <v>126</v>
      </c>
      <c r="L241">
        <v>128</v>
      </c>
      <c r="M241">
        <v>131</v>
      </c>
      <c r="N241">
        <v>131</v>
      </c>
      <c r="O241">
        <v>191</v>
      </c>
      <c r="P241">
        <v>236</v>
      </c>
      <c r="Q241">
        <v>284</v>
      </c>
      <c r="R241">
        <v>297</v>
      </c>
      <c r="S241">
        <v>343</v>
      </c>
      <c r="T241">
        <v>354</v>
      </c>
      <c r="U241">
        <v>362</v>
      </c>
      <c r="V241">
        <v>398</v>
      </c>
      <c r="W241">
        <v>480</v>
      </c>
      <c r="X241">
        <v>490</v>
      </c>
      <c r="Y241">
        <v>516</v>
      </c>
      <c r="Z241">
        <v>550</v>
      </c>
      <c r="AA241">
        <v>551</v>
      </c>
      <c r="AB241">
        <v>555</v>
      </c>
      <c r="AC241">
        <v>619</v>
      </c>
      <c r="AD241">
        <v>557</v>
      </c>
      <c r="AE241">
        <v>582</v>
      </c>
      <c r="AF241">
        <v>607</v>
      </c>
      <c r="AG241">
        <v>652</v>
      </c>
      <c r="AH241">
        <v>645</v>
      </c>
    </row>
    <row r="242" spans="1:34" x14ac:dyDescent="0.2">
      <c r="A242" t="s">
        <v>738</v>
      </c>
      <c r="B242" t="s">
        <v>225</v>
      </c>
      <c r="C242">
        <v>232</v>
      </c>
      <c r="D242">
        <v>219</v>
      </c>
      <c r="E242">
        <v>204</v>
      </c>
      <c r="F242">
        <v>204</v>
      </c>
      <c r="G242">
        <v>202</v>
      </c>
      <c r="H242">
        <v>189</v>
      </c>
      <c r="I242">
        <v>197</v>
      </c>
      <c r="J242">
        <v>194</v>
      </c>
      <c r="K242">
        <v>200</v>
      </c>
      <c r="L242">
        <v>204</v>
      </c>
      <c r="M242">
        <v>210</v>
      </c>
      <c r="N242">
        <v>202</v>
      </c>
      <c r="O242">
        <v>233</v>
      </c>
      <c r="P242">
        <v>219</v>
      </c>
      <c r="Q242">
        <v>221</v>
      </c>
      <c r="R242">
        <v>225</v>
      </c>
      <c r="S242">
        <v>233</v>
      </c>
      <c r="T242">
        <v>227</v>
      </c>
      <c r="U242">
        <v>238</v>
      </c>
      <c r="V242">
        <v>213</v>
      </c>
      <c r="W242">
        <v>226</v>
      </c>
      <c r="X242">
        <v>226</v>
      </c>
      <c r="Y242">
        <v>221</v>
      </c>
      <c r="Z242">
        <v>199</v>
      </c>
      <c r="AA242">
        <v>199</v>
      </c>
      <c r="AB242">
        <v>191</v>
      </c>
      <c r="AC242">
        <v>174</v>
      </c>
      <c r="AD242">
        <v>165</v>
      </c>
      <c r="AE242">
        <v>182</v>
      </c>
      <c r="AF242">
        <v>180</v>
      </c>
      <c r="AG242">
        <v>194</v>
      </c>
      <c r="AH242">
        <v>190</v>
      </c>
    </row>
    <row r="243" spans="1:34" x14ac:dyDescent="0.2">
      <c r="A243" t="s">
        <v>739</v>
      </c>
      <c r="B243" t="s">
        <v>226</v>
      </c>
      <c r="C243">
        <v>105</v>
      </c>
      <c r="D243">
        <v>115</v>
      </c>
      <c r="E243">
        <v>118</v>
      </c>
      <c r="F243">
        <v>114</v>
      </c>
      <c r="G243">
        <v>103</v>
      </c>
      <c r="H243">
        <v>111</v>
      </c>
      <c r="I243">
        <v>102</v>
      </c>
      <c r="J243">
        <v>101</v>
      </c>
      <c r="K243">
        <v>90</v>
      </c>
      <c r="L243">
        <v>94</v>
      </c>
      <c r="M243">
        <v>96</v>
      </c>
      <c r="N243">
        <v>102</v>
      </c>
      <c r="O243">
        <v>111</v>
      </c>
      <c r="P243">
        <v>125</v>
      </c>
      <c r="Q243">
        <v>136</v>
      </c>
      <c r="R243">
        <v>134</v>
      </c>
      <c r="S243">
        <v>119</v>
      </c>
      <c r="T243">
        <v>117</v>
      </c>
      <c r="U243">
        <v>114</v>
      </c>
      <c r="V243">
        <v>110</v>
      </c>
      <c r="W243">
        <v>109</v>
      </c>
      <c r="X243">
        <v>112</v>
      </c>
      <c r="Y243">
        <v>127</v>
      </c>
      <c r="Z243">
        <v>150</v>
      </c>
      <c r="AA243">
        <v>156</v>
      </c>
      <c r="AB243">
        <v>153</v>
      </c>
      <c r="AC243">
        <v>172</v>
      </c>
      <c r="AD243">
        <v>191</v>
      </c>
      <c r="AE243">
        <v>226</v>
      </c>
      <c r="AF243">
        <v>255</v>
      </c>
      <c r="AG243">
        <v>283</v>
      </c>
      <c r="AH243">
        <v>288</v>
      </c>
    </row>
    <row r="244" spans="1:34" x14ac:dyDescent="0.2">
      <c r="A244" t="s">
        <v>740</v>
      </c>
      <c r="B244" t="s">
        <v>227</v>
      </c>
      <c r="C244">
        <v>137</v>
      </c>
      <c r="D244">
        <v>130</v>
      </c>
      <c r="E244">
        <v>116</v>
      </c>
      <c r="F244">
        <v>116</v>
      </c>
      <c r="G244">
        <v>119</v>
      </c>
      <c r="H244">
        <v>125</v>
      </c>
      <c r="I244">
        <v>133</v>
      </c>
      <c r="J244">
        <v>138</v>
      </c>
      <c r="K244">
        <v>144</v>
      </c>
      <c r="L244">
        <v>137</v>
      </c>
      <c r="M244">
        <v>137</v>
      </c>
      <c r="N244">
        <v>135</v>
      </c>
      <c r="O244">
        <v>119</v>
      </c>
      <c r="P244">
        <v>110</v>
      </c>
      <c r="Q244">
        <v>102</v>
      </c>
      <c r="R244">
        <v>94</v>
      </c>
      <c r="S244">
        <v>93</v>
      </c>
      <c r="T244">
        <v>93</v>
      </c>
      <c r="U244">
        <v>94</v>
      </c>
      <c r="V244">
        <v>93</v>
      </c>
      <c r="W244">
        <v>94</v>
      </c>
      <c r="X244">
        <v>94</v>
      </c>
      <c r="Y244">
        <v>94</v>
      </c>
      <c r="Z244">
        <v>88</v>
      </c>
      <c r="AA244">
        <v>88</v>
      </c>
      <c r="AB244">
        <v>84</v>
      </c>
      <c r="AC244">
        <v>74</v>
      </c>
      <c r="AD244">
        <v>69</v>
      </c>
      <c r="AE244">
        <v>64</v>
      </c>
      <c r="AF244">
        <v>65</v>
      </c>
      <c r="AG244">
        <v>69</v>
      </c>
      <c r="AH244">
        <v>69</v>
      </c>
    </row>
    <row r="245" spans="1:34" x14ac:dyDescent="0.2">
      <c r="A245" t="s">
        <v>741</v>
      </c>
      <c r="B245" t="s">
        <v>228</v>
      </c>
      <c r="C245">
        <v>1957</v>
      </c>
      <c r="D245">
        <v>1997</v>
      </c>
      <c r="E245">
        <v>1961</v>
      </c>
      <c r="F245">
        <v>1921</v>
      </c>
      <c r="G245">
        <v>1963</v>
      </c>
      <c r="H245">
        <v>1840</v>
      </c>
      <c r="I245">
        <v>1750</v>
      </c>
      <c r="J245">
        <v>1724</v>
      </c>
      <c r="K245">
        <v>1644</v>
      </c>
      <c r="L245">
        <v>1622</v>
      </c>
      <c r="M245">
        <v>1658</v>
      </c>
      <c r="N245">
        <v>1663</v>
      </c>
      <c r="O245">
        <v>1715</v>
      </c>
      <c r="P245">
        <v>1705</v>
      </c>
      <c r="Q245">
        <v>1672</v>
      </c>
      <c r="R245">
        <v>1736</v>
      </c>
      <c r="S245">
        <v>1745</v>
      </c>
      <c r="T245">
        <v>1734</v>
      </c>
      <c r="U245">
        <v>1692</v>
      </c>
      <c r="V245">
        <v>1633</v>
      </c>
      <c r="W245">
        <v>1652</v>
      </c>
      <c r="X245">
        <v>1696</v>
      </c>
      <c r="Y245">
        <v>1635</v>
      </c>
      <c r="Z245">
        <v>1645</v>
      </c>
      <c r="AA245">
        <v>1605</v>
      </c>
      <c r="AB245">
        <v>1518</v>
      </c>
      <c r="AC245">
        <v>1547</v>
      </c>
      <c r="AD245">
        <v>1576</v>
      </c>
      <c r="AE245">
        <v>1587</v>
      </c>
      <c r="AF245">
        <v>1638</v>
      </c>
      <c r="AG245">
        <v>1497</v>
      </c>
      <c r="AH245">
        <v>1413</v>
      </c>
    </row>
    <row r="246" spans="1:34" x14ac:dyDescent="0.2">
      <c r="A246" t="s">
        <v>742</v>
      </c>
      <c r="B246" t="s">
        <v>229</v>
      </c>
      <c r="C246">
        <v>325</v>
      </c>
      <c r="D246">
        <v>333</v>
      </c>
      <c r="E246">
        <v>335</v>
      </c>
      <c r="F246">
        <v>334</v>
      </c>
      <c r="G246">
        <v>338</v>
      </c>
      <c r="H246">
        <v>330</v>
      </c>
      <c r="I246">
        <v>339</v>
      </c>
      <c r="J246">
        <v>339</v>
      </c>
      <c r="K246">
        <v>324</v>
      </c>
      <c r="L246">
        <v>345</v>
      </c>
      <c r="M246">
        <v>349</v>
      </c>
      <c r="N246">
        <v>351</v>
      </c>
      <c r="O246">
        <v>356</v>
      </c>
      <c r="P246">
        <v>351</v>
      </c>
      <c r="Q246">
        <v>352</v>
      </c>
      <c r="R246">
        <v>372</v>
      </c>
      <c r="S246">
        <v>340</v>
      </c>
      <c r="T246">
        <v>333</v>
      </c>
      <c r="U246">
        <v>325</v>
      </c>
      <c r="V246">
        <v>303</v>
      </c>
      <c r="W246">
        <v>302</v>
      </c>
      <c r="X246">
        <v>274</v>
      </c>
      <c r="Y246">
        <v>243</v>
      </c>
      <c r="Z246">
        <v>230</v>
      </c>
      <c r="AA246">
        <v>221</v>
      </c>
      <c r="AB246">
        <v>212</v>
      </c>
      <c r="AC246">
        <v>243</v>
      </c>
      <c r="AD246">
        <v>236</v>
      </c>
      <c r="AE246">
        <v>260</v>
      </c>
      <c r="AF246">
        <v>272</v>
      </c>
      <c r="AG246">
        <v>292</v>
      </c>
      <c r="AH246">
        <v>294</v>
      </c>
    </row>
    <row r="247" spans="1:34" x14ac:dyDescent="0.2">
      <c r="A247" t="s">
        <v>743</v>
      </c>
      <c r="B247" t="s">
        <v>230</v>
      </c>
      <c r="C247">
        <v>186</v>
      </c>
      <c r="D247">
        <v>158</v>
      </c>
      <c r="E247">
        <v>173</v>
      </c>
      <c r="F247">
        <v>175</v>
      </c>
      <c r="G247">
        <v>163</v>
      </c>
      <c r="H247">
        <v>155</v>
      </c>
      <c r="I247">
        <v>171</v>
      </c>
      <c r="J247">
        <v>177</v>
      </c>
      <c r="K247">
        <v>190</v>
      </c>
      <c r="L247">
        <v>173</v>
      </c>
      <c r="M247">
        <v>157</v>
      </c>
      <c r="N247">
        <v>148</v>
      </c>
      <c r="O247">
        <v>148</v>
      </c>
      <c r="P247">
        <v>117</v>
      </c>
      <c r="Q247">
        <v>91</v>
      </c>
      <c r="R247">
        <v>78</v>
      </c>
      <c r="S247">
        <v>85</v>
      </c>
      <c r="T247">
        <v>79</v>
      </c>
      <c r="U247">
        <v>94</v>
      </c>
      <c r="V247">
        <v>79</v>
      </c>
      <c r="W247">
        <v>85</v>
      </c>
      <c r="X247">
        <v>92</v>
      </c>
      <c r="Y247">
        <v>96</v>
      </c>
      <c r="Z247">
        <v>102</v>
      </c>
      <c r="AA247">
        <v>108</v>
      </c>
      <c r="AB247">
        <v>98</v>
      </c>
      <c r="AC247">
        <v>104</v>
      </c>
      <c r="AD247">
        <v>101</v>
      </c>
      <c r="AE247">
        <v>99</v>
      </c>
      <c r="AF247">
        <v>94</v>
      </c>
      <c r="AG247">
        <v>103</v>
      </c>
      <c r="AH247">
        <v>100</v>
      </c>
    </row>
    <row r="248" spans="1:34" x14ac:dyDescent="0.2">
      <c r="A248" t="s">
        <v>744</v>
      </c>
      <c r="B248" t="s">
        <v>231</v>
      </c>
      <c r="C248">
        <v>134</v>
      </c>
      <c r="D248">
        <v>129</v>
      </c>
      <c r="E248">
        <v>135</v>
      </c>
      <c r="F248">
        <v>133</v>
      </c>
      <c r="G248">
        <v>145</v>
      </c>
      <c r="H248">
        <v>150</v>
      </c>
      <c r="I248">
        <v>142</v>
      </c>
      <c r="J248">
        <v>138</v>
      </c>
      <c r="K248">
        <v>131</v>
      </c>
      <c r="L248">
        <v>116</v>
      </c>
      <c r="M248">
        <v>113</v>
      </c>
      <c r="N248">
        <v>105</v>
      </c>
      <c r="O248">
        <v>113</v>
      </c>
      <c r="P248">
        <v>117</v>
      </c>
      <c r="Q248">
        <v>129</v>
      </c>
      <c r="R248">
        <v>119</v>
      </c>
      <c r="S248">
        <v>119</v>
      </c>
      <c r="T248">
        <v>126</v>
      </c>
      <c r="U248">
        <v>123</v>
      </c>
      <c r="V248">
        <v>109</v>
      </c>
      <c r="W248">
        <v>113</v>
      </c>
      <c r="X248">
        <v>105</v>
      </c>
      <c r="Y248">
        <v>120</v>
      </c>
      <c r="Z248">
        <v>117</v>
      </c>
      <c r="AA248">
        <v>111</v>
      </c>
      <c r="AB248">
        <v>107</v>
      </c>
      <c r="AC248">
        <v>110</v>
      </c>
      <c r="AD248">
        <v>93</v>
      </c>
      <c r="AE248">
        <v>94</v>
      </c>
      <c r="AF248">
        <v>83</v>
      </c>
      <c r="AG248">
        <v>92</v>
      </c>
      <c r="AH248">
        <v>94</v>
      </c>
    </row>
    <row r="249" spans="1:34" x14ac:dyDescent="0.2">
      <c r="A249" t="s">
        <v>745</v>
      </c>
      <c r="B249" t="s">
        <v>232</v>
      </c>
      <c r="C249">
        <v>75</v>
      </c>
      <c r="D249">
        <v>73</v>
      </c>
      <c r="E249">
        <v>80</v>
      </c>
      <c r="F249">
        <v>80</v>
      </c>
      <c r="G249">
        <v>76</v>
      </c>
      <c r="H249">
        <v>95</v>
      </c>
      <c r="I249">
        <v>90</v>
      </c>
      <c r="J249">
        <v>88</v>
      </c>
      <c r="K249">
        <v>93</v>
      </c>
      <c r="L249">
        <v>91</v>
      </c>
      <c r="M249">
        <v>92</v>
      </c>
      <c r="N249">
        <v>93</v>
      </c>
      <c r="O249">
        <v>96</v>
      </c>
      <c r="P249">
        <v>98</v>
      </c>
      <c r="Q249">
        <v>94</v>
      </c>
      <c r="R249">
        <v>84</v>
      </c>
      <c r="S249">
        <v>80</v>
      </c>
      <c r="T249">
        <v>80</v>
      </c>
      <c r="U249">
        <v>79</v>
      </c>
      <c r="V249">
        <v>60</v>
      </c>
      <c r="W249">
        <v>56</v>
      </c>
      <c r="X249">
        <v>71</v>
      </c>
      <c r="Y249">
        <v>71</v>
      </c>
      <c r="Z249">
        <v>72</v>
      </c>
      <c r="AA249">
        <v>71</v>
      </c>
      <c r="AB249">
        <v>76</v>
      </c>
      <c r="AC249">
        <v>89</v>
      </c>
      <c r="AD249">
        <v>86</v>
      </c>
      <c r="AE249">
        <v>72</v>
      </c>
      <c r="AF249">
        <v>82</v>
      </c>
      <c r="AG249">
        <v>92</v>
      </c>
      <c r="AH249">
        <v>97</v>
      </c>
    </row>
    <row r="250" spans="1:34" x14ac:dyDescent="0.2">
      <c r="A250" t="s">
        <v>746</v>
      </c>
      <c r="B250" t="s">
        <v>233</v>
      </c>
      <c r="C250">
        <v>80</v>
      </c>
      <c r="D250">
        <v>109</v>
      </c>
      <c r="E250">
        <v>108</v>
      </c>
      <c r="F250">
        <v>124</v>
      </c>
      <c r="G250">
        <v>133</v>
      </c>
      <c r="H250">
        <v>149</v>
      </c>
      <c r="I250">
        <v>193</v>
      </c>
      <c r="J250">
        <v>198</v>
      </c>
      <c r="K250">
        <v>201</v>
      </c>
      <c r="L250">
        <v>220</v>
      </c>
      <c r="M250">
        <v>214</v>
      </c>
      <c r="N250">
        <v>213</v>
      </c>
      <c r="O250">
        <v>209</v>
      </c>
      <c r="P250">
        <v>217</v>
      </c>
      <c r="Q250">
        <v>223</v>
      </c>
      <c r="R250">
        <v>207</v>
      </c>
      <c r="S250">
        <v>195</v>
      </c>
      <c r="T250">
        <v>187</v>
      </c>
      <c r="U250">
        <v>189</v>
      </c>
      <c r="V250">
        <v>190</v>
      </c>
      <c r="W250">
        <v>139</v>
      </c>
      <c r="X250">
        <v>142</v>
      </c>
      <c r="Y250">
        <v>160</v>
      </c>
      <c r="Z250">
        <v>150</v>
      </c>
      <c r="AA250">
        <v>147</v>
      </c>
      <c r="AB250">
        <v>148</v>
      </c>
      <c r="AC250">
        <v>152</v>
      </c>
      <c r="AD250">
        <v>166</v>
      </c>
      <c r="AE250">
        <v>157</v>
      </c>
      <c r="AF250">
        <v>128</v>
      </c>
      <c r="AG250">
        <v>128</v>
      </c>
      <c r="AH250">
        <v>128</v>
      </c>
    </row>
    <row r="251" spans="1:34" x14ac:dyDescent="0.2">
      <c r="A251" t="s">
        <v>747</v>
      </c>
      <c r="B251" t="s">
        <v>234</v>
      </c>
      <c r="C251">
        <v>61</v>
      </c>
      <c r="D251">
        <v>70</v>
      </c>
      <c r="E251">
        <v>62</v>
      </c>
      <c r="F251">
        <v>61</v>
      </c>
      <c r="G251">
        <v>63</v>
      </c>
      <c r="H251">
        <v>70</v>
      </c>
      <c r="I251">
        <v>60</v>
      </c>
      <c r="J251">
        <v>56</v>
      </c>
      <c r="K251">
        <v>53</v>
      </c>
      <c r="L251">
        <v>57</v>
      </c>
      <c r="M251">
        <v>55</v>
      </c>
      <c r="N251">
        <v>52</v>
      </c>
      <c r="O251">
        <v>40</v>
      </c>
      <c r="P251">
        <v>41</v>
      </c>
      <c r="Q251">
        <v>47</v>
      </c>
      <c r="R251">
        <v>45</v>
      </c>
      <c r="S251">
        <v>45</v>
      </c>
      <c r="T251">
        <v>48</v>
      </c>
      <c r="U251">
        <v>46</v>
      </c>
      <c r="V251">
        <v>42</v>
      </c>
      <c r="W251">
        <v>38</v>
      </c>
      <c r="X251">
        <v>41</v>
      </c>
      <c r="Y251">
        <v>44</v>
      </c>
      <c r="Z251">
        <v>40</v>
      </c>
      <c r="AA251">
        <v>36</v>
      </c>
      <c r="AB251">
        <v>45</v>
      </c>
      <c r="AC251">
        <v>45</v>
      </c>
      <c r="AD251">
        <v>52</v>
      </c>
      <c r="AE251">
        <v>43</v>
      </c>
      <c r="AF251">
        <v>39</v>
      </c>
      <c r="AG251">
        <v>38</v>
      </c>
      <c r="AH251">
        <v>41</v>
      </c>
    </row>
    <row r="252" spans="1:34" x14ac:dyDescent="0.2">
      <c r="A252" t="s">
        <v>748</v>
      </c>
      <c r="B252" t="s">
        <v>235</v>
      </c>
      <c r="C252">
        <v>87</v>
      </c>
      <c r="D252">
        <v>105</v>
      </c>
      <c r="E252">
        <v>116</v>
      </c>
      <c r="F252">
        <v>117</v>
      </c>
      <c r="G252">
        <v>119</v>
      </c>
      <c r="H252">
        <v>134</v>
      </c>
      <c r="I252">
        <v>138</v>
      </c>
      <c r="J252">
        <v>136</v>
      </c>
      <c r="K252">
        <v>130</v>
      </c>
      <c r="L252">
        <v>107</v>
      </c>
      <c r="M252">
        <v>104</v>
      </c>
      <c r="N252">
        <v>99</v>
      </c>
      <c r="O252">
        <v>84</v>
      </c>
      <c r="P252">
        <v>69</v>
      </c>
      <c r="Q252">
        <v>70</v>
      </c>
      <c r="R252">
        <v>60</v>
      </c>
      <c r="S252">
        <v>69</v>
      </c>
      <c r="T252">
        <v>69</v>
      </c>
      <c r="U252">
        <v>69</v>
      </c>
      <c r="V252">
        <v>62</v>
      </c>
      <c r="W252">
        <v>59</v>
      </c>
      <c r="X252">
        <v>51</v>
      </c>
      <c r="Y252">
        <v>55</v>
      </c>
      <c r="Z252">
        <v>56</v>
      </c>
      <c r="AA252">
        <v>56</v>
      </c>
      <c r="AB252">
        <v>63</v>
      </c>
      <c r="AC252">
        <v>78</v>
      </c>
      <c r="AD252">
        <v>108</v>
      </c>
      <c r="AE252">
        <v>117</v>
      </c>
      <c r="AF252">
        <v>112</v>
      </c>
      <c r="AG252">
        <v>116</v>
      </c>
      <c r="AH252">
        <v>116</v>
      </c>
    </row>
    <row r="253" spans="1:34" x14ac:dyDescent="0.2">
      <c r="A253" t="s">
        <v>916</v>
      </c>
      <c r="B253" t="s">
        <v>917</v>
      </c>
      <c r="C253">
        <v>64</v>
      </c>
      <c r="D253">
        <v>69</v>
      </c>
      <c r="E253">
        <v>63</v>
      </c>
      <c r="F253">
        <v>71</v>
      </c>
      <c r="G253">
        <v>70</v>
      </c>
      <c r="H253">
        <v>80</v>
      </c>
      <c r="I253">
        <v>90</v>
      </c>
      <c r="J253">
        <v>79</v>
      </c>
      <c r="K253">
        <v>77</v>
      </c>
      <c r="L253">
        <v>77</v>
      </c>
      <c r="M253">
        <v>65</v>
      </c>
      <c r="N253">
        <v>69</v>
      </c>
      <c r="O253">
        <v>65</v>
      </c>
      <c r="P253">
        <v>50</v>
      </c>
      <c r="Q253">
        <v>62</v>
      </c>
      <c r="R253">
        <v>66</v>
      </c>
      <c r="S253">
        <v>70</v>
      </c>
      <c r="T253">
        <v>70</v>
      </c>
      <c r="U253">
        <v>82</v>
      </c>
      <c r="V253">
        <v>84</v>
      </c>
      <c r="W253">
        <v>85</v>
      </c>
      <c r="X253">
        <v>83</v>
      </c>
      <c r="Y253">
        <v>91</v>
      </c>
      <c r="Z253">
        <v>98</v>
      </c>
      <c r="AA253">
        <v>113</v>
      </c>
      <c r="AB253">
        <v>98</v>
      </c>
      <c r="AC253">
        <v>105</v>
      </c>
      <c r="AD253">
        <v>108</v>
      </c>
      <c r="AE253">
        <v>124</v>
      </c>
      <c r="AF253">
        <v>114</v>
      </c>
      <c r="AG253">
        <v>115</v>
      </c>
      <c r="AH253">
        <v>114</v>
      </c>
    </row>
    <row r="254" spans="1:34" x14ac:dyDescent="0.2">
      <c r="A254" t="s">
        <v>749</v>
      </c>
      <c r="B254" t="s">
        <v>236</v>
      </c>
      <c r="C254">
        <v>14</v>
      </c>
      <c r="D254">
        <v>15</v>
      </c>
      <c r="E254">
        <v>8</v>
      </c>
      <c r="F254">
        <v>9</v>
      </c>
      <c r="G254">
        <v>11</v>
      </c>
      <c r="H254">
        <v>10</v>
      </c>
      <c r="I254">
        <v>10</v>
      </c>
      <c r="J254">
        <v>13</v>
      </c>
      <c r="K254">
        <v>15</v>
      </c>
      <c r="L254">
        <v>17</v>
      </c>
      <c r="M254">
        <v>16</v>
      </c>
      <c r="N254">
        <v>14</v>
      </c>
      <c r="O254">
        <v>31</v>
      </c>
      <c r="P254">
        <v>47</v>
      </c>
      <c r="Q254">
        <v>51</v>
      </c>
      <c r="R254">
        <v>63</v>
      </c>
      <c r="S254">
        <v>63</v>
      </c>
      <c r="T254">
        <v>73</v>
      </c>
      <c r="U254">
        <v>73</v>
      </c>
      <c r="V254">
        <v>66</v>
      </c>
      <c r="W254">
        <v>57</v>
      </c>
      <c r="X254">
        <v>57</v>
      </c>
      <c r="Y254">
        <v>47</v>
      </c>
      <c r="Z254">
        <v>47</v>
      </c>
      <c r="AA254">
        <v>39</v>
      </c>
      <c r="AB254">
        <v>42</v>
      </c>
      <c r="AC254">
        <v>45</v>
      </c>
      <c r="AD254">
        <v>58</v>
      </c>
      <c r="AE254">
        <v>70</v>
      </c>
      <c r="AF254">
        <v>77</v>
      </c>
      <c r="AG254">
        <v>83</v>
      </c>
      <c r="AH254">
        <v>83</v>
      </c>
    </row>
    <row r="255" spans="1:34" x14ac:dyDescent="0.2">
      <c r="A255" t="s">
        <v>750</v>
      </c>
      <c r="B255" t="s">
        <v>237</v>
      </c>
      <c r="C255">
        <v>109</v>
      </c>
      <c r="D255">
        <v>102</v>
      </c>
      <c r="E255">
        <v>102</v>
      </c>
      <c r="F255">
        <v>102</v>
      </c>
      <c r="G255">
        <v>89</v>
      </c>
      <c r="H255">
        <v>87</v>
      </c>
      <c r="I255">
        <v>87</v>
      </c>
      <c r="J255">
        <v>76</v>
      </c>
      <c r="K255">
        <v>69</v>
      </c>
      <c r="L255">
        <v>58</v>
      </c>
      <c r="M255">
        <v>58</v>
      </c>
      <c r="N255">
        <v>51</v>
      </c>
      <c r="O255">
        <v>48</v>
      </c>
      <c r="P255">
        <v>36</v>
      </c>
      <c r="Q255">
        <v>37</v>
      </c>
      <c r="R255">
        <v>38</v>
      </c>
      <c r="S255">
        <v>43</v>
      </c>
      <c r="T255">
        <v>43</v>
      </c>
      <c r="U255">
        <v>46</v>
      </c>
      <c r="V255">
        <v>45</v>
      </c>
      <c r="W255">
        <v>36</v>
      </c>
      <c r="X255">
        <v>35</v>
      </c>
      <c r="Y255">
        <v>37</v>
      </c>
      <c r="Z255">
        <v>39</v>
      </c>
      <c r="AA255">
        <v>39</v>
      </c>
      <c r="AB255">
        <v>39</v>
      </c>
      <c r="AC255">
        <v>31</v>
      </c>
      <c r="AD255">
        <v>36</v>
      </c>
      <c r="AE255">
        <v>28</v>
      </c>
      <c r="AF255">
        <v>23</v>
      </c>
      <c r="AG255">
        <v>17</v>
      </c>
      <c r="AH255">
        <v>17</v>
      </c>
    </row>
    <row r="256" spans="1:34" x14ac:dyDescent="0.2">
      <c r="A256" t="s">
        <v>751</v>
      </c>
      <c r="B256" t="s">
        <v>238</v>
      </c>
      <c r="C256">
        <v>202</v>
      </c>
      <c r="D256">
        <v>197</v>
      </c>
      <c r="E256">
        <v>193</v>
      </c>
      <c r="F256">
        <v>190</v>
      </c>
      <c r="G256">
        <v>193</v>
      </c>
      <c r="H256">
        <v>174</v>
      </c>
      <c r="I256">
        <v>161</v>
      </c>
      <c r="J256">
        <v>160</v>
      </c>
      <c r="K256">
        <v>174</v>
      </c>
      <c r="L256">
        <v>160</v>
      </c>
      <c r="M256">
        <v>179</v>
      </c>
      <c r="N256">
        <v>179</v>
      </c>
      <c r="O256">
        <v>184</v>
      </c>
      <c r="P256">
        <v>169</v>
      </c>
      <c r="Q256">
        <v>175</v>
      </c>
      <c r="R256">
        <v>164</v>
      </c>
      <c r="S256">
        <v>166</v>
      </c>
      <c r="T256">
        <v>147</v>
      </c>
      <c r="U256">
        <v>145</v>
      </c>
      <c r="V256">
        <v>148</v>
      </c>
      <c r="W256">
        <v>148</v>
      </c>
      <c r="X256">
        <v>143</v>
      </c>
      <c r="Y256">
        <v>140</v>
      </c>
      <c r="Z256">
        <v>150</v>
      </c>
      <c r="AA256">
        <v>161</v>
      </c>
      <c r="AB256">
        <v>161</v>
      </c>
      <c r="AC256">
        <v>165</v>
      </c>
      <c r="AD256">
        <v>190</v>
      </c>
      <c r="AE256">
        <v>217</v>
      </c>
      <c r="AF256">
        <v>225</v>
      </c>
      <c r="AG256">
        <v>241</v>
      </c>
      <c r="AH256">
        <v>245</v>
      </c>
    </row>
    <row r="257" spans="1:34" x14ac:dyDescent="0.2">
      <c r="A257" t="s">
        <v>752</v>
      </c>
      <c r="B257" t="s">
        <v>239</v>
      </c>
      <c r="C257">
        <v>210</v>
      </c>
      <c r="D257">
        <v>171</v>
      </c>
      <c r="E257">
        <v>156</v>
      </c>
      <c r="F257">
        <v>155</v>
      </c>
      <c r="G257">
        <v>155</v>
      </c>
      <c r="H257">
        <v>154</v>
      </c>
      <c r="I257">
        <v>158</v>
      </c>
      <c r="J257">
        <v>127</v>
      </c>
      <c r="K257">
        <v>106</v>
      </c>
      <c r="L257">
        <v>108</v>
      </c>
      <c r="M257">
        <v>108</v>
      </c>
      <c r="N257">
        <v>108</v>
      </c>
      <c r="O257">
        <v>93</v>
      </c>
      <c r="P257">
        <v>87</v>
      </c>
      <c r="Q257">
        <v>89</v>
      </c>
      <c r="R257">
        <v>70</v>
      </c>
      <c r="S257">
        <v>73</v>
      </c>
      <c r="T257">
        <v>73</v>
      </c>
      <c r="U257">
        <v>73</v>
      </c>
      <c r="V257">
        <v>67</v>
      </c>
      <c r="W257">
        <v>72</v>
      </c>
      <c r="X257">
        <v>83</v>
      </c>
      <c r="Y257">
        <v>100</v>
      </c>
      <c r="Z257">
        <v>98</v>
      </c>
      <c r="AA257">
        <v>98</v>
      </c>
      <c r="AB257">
        <v>98</v>
      </c>
      <c r="AC257">
        <v>105</v>
      </c>
      <c r="AD257">
        <v>102</v>
      </c>
      <c r="AE257">
        <v>95</v>
      </c>
      <c r="AF257">
        <v>106</v>
      </c>
      <c r="AG257">
        <v>97</v>
      </c>
      <c r="AH257">
        <v>97</v>
      </c>
    </row>
    <row r="258" spans="1:34" x14ac:dyDescent="0.2">
      <c r="A258" t="s">
        <v>753</v>
      </c>
      <c r="B258" t="s">
        <v>240</v>
      </c>
      <c r="C258">
        <v>90</v>
      </c>
      <c r="D258">
        <v>92</v>
      </c>
      <c r="E258">
        <v>101</v>
      </c>
      <c r="F258">
        <v>101</v>
      </c>
      <c r="G258">
        <v>97</v>
      </c>
      <c r="H258">
        <v>96</v>
      </c>
      <c r="I258">
        <v>87</v>
      </c>
      <c r="J258">
        <v>86</v>
      </c>
      <c r="K258">
        <v>86</v>
      </c>
      <c r="L258">
        <v>73</v>
      </c>
      <c r="M258">
        <v>77</v>
      </c>
      <c r="N258">
        <v>77</v>
      </c>
      <c r="O258">
        <v>84</v>
      </c>
      <c r="P258">
        <v>87</v>
      </c>
      <c r="Q258">
        <v>102</v>
      </c>
      <c r="R258">
        <v>105</v>
      </c>
      <c r="S258">
        <v>121</v>
      </c>
      <c r="T258">
        <v>118</v>
      </c>
      <c r="U258">
        <v>119</v>
      </c>
      <c r="V258">
        <v>123</v>
      </c>
      <c r="W258">
        <v>130</v>
      </c>
      <c r="X258">
        <v>118</v>
      </c>
      <c r="Y258">
        <v>118</v>
      </c>
      <c r="Z258">
        <v>93</v>
      </c>
      <c r="AA258">
        <v>87</v>
      </c>
      <c r="AB258">
        <v>112</v>
      </c>
      <c r="AC258">
        <v>97</v>
      </c>
      <c r="AD258">
        <v>87</v>
      </c>
      <c r="AE258">
        <v>78</v>
      </c>
      <c r="AF258">
        <v>78</v>
      </c>
      <c r="AG258">
        <v>78</v>
      </c>
      <c r="AH258">
        <v>78</v>
      </c>
    </row>
    <row r="259" spans="1:34" x14ac:dyDescent="0.2">
      <c r="A259" t="s">
        <v>754</v>
      </c>
      <c r="B259" t="s">
        <v>241</v>
      </c>
      <c r="C259">
        <v>55</v>
      </c>
      <c r="D259">
        <v>57</v>
      </c>
      <c r="E259">
        <v>51</v>
      </c>
      <c r="F259">
        <v>44</v>
      </c>
      <c r="G259">
        <v>38</v>
      </c>
      <c r="H259">
        <v>36</v>
      </c>
      <c r="I259">
        <v>29</v>
      </c>
      <c r="J259">
        <v>25</v>
      </c>
      <c r="K259">
        <v>21</v>
      </c>
      <c r="L259">
        <v>16</v>
      </c>
      <c r="M259">
        <v>16</v>
      </c>
      <c r="N259">
        <v>14</v>
      </c>
      <c r="O259">
        <v>12</v>
      </c>
      <c r="P259">
        <v>7</v>
      </c>
      <c r="Q259">
        <v>9</v>
      </c>
      <c r="R259">
        <v>7</v>
      </c>
      <c r="S259">
        <v>7</v>
      </c>
      <c r="T259">
        <v>7</v>
      </c>
      <c r="U259">
        <v>8</v>
      </c>
      <c r="V259">
        <v>13</v>
      </c>
      <c r="W259">
        <v>16</v>
      </c>
      <c r="X259">
        <v>23</v>
      </c>
      <c r="Y259">
        <v>30</v>
      </c>
      <c r="Z259">
        <v>29</v>
      </c>
      <c r="AA259">
        <v>31</v>
      </c>
      <c r="AB259">
        <v>31</v>
      </c>
      <c r="AC259">
        <v>26</v>
      </c>
      <c r="AD259">
        <v>24</v>
      </c>
      <c r="AE259">
        <v>18</v>
      </c>
      <c r="AF259">
        <v>20</v>
      </c>
      <c r="AG259">
        <v>22</v>
      </c>
      <c r="AH259">
        <v>20</v>
      </c>
    </row>
    <row r="260" spans="1:34" x14ac:dyDescent="0.2">
      <c r="A260" t="s">
        <v>755</v>
      </c>
      <c r="B260" t="s">
        <v>242</v>
      </c>
      <c r="C260">
        <v>19</v>
      </c>
      <c r="D260">
        <v>19</v>
      </c>
      <c r="E260">
        <v>23</v>
      </c>
      <c r="F260">
        <v>23</v>
      </c>
      <c r="G260">
        <v>19</v>
      </c>
      <c r="H260">
        <v>21</v>
      </c>
      <c r="I260">
        <v>26</v>
      </c>
      <c r="J260">
        <v>28</v>
      </c>
      <c r="K260">
        <v>33</v>
      </c>
      <c r="L260">
        <v>28</v>
      </c>
      <c r="M260">
        <v>28</v>
      </c>
      <c r="N260">
        <v>34</v>
      </c>
      <c r="O260">
        <v>30</v>
      </c>
      <c r="P260">
        <v>28</v>
      </c>
      <c r="Q260">
        <v>29</v>
      </c>
      <c r="R260">
        <v>32</v>
      </c>
      <c r="S260">
        <v>31</v>
      </c>
      <c r="T260">
        <v>31</v>
      </c>
      <c r="U260">
        <v>31</v>
      </c>
      <c r="V260">
        <v>36</v>
      </c>
      <c r="W260">
        <v>34</v>
      </c>
      <c r="X260">
        <v>31</v>
      </c>
      <c r="Y260">
        <v>22</v>
      </c>
      <c r="Z260">
        <v>23</v>
      </c>
      <c r="AA260">
        <v>23</v>
      </c>
      <c r="AB260">
        <v>28</v>
      </c>
      <c r="AC260">
        <v>25</v>
      </c>
      <c r="AD260">
        <v>34</v>
      </c>
      <c r="AE260">
        <v>37</v>
      </c>
      <c r="AF260">
        <v>42</v>
      </c>
      <c r="AG260">
        <v>42</v>
      </c>
      <c r="AH260">
        <v>42</v>
      </c>
    </row>
    <row r="261" spans="1:34" x14ac:dyDescent="0.2">
      <c r="A261" t="s">
        <v>756</v>
      </c>
      <c r="B261" t="s">
        <v>243</v>
      </c>
      <c r="C261">
        <v>39</v>
      </c>
      <c r="D261">
        <v>45</v>
      </c>
      <c r="E261">
        <v>46</v>
      </c>
      <c r="F261">
        <v>50</v>
      </c>
      <c r="G261">
        <v>53</v>
      </c>
      <c r="H261">
        <v>48</v>
      </c>
      <c r="I261">
        <v>54</v>
      </c>
      <c r="J261">
        <v>54</v>
      </c>
      <c r="K261">
        <v>47</v>
      </c>
      <c r="L261">
        <v>42</v>
      </c>
      <c r="M261">
        <v>38</v>
      </c>
      <c r="N261">
        <v>42</v>
      </c>
      <c r="O261">
        <v>45</v>
      </c>
      <c r="P261">
        <v>41</v>
      </c>
      <c r="Q261">
        <v>44</v>
      </c>
      <c r="R261">
        <v>58</v>
      </c>
      <c r="S261">
        <v>64</v>
      </c>
      <c r="T261">
        <v>65</v>
      </c>
      <c r="U261">
        <v>58</v>
      </c>
      <c r="V261">
        <v>84</v>
      </c>
      <c r="W261">
        <v>98</v>
      </c>
      <c r="X261">
        <v>115</v>
      </c>
      <c r="Y261">
        <v>111</v>
      </c>
      <c r="Z261">
        <v>137</v>
      </c>
      <c r="AA261">
        <v>136</v>
      </c>
      <c r="AB261">
        <v>136</v>
      </c>
      <c r="AC261">
        <v>136</v>
      </c>
      <c r="AD261">
        <v>150</v>
      </c>
      <c r="AE261">
        <v>143</v>
      </c>
      <c r="AF261">
        <v>163</v>
      </c>
      <c r="AG261">
        <v>160</v>
      </c>
      <c r="AH261">
        <v>172</v>
      </c>
    </row>
    <row r="262" spans="1:34" x14ac:dyDescent="0.2">
      <c r="A262" t="s">
        <v>757</v>
      </c>
      <c r="B262" t="s">
        <v>244</v>
      </c>
      <c r="C262">
        <v>81</v>
      </c>
      <c r="D262">
        <v>86</v>
      </c>
      <c r="E262">
        <v>77</v>
      </c>
      <c r="F262">
        <v>77</v>
      </c>
      <c r="G262">
        <v>75</v>
      </c>
      <c r="H262">
        <v>56</v>
      </c>
      <c r="I262">
        <v>48</v>
      </c>
      <c r="J262">
        <v>48</v>
      </c>
      <c r="K262">
        <v>37</v>
      </c>
      <c r="L262">
        <v>39</v>
      </c>
      <c r="M262">
        <v>39</v>
      </c>
      <c r="N262">
        <v>44</v>
      </c>
      <c r="O262">
        <v>49</v>
      </c>
      <c r="P262">
        <v>54</v>
      </c>
      <c r="Q262">
        <v>57</v>
      </c>
      <c r="R262">
        <v>64</v>
      </c>
      <c r="S262">
        <v>75</v>
      </c>
      <c r="T262">
        <v>75</v>
      </c>
      <c r="U262">
        <v>71</v>
      </c>
      <c r="V262">
        <v>82</v>
      </c>
      <c r="W262">
        <v>90</v>
      </c>
      <c r="X262">
        <v>113</v>
      </c>
      <c r="Y262">
        <v>111</v>
      </c>
      <c r="Z262">
        <v>111</v>
      </c>
      <c r="AA262">
        <v>112</v>
      </c>
      <c r="AB262">
        <v>113</v>
      </c>
      <c r="AC262">
        <v>120</v>
      </c>
      <c r="AD262">
        <v>138</v>
      </c>
      <c r="AE262">
        <v>111</v>
      </c>
      <c r="AF262">
        <v>120</v>
      </c>
      <c r="AG262">
        <v>113</v>
      </c>
      <c r="AH262">
        <v>114</v>
      </c>
    </row>
    <row r="263" spans="1:34" x14ac:dyDescent="0.2">
      <c r="A263" t="s">
        <v>758</v>
      </c>
      <c r="B263" t="s">
        <v>245</v>
      </c>
      <c r="C263">
        <v>42</v>
      </c>
      <c r="D263">
        <v>38</v>
      </c>
      <c r="E263">
        <v>34</v>
      </c>
      <c r="F263">
        <v>34</v>
      </c>
      <c r="G263">
        <v>33</v>
      </c>
      <c r="H263">
        <v>24</v>
      </c>
      <c r="I263">
        <v>23</v>
      </c>
      <c r="J263">
        <v>23</v>
      </c>
      <c r="K263">
        <v>31</v>
      </c>
      <c r="L263">
        <v>37</v>
      </c>
      <c r="M263">
        <v>37</v>
      </c>
      <c r="N263">
        <v>38</v>
      </c>
      <c r="O263">
        <v>51</v>
      </c>
      <c r="P263">
        <v>62</v>
      </c>
      <c r="Q263">
        <v>66</v>
      </c>
      <c r="R263">
        <v>63</v>
      </c>
      <c r="S263">
        <v>53</v>
      </c>
      <c r="T263">
        <v>53</v>
      </c>
      <c r="U263">
        <v>67</v>
      </c>
      <c r="V263">
        <v>73</v>
      </c>
      <c r="W263">
        <v>69</v>
      </c>
      <c r="X263">
        <v>71</v>
      </c>
      <c r="Y263">
        <v>68</v>
      </c>
      <c r="Z263">
        <v>78</v>
      </c>
      <c r="AA263">
        <v>78</v>
      </c>
      <c r="AB263">
        <v>66</v>
      </c>
      <c r="AC263">
        <v>53</v>
      </c>
      <c r="AD263">
        <v>52</v>
      </c>
      <c r="AE263">
        <v>49</v>
      </c>
      <c r="AF263">
        <v>58</v>
      </c>
      <c r="AG263">
        <v>56</v>
      </c>
      <c r="AH263">
        <v>56</v>
      </c>
    </row>
    <row r="264" spans="1:34" x14ac:dyDescent="0.2">
      <c r="A264" t="s">
        <v>759</v>
      </c>
      <c r="B264" t="s">
        <v>246</v>
      </c>
      <c r="C264">
        <v>601</v>
      </c>
      <c r="D264">
        <v>580</v>
      </c>
      <c r="E264">
        <v>574</v>
      </c>
      <c r="F264">
        <v>582</v>
      </c>
      <c r="G264">
        <v>583</v>
      </c>
      <c r="H264">
        <v>672</v>
      </c>
      <c r="I264">
        <v>672</v>
      </c>
      <c r="J264">
        <v>641</v>
      </c>
      <c r="K264">
        <v>669</v>
      </c>
      <c r="L264">
        <v>660</v>
      </c>
      <c r="M264">
        <v>683</v>
      </c>
      <c r="N264">
        <v>673</v>
      </c>
      <c r="O264">
        <v>742</v>
      </c>
      <c r="P264">
        <v>792</v>
      </c>
      <c r="Q264">
        <v>820</v>
      </c>
      <c r="R264">
        <v>839</v>
      </c>
      <c r="S264">
        <v>846</v>
      </c>
      <c r="T264">
        <v>839</v>
      </c>
      <c r="U264">
        <v>855</v>
      </c>
      <c r="V264">
        <v>790</v>
      </c>
      <c r="W264">
        <v>736</v>
      </c>
      <c r="X264">
        <v>723</v>
      </c>
      <c r="Y264">
        <v>692</v>
      </c>
      <c r="Z264">
        <v>678</v>
      </c>
      <c r="AA264">
        <v>678</v>
      </c>
      <c r="AB264">
        <v>663</v>
      </c>
      <c r="AC264">
        <v>605</v>
      </c>
      <c r="AD264">
        <v>625</v>
      </c>
      <c r="AE264">
        <v>620</v>
      </c>
      <c r="AF264">
        <v>607</v>
      </c>
      <c r="AG264">
        <v>644</v>
      </c>
      <c r="AH264">
        <v>647</v>
      </c>
    </row>
    <row r="265" spans="1:34" x14ac:dyDescent="0.2">
      <c r="A265" t="s">
        <v>760</v>
      </c>
      <c r="B265" t="s">
        <v>247</v>
      </c>
      <c r="C265">
        <v>106</v>
      </c>
      <c r="D265">
        <v>100</v>
      </c>
      <c r="E265">
        <v>101</v>
      </c>
      <c r="F265">
        <v>96</v>
      </c>
      <c r="G265">
        <v>99</v>
      </c>
      <c r="H265">
        <v>101</v>
      </c>
      <c r="I265">
        <v>91</v>
      </c>
      <c r="J265">
        <v>83</v>
      </c>
      <c r="K265">
        <v>85</v>
      </c>
      <c r="L265">
        <v>82</v>
      </c>
      <c r="M265">
        <v>86</v>
      </c>
      <c r="N265">
        <v>88</v>
      </c>
      <c r="O265">
        <v>89</v>
      </c>
      <c r="P265">
        <v>96</v>
      </c>
      <c r="Q265">
        <v>122</v>
      </c>
      <c r="R265">
        <v>126</v>
      </c>
      <c r="S265">
        <v>116</v>
      </c>
      <c r="T265">
        <v>110</v>
      </c>
      <c r="U265">
        <v>122</v>
      </c>
      <c r="V265">
        <v>123</v>
      </c>
      <c r="W265">
        <v>122</v>
      </c>
      <c r="X265">
        <v>105</v>
      </c>
      <c r="Y265">
        <v>103</v>
      </c>
      <c r="Z265">
        <v>109</v>
      </c>
      <c r="AA265">
        <v>115</v>
      </c>
      <c r="AB265">
        <v>101</v>
      </c>
      <c r="AC265">
        <v>104</v>
      </c>
      <c r="AD265">
        <v>111</v>
      </c>
      <c r="AE265">
        <v>121</v>
      </c>
      <c r="AF265">
        <v>129</v>
      </c>
      <c r="AG265">
        <v>133</v>
      </c>
      <c r="AH265">
        <v>138</v>
      </c>
    </row>
    <row r="266" spans="1:34" x14ac:dyDescent="0.2">
      <c r="A266" t="s">
        <v>761</v>
      </c>
      <c r="B266" t="s">
        <v>248</v>
      </c>
      <c r="C266">
        <v>158</v>
      </c>
      <c r="D266">
        <v>155</v>
      </c>
      <c r="E266">
        <v>146</v>
      </c>
      <c r="F266">
        <v>143</v>
      </c>
      <c r="G266">
        <v>144</v>
      </c>
      <c r="H266">
        <v>137</v>
      </c>
      <c r="I266">
        <v>139</v>
      </c>
      <c r="J266">
        <v>129</v>
      </c>
      <c r="K266">
        <v>113</v>
      </c>
      <c r="L266">
        <v>119</v>
      </c>
      <c r="M266">
        <v>117</v>
      </c>
      <c r="N266">
        <v>116</v>
      </c>
      <c r="O266">
        <v>102</v>
      </c>
      <c r="P266">
        <v>87</v>
      </c>
      <c r="Q266">
        <v>97</v>
      </c>
      <c r="R266">
        <v>96</v>
      </c>
      <c r="S266">
        <v>98</v>
      </c>
      <c r="T266">
        <v>102</v>
      </c>
      <c r="U266">
        <v>102</v>
      </c>
      <c r="V266">
        <v>93</v>
      </c>
      <c r="W266">
        <v>99</v>
      </c>
      <c r="X266">
        <v>96</v>
      </c>
      <c r="Y266">
        <v>110</v>
      </c>
      <c r="Z266">
        <v>122</v>
      </c>
      <c r="AA266">
        <v>121</v>
      </c>
      <c r="AB266">
        <v>134</v>
      </c>
      <c r="AC266">
        <v>150</v>
      </c>
      <c r="AD266">
        <v>155</v>
      </c>
      <c r="AE266">
        <v>164</v>
      </c>
      <c r="AF266">
        <v>184</v>
      </c>
      <c r="AG266">
        <v>197</v>
      </c>
      <c r="AH266">
        <v>185</v>
      </c>
    </row>
    <row r="267" spans="1:34" x14ac:dyDescent="0.2">
      <c r="A267" t="s">
        <v>762</v>
      </c>
      <c r="B267" t="s">
        <v>249</v>
      </c>
      <c r="C267">
        <v>269</v>
      </c>
      <c r="D267">
        <v>250</v>
      </c>
      <c r="E267">
        <v>227</v>
      </c>
      <c r="F267">
        <v>226</v>
      </c>
      <c r="G267">
        <v>206</v>
      </c>
      <c r="H267">
        <v>195</v>
      </c>
      <c r="I267">
        <v>175</v>
      </c>
      <c r="J267">
        <v>173</v>
      </c>
      <c r="K267">
        <v>167</v>
      </c>
      <c r="L267">
        <v>154</v>
      </c>
      <c r="M267">
        <v>166</v>
      </c>
      <c r="N267">
        <v>153</v>
      </c>
      <c r="O267">
        <v>146</v>
      </c>
      <c r="P267">
        <v>131</v>
      </c>
      <c r="Q267">
        <v>136</v>
      </c>
      <c r="R267">
        <v>111</v>
      </c>
      <c r="S267">
        <v>111</v>
      </c>
      <c r="T267">
        <v>103</v>
      </c>
      <c r="U267">
        <v>100</v>
      </c>
      <c r="V267">
        <v>93</v>
      </c>
      <c r="W267">
        <v>98</v>
      </c>
      <c r="X267">
        <v>91</v>
      </c>
      <c r="Y267">
        <v>109</v>
      </c>
      <c r="Z267">
        <v>115</v>
      </c>
      <c r="AA267">
        <v>111</v>
      </c>
      <c r="AB267">
        <v>131</v>
      </c>
      <c r="AC267">
        <v>149</v>
      </c>
      <c r="AD267">
        <v>154</v>
      </c>
      <c r="AE267">
        <v>190</v>
      </c>
      <c r="AF267">
        <v>184</v>
      </c>
      <c r="AG267">
        <v>187</v>
      </c>
      <c r="AH267">
        <v>189</v>
      </c>
    </row>
    <row r="268" spans="1:34" x14ac:dyDescent="0.2">
      <c r="A268" t="s">
        <v>763</v>
      </c>
      <c r="B268" t="s">
        <v>250</v>
      </c>
      <c r="C268">
        <v>199</v>
      </c>
      <c r="D268">
        <v>197</v>
      </c>
      <c r="E268">
        <v>181</v>
      </c>
      <c r="F268">
        <v>179</v>
      </c>
      <c r="G268">
        <v>172</v>
      </c>
      <c r="H268">
        <v>162</v>
      </c>
      <c r="I268">
        <v>158</v>
      </c>
      <c r="J268">
        <v>176</v>
      </c>
      <c r="K268">
        <v>165</v>
      </c>
      <c r="L268">
        <v>173</v>
      </c>
      <c r="M268">
        <v>161</v>
      </c>
      <c r="N268">
        <v>152</v>
      </c>
      <c r="O268">
        <v>163</v>
      </c>
      <c r="P268">
        <v>160</v>
      </c>
      <c r="Q268">
        <v>146</v>
      </c>
      <c r="R268">
        <v>141</v>
      </c>
      <c r="S268">
        <v>138</v>
      </c>
      <c r="T268">
        <v>139</v>
      </c>
      <c r="U268">
        <v>139</v>
      </c>
      <c r="V268">
        <v>126</v>
      </c>
      <c r="W268">
        <v>114</v>
      </c>
      <c r="X268">
        <v>109</v>
      </c>
      <c r="Y268">
        <v>107</v>
      </c>
      <c r="Z268">
        <v>106</v>
      </c>
      <c r="AA268">
        <v>104</v>
      </c>
      <c r="AB268">
        <v>108</v>
      </c>
      <c r="AC268">
        <v>105</v>
      </c>
      <c r="AD268">
        <v>102</v>
      </c>
      <c r="AE268">
        <v>89</v>
      </c>
      <c r="AF268">
        <v>83</v>
      </c>
      <c r="AG268">
        <v>79</v>
      </c>
      <c r="AH268">
        <v>75</v>
      </c>
    </row>
    <row r="269" spans="1:34" x14ac:dyDescent="0.2">
      <c r="A269" t="s">
        <v>764</v>
      </c>
      <c r="B269" t="s">
        <v>251</v>
      </c>
      <c r="C269">
        <v>118</v>
      </c>
      <c r="D269">
        <v>97</v>
      </c>
      <c r="E269">
        <v>85</v>
      </c>
      <c r="F269">
        <v>102</v>
      </c>
      <c r="G269">
        <v>88</v>
      </c>
      <c r="H269">
        <v>82</v>
      </c>
      <c r="I269">
        <v>74</v>
      </c>
      <c r="J269">
        <v>68</v>
      </c>
      <c r="K269">
        <v>71</v>
      </c>
      <c r="L269">
        <v>80</v>
      </c>
      <c r="M269">
        <v>69</v>
      </c>
      <c r="N269">
        <v>76</v>
      </c>
      <c r="O269">
        <v>87</v>
      </c>
      <c r="P269">
        <v>111</v>
      </c>
      <c r="Q269">
        <v>114</v>
      </c>
      <c r="R269">
        <v>125</v>
      </c>
      <c r="S269">
        <v>119</v>
      </c>
      <c r="T269">
        <v>135</v>
      </c>
      <c r="U269">
        <v>132</v>
      </c>
      <c r="V269">
        <v>146</v>
      </c>
      <c r="W269">
        <v>135</v>
      </c>
      <c r="X269">
        <v>134</v>
      </c>
      <c r="Y269">
        <v>145</v>
      </c>
      <c r="Z269">
        <v>169</v>
      </c>
      <c r="AA269">
        <v>144</v>
      </c>
      <c r="AB269">
        <v>155</v>
      </c>
      <c r="AC269">
        <v>150</v>
      </c>
      <c r="AD269">
        <v>162</v>
      </c>
      <c r="AE269">
        <v>178</v>
      </c>
      <c r="AF269">
        <v>166</v>
      </c>
      <c r="AG269">
        <v>152</v>
      </c>
      <c r="AH269">
        <v>160</v>
      </c>
    </row>
    <row r="270" spans="1:34" x14ac:dyDescent="0.2">
      <c r="A270" t="s">
        <v>765</v>
      </c>
      <c r="B270" t="s">
        <v>252</v>
      </c>
      <c r="C270">
        <v>48</v>
      </c>
      <c r="D270">
        <v>48</v>
      </c>
      <c r="E270">
        <v>45</v>
      </c>
      <c r="F270">
        <v>45</v>
      </c>
      <c r="G270">
        <v>43</v>
      </c>
      <c r="H270">
        <v>44</v>
      </c>
      <c r="I270">
        <v>52</v>
      </c>
      <c r="J270">
        <v>45</v>
      </c>
      <c r="K270">
        <v>52</v>
      </c>
      <c r="L270">
        <v>49</v>
      </c>
      <c r="M270">
        <v>49</v>
      </c>
      <c r="N270">
        <v>54</v>
      </c>
      <c r="O270">
        <v>48</v>
      </c>
      <c r="P270">
        <v>43</v>
      </c>
      <c r="Q270">
        <v>48</v>
      </c>
      <c r="R270">
        <v>44</v>
      </c>
      <c r="S270">
        <v>48</v>
      </c>
      <c r="T270">
        <v>49</v>
      </c>
      <c r="U270">
        <v>45</v>
      </c>
      <c r="V270">
        <v>62</v>
      </c>
      <c r="W270">
        <v>64</v>
      </c>
      <c r="X270">
        <v>69</v>
      </c>
      <c r="Y270">
        <v>71</v>
      </c>
      <c r="Z270">
        <v>66</v>
      </c>
      <c r="AA270">
        <v>65</v>
      </c>
      <c r="AB270">
        <v>68</v>
      </c>
      <c r="AC270">
        <v>63</v>
      </c>
      <c r="AD270">
        <v>60</v>
      </c>
      <c r="AE270">
        <v>56</v>
      </c>
      <c r="AF270">
        <v>50</v>
      </c>
      <c r="AG270">
        <v>52</v>
      </c>
      <c r="AH270">
        <v>53</v>
      </c>
    </row>
    <row r="271" spans="1:34" x14ac:dyDescent="0.2">
      <c r="A271" t="s">
        <v>766</v>
      </c>
      <c r="B271" t="s">
        <v>253</v>
      </c>
      <c r="C271">
        <v>87</v>
      </c>
      <c r="D271">
        <v>76</v>
      </c>
      <c r="E271">
        <v>63</v>
      </c>
      <c r="F271">
        <v>65</v>
      </c>
      <c r="G271">
        <v>64</v>
      </c>
      <c r="H271">
        <v>60</v>
      </c>
      <c r="I271">
        <v>51</v>
      </c>
      <c r="J271">
        <v>43</v>
      </c>
      <c r="K271">
        <v>45</v>
      </c>
      <c r="L271">
        <v>51</v>
      </c>
      <c r="M271">
        <v>50</v>
      </c>
      <c r="N271">
        <v>50</v>
      </c>
      <c r="O271">
        <v>53</v>
      </c>
      <c r="P271">
        <v>55</v>
      </c>
      <c r="Q271">
        <v>57</v>
      </c>
      <c r="R271">
        <v>57</v>
      </c>
      <c r="S271">
        <v>49</v>
      </c>
      <c r="T271">
        <v>48</v>
      </c>
      <c r="U271">
        <v>60</v>
      </c>
      <c r="V271">
        <v>63</v>
      </c>
      <c r="W271">
        <v>62</v>
      </c>
      <c r="X271">
        <v>59</v>
      </c>
      <c r="Y271">
        <v>54</v>
      </c>
      <c r="Z271">
        <v>54</v>
      </c>
      <c r="AA271">
        <v>54</v>
      </c>
      <c r="AB271">
        <v>54</v>
      </c>
      <c r="AC271">
        <v>47</v>
      </c>
      <c r="AD271">
        <v>40</v>
      </c>
      <c r="AE271">
        <v>41</v>
      </c>
      <c r="AF271">
        <v>50</v>
      </c>
      <c r="AG271">
        <v>50</v>
      </c>
      <c r="AH271">
        <v>50</v>
      </c>
    </row>
    <row r="272" spans="1:34" x14ac:dyDescent="0.2">
      <c r="A272" t="s">
        <v>767</v>
      </c>
      <c r="B272" t="s">
        <v>254</v>
      </c>
      <c r="C272">
        <v>56</v>
      </c>
      <c r="D272">
        <v>56</v>
      </c>
      <c r="E272">
        <v>47</v>
      </c>
      <c r="F272">
        <v>42</v>
      </c>
      <c r="G272">
        <v>47</v>
      </c>
      <c r="H272">
        <v>42</v>
      </c>
      <c r="I272">
        <v>50</v>
      </c>
      <c r="J272">
        <v>50</v>
      </c>
      <c r="K272">
        <v>49</v>
      </c>
      <c r="L272">
        <v>48</v>
      </c>
      <c r="M272">
        <v>54</v>
      </c>
      <c r="N272">
        <v>49</v>
      </c>
      <c r="O272">
        <v>51</v>
      </c>
      <c r="P272">
        <v>56</v>
      </c>
      <c r="Q272">
        <v>60</v>
      </c>
      <c r="R272">
        <v>60</v>
      </c>
      <c r="S272">
        <v>67</v>
      </c>
      <c r="T272">
        <v>77</v>
      </c>
      <c r="U272">
        <v>80</v>
      </c>
      <c r="V272">
        <v>77</v>
      </c>
      <c r="W272">
        <v>94</v>
      </c>
      <c r="X272">
        <v>91</v>
      </c>
      <c r="Y272">
        <v>124</v>
      </c>
      <c r="Z272">
        <v>127</v>
      </c>
      <c r="AA272">
        <v>123</v>
      </c>
      <c r="AB272">
        <v>123</v>
      </c>
      <c r="AC272">
        <v>134</v>
      </c>
      <c r="AD272">
        <v>137</v>
      </c>
      <c r="AE272">
        <v>146</v>
      </c>
      <c r="AF272">
        <v>136</v>
      </c>
      <c r="AG272">
        <v>130</v>
      </c>
      <c r="AH272">
        <v>140</v>
      </c>
    </row>
    <row r="273" spans="1:34" x14ac:dyDescent="0.2">
      <c r="A273" t="s">
        <v>768</v>
      </c>
      <c r="B273" t="s">
        <v>255</v>
      </c>
      <c r="C273">
        <v>260</v>
      </c>
      <c r="D273">
        <v>248</v>
      </c>
      <c r="E273">
        <v>253</v>
      </c>
      <c r="F273">
        <v>237</v>
      </c>
      <c r="G273">
        <v>223</v>
      </c>
      <c r="H273">
        <v>214</v>
      </c>
      <c r="I273">
        <v>209</v>
      </c>
      <c r="J273">
        <v>204</v>
      </c>
      <c r="K273">
        <v>200</v>
      </c>
      <c r="L273">
        <v>202</v>
      </c>
      <c r="M273">
        <v>211</v>
      </c>
      <c r="N273">
        <v>231</v>
      </c>
      <c r="O273">
        <v>235</v>
      </c>
      <c r="P273">
        <v>228</v>
      </c>
      <c r="Q273">
        <v>209</v>
      </c>
      <c r="R273">
        <v>213</v>
      </c>
      <c r="S273">
        <v>207</v>
      </c>
      <c r="T273">
        <v>202</v>
      </c>
      <c r="U273">
        <v>181</v>
      </c>
      <c r="V273">
        <v>181</v>
      </c>
      <c r="W273">
        <v>168</v>
      </c>
      <c r="X273">
        <v>183</v>
      </c>
      <c r="Y273">
        <v>171</v>
      </c>
      <c r="Z273">
        <v>174</v>
      </c>
      <c r="AA273">
        <v>171</v>
      </c>
      <c r="AB273">
        <v>160</v>
      </c>
      <c r="AC273">
        <v>132</v>
      </c>
      <c r="AD273">
        <v>135</v>
      </c>
      <c r="AE273">
        <v>124</v>
      </c>
      <c r="AF273">
        <v>128</v>
      </c>
      <c r="AG273">
        <v>121</v>
      </c>
      <c r="AH273">
        <v>118</v>
      </c>
    </row>
    <row r="274" spans="1:34" x14ac:dyDescent="0.2">
      <c r="A274" t="s">
        <v>769</v>
      </c>
      <c r="B274" t="s">
        <v>256</v>
      </c>
      <c r="C274">
        <v>423</v>
      </c>
      <c r="D274">
        <v>401</v>
      </c>
      <c r="E274">
        <v>382</v>
      </c>
      <c r="F274">
        <v>370</v>
      </c>
      <c r="G274">
        <v>343</v>
      </c>
      <c r="H274">
        <v>340</v>
      </c>
      <c r="I274">
        <v>317</v>
      </c>
      <c r="J274">
        <v>297</v>
      </c>
      <c r="K274">
        <v>290</v>
      </c>
      <c r="L274">
        <v>276</v>
      </c>
      <c r="M274">
        <v>283</v>
      </c>
      <c r="N274">
        <v>293</v>
      </c>
      <c r="O274">
        <v>275</v>
      </c>
      <c r="P274">
        <v>277</v>
      </c>
      <c r="Q274">
        <v>292</v>
      </c>
      <c r="R274">
        <v>269</v>
      </c>
      <c r="S274">
        <v>270</v>
      </c>
      <c r="T274">
        <v>258</v>
      </c>
      <c r="U274">
        <v>250</v>
      </c>
      <c r="V274">
        <v>229</v>
      </c>
      <c r="W274">
        <v>234</v>
      </c>
      <c r="X274">
        <v>226</v>
      </c>
      <c r="Y274">
        <v>248</v>
      </c>
      <c r="Z274">
        <v>248</v>
      </c>
      <c r="AA274">
        <v>254</v>
      </c>
      <c r="AB274">
        <v>248</v>
      </c>
      <c r="AC274">
        <v>234</v>
      </c>
      <c r="AD274">
        <v>226</v>
      </c>
      <c r="AE274">
        <v>211</v>
      </c>
      <c r="AF274">
        <v>209</v>
      </c>
      <c r="AG274">
        <v>227</v>
      </c>
      <c r="AH274">
        <v>228</v>
      </c>
    </row>
    <row r="275" spans="1:34" x14ac:dyDescent="0.2">
      <c r="A275" t="s">
        <v>770</v>
      </c>
      <c r="B275" t="s">
        <v>257</v>
      </c>
      <c r="C275">
        <v>120</v>
      </c>
      <c r="D275">
        <v>109</v>
      </c>
      <c r="E275">
        <v>108</v>
      </c>
      <c r="F275">
        <v>109</v>
      </c>
      <c r="G275">
        <v>111</v>
      </c>
      <c r="H275">
        <v>117</v>
      </c>
      <c r="I275">
        <v>121</v>
      </c>
      <c r="J275">
        <v>115</v>
      </c>
      <c r="K275">
        <v>115</v>
      </c>
      <c r="L275">
        <v>109</v>
      </c>
      <c r="M275">
        <v>107</v>
      </c>
      <c r="N275">
        <v>102</v>
      </c>
      <c r="O275">
        <v>101</v>
      </c>
      <c r="P275">
        <v>104</v>
      </c>
      <c r="Q275">
        <v>104</v>
      </c>
      <c r="R275">
        <v>104</v>
      </c>
      <c r="S275">
        <v>98</v>
      </c>
      <c r="T275">
        <v>98</v>
      </c>
      <c r="U275">
        <v>103</v>
      </c>
      <c r="V275">
        <v>91</v>
      </c>
      <c r="W275">
        <v>90</v>
      </c>
      <c r="X275">
        <v>89</v>
      </c>
      <c r="Y275">
        <v>84</v>
      </c>
      <c r="Z275">
        <v>104</v>
      </c>
      <c r="AA275">
        <v>106</v>
      </c>
      <c r="AB275">
        <v>109</v>
      </c>
      <c r="AC275">
        <v>103</v>
      </c>
      <c r="AD275">
        <v>91</v>
      </c>
      <c r="AE275">
        <v>90</v>
      </c>
      <c r="AF275">
        <v>85</v>
      </c>
      <c r="AG275">
        <v>70</v>
      </c>
      <c r="AH275">
        <v>67</v>
      </c>
    </row>
    <row r="276" spans="1:34" x14ac:dyDescent="0.2">
      <c r="A276" t="s">
        <v>771</v>
      </c>
      <c r="B276" t="s">
        <v>258</v>
      </c>
      <c r="C276">
        <v>53</v>
      </c>
      <c r="D276">
        <v>45</v>
      </c>
      <c r="E276">
        <v>41</v>
      </c>
      <c r="F276">
        <v>41</v>
      </c>
      <c r="G276">
        <v>39</v>
      </c>
      <c r="H276">
        <v>35</v>
      </c>
      <c r="I276">
        <v>35</v>
      </c>
      <c r="J276">
        <v>36</v>
      </c>
      <c r="K276">
        <v>37</v>
      </c>
      <c r="L276">
        <v>34</v>
      </c>
      <c r="M276">
        <v>34</v>
      </c>
      <c r="N276">
        <v>46</v>
      </c>
      <c r="O276">
        <v>47</v>
      </c>
      <c r="P276">
        <v>56</v>
      </c>
      <c r="Q276">
        <v>61</v>
      </c>
      <c r="R276">
        <v>60</v>
      </c>
      <c r="S276">
        <v>62</v>
      </c>
      <c r="T276">
        <v>62</v>
      </c>
      <c r="U276">
        <v>51</v>
      </c>
      <c r="V276">
        <v>45</v>
      </c>
      <c r="W276">
        <v>40</v>
      </c>
      <c r="X276">
        <v>45</v>
      </c>
      <c r="Y276">
        <v>43</v>
      </c>
      <c r="Z276">
        <v>42</v>
      </c>
      <c r="AA276">
        <v>42</v>
      </c>
      <c r="AB276">
        <v>42</v>
      </c>
      <c r="AC276">
        <v>47</v>
      </c>
      <c r="AD276">
        <v>48</v>
      </c>
      <c r="AE276">
        <v>42</v>
      </c>
      <c r="AF276">
        <v>52</v>
      </c>
      <c r="AG276">
        <v>47</v>
      </c>
      <c r="AH276">
        <v>47</v>
      </c>
    </row>
    <row r="277" spans="1:34" x14ac:dyDescent="0.2">
      <c r="A277" t="s">
        <v>772</v>
      </c>
      <c r="B277" t="s">
        <v>259</v>
      </c>
      <c r="C277">
        <v>81</v>
      </c>
      <c r="D277">
        <v>76</v>
      </c>
      <c r="E277">
        <v>61</v>
      </c>
      <c r="F277">
        <v>61</v>
      </c>
      <c r="G277">
        <v>56</v>
      </c>
      <c r="H277">
        <v>58</v>
      </c>
      <c r="I277">
        <v>57</v>
      </c>
      <c r="J277">
        <v>52</v>
      </c>
      <c r="K277">
        <v>64</v>
      </c>
      <c r="L277">
        <v>72</v>
      </c>
      <c r="M277">
        <v>72</v>
      </c>
      <c r="N277">
        <v>72</v>
      </c>
      <c r="O277">
        <v>69</v>
      </c>
      <c r="P277">
        <v>74</v>
      </c>
      <c r="Q277">
        <v>80</v>
      </c>
      <c r="R277">
        <v>76</v>
      </c>
      <c r="S277">
        <v>70</v>
      </c>
      <c r="T277">
        <v>70</v>
      </c>
      <c r="U277">
        <v>75</v>
      </c>
      <c r="V277">
        <v>74</v>
      </c>
      <c r="W277">
        <v>69</v>
      </c>
      <c r="X277">
        <v>71</v>
      </c>
      <c r="Y277">
        <v>64</v>
      </c>
      <c r="Z277">
        <v>52</v>
      </c>
      <c r="AA277">
        <v>52</v>
      </c>
      <c r="AB277">
        <v>58</v>
      </c>
      <c r="AC277">
        <v>62</v>
      </c>
      <c r="AD277">
        <v>55</v>
      </c>
      <c r="AE277">
        <v>45</v>
      </c>
      <c r="AF277">
        <v>42</v>
      </c>
      <c r="AG277">
        <v>50</v>
      </c>
      <c r="AH277">
        <v>50</v>
      </c>
    </row>
    <row r="278" spans="1:34" x14ac:dyDescent="0.2">
      <c r="A278" t="s">
        <v>773</v>
      </c>
      <c r="B278" t="s">
        <v>260</v>
      </c>
      <c r="C278">
        <v>429</v>
      </c>
      <c r="D278">
        <v>401</v>
      </c>
      <c r="E278">
        <v>436</v>
      </c>
      <c r="F278">
        <v>438</v>
      </c>
      <c r="G278">
        <v>463</v>
      </c>
      <c r="H278">
        <v>454</v>
      </c>
      <c r="I278">
        <v>468</v>
      </c>
      <c r="J278">
        <v>436</v>
      </c>
      <c r="K278">
        <v>425</v>
      </c>
      <c r="L278">
        <v>413</v>
      </c>
      <c r="M278">
        <v>411</v>
      </c>
      <c r="N278">
        <v>399</v>
      </c>
      <c r="O278">
        <v>391</v>
      </c>
      <c r="P278">
        <v>381</v>
      </c>
      <c r="Q278">
        <v>366</v>
      </c>
      <c r="R278">
        <v>388</v>
      </c>
      <c r="S278">
        <v>382</v>
      </c>
      <c r="T278">
        <v>384</v>
      </c>
      <c r="U278">
        <v>385</v>
      </c>
      <c r="V278">
        <v>388</v>
      </c>
      <c r="W278">
        <v>408</v>
      </c>
      <c r="X278">
        <v>427</v>
      </c>
      <c r="Y278">
        <v>416</v>
      </c>
      <c r="Z278">
        <v>434</v>
      </c>
      <c r="AA278">
        <v>436</v>
      </c>
      <c r="AB278">
        <v>425</v>
      </c>
      <c r="AC278">
        <v>408</v>
      </c>
      <c r="AD278">
        <v>396</v>
      </c>
      <c r="AE278">
        <v>363</v>
      </c>
      <c r="AF278">
        <v>400</v>
      </c>
      <c r="AG278">
        <v>397</v>
      </c>
      <c r="AH278">
        <v>392</v>
      </c>
    </row>
    <row r="279" spans="1:34" x14ac:dyDescent="0.2">
      <c r="A279" t="s">
        <v>774</v>
      </c>
      <c r="B279" t="s">
        <v>261</v>
      </c>
      <c r="C279">
        <v>123</v>
      </c>
      <c r="D279">
        <v>115</v>
      </c>
      <c r="E279">
        <v>115</v>
      </c>
      <c r="F279">
        <v>116</v>
      </c>
      <c r="G279">
        <v>114</v>
      </c>
      <c r="H279">
        <v>113</v>
      </c>
      <c r="I279">
        <v>95</v>
      </c>
      <c r="J279">
        <v>70</v>
      </c>
      <c r="K279">
        <v>63</v>
      </c>
      <c r="L279">
        <v>47</v>
      </c>
      <c r="M279">
        <v>40</v>
      </c>
      <c r="N279">
        <v>41</v>
      </c>
      <c r="O279">
        <v>34</v>
      </c>
      <c r="P279">
        <v>40</v>
      </c>
      <c r="Q279">
        <v>46</v>
      </c>
      <c r="R279">
        <v>59</v>
      </c>
      <c r="S279">
        <v>69</v>
      </c>
      <c r="T279">
        <v>72</v>
      </c>
      <c r="U279">
        <v>73</v>
      </c>
      <c r="V279">
        <v>84</v>
      </c>
      <c r="W279">
        <v>86</v>
      </c>
      <c r="X279">
        <v>92</v>
      </c>
      <c r="Y279">
        <v>96</v>
      </c>
      <c r="Z279">
        <v>94</v>
      </c>
      <c r="AA279">
        <v>88</v>
      </c>
      <c r="AB279">
        <v>87</v>
      </c>
      <c r="AC279">
        <v>84</v>
      </c>
      <c r="AD279">
        <v>83</v>
      </c>
      <c r="AE279">
        <v>85</v>
      </c>
      <c r="AF279">
        <v>77</v>
      </c>
      <c r="AG279">
        <v>79</v>
      </c>
      <c r="AH279">
        <v>75</v>
      </c>
    </row>
    <row r="280" spans="1:34" x14ac:dyDescent="0.2">
      <c r="A280" t="s">
        <v>775</v>
      </c>
      <c r="B280" t="s">
        <v>262</v>
      </c>
      <c r="C280">
        <v>178</v>
      </c>
      <c r="D280">
        <v>178</v>
      </c>
      <c r="E280">
        <v>171</v>
      </c>
      <c r="F280">
        <v>159</v>
      </c>
      <c r="G280">
        <v>152</v>
      </c>
      <c r="H280">
        <v>146</v>
      </c>
      <c r="I280">
        <v>159</v>
      </c>
      <c r="J280">
        <v>139</v>
      </c>
      <c r="K280">
        <v>130</v>
      </c>
      <c r="L280">
        <v>127</v>
      </c>
      <c r="M280">
        <v>122</v>
      </c>
      <c r="N280">
        <v>119</v>
      </c>
      <c r="O280">
        <v>130</v>
      </c>
      <c r="P280">
        <v>105</v>
      </c>
      <c r="Q280">
        <v>100</v>
      </c>
      <c r="R280">
        <v>107</v>
      </c>
      <c r="S280">
        <v>108</v>
      </c>
      <c r="T280">
        <v>103</v>
      </c>
      <c r="U280">
        <v>109</v>
      </c>
      <c r="V280">
        <v>105</v>
      </c>
      <c r="W280">
        <v>120</v>
      </c>
      <c r="X280">
        <v>128</v>
      </c>
      <c r="Y280">
        <v>131</v>
      </c>
      <c r="Z280">
        <v>136</v>
      </c>
      <c r="AA280">
        <v>138</v>
      </c>
      <c r="AB280">
        <v>137</v>
      </c>
      <c r="AC280">
        <v>160</v>
      </c>
      <c r="AD280">
        <v>172</v>
      </c>
      <c r="AE280">
        <v>188</v>
      </c>
      <c r="AF280">
        <v>188</v>
      </c>
      <c r="AG280">
        <v>203</v>
      </c>
      <c r="AH280">
        <v>204</v>
      </c>
    </row>
    <row r="281" spans="1:34" x14ac:dyDescent="0.2">
      <c r="A281" t="s">
        <v>776</v>
      </c>
      <c r="B281" t="s">
        <v>263</v>
      </c>
      <c r="C281">
        <v>230</v>
      </c>
      <c r="D281">
        <v>239</v>
      </c>
      <c r="E281">
        <v>244</v>
      </c>
      <c r="F281">
        <v>244</v>
      </c>
      <c r="G281">
        <v>256</v>
      </c>
      <c r="H281">
        <v>236</v>
      </c>
      <c r="I281">
        <v>221</v>
      </c>
      <c r="J281">
        <v>227</v>
      </c>
      <c r="K281">
        <v>226</v>
      </c>
      <c r="L281">
        <v>251</v>
      </c>
      <c r="M281">
        <v>251</v>
      </c>
      <c r="N281">
        <v>243</v>
      </c>
      <c r="O281">
        <v>260</v>
      </c>
      <c r="P281">
        <v>261</v>
      </c>
      <c r="Q281">
        <v>264</v>
      </c>
      <c r="R281">
        <v>253</v>
      </c>
      <c r="S281">
        <v>222</v>
      </c>
      <c r="T281">
        <v>222</v>
      </c>
      <c r="U281">
        <v>226</v>
      </c>
      <c r="V281">
        <v>210</v>
      </c>
      <c r="W281">
        <v>205</v>
      </c>
      <c r="X281">
        <v>191</v>
      </c>
      <c r="Y281">
        <v>187</v>
      </c>
      <c r="Z281">
        <v>198</v>
      </c>
      <c r="AA281">
        <v>198</v>
      </c>
      <c r="AB281">
        <v>197</v>
      </c>
      <c r="AC281">
        <v>205</v>
      </c>
      <c r="AD281">
        <v>233</v>
      </c>
      <c r="AE281">
        <v>259</v>
      </c>
      <c r="AF281">
        <v>288</v>
      </c>
      <c r="AG281">
        <v>306</v>
      </c>
      <c r="AH281">
        <v>306</v>
      </c>
    </row>
    <row r="282" spans="1:34" x14ac:dyDescent="0.2">
      <c r="A282" t="s">
        <v>777</v>
      </c>
      <c r="B282" t="s">
        <v>264</v>
      </c>
      <c r="C282">
        <v>129</v>
      </c>
      <c r="D282">
        <v>123</v>
      </c>
      <c r="E282">
        <v>133</v>
      </c>
      <c r="F282">
        <v>135</v>
      </c>
      <c r="G282">
        <v>137</v>
      </c>
      <c r="H282">
        <v>142</v>
      </c>
      <c r="I282">
        <v>141</v>
      </c>
      <c r="J282">
        <v>150</v>
      </c>
      <c r="K282">
        <v>157</v>
      </c>
      <c r="L282">
        <v>151</v>
      </c>
      <c r="M282">
        <v>152</v>
      </c>
      <c r="N282">
        <v>151</v>
      </c>
      <c r="O282">
        <v>145</v>
      </c>
      <c r="P282">
        <v>148</v>
      </c>
      <c r="Q282">
        <v>128</v>
      </c>
      <c r="R282">
        <v>129</v>
      </c>
      <c r="S282">
        <v>144</v>
      </c>
      <c r="T282">
        <v>144</v>
      </c>
      <c r="U282">
        <v>143</v>
      </c>
      <c r="V282">
        <v>151</v>
      </c>
      <c r="W282">
        <v>147</v>
      </c>
      <c r="X282">
        <v>156</v>
      </c>
      <c r="Y282">
        <v>153</v>
      </c>
      <c r="Z282">
        <v>158</v>
      </c>
      <c r="AA282">
        <v>156</v>
      </c>
      <c r="AB282">
        <v>163</v>
      </c>
      <c r="AC282">
        <v>163</v>
      </c>
      <c r="AD282">
        <v>176</v>
      </c>
      <c r="AE282">
        <v>183</v>
      </c>
      <c r="AF282">
        <v>180</v>
      </c>
      <c r="AG282">
        <v>173</v>
      </c>
      <c r="AH282">
        <v>164</v>
      </c>
    </row>
    <row r="283" spans="1:34" x14ac:dyDescent="0.2">
      <c r="A283" t="s">
        <v>778</v>
      </c>
      <c r="B283" t="s">
        <v>265</v>
      </c>
      <c r="C283">
        <v>35</v>
      </c>
      <c r="D283">
        <v>33</v>
      </c>
      <c r="E283">
        <v>33</v>
      </c>
      <c r="F283">
        <v>33</v>
      </c>
      <c r="G283">
        <v>30</v>
      </c>
      <c r="H283">
        <v>24</v>
      </c>
      <c r="I283">
        <v>31</v>
      </c>
      <c r="J283">
        <v>33</v>
      </c>
      <c r="K283">
        <v>34</v>
      </c>
      <c r="L283">
        <v>35</v>
      </c>
      <c r="M283">
        <v>35</v>
      </c>
      <c r="N283">
        <v>35</v>
      </c>
      <c r="O283">
        <v>38</v>
      </c>
      <c r="P283">
        <v>33</v>
      </c>
      <c r="Q283">
        <v>37</v>
      </c>
      <c r="R283">
        <v>39</v>
      </c>
      <c r="S283">
        <v>37</v>
      </c>
      <c r="T283">
        <v>37</v>
      </c>
      <c r="U283">
        <v>40</v>
      </c>
      <c r="V283">
        <v>38</v>
      </c>
      <c r="W283">
        <v>39</v>
      </c>
      <c r="X283">
        <v>32</v>
      </c>
      <c r="Y283">
        <v>27</v>
      </c>
      <c r="Z283">
        <v>27</v>
      </c>
      <c r="AA283">
        <v>28</v>
      </c>
      <c r="AB283">
        <v>27</v>
      </c>
      <c r="AC283">
        <v>24</v>
      </c>
      <c r="AD283">
        <v>25</v>
      </c>
      <c r="AE283">
        <v>29</v>
      </c>
      <c r="AF283">
        <v>32</v>
      </c>
      <c r="AG283">
        <v>35</v>
      </c>
      <c r="AH283">
        <v>34</v>
      </c>
    </row>
    <row r="284" spans="1:34" x14ac:dyDescent="0.2">
      <c r="A284" t="s">
        <v>779</v>
      </c>
      <c r="B284" t="s">
        <v>266</v>
      </c>
      <c r="C284">
        <v>49</v>
      </c>
      <c r="D284">
        <v>43</v>
      </c>
      <c r="E284">
        <v>38</v>
      </c>
      <c r="F284">
        <v>38</v>
      </c>
      <c r="G284">
        <v>35</v>
      </c>
      <c r="H284">
        <v>38</v>
      </c>
      <c r="I284">
        <v>32</v>
      </c>
      <c r="J284">
        <v>35</v>
      </c>
      <c r="K284">
        <v>26</v>
      </c>
      <c r="L284">
        <v>29</v>
      </c>
      <c r="M284">
        <v>29</v>
      </c>
      <c r="N284">
        <v>29</v>
      </c>
      <c r="O284">
        <v>28</v>
      </c>
      <c r="P284">
        <v>25</v>
      </c>
      <c r="Q284">
        <v>25</v>
      </c>
      <c r="R284">
        <v>30</v>
      </c>
      <c r="S284">
        <v>27</v>
      </c>
      <c r="T284">
        <v>26</v>
      </c>
      <c r="U284">
        <v>26</v>
      </c>
      <c r="V284">
        <v>26</v>
      </c>
      <c r="W284">
        <v>32</v>
      </c>
      <c r="X284">
        <v>33</v>
      </c>
      <c r="Y284">
        <v>37</v>
      </c>
      <c r="Z284">
        <v>39</v>
      </c>
      <c r="AA284">
        <v>41</v>
      </c>
      <c r="AB284">
        <v>43</v>
      </c>
      <c r="AC284">
        <v>36</v>
      </c>
      <c r="AD284">
        <v>36</v>
      </c>
      <c r="AE284">
        <v>31</v>
      </c>
      <c r="AF284">
        <v>32</v>
      </c>
      <c r="AG284">
        <v>39</v>
      </c>
      <c r="AH284">
        <v>38</v>
      </c>
    </row>
    <row r="285" spans="1:34" x14ac:dyDescent="0.2">
      <c r="A285" t="s">
        <v>780</v>
      </c>
      <c r="B285" t="s">
        <v>267</v>
      </c>
      <c r="C285">
        <v>18</v>
      </c>
      <c r="D285">
        <v>15</v>
      </c>
      <c r="E285">
        <v>14</v>
      </c>
      <c r="F285">
        <v>14</v>
      </c>
      <c r="G285">
        <v>12</v>
      </c>
      <c r="H285">
        <v>21</v>
      </c>
      <c r="I285">
        <v>23</v>
      </c>
      <c r="J285">
        <v>26</v>
      </c>
      <c r="K285">
        <v>27</v>
      </c>
      <c r="L285">
        <v>29</v>
      </c>
      <c r="M285">
        <v>29</v>
      </c>
      <c r="N285">
        <v>33</v>
      </c>
      <c r="O285">
        <v>27</v>
      </c>
      <c r="P285">
        <v>29</v>
      </c>
      <c r="Q285">
        <v>29</v>
      </c>
      <c r="R285">
        <v>27</v>
      </c>
      <c r="S285">
        <v>30</v>
      </c>
      <c r="T285">
        <v>30</v>
      </c>
      <c r="U285">
        <v>26</v>
      </c>
      <c r="V285">
        <v>34</v>
      </c>
      <c r="W285">
        <v>39</v>
      </c>
      <c r="X285">
        <v>36</v>
      </c>
      <c r="Y285">
        <v>43</v>
      </c>
      <c r="Z285">
        <v>44</v>
      </c>
      <c r="AA285">
        <v>45</v>
      </c>
      <c r="AB285">
        <v>45</v>
      </c>
      <c r="AC285">
        <v>39</v>
      </c>
      <c r="AD285">
        <v>39</v>
      </c>
      <c r="AE285">
        <v>47</v>
      </c>
      <c r="AF285">
        <v>47</v>
      </c>
      <c r="AG285">
        <v>47</v>
      </c>
      <c r="AH285">
        <v>46</v>
      </c>
    </row>
    <row r="286" spans="1:34" x14ac:dyDescent="0.2">
      <c r="A286" t="s">
        <v>781</v>
      </c>
      <c r="B286" t="s">
        <v>268</v>
      </c>
      <c r="C286">
        <v>247</v>
      </c>
      <c r="D286">
        <v>241</v>
      </c>
      <c r="E286">
        <v>203</v>
      </c>
      <c r="F286">
        <v>203</v>
      </c>
      <c r="G286">
        <v>197</v>
      </c>
      <c r="H286">
        <v>179</v>
      </c>
      <c r="I286">
        <v>160</v>
      </c>
      <c r="J286">
        <v>166</v>
      </c>
      <c r="K286">
        <v>151</v>
      </c>
      <c r="L286">
        <v>149</v>
      </c>
      <c r="M286">
        <v>149</v>
      </c>
      <c r="N286">
        <v>156</v>
      </c>
      <c r="O286">
        <v>137</v>
      </c>
      <c r="P286">
        <v>139</v>
      </c>
      <c r="Q286">
        <v>127</v>
      </c>
      <c r="R286">
        <v>122</v>
      </c>
      <c r="S286">
        <v>114</v>
      </c>
      <c r="T286">
        <v>114</v>
      </c>
      <c r="U286">
        <v>109</v>
      </c>
      <c r="V286">
        <v>105</v>
      </c>
      <c r="W286">
        <v>102</v>
      </c>
      <c r="X286">
        <v>100</v>
      </c>
      <c r="Y286">
        <v>108</v>
      </c>
      <c r="Z286">
        <v>109</v>
      </c>
      <c r="AA286">
        <v>109</v>
      </c>
      <c r="AB286">
        <v>107</v>
      </c>
      <c r="AC286">
        <v>104</v>
      </c>
      <c r="AD286">
        <v>102</v>
      </c>
      <c r="AE286">
        <v>108</v>
      </c>
      <c r="AF286">
        <v>109</v>
      </c>
      <c r="AG286">
        <v>107</v>
      </c>
      <c r="AH286">
        <v>107</v>
      </c>
    </row>
    <row r="287" spans="1:34" x14ac:dyDescent="0.2">
      <c r="A287" t="s">
        <v>782</v>
      </c>
      <c r="B287" t="s">
        <v>269</v>
      </c>
      <c r="C287">
        <v>43</v>
      </c>
      <c r="D287">
        <v>50</v>
      </c>
      <c r="E287">
        <v>50</v>
      </c>
      <c r="F287">
        <v>50</v>
      </c>
      <c r="G287">
        <v>51</v>
      </c>
      <c r="H287">
        <v>53</v>
      </c>
      <c r="I287">
        <v>50</v>
      </c>
      <c r="J287">
        <v>47</v>
      </c>
      <c r="K287">
        <v>42</v>
      </c>
      <c r="L287">
        <v>40</v>
      </c>
      <c r="M287">
        <v>40</v>
      </c>
      <c r="N287">
        <v>42</v>
      </c>
      <c r="O287">
        <v>42</v>
      </c>
      <c r="P287">
        <v>39</v>
      </c>
      <c r="Q287">
        <v>43</v>
      </c>
      <c r="R287">
        <v>48</v>
      </c>
      <c r="S287">
        <v>45</v>
      </c>
      <c r="T287">
        <v>45</v>
      </c>
      <c r="U287">
        <v>43</v>
      </c>
      <c r="V287">
        <v>36</v>
      </c>
      <c r="W287">
        <v>39</v>
      </c>
      <c r="X287">
        <v>40</v>
      </c>
      <c r="Y287">
        <v>32</v>
      </c>
      <c r="Z287">
        <v>37</v>
      </c>
      <c r="AA287">
        <v>37</v>
      </c>
      <c r="AB287">
        <v>37</v>
      </c>
      <c r="AC287">
        <v>39</v>
      </c>
      <c r="AD287">
        <v>44</v>
      </c>
      <c r="AE287">
        <v>41</v>
      </c>
      <c r="AF287">
        <v>43</v>
      </c>
      <c r="AG287">
        <v>43</v>
      </c>
      <c r="AH287">
        <v>43</v>
      </c>
    </row>
    <row r="288" spans="1:34" x14ac:dyDescent="0.2">
      <c r="A288" t="s">
        <v>783</v>
      </c>
      <c r="B288" t="s">
        <v>270</v>
      </c>
      <c r="C288">
        <v>113</v>
      </c>
      <c r="D288">
        <v>127</v>
      </c>
      <c r="E288">
        <v>129</v>
      </c>
      <c r="F288">
        <v>127</v>
      </c>
      <c r="G288">
        <v>132</v>
      </c>
      <c r="H288">
        <v>132</v>
      </c>
      <c r="I288">
        <v>123</v>
      </c>
      <c r="J288">
        <v>131</v>
      </c>
      <c r="K288">
        <v>110</v>
      </c>
      <c r="L288">
        <v>109</v>
      </c>
      <c r="M288">
        <v>107</v>
      </c>
      <c r="N288">
        <v>121</v>
      </c>
      <c r="O288">
        <v>113</v>
      </c>
      <c r="P288">
        <v>128</v>
      </c>
      <c r="Q288">
        <v>116</v>
      </c>
      <c r="R288">
        <v>140</v>
      </c>
      <c r="S288">
        <v>144</v>
      </c>
      <c r="T288">
        <v>146</v>
      </c>
      <c r="U288">
        <v>143</v>
      </c>
      <c r="V288">
        <v>174</v>
      </c>
      <c r="W288">
        <v>174</v>
      </c>
      <c r="X288">
        <v>203</v>
      </c>
      <c r="Y288">
        <v>187</v>
      </c>
      <c r="Z288">
        <v>202</v>
      </c>
      <c r="AA288">
        <v>204</v>
      </c>
      <c r="AB288">
        <v>226</v>
      </c>
      <c r="AC288">
        <v>228</v>
      </c>
      <c r="AD288">
        <v>243</v>
      </c>
      <c r="AE288">
        <v>241</v>
      </c>
      <c r="AF288">
        <v>262</v>
      </c>
      <c r="AG288">
        <v>266</v>
      </c>
      <c r="AH288">
        <v>278</v>
      </c>
    </row>
    <row r="289" spans="1:34" x14ac:dyDescent="0.2">
      <c r="A289" t="s">
        <v>784</v>
      </c>
      <c r="B289" t="s">
        <v>271</v>
      </c>
      <c r="C289">
        <v>133</v>
      </c>
      <c r="D289">
        <v>127</v>
      </c>
      <c r="E289">
        <v>116</v>
      </c>
      <c r="F289">
        <v>114</v>
      </c>
      <c r="G289">
        <v>117</v>
      </c>
      <c r="H289">
        <v>93</v>
      </c>
      <c r="I289">
        <v>80</v>
      </c>
      <c r="J289">
        <v>83</v>
      </c>
      <c r="K289">
        <v>71</v>
      </c>
      <c r="L289">
        <v>70</v>
      </c>
      <c r="M289">
        <v>71</v>
      </c>
      <c r="N289">
        <v>59</v>
      </c>
      <c r="O289">
        <v>61</v>
      </c>
      <c r="P289">
        <v>48</v>
      </c>
      <c r="Q289">
        <v>44</v>
      </c>
      <c r="R289">
        <v>40</v>
      </c>
      <c r="S289">
        <v>32</v>
      </c>
      <c r="T289">
        <v>31</v>
      </c>
      <c r="U289">
        <v>39</v>
      </c>
      <c r="V289">
        <v>29</v>
      </c>
      <c r="W289">
        <v>30</v>
      </c>
      <c r="X289">
        <v>35</v>
      </c>
      <c r="Y289">
        <v>34</v>
      </c>
      <c r="Z289">
        <v>48</v>
      </c>
      <c r="AA289">
        <v>48</v>
      </c>
      <c r="AB289">
        <v>39</v>
      </c>
      <c r="AC289">
        <v>71</v>
      </c>
      <c r="AD289">
        <v>91</v>
      </c>
      <c r="AE289">
        <v>96</v>
      </c>
      <c r="AF289">
        <v>119</v>
      </c>
      <c r="AG289">
        <v>111</v>
      </c>
      <c r="AH289">
        <v>113</v>
      </c>
    </row>
    <row r="290" spans="1:34" x14ac:dyDescent="0.2">
      <c r="A290" t="s">
        <v>785</v>
      </c>
      <c r="B290" t="s">
        <v>272</v>
      </c>
      <c r="C290">
        <v>100</v>
      </c>
      <c r="D290">
        <v>103</v>
      </c>
      <c r="E290">
        <v>108</v>
      </c>
      <c r="F290">
        <v>110</v>
      </c>
      <c r="G290">
        <v>109</v>
      </c>
      <c r="H290">
        <v>114</v>
      </c>
      <c r="I290">
        <v>112</v>
      </c>
      <c r="J290">
        <v>118</v>
      </c>
      <c r="K290">
        <v>111</v>
      </c>
      <c r="L290">
        <v>107</v>
      </c>
      <c r="M290">
        <v>116</v>
      </c>
      <c r="N290">
        <v>115</v>
      </c>
      <c r="O290">
        <v>114</v>
      </c>
      <c r="P290">
        <v>110</v>
      </c>
      <c r="Q290">
        <v>100</v>
      </c>
      <c r="R290">
        <v>102</v>
      </c>
      <c r="S290">
        <v>100</v>
      </c>
      <c r="T290">
        <v>86</v>
      </c>
      <c r="U290">
        <v>80</v>
      </c>
      <c r="V290">
        <v>61</v>
      </c>
      <c r="W290">
        <v>72</v>
      </c>
      <c r="X290">
        <v>79</v>
      </c>
      <c r="Y290">
        <v>81</v>
      </c>
      <c r="Z290">
        <v>80</v>
      </c>
      <c r="AA290">
        <v>79</v>
      </c>
      <c r="AB290">
        <v>84</v>
      </c>
      <c r="AC290">
        <v>96</v>
      </c>
      <c r="AD290">
        <v>84</v>
      </c>
      <c r="AE290">
        <v>80</v>
      </c>
      <c r="AF290">
        <v>82</v>
      </c>
      <c r="AG290">
        <v>88</v>
      </c>
      <c r="AH290">
        <v>92</v>
      </c>
    </row>
    <row r="291" spans="1:34" x14ac:dyDescent="0.2">
      <c r="A291" t="s">
        <v>786</v>
      </c>
      <c r="B291" t="s">
        <v>273</v>
      </c>
      <c r="C291">
        <v>149</v>
      </c>
      <c r="D291">
        <v>164</v>
      </c>
      <c r="E291">
        <v>232</v>
      </c>
      <c r="F291">
        <v>231</v>
      </c>
      <c r="G291">
        <v>239</v>
      </c>
      <c r="H291">
        <v>300</v>
      </c>
      <c r="I291">
        <v>281</v>
      </c>
      <c r="J291">
        <v>291</v>
      </c>
      <c r="K291">
        <v>281</v>
      </c>
      <c r="L291">
        <v>247</v>
      </c>
      <c r="M291">
        <v>247</v>
      </c>
      <c r="N291">
        <v>260</v>
      </c>
      <c r="O291">
        <v>243</v>
      </c>
      <c r="P291">
        <v>309</v>
      </c>
      <c r="Q291">
        <v>305</v>
      </c>
      <c r="R291">
        <v>315</v>
      </c>
      <c r="S291">
        <v>292</v>
      </c>
      <c r="T291">
        <v>316</v>
      </c>
      <c r="U291">
        <v>308</v>
      </c>
      <c r="V291">
        <v>316</v>
      </c>
      <c r="W291">
        <v>280</v>
      </c>
      <c r="X291">
        <v>267</v>
      </c>
      <c r="Y291">
        <v>262</v>
      </c>
      <c r="Z291">
        <v>287</v>
      </c>
      <c r="AA291">
        <v>271</v>
      </c>
      <c r="AB291">
        <v>233</v>
      </c>
      <c r="AC291">
        <v>248</v>
      </c>
      <c r="AD291">
        <v>237</v>
      </c>
      <c r="AE291">
        <v>233</v>
      </c>
      <c r="AF291">
        <v>240</v>
      </c>
      <c r="AG291">
        <v>224</v>
      </c>
      <c r="AH291">
        <v>228</v>
      </c>
    </row>
    <row r="292" spans="1:34" x14ac:dyDescent="0.2">
      <c r="A292" t="s">
        <v>787</v>
      </c>
      <c r="B292" t="s">
        <v>274</v>
      </c>
      <c r="C292">
        <v>187</v>
      </c>
      <c r="D292">
        <v>202</v>
      </c>
      <c r="E292">
        <v>195</v>
      </c>
      <c r="F292">
        <v>192</v>
      </c>
      <c r="G292">
        <v>173</v>
      </c>
      <c r="H292">
        <v>176</v>
      </c>
      <c r="I292">
        <v>171</v>
      </c>
      <c r="J292">
        <v>166</v>
      </c>
      <c r="K292">
        <v>158</v>
      </c>
      <c r="L292">
        <v>151</v>
      </c>
      <c r="M292">
        <v>144</v>
      </c>
      <c r="N292">
        <v>141</v>
      </c>
      <c r="O292">
        <v>126</v>
      </c>
      <c r="P292">
        <v>144</v>
      </c>
      <c r="Q292">
        <v>152</v>
      </c>
      <c r="R292">
        <v>151</v>
      </c>
      <c r="S292">
        <v>154</v>
      </c>
      <c r="T292">
        <v>162</v>
      </c>
      <c r="U292">
        <v>165</v>
      </c>
      <c r="V292">
        <v>175</v>
      </c>
      <c r="W292">
        <v>143</v>
      </c>
      <c r="X292">
        <v>123</v>
      </c>
      <c r="Y292">
        <v>131</v>
      </c>
      <c r="Z292">
        <v>124</v>
      </c>
      <c r="AA292">
        <v>124</v>
      </c>
      <c r="AB292">
        <v>122</v>
      </c>
      <c r="AC292">
        <v>110</v>
      </c>
      <c r="AD292">
        <v>109</v>
      </c>
      <c r="AE292">
        <v>117</v>
      </c>
      <c r="AF292">
        <v>105</v>
      </c>
      <c r="AG292">
        <v>114</v>
      </c>
      <c r="AH292">
        <v>114</v>
      </c>
    </row>
    <row r="293" spans="1:34" x14ac:dyDescent="0.2">
      <c r="A293" t="s">
        <v>788</v>
      </c>
      <c r="B293" t="s">
        <v>275</v>
      </c>
      <c r="C293">
        <v>44</v>
      </c>
      <c r="D293">
        <v>39</v>
      </c>
      <c r="E293">
        <v>41</v>
      </c>
      <c r="F293">
        <v>41</v>
      </c>
      <c r="G293">
        <v>35</v>
      </c>
      <c r="H293">
        <v>24</v>
      </c>
      <c r="I293">
        <v>17</v>
      </c>
      <c r="J293">
        <v>11</v>
      </c>
      <c r="K293">
        <v>16</v>
      </c>
      <c r="L293">
        <v>17</v>
      </c>
      <c r="M293">
        <v>17</v>
      </c>
      <c r="N293">
        <v>20</v>
      </c>
      <c r="O293">
        <v>32</v>
      </c>
      <c r="P293">
        <v>33</v>
      </c>
      <c r="Q293">
        <v>34</v>
      </c>
      <c r="R293">
        <v>28</v>
      </c>
      <c r="S293">
        <v>28</v>
      </c>
      <c r="T293">
        <v>28</v>
      </c>
      <c r="U293">
        <v>26</v>
      </c>
      <c r="V293">
        <v>17</v>
      </c>
      <c r="W293">
        <v>17</v>
      </c>
      <c r="X293">
        <v>18</v>
      </c>
      <c r="Y293">
        <v>17</v>
      </c>
      <c r="Z293">
        <v>19</v>
      </c>
      <c r="AA293">
        <v>19</v>
      </c>
      <c r="AB293">
        <v>22</v>
      </c>
      <c r="AC293">
        <v>18</v>
      </c>
      <c r="AD293">
        <v>15</v>
      </c>
      <c r="AE293">
        <v>15</v>
      </c>
      <c r="AF293">
        <v>15</v>
      </c>
      <c r="AG293">
        <v>9</v>
      </c>
      <c r="AH293">
        <v>9</v>
      </c>
    </row>
    <row r="294" spans="1:34" x14ac:dyDescent="0.2">
      <c r="A294" t="s">
        <v>789</v>
      </c>
      <c r="B294" t="s">
        <v>276</v>
      </c>
      <c r="C294">
        <v>43</v>
      </c>
      <c r="D294">
        <v>39</v>
      </c>
      <c r="E294">
        <v>39</v>
      </c>
      <c r="F294">
        <v>39</v>
      </c>
      <c r="G294">
        <v>33</v>
      </c>
      <c r="H294">
        <v>32</v>
      </c>
      <c r="I294">
        <v>26</v>
      </c>
      <c r="J294">
        <v>23</v>
      </c>
      <c r="K294">
        <v>25</v>
      </c>
      <c r="L294">
        <v>25</v>
      </c>
      <c r="M294">
        <v>25</v>
      </c>
      <c r="N294">
        <v>26</v>
      </c>
      <c r="O294">
        <v>29</v>
      </c>
      <c r="P294">
        <v>29</v>
      </c>
      <c r="Q294">
        <v>24</v>
      </c>
      <c r="R294">
        <v>23</v>
      </c>
      <c r="S294">
        <v>23</v>
      </c>
      <c r="T294">
        <v>23</v>
      </c>
      <c r="U294">
        <v>22</v>
      </c>
      <c r="V294">
        <v>23</v>
      </c>
      <c r="W294">
        <v>23</v>
      </c>
      <c r="X294">
        <v>23</v>
      </c>
      <c r="Y294">
        <v>24</v>
      </c>
      <c r="Z294">
        <v>24</v>
      </c>
      <c r="AA294">
        <v>24</v>
      </c>
      <c r="AB294">
        <v>28</v>
      </c>
      <c r="AC294">
        <v>27</v>
      </c>
      <c r="AD294">
        <v>26</v>
      </c>
      <c r="AE294">
        <v>26</v>
      </c>
      <c r="AF294">
        <v>24</v>
      </c>
      <c r="AG294">
        <v>24</v>
      </c>
      <c r="AH294">
        <v>24</v>
      </c>
    </row>
    <row r="295" spans="1:34" x14ac:dyDescent="0.2">
      <c r="A295" t="s">
        <v>790</v>
      </c>
      <c r="B295" t="s">
        <v>277</v>
      </c>
      <c r="C295">
        <v>89</v>
      </c>
      <c r="D295">
        <v>99</v>
      </c>
      <c r="E295">
        <v>115</v>
      </c>
      <c r="F295">
        <v>115</v>
      </c>
      <c r="G295">
        <v>117</v>
      </c>
      <c r="H295">
        <v>122</v>
      </c>
      <c r="I295">
        <v>114</v>
      </c>
      <c r="J295">
        <v>120</v>
      </c>
      <c r="K295">
        <v>114</v>
      </c>
      <c r="L295">
        <v>105</v>
      </c>
      <c r="M295">
        <v>105</v>
      </c>
      <c r="N295">
        <v>100</v>
      </c>
      <c r="O295">
        <v>107</v>
      </c>
      <c r="P295">
        <v>125</v>
      </c>
      <c r="Q295">
        <v>120</v>
      </c>
      <c r="R295">
        <v>116</v>
      </c>
      <c r="S295">
        <v>125</v>
      </c>
      <c r="T295">
        <v>125</v>
      </c>
      <c r="U295">
        <v>129</v>
      </c>
      <c r="V295">
        <v>131</v>
      </c>
      <c r="W295">
        <v>119</v>
      </c>
      <c r="X295">
        <v>127</v>
      </c>
      <c r="Y295">
        <v>127</v>
      </c>
      <c r="Z295">
        <v>120</v>
      </c>
      <c r="AA295">
        <v>120</v>
      </c>
      <c r="AB295">
        <v>118</v>
      </c>
      <c r="AC295">
        <v>106</v>
      </c>
      <c r="AD295">
        <v>106</v>
      </c>
      <c r="AE295">
        <v>99</v>
      </c>
      <c r="AF295">
        <v>100</v>
      </c>
      <c r="AG295">
        <v>100</v>
      </c>
      <c r="AH295">
        <v>100</v>
      </c>
    </row>
    <row r="296" spans="1:34" x14ac:dyDescent="0.2">
      <c r="A296" t="s">
        <v>791</v>
      </c>
      <c r="B296" t="s">
        <v>278</v>
      </c>
      <c r="C296">
        <v>80</v>
      </c>
      <c r="D296">
        <v>84</v>
      </c>
      <c r="E296">
        <v>89</v>
      </c>
      <c r="F296">
        <v>84</v>
      </c>
      <c r="G296">
        <v>79</v>
      </c>
      <c r="H296">
        <v>84</v>
      </c>
      <c r="I296">
        <v>76</v>
      </c>
      <c r="J296">
        <v>72</v>
      </c>
      <c r="K296">
        <v>69</v>
      </c>
      <c r="L296">
        <v>64</v>
      </c>
      <c r="M296">
        <v>64</v>
      </c>
      <c r="N296">
        <v>61</v>
      </c>
      <c r="O296">
        <v>63</v>
      </c>
      <c r="P296">
        <v>66</v>
      </c>
      <c r="Q296">
        <v>65</v>
      </c>
      <c r="R296">
        <v>60</v>
      </c>
      <c r="S296">
        <v>58</v>
      </c>
      <c r="T296">
        <v>59</v>
      </c>
      <c r="U296">
        <v>60</v>
      </c>
      <c r="V296">
        <v>48</v>
      </c>
      <c r="W296">
        <v>47</v>
      </c>
      <c r="X296">
        <v>41</v>
      </c>
      <c r="Y296">
        <v>50</v>
      </c>
      <c r="Z296">
        <v>51</v>
      </c>
      <c r="AA296">
        <v>51</v>
      </c>
      <c r="AB296">
        <v>62</v>
      </c>
      <c r="AC296">
        <v>80</v>
      </c>
      <c r="AD296">
        <v>100</v>
      </c>
      <c r="AE296">
        <v>102</v>
      </c>
      <c r="AF296">
        <v>101</v>
      </c>
      <c r="AG296">
        <v>103</v>
      </c>
      <c r="AH296">
        <v>102</v>
      </c>
    </row>
    <row r="297" spans="1:34" x14ac:dyDescent="0.2">
      <c r="A297" t="s">
        <v>792</v>
      </c>
      <c r="B297" t="s">
        <v>279</v>
      </c>
      <c r="C297">
        <v>29</v>
      </c>
      <c r="D297">
        <v>25</v>
      </c>
      <c r="E297">
        <v>24</v>
      </c>
      <c r="F297">
        <v>24</v>
      </c>
      <c r="G297">
        <v>25</v>
      </c>
      <c r="H297">
        <v>22</v>
      </c>
      <c r="I297">
        <v>23</v>
      </c>
      <c r="J297">
        <v>23</v>
      </c>
      <c r="K297">
        <v>24</v>
      </c>
      <c r="L297">
        <v>24</v>
      </c>
      <c r="M297">
        <v>24</v>
      </c>
      <c r="N297">
        <v>23</v>
      </c>
      <c r="O297">
        <v>30</v>
      </c>
      <c r="P297">
        <v>31</v>
      </c>
      <c r="Q297">
        <v>35</v>
      </c>
      <c r="R297">
        <v>31</v>
      </c>
      <c r="S297">
        <v>32</v>
      </c>
      <c r="T297">
        <v>32</v>
      </c>
      <c r="U297">
        <v>32</v>
      </c>
      <c r="V297">
        <v>37</v>
      </c>
      <c r="W297">
        <v>65</v>
      </c>
      <c r="X297">
        <v>68</v>
      </c>
      <c r="Y297">
        <v>83</v>
      </c>
      <c r="Z297">
        <v>92</v>
      </c>
      <c r="AA297">
        <v>92</v>
      </c>
      <c r="AB297">
        <v>95</v>
      </c>
      <c r="AC297">
        <v>88</v>
      </c>
      <c r="AD297">
        <v>71</v>
      </c>
      <c r="AE297">
        <v>63</v>
      </c>
      <c r="AF297">
        <v>55</v>
      </c>
      <c r="AG297">
        <v>48</v>
      </c>
      <c r="AH297">
        <v>48</v>
      </c>
    </row>
    <row r="298" spans="1:34" x14ac:dyDescent="0.2">
      <c r="A298" t="s">
        <v>793</v>
      </c>
      <c r="B298" t="s">
        <v>280</v>
      </c>
      <c r="C298">
        <v>201</v>
      </c>
      <c r="D298">
        <v>193</v>
      </c>
      <c r="E298">
        <v>193</v>
      </c>
      <c r="F298">
        <v>193</v>
      </c>
      <c r="G298">
        <v>191</v>
      </c>
      <c r="H298">
        <v>172</v>
      </c>
      <c r="I298">
        <v>153</v>
      </c>
      <c r="J298">
        <v>159</v>
      </c>
      <c r="K298">
        <v>151</v>
      </c>
      <c r="L298">
        <v>151</v>
      </c>
      <c r="M298">
        <v>151</v>
      </c>
      <c r="N298">
        <v>150</v>
      </c>
      <c r="O298">
        <v>159</v>
      </c>
      <c r="P298">
        <v>179</v>
      </c>
      <c r="Q298">
        <v>175</v>
      </c>
      <c r="R298">
        <v>176</v>
      </c>
      <c r="S298">
        <v>186</v>
      </c>
      <c r="T298">
        <v>186</v>
      </c>
      <c r="U298">
        <v>188</v>
      </c>
      <c r="V298">
        <v>157</v>
      </c>
      <c r="W298">
        <v>141</v>
      </c>
      <c r="X298">
        <v>134</v>
      </c>
      <c r="Y298">
        <v>145</v>
      </c>
      <c r="Z298">
        <v>129</v>
      </c>
      <c r="AA298">
        <v>129</v>
      </c>
      <c r="AB298">
        <v>127</v>
      </c>
      <c r="AC298">
        <v>170</v>
      </c>
      <c r="AD298">
        <v>193</v>
      </c>
      <c r="AE298">
        <v>214</v>
      </c>
      <c r="AF298">
        <v>213</v>
      </c>
      <c r="AG298">
        <v>213</v>
      </c>
      <c r="AH298">
        <v>213</v>
      </c>
    </row>
    <row r="299" spans="1:34" x14ac:dyDescent="0.2">
      <c r="A299" t="s">
        <v>794</v>
      </c>
      <c r="B299" t="s">
        <v>281</v>
      </c>
      <c r="C299">
        <v>322</v>
      </c>
      <c r="D299">
        <v>274</v>
      </c>
      <c r="E299">
        <v>243</v>
      </c>
      <c r="F299">
        <v>240</v>
      </c>
      <c r="G299">
        <v>226</v>
      </c>
      <c r="H299">
        <v>194</v>
      </c>
      <c r="I299">
        <v>185</v>
      </c>
      <c r="J299">
        <v>173</v>
      </c>
      <c r="K299">
        <v>183</v>
      </c>
      <c r="L299">
        <v>172</v>
      </c>
      <c r="M299">
        <v>179</v>
      </c>
      <c r="N299">
        <v>176</v>
      </c>
      <c r="O299">
        <v>192</v>
      </c>
      <c r="P299">
        <v>203</v>
      </c>
      <c r="Q299">
        <v>213</v>
      </c>
      <c r="R299">
        <v>205</v>
      </c>
      <c r="S299">
        <v>201</v>
      </c>
      <c r="T299">
        <v>192</v>
      </c>
      <c r="U299">
        <v>194</v>
      </c>
      <c r="V299">
        <v>170</v>
      </c>
      <c r="W299">
        <v>158</v>
      </c>
      <c r="X299">
        <v>147</v>
      </c>
      <c r="Y299">
        <v>153</v>
      </c>
      <c r="Z299">
        <v>160</v>
      </c>
      <c r="AA299">
        <v>163</v>
      </c>
      <c r="AB299">
        <v>163</v>
      </c>
      <c r="AC299">
        <v>193</v>
      </c>
      <c r="AD299">
        <v>189</v>
      </c>
      <c r="AE299">
        <v>206</v>
      </c>
      <c r="AF299">
        <v>232</v>
      </c>
      <c r="AG299">
        <v>221</v>
      </c>
      <c r="AH299">
        <v>224</v>
      </c>
    </row>
    <row r="300" spans="1:34" x14ac:dyDescent="0.2">
      <c r="A300" t="s">
        <v>795</v>
      </c>
      <c r="B300" t="s">
        <v>282</v>
      </c>
      <c r="C300">
        <v>497</v>
      </c>
      <c r="D300">
        <v>483</v>
      </c>
      <c r="E300">
        <v>450</v>
      </c>
      <c r="F300">
        <v>439</v>
      </c>
      <c r="G300">
        <v>431</v>
      </c>
      <c r="H300">
        <v>455</v>
      </c>
      <c r="I300">
        <v>491</v>
      </c>
      <c r="J300">
        <v>415</v>
      </c>
      <c r="K300">
        <v>403</v>
      </c>
      <c r="L300">
        <v>402</v>
      </c>
      <c r="M300">
        <v>402</v>
      </c>
      <c r="N300">
        <v>414</v>
      </c>
      <c r="O300">
        <v>383</v>
      </c>
      <c r="P300">
        <v>376</v>
      </c>
      <c r="Q300">
        <v>403</v>
      </c>
      <c r="R300">
        <v>381</v>
      </c>
      <c r="S300">
        <v>379</v>
      </c>
      <c r="T300">
        <v>378</v>
      </c>
      <c r="U300">
        <v>372</v>
      </c>
      <c r="V300">
        <v>376</v>
      </c>
      <c r="W300">
        <v>402</v>
      </c>
      <c r="X300">
        <v>379</v>
      </c>
      <c r="Y300">
        <v>396</v>
      </c>
      <c r="Z300">
        <v>391</v>
      </c>
      <c r="AA300">
        <v>399</v>
      </c>
      <c r="AB300">
        <v>391</v>
      </c>
      <c r="AC300">
        <v>377</v>
      </c>
      <c r="AD300">
        <v>330</v>
      </c>
      <c r="AE300">
        <v>341</v>
      </c>
      <c r="AF300">
        <v>360</v>
      </c>
      <c r="AG300">
        <v>378</v>
      </c>
      <c r="AH300">
        <v>366</v>
      </c>
    </row>
    <row r="301" spans="1:34" x14ac:dyDescent="0.2">
      <c r="A301" t="s">
        <v>796</v>
      </c>
      <c r="B301" t="s">
        <v>283</v>
      </c>
      <c r="C301">
        <v>45</v>
      </c>
      <c r="D301">
        <v>54</v>
      </c>
      <c r="E301">
        <v>61</v>
      </c>
      <c r="F301">
        <v>67</v>
      </c>
      <c r="G301">
        <v>69</v>
      </c>
      <c r="H301">
        <v>82</v>
      </c>
      <c r="I301">
        <v>77</v>
      </c>
      <c r="J301">
        <v>85</v>
      </c>
      <c r="K301">
        <v>84</v>
      </c>
      <c r="L301">
        <v>83</v>
      </c>
      <c r="M301">
        <v>84</v>
      </c>
      <c r="N301">
        <v>87</v>
      </c>
      <c r="O301">
        <v>79</v>
      </c>
      <c r="P301">
        <v>85</v>
      </c>
      <c r="Q301">
        <v>99</v>
      </c>
      <c r="R301">
        <v>99</v>
      </c>
      <c r="S301">
        <v>107</v>
      </c>
      <c r="T301">
        <v>108</v>
      </c>
      <c r="U301">
        <v>116</v>
      </c>
      <c r="V301">
        <v>120</v>
      </c>
      <c r="W301">
        <v>129</v>
      </c>
      <c r="X301">
        <v>123</v>
      </c>
      <c r="Y301">
        <v>124</v>
      </c>
      <c r="Z301">
        <v>121</v>
      </c>
      <c r="AA301">
        <v>121</v>
      </c>
      <c r="AB301">
        <v>112</v>
      </c>
      <c r="AC301">
        <v>119</v>
      </c>
      <c r="AD301">
        <v>111</v>
      </c>
      <c r="AE301">
        <v>102</v>
      </c>
      <c r="AF301">
        <v>107</v>
      </c>
      <c r="AG301">
        <v>111</v>
      </c>
      <c r="AH301">
        <v>113</v>
      </c>
    </row>
    <row r="302" spans="1:34" x14ac:dyDescent="0.2">
      <c r="A302" t="s">
        <v>797</v>
      </c>
      <c r="B302" t="s">
        <v>284</v>
      </c>
      <c r="C302">
        <v>189</v>
      </c>
      <c r="D302">
        <v>166</v>
      </c>
      <c r="E302">
        <v>152</v>
      </c>
      <c r="F302">
        <v>136</v>
      </c>
      <c r="G302">
        <v>156</v>
      </c>
      <c r="H302">
        <v>154</v>
      </c>
      <c r="I302">
        <v>131</v>
      </c>
      <c r="J302">
        <v>151</v>
      </c>
      <c r="K302">
        <v>147</v>
      </c>
      <c r="L302">
        <v>147</v>
      </c>
      <c r="M302">
        <v>151</v>
      </c>
      <c r="N302">
        <v>133</v>
      </c>
      <c r="O302">
        <v>128</v>
      </c>
      <c r="P302">
        <v>150</v>
      </c>
      <c r="Q302">
        <v>121</v>
      </c>
      <c r="R302">
        <v>121</v>
      </c>
      <c r="S302">
        <v>120</v>
      </c>
      <c r="T302">
        <v>127</v>
      </c>
      <c r="U302">
        <v>114</v>
      </c>
      <c r="V302">
        <v>124</v>
      </c>
      <c r="W302">
        <v>101</v>
      </c>
      <c r="X302">
        <v>97</v>
      </c>
      <c r="Y302">
        <v>139</v>
      </c>
      <c r="Z302">
        <v>133</v>
      </c>
      <c r="AA302">
        <v>178</v>
      </c>
      <c r="AB302">
        <v>192</v>
      </c>
      <c r="AC302">
        <v>193</v>
      </c>
      <c r="AD302">
        <v>221</v>
      </c>
      <c r="AE302">
        <v>257</v>
      </c>
      <c r="AF302">
        <v>259</v>
      </c>
      <c r="AG302">
        <v>311</v>
      </c>
      <c r="AH302">
        <v>307</v>
      </c>
    </row>
    <row r="303" spans="1:34" x14ac:dyDescent="0.2">
      <c r="A303" t="s">
        <v>798</v>
      </c>
      <c r="B303" t="s">
        <v>285</v>
      </c>
      <c r="C303">
        <v>130</v>
      </c>
      <c r="D303">
        <v>130</v>
      </c>
      <c r="E303">
        <v>125</v>
      </c>
      <c r="F303">
        <v>116</v>
      </c>
      <c r="G303">
        <v>134</v>
      </c>
      <c r="H303">
        <v>132</v>
      </c>
      <c r="I303">
        <v>128</v>
      </c>
      <c r="J303">
        <v>121</v>
      </c>
      <c r="K303">
        <v>107</v>
      </c>
      <c r="L303">
        <v>107</v>
      </c>
      <c r="M303">
        <v>101</v>
      </c>
      <c r="N303">
        <v>84</v>
      </c>
      <c r="O303">
        <v>95</v>
      </c>
      <c r="P303">
        <v>110</v>
      </c>
      <c r="Q303">
        <v>117</v>
      </c>
      <c r="R303">
        <v>122</v>
      </c>
      <c r="S303">
        <v>128</v>
      </c>
      <c r="T303">
        <v>135</v>
      </c>
      <c r="U303">
        <v>139</v>
      </c>
      <c r="V303">
        <v>119</v>
      </c>
      <c r="W303">
        <v>101</v>
      </c>
      <c r="X303">
        <v>91</v>
      </c>
      <c r="Y303">
        <v>122</v>
      </c>
      <c r="Z303">
        <v>123</v>
      </c>
      <c r="AA303">
        <v>158</v>
      </c>
      <c r="AB303">
        <v>159</v>
      </c>
      <c r="AC303">
        <v>191</v>
      </c>
      <c r="AD303">
        <v>218</v>
      </c>
      <c r="AE303">
        <v>255</v>
      </c>
      <c r="AF303">
        <v>274</v>
      </c>
      <c r="AG303">
        <v>290</v>
      </c>
      <c r="AH303">
        <v>315</v>
      </c>
    </row>
    <row r="304" spans="1:34" x14ac:dyDescent="0.2">
      <c r="A304" t="s">
        <v>799</v>
      </c>
      <c r="B304" t="s">
        <v>286</v>
      </c>
      <c r="C304">
        <v>65</v>
      </c>
      <c r="D304">
        <v>63</v>
      </c>
      <c r="E304">
        <v>54</v>
      </c>
      <c r="F304">
        <v>46</v>
      </c>
      <c r="G304">
        <v>42</v>
      </c>
      <c r="H304">
        <v>35</v>
      </c>
      <c r="I304">
        <v>38</v>
      </c>
      <c r="J304">
        <v>39</v>
      </c>
      <c r="K304">
        <v>37</v>
      </c>
      <c r="L304">
        <v>32</v>
      </c>
      <c r="M304">
        <v>33</v>
      </c>
      <c r="N304">
        <v>33</v>
      </c>
      <c r="O304">
        <v>37</v>
      </c>
      <c r="P304">
        <v>46</v>
      </c>
      <c r="Q304">
        <v>41</v>
      </c>
      <c r="R304">
        <v>43</v>
      </c>
      <c r="S304">
        <v>41</v>
      </c>
      <c r="T304">
        <v>42</v>
      </c>
      <c r="U304">
        <v>42</v>
      </c>
      <c r="V304">
        <v>42</v>
      </c>
      <c r="W304">
        <v>29</v>
      </c>
      <c r="X304">
        <v>31</v>
      </c>
      <c r="Y304">
        <v>31</v>
      </c>
      <c r="Z304">
        <v>41</v>
      </c>
      <c r="AA304">
        <v>42</v>
      </c>
      <c r="AB304">
        <v>44</v>
      </c>
      <c r="AC304">
        <v>42</v>
      </c>
      <c r="AD304">
        <v>49</v>
      </c>
      <c r="AE304">
        <v>44</v>
      </c>
      <c r="AF304">
        <v>41</v>
      </c>
      <c r="AG304">
        <v>37</v>
      </c>
      <c r="AH304">
        <v>35</v>
      </c>
    </row>
    <row r="305" spans="1:34" x14ac:dyDescent="0.2">
      <c r="A305" t="s">
        <v>800</v>
      </c>
      <c r="B305" t="s">
        <v>287</v>
      </c>
      <c r="C305">
        <v>491</v>
      </c>
      <c r="D305">
        <v>481</v>
      </c>
      <c r="E305">
        <v>476</v>
      </c>
      <c r="F305">
        <v>470</v>
      </c>
      <c r="G305">
        <v>491</v>
      </c>
      <c r="H305">
        <v>445</v>
      </c>
      <c r="I305">
        <v>415</v>
      </c>
      <c r="J305">
        <v>460</v>
      </c>
      <c r="K305">
        <v>439</v>
      </c>
      <c r="L305">
        <v>432</v>
      </c>
      <c r="M305">
        <v>450</v>
      </c>
      <c r="N305">
        <v>431</v>
      </c>
      <c r="O305">
        <v>475</v>
      </c>
      <c r="P305">
        <v>445</v>
      </c>
      <c r="Q305">
        <v>425</v>
      </c>
      <c r="R305">
        <v>434</v>
      </c>
      <c r="S305">
        <v>437</v>
      </c>
      <c r="T305">
        <v>438</v>
      </c>
      <c r="U305">
        <v>440</v>
      </c>
      <c r="V305">
        <v>408</v>
      </c>
      <c r="W305">
        <v>417</v>
      </c>
      <c r="X305">
        <v>427</v>
      </c>
      <c r="Y305">
        <v>397</v>
      </c>
      <c r="Z305">
        <v>453</v>
      </c>
      <c r="AA305">
        <v>429</v>
      </c>
      <c r="AB305">
        <v>451</v>
      </c>
      <c r="AC305">
        <v>483</v>
      </c>
      <c r="AD305">
        <v>511</v>
      </c>
      <c r="AE305">
        <v>528</v>
      </c>
      <c r="AF305">
        <v>581</v>
      </c>
      <c r="AG305">
        <v>567</v>
      </c>
      <c r="AH305">
        <v>573</v>
      </c>
    </row>
    <row r="306" spans="1:34" x14ac:dyDescent="0.2">
      <c r="A306" t="s">
        <v>801</v>
      </c>
      <c r="B306" t="s">
        <v>288</v>
      </c>
      <c r="C306">
        <v>134</v>
      </c>
      <c r="D306">
        <v>118</v>
      </c>
      <c r="E306">
        <v>117</v>
      </c>
      <c r="F306">
        <v>117</v>
      </c>
      <c r="G306">
        <v>115</v>
      </c>
      <c r="H306">
        <v>105</v>
      </c>
      <c r="I306">
        <v>102</v>
      </c>
      <c r="J306">
        <v>93</v>
      </c>
      <c r="K306">
        <v>91</v>
      </c>
      <c r="L306">
        <v>94</v>
      </c>
      <c r="M306">
        <v>94</v>
      </c>
      <c r="N306">
        <v>93</v>
      </c>
      <c r="O306">
        <v>112</v>
      </c>
      <c r="P306">
        <v>95</v>
      </c>
      <c r="Q306">
        <v>78</v>
      </c>
      <c r="R306">
        <v>73</v>
      </c>
      <c r="S306">
        <v>66</v>
      </c>
      <c r="T306">
        <v>66</v>
      </c>
      <c r="U306">
        <v>69</v>
      </c>
      <c r="V306">
        <v>51</v>
      </c>
      <c r="W306">
        <v>51</v>
      </c>
      <c r="X306">
        <v>53</v>
      </c>
      <c r="Y306">
        <v>53</v>
      </c>
      <c r="Z306">
        <v>49</v>
      </c>
      <c r="AA306">
        <v>49</v>
      </c>
      <c r="AB306">
        <v>49</v>
      </c>
      <c r="AC306">
        <v>39</v>
      </c>
      <c r="AD306">
        <v>53</v>
      </c>
      <c r="AE306">
        <v>59</v>
      </c>
      <c r="AF306">
        <v>59</v>
      </c>
      <c r="AG306">
        <v>67</v>
      </c>
      <c r="AH306">
        <v>67</v>
      </c>
    </row>
    <row r="307" spans="1:34" x14ac:dyDescent="0.2">
      <c r="A307" t="s">
        <v>802</v>
      </c>
      <c r="B307" t="s">
        <v>289</v>
      </c>
      <c r="C307">
        <v>326</v>
      </c>
      <c r="D307">
        <v>332</v>
      </c>
      <c r="E307">
        <v>297</v>
      </c>
      <c r="F307">
        <v>293</v>
      </c>
      <c r="G307">
        <v>287</v>
      </c>
      <c r="H307">
        <v>271</v>
      </c>
      <c r="I307">
        <v>236</v>
      </c>
      <c r="J307">
        <v>240</v>
      </c>
      <c r="K307">
        <v>224</v>
      </c>
      <c r="L307">
        <v>229</v>
      </c>
      <c r="M307">
        <v>231</v>
      </c>
      <c r="N307">
        <v>212</v>
      </c>
      <c r="O307">
        <v>217</v>
      </c>
      <c r="P307">
        <v>246</v>
      </c>
      <c r="Q307">
        <v>231</v>
      </c>
      <c r="R307">
        <v>240</v>
      </c>
      <c r="S307">
        <v>255</v>
      </c>
      <c r="T307">
        <v>250</v>
      </c>
      <c r="U307">
        <v>246</v>
      </c>
      <c r="V307">
        <v>231</v>
      </c>
      <c r="W307">
        <v>233</v>
      </c>
      <c r="X307">
        <v>244</v>
      </c>
      <c r="Y307">
        <v>252</v>
      </c>
      <c r="Z307">
        <v>251</v>
      </c>
      <c r="AA307">
        <v>255</v>
      </c>
      <c r="AB307">
        <v>304</v>
      </c>
      <c r="AC307">
        <v>322</v>
      </c>
      <c r="AD307">
        <v>328</v>
      </c>
      <c r="AE307">
        <v>363</v>
      </c>
      <c r="AF307">
        <v>399</v>
      </c>
      <c r="AG307">
        <v>400</v>
      </c>
      <c r="AH307">
        <v>392</v>
      </c>
    </row>
    <row r="308" spans="1:34" x14ac:dyDescent="0.2">
      <c r="A308" t="s">
        <v>803</v>
      </c>
      <c r="B308" t="s">
        <v>290</v>
      </c>
      <c r="C308">
        <v>347</v>
      </c>
      <c r="D308">
        <v>296</v>
      </c>
      <c r="E308">
        <v>301</v>
      </c>
      <c r="F308">
        <v>294</v>
      </c>
      <c r="G308">
        <v>261</v>
      </c>
      <c r="H308">
        <v>286</v>
      </c>
      <c r="I308">
        <v>291</v>
      </c>
      <c r="J308">
        <v>278</v>
      </c>
      <c r="K308">
        <v>335</v>
      </c>
      <c r="L308">
        <v>305</v>
      </c>
      <c r="M308">
        <v>312</v>
      </c>
      <c r="N308">
        <v>308</v>
      </c>
      <c r="O308">
        <v>277</v>
      </c>
      <c r="P308">
        <v>296</v>
      </c>
      <c r="Q308">
        <v>287</v>
      </c>
      <c r="R308">
        <v>249</v>
      </c>
      <c r="S308">
        <v>275</v>
      </c>
      <c r="T308">
        <v>250</v>
      </c>
      <c r="U308">
        <v>261</v>
      </c>
      <c r="V308">
        <v>259</v>
      </c>
      <c r="W308">
        <v>244</v>
      </c>
      <c r="X308">
        <v>252</v>
      </c>
      <c r="Y308">
        <v>257</v>
      </c>
      <c r="Z308">
        <v>254</v>
      </c>
      <c r="AA308">
        <v>271</v>
      </c>
      <c r="AB308">
        <v>263</v>
      </c>
      <c r="AC308">
        <v>258</v>
      </c>
      <c r="AD308">
        <v>256</v>
      </c>
      <c r="AE308">
        <v>250</v>
      </c>
      <c r="AF308">
        <v>249</v>
      </c>
      <c r="AG308">
        <v>208</v>
      </c>
      <c r="AH308">
        <v>187</v>
      </c>
    </row>
    <row r="309" spans="1:34" x14ac:dyDescent="0.2">
      <c r="A309" t="s">
        <v>804</v>
      </c>
      <c r="B309" t="s">
        <v>291</v>
      </c>
      <c r="C309">
        <v>95</v>
      </c>
      <c r="D309">
        <v>97</v>
      </c>
      <c r="E309">
        <v>99</v>
      </c>
      <c r="F309">
        <v>101</v>
      </c>
      <c r="G309">
        <v>91</v>
      </c>
      <c r="H309">
        <v>92</v>
      </c>
      <c r="I309">
        <v>78</v>
      </c>
      <c r="J309">
        <v>77</v>
      </c>
      <c r="K309">
        <v>80</v>
      </c>
      <c r="L309">
        <v>71</v>
      </c>
      <c r="M309">
        <v>75</v>
      </c>
      <c r="N309">
        <v>78</v>
      </c>
      <c r="O309">
        <v>82</v>
      </c>
      <c r="P309">
        <v>85</v>
      </c>
      <c r="Q309">
        <v>85</v>
      </c>
      <c r="R309">
        <v>74</v>
      </c>
      <c r="S309">
        <v>72</v>
      </c>
      <c r="T309">
        <v>71</v>
      </c>
      <c r="U309">
        <v>76</v>
      </c>
      <c r="V309">
        <v>84</v>
      </c>
      <c r="W309">
        <v>90</v>
      </c>
      <c r="X309">
        <v>98</v>
      </c>
      <c r="Y309">
        <v>94</v>
      </c>
      <c r="Z309">
        <v>97</v>
      </c>
      <c r="AA309">
        <v>96</v>
      </c>
      <c r="AB309">
        <v>96</v>
      </c>
      <c r="AC309">
        <v>85</v>
      </c>
      <c r="AD309">
        <v>82</v>
      </c>
      <c r="AE309">
        <v>70</v>
      </c>
      <c r="AF309">
        <v>73</v>
      </c>
      <c r="AG309">
        <v>69</v>
      </c>
      <c r="AH309">
        <v>70</v>
      </c>
    </row>
    <row r="310" spans="1:34" x14ac:dyDescent="0.2">
      <c r="A310" t="s">
        <v>805</v>
      </c>
      <c r="B310" t="s">
        <v>292</v>
      </c>
      <c r="C310">
        <v>83</v>
      </c>
      <c r="D310">
        <v>74</v>
      </c>
      <c r="E310">
        <v>75</v>
      </c>
      <c r="F310">
        <v>76</v>
      </c>
      <c r="G310">
        <v>75</v>
      </c>
      <c r="H310">
        <v>81</v>
      </c>
      <c r="I310">
        <v>88</v>
      </c>
      <c r="J310">
        <v>88</v>
      </c>
      <c r="K310">
        <v>93</v>
      </c>
      <c r="L310">
        <v>94</v>
      </c>
      <c r="M310">
        <v>92</v>
      </c>
      <c r="N310">
        <v>92</v>
      </c>
      <c r="O310">
        <v>78</v>
      </c>
      <c r="P310">
        <v>73</v>
      </c>
      <c r="Q310">
        <v>72</v>
      </c>
      <c r="R310">
        <v>71</v>
      </c>
      <c r="S310">
        <v>77</v>
      </c>
      <c r="T310">
        <v>79</v>
      </c>
      <c r="U310">
        <v>78</v>
      </c>
      <c r="V310">
        <v>75</v>
      </c>
      <c r="W310">
        <v>75</v>
      </c>
      <c r="X310">
        <v>76</v>
      </c>
      <c r="Y310">
        <v>79</v>
      </c>
      <c r="Z310">
        <v>75</v>
      </c>
      <c r="AA310">
        <v>77</v>
      </c>
      <c r="AB310">
        <v>74</v>
      </c>
      <c r="AC310">
        <v>77</v>
      </c>
      <c r="AD310">
        <v>72</v>
      </c>
      <c r="AE310">
        <v>61</v>
      </c>
      <c r="AF310">
        <v>51</v>
      </c>
      <c r="AG310">
        <v>43</v>
      </c>
      <c r="AH310">
        <v>42</v>
      </c>
    </row>
    <row r="311" spans="1:34" x14ac:dyDescent="0.2">
      <c r="A311" t="s">
        <v>806</v>
      </c>
      <c r="B311" t="s">
        <v>293</v>
      </c>
      <c r="C311">
        <v>137</v>
      </c>
      <c r="D311">
        <v>122</v>
      </c>
      <c r="E311">
        <v>111</v>
      </c>
      <c r="F311">
        <v>111</v>
      </c>
      <c r="G311">
        <v>109</v>
      </c>
      <c r="H311">
        <v>102</v>
      </c>
      <c r="I311">
        <v>108</v>
      </c>
      <c r="J311">
        <v>103</v>
      </c>
      <c r="K311">
        <v>103</v>
      </c>
      <c r="L311">
        <v>86</v>
      </c>
      <c r="M311">
        <v>86</v>
      </c>
      <c r="N311">
        <v>86</v>
      </c>
      <c r="O311">
        <v>92</v>
      </c>
      <c r="P311">
        <v>74</v>
      </c>
      <c r="Q311">
        <v>72</v>
      </c>
      <c r="R311">
        <v>69</v>
      </c>
      <c r="S311">
        <v>70</v>
      </c>
      <c r="T311">
        <v>68</v>
      </c>
      <c r="U311">
        <v>66</v>
      </c>
      <c r="V311">
        <v>58</v>
      </c>
      <c r="W311">
        <v>77</v>
      </c>
      <c r="X311">
        <v>83</v>
      </c>
      <c r="Y311">
        <v>88</v>
      </c>
      <c r="Z311">
        <v>85</v>
      </c>
      <c r="AA311">
        <v>87</v>
      </c>
      <c r="AB311">
        <v>87</v>
      </c>
      <c r="AC311">
        <v>96</v>
      </c>
      <c r="AD311">
        <v>80</v>
      </c>
      <c r="AE311">
        <v>85</v>
      </c>
      <c r="AF311">
        <v>85</v>
      </c>
      <c r="AG311">
        <v>92</v>
      </c>
      <c r="AH311">
        <v>90</v>
      </c>
    </row>
    <row r="312" spans="1:34" x14ac:dyDescent="0.2">
      <c r="A312" t="s">
        <v>807</v>
      </c>
      <c r="B312" t="s">
        <v>294</v>
      </c>
      <c r="C312">
        <v>354</v>
      </c>
      <c r="D312">
        <v>344</v>
      </c>
      <c r="E312">
        <v>348</v>
      </c>
      <c r="F312">
        <v>356</v>
      </c>
      <c r="G312">
        <v>317</v>
      </c>
      <c r="H312">
        <v>281</v>
      </c>
      <c r="I312">
        <v>310</v>
      </c>
      <c r="J312">
        <v>299</v>
      </c>
      <c r="K312">
        <v>285</v>
      </c>
      <c r="L312">
        <v>275</v>
      </c>
      <c r="M312">
        <v>247</v>
      </c>
      <c r="N312">
        <v>262</v>
      </c>
      <c r="O312">
        <v>270</v>
      </c>
      <c r="P312">
        <v>267</v>
      </c>
      <c r="Q312">
        <v>290</v>
      </c>
      <c r="R312">
        <v>275</v>
      </c>
      <c r="S312">
        <v>262</v>
      </c>
      <c r="T312">
        <v>265</v>
      </c>
      <c r="U312">
        <v>249</v>
      </c>
      <c r="V312">
        <v>248</v>
      </c>
      <c r="W312">
        <v>228</v>
      </c>
      <c r="X312">
        <v>229</v>
      </c>
      <c r="Y312">
        <v>236</v>
      </c>
      <c r="Z312">
        <v>236</v>
      </c>
      <c r="AA312">
        <v>237</v>
      </c>
      <c r="AB312">
        <v>226</v>
      </c>
      <c r="AC312">
        <v>204</v>
      </c>
      <c r="AD312">
        <v>208</v>
      </c>
      <c r="AE312">
        <v>160</v>
      </c>
      <c r="AF312">
        <v>145</v>
      </c>
      <c r="AG312">
        <v>170</v>
      </c>
      <c r="AH312">
        <v>167</v>
      </c>
    </row>
    <row r="313" spans="1:34" x14ac:dyDescent="0.2">
      <c r="A313" t="s">
        <v>808</v>
      </c>
      <c r="B313" t="s">
        <v>295</v>
      </c>
      <c r="C313">
        <v>66</v>
      </c>
      <c r="D313">
        <v>67</v>
      </c>
      <c r="E313">
        <v>67</v>
      </c>
      <c r="F313">
        <v>67</v>
      </c>
      <c r="G313">
        <v>65</v>
      </c>
      <c r="H313">
        <v>51</v>
      </c>
      <c r="I313">
        <v>54</v>
      </c>
      <c r="J313">
        <v>55</v>
      </c>
      <c r="K313">
        <v>52</v>
      </c>
      <c r="L313">
        <v>52</v>
      </c>
      <c r="M313">
        <v>52</v>
      </c>
      <c r="N313">
        <v>50</v>
      </c>
      <c r="O313">
        <v>53</v>
      </c>
      <c r="P313">
        <v>54</v>
      </c>
      <c r="Q313">
        <v>57</v>
      </c>
      <c r="R313">
        <v>60</v>
      </c>
      <c r="S313">
        <v>60</v>
      </c>
      <c r="T313">
        <v>60</v>
      </c>
      <c r="U313">
        <v>68</v>
      </c>
      <c r="V313">
        <v>62</v>
      </c>
      <c r="W313">
        <v>65</v>
      </c>
      <c r="X313">
        <v>61</v>
      </c>
      <c r="Y313">
        <v>57</v>
      </c>
      <c r="Z313">
        <v>57</v>
      </c>
      <c r="AA313">
        <v>57</v>
      </c>
      <c r="AB313">
        <v>51</v>
      </c>
      <c r="AC313">
        <v>53</v>
      </c>
      <c r="AD313">
        <v>35</v>
      </c>
      <c r="AE313">
        <v>32</v>
      </c>
      <c r="AF313">
        <v>35</v>
      </c>
      <c r="AG313">
        <v>35</v>
      </c>
      <c r="AH313">
        <v>35</v>
      </c>
    </row>
    <row r="314" spans="1:34" x14ac:dyDescent="0.2">
      <c r="A314" t="s">
        <v>809</v>
      </c>
      <c r="B314" t="s">
        <v>296</v>
      </c>
      <c r="C314">
        <v>432</v>
      </c>
      <c r="D314">
        <v>420</v>
      </c>
      <c r="E314">
        <v>394</v>
      </c>
      <c r="F314">
        <v>373</v>
      </c>
      <c r="G314">
        <v>359</v>
      </c>
      <c r="H314">
        <v>385</v>
      </c>
      <c r="I314">
        <v>363</v>
      </c>
      <c r="J314">
        <v>337</v>
      </c>
      <c r="K314">
        <v>334</v>
      </c>
      <c r="L314">
        <v>350</v>
      </c>
      <c r="M314">
        <v>360</v>
      </c>
      <c r="N314">
        <v>359</v>
      </c>
      <c r="O314">
        <v>328</v>
      </c>
      <c r="P314">
        <v>321</v>
      </c>
      <c r="Q314">
        <v>333</v>
      </c>
      <c r="R314">
        <v>327</v>
      </c>
      <c r="S314">
        <v>317</v>
      </c>
      <c r="T314">
        <v>315</v>
      </c>
      <c r="U314">
        <v>318</v>
      </c>
      <c r="V314">
        <v>325</v>
      </c>
      <c r="W314">
        <v>333</v>
      </c>
      <c r="X314">
        <v>358</v>
      </c>
      <c r="Y314">
        <v>371</v>
      </c>
      <c r="Z314">
        <v>391</v>
      </c>
      <c r="AA314">
        <v>397</v>
      </c>
      <c r="AB314">
        <v>403</v>
      </c>
      <c r="AC314">
        <v>426</v>
      </c>
      <c r="AD314">
        <v>467</v>
      </c>
      <c r="AE314">
        <v>466</v>
      </c>
      <c r="AF314">
        <v>476</v>
      </c>
      <c r="AG314">
        <v>472</v>
      </c>
      <c r="AH314">
        <v>478</v>
      </c>
    </row>
    <row r="315" spans="1:34" x14ac:dyDescent="0.2">
      <c r="A315" t="s">
        <v>810</v>
      </c>
      <c r="B315" t="s">
        <v>297</v>
      </c>
      <c r="C315">
        <v>115</v>
      </c>
      <c r="D315">
        <v>110</v>
      </c>
      <c r="E315">
        <v>107</v>
      </c>
      <c r="F315">
        <v>116</v>
      </c>
      <c r="G315">
        <v>125</v>
      </c>
      <c r="H315">
        <v>134</v>
      </c>
      <c r="I315">
        <v>145</v>
      </c>
      <c r="J315">
        <v>145</v>
      </c>
      <c r="K315">
        <v>145</v>
      </c>
      <c r="L315">
        <v>137</v>
      </c>
      <c r="M315">
        <v>131</v>
      </c>
      <c r="N315">
        <v>125</v>
      </c>
      <c r="O315">
        <v>115</v>
      </c>
      <c r="P315">
        <v>111</v>
      </c>
      <c r="Q315">
        <v>123</v>
      </c>
      <c r="R315">
        <v>128</v>
      </c>
      <c r="S315">
        <v>132</v>
      </c>
      <c r="T315">
        <v>144</v>
      </c>
      <c r="U315">
        <v>140</v>
      </c>
      <c r="V315">
        <v>153</v>
      </c>
      <c r="W315">
        <v>146</v>
      </c>
      <c r="X315">
        <v>129</v>
      </c>
      <c r="Y315">
        <v>137</v>
      </c>
      <c r="Z315">
        <v>149</v>
      </c>
      <c r="AA315">
        <v>129</v>
      </c>
      <c r="AB315">
        <v>123</v>
      </c>
      <c r="AC315">
        <v>108</v>
      </c>
      <c r="AD315">
        <v>108</v>
      </c>
      <c r="AE315">
        <v>102</v>
      </c>
      <c r="AF315">
        <v>122</v>
      </c>
      <c r="AG315">
        <v>105</v>
      </c>
      <c r="AH315">
        <v>106</v>
      </c>
    </row>
    <row r="316" spans="1:34" x14ac:dyDescent="0.2">
      <c r="A316" t="s">
        <v>811</v>
      </c>
      <c r="B316" t="s">
        <v>298</v>
      </c>
      <c r="C316">
        <v>485</v>
      </c>
      <c r="D316">
        <v>421</v>
      </c>
      <c r="E316">
        <v>391</v>
      </c>
      <c r="F316">
        <v>379</v>
      </c>
      <c r="G316">
        <v>363</v>
      </c>
      <c r="H316">
        <v>326</v>
      </c>
      <c r="I316">
        <v>323</v>
      </c>
      <c r="J316">
        <v>273</v>
      </c>
      <c r="K316">
        <v>299</v>
      </c>
      <c r="L316">
        <v>286</v>
      </c>
      <c r="M316">
        <v>295</v>
      </c>
      <c r="N316">
        <v>296</v>
      </c>
      <c r="O316">
        <v>293</v>
      </c>
      <c r="P316">
        <v>294</v>
      </c>
      <c r="Q316">
        <v>303</v>
      </c>
      <c r="R316">
        <v>272</v>
      </c>
      <c r="S316">
        <v>268</v>
      </c>
      <c r="T316">
        <v>256</v>
      </c>
      <c r="U316">
        <v>242</v>
      </c>
      <c r="V316">
        <v>217</v>
      </c>
      <c r="W316">
        <v>201</v>
      </c>
      <c r="X316">
        <v>196</v>
      </c>
      <c r="Y316">
        <v>201</v>
      </c>
      <c r="Z316">
        <v>205</v>
      </c>
      <c r="AA316">
        <v>213</v>
      </c>
      <c r="AB316">
        <v>213</v>
      </c>
      <c r="AC316">
        <v>240</v>
      </c>
      <c r="AD316">
        <v>228</v>
      </c>
      <c r="AE316">
        <v>233</v>
      </c>
      <c r="AF316">
        <v>232</v>
      </c>
      <c r="AG316">
        <v>213</v>
      </c>
      <c r="AH316">
        <v>196</v>
      </c>
    </row>
    <row r="317" spans="1:34" x14ac:dyDescent="0.2">
      <c r="A317" t="s">
        <v>812</v>
      </c>
      <c r="B317" t="s">
        <v>299</v>
      </c>
      <c r="C317">
        <v>33</v>
      </c>
      <c r="D317">
        <v>33</v>
      </c>
      <c r="E317">
        <v>35</v>
      </c>
      <c r="F317">
        <v>35</v>
      </c>
      <c r="G317">
        <v>39</v>
      </c>
      <c r="H317">
        <v>47</v>
      </c>
      <c r="I317">
        <v>44</v>
      </c>
      <c r="J317">
        <v>52</v>
      </c>
      <c r="K317">
        <v>63</v>
      </c>
      <c r="L317">
        <v>63</v>
      </c>
      <c r="M317">
        <v>63</v>
      </c>
      <c r="N317">
        <v>80</v>
      </c>
      <c r="O317">
        <v>81</v>
      </c>
      <c r="P317">
        <v>89</v>
      </c>
      <c r="Q317">
        <v>87</v>
      </c>
      <c r="R317">
        <v>86</v>
      </c>
      <c r="S317">
        <v>84</v>
      </c>
      <c r="T317">
        <v>84</v>
      </c>
      <c r="U317">
        <v>66</v>
      </c>
      <c r="V317">
        <v>70</v>
      </c>
      <c r="W317">
        <v>73</v>
      </c>
      <c r="X317">
        <v>68</v>
      </c>
      <c r="Y317">
        <v>63</v>
      </c>
      <c r="Z317">
        <v>60</v>
      </c>
      <c r="AA317">
        <v>61</v>
      </c>
      <c r="AB317">
        <v>62</v>
      </c>
      <c r="AC317">
        <v>74</v>
      </c>
      <c r="AD317">
        <v>68</v>
      </c>
      <c r="AE317">
        <v>65</v>
      </c>
      <c r="AF317">
        <v>81</v>
      </c>
      <c r="AG317">
        <v>82</v>
      </c>
      <c r="AH317">
        <v>81</v>
      </c>
    </row>
    <row r="318" spans="1:34" x14ac:dyDescent="0.2">
      <c r="A318" t="s">
        <v>813</v>
      </c>
      <c r="B318" t="s">
        <v>300</v>
      </c>
      <c r="C318">
        <v>115</v>
      </c>
      <c r="D318">
        <v>111</v>
      </c>
      <c r="E318">
        <v>101</v>
      </c>
      <c r="F318">
        <v>101</v>
      </c>
      <c r="G318">
        <v>107</v>
      </c>
      <c r="H318">
        <v>111</v>
      </c>
      <c r="I318">
        <v>91</v>
      </c>
      <c r="J318">
        <v>85</v>
      </c>
      <c r="K318">
        <v>84</v>
      </c>
      <c r="L318">
        <v>89</v>
      </c>
      <c r="M318">
        <v>73</v>
      </c>
      <c r="N318">
        <v>72</v>
      </c>
      <c r="O318">
        <v>76</v>
      </c>
      <c r="P318">
        <v>80</v>
      </c>
      <c r="Q318">
        <v>90</v>
      </c>
      <c r="R318">
        <v>90</v>
      </c>
      <c r="S318">
        <v>93</v>
      </c>
      <c r="T318">
        <v>101</v>
      </c>
      <c r="U318">
        <v>100</v>
      </c>
      <c r="V318">
        <v>98</v>
      </c>
      <c r="W318">
        <v>106</v>
      </c>
      <c r="X318">
        <v>107</v>
      </c>
      <c r="Y318">
        <v>120</v>
      </c>
      <c r="Z318">
        <v>128</v>
      </c>
      <c r="AA318">
        <v>139</v>
      </c>
      <c r="AB318">
        <v>142</v>
      </c>
      <c r="AC318">
        <v>145</v>
      </c>
      <c r="AD318">
        <v>146</v>
      </c>
      <c r="AE318">
        <v>150</v>
      </c>
      <c r="AF318">
        <v>144</v>
      </c>
      <c r="AG318">
        <v>158</v>
      </c>
      <c r="AH318">
        <v>144</v>
      </c>
    </row>
    <row r="319" spans="1:34" x14ac:dyDescent="0.2">
      <c r="A319" t="s">
        <v>814</v>
      </c>
      <c r="B319" t="s">
        <v>301</v>
      </c>
      <c r="C319">
        <v>416</v>
      </c>
      <c r="D319">
        <v>447</v>
      </c>
      <c r="E319">
        <v>456</v>
      </c>
      <c r="F319">
        <v>469</v>
      </c>
      <c r="G319">
        <v>459</v>
      </c>
      <c r="H319">
        <v>464</v>
      </c>
      <c r="I319">
        <v>464</v>
      </c>
      <c r="J319">
        <v>436</v>
      </c>
      <c r="K319">
        <v>414</v>
      </c>
      <c r="L319">
        <v>454</v>
      </c>
      <c r="M319">
        <v>445</v>
      </c>
      <c r="N319">
        <v>466</v>
      </c>
      <c r="O319">
        <v>507</v>
      </c>
      <c r="P319">
        <v>500</v>
      </c>
      <c r="Q319">
        <v>566</v>
      </c>
      <c r="R319">
        <v>577</v>
      </c>
      <c r="S319">
        <v>570</v>
      </c>
      <c r="T319">
        <v>576</v>
      </c>
      <c r="U319">
        <v>578</v>
      </c>
      <c r="V319">
        <v>603</v>
      </c>
      <c r="W319">
        <v>581</v>
      </c>
      <c r="X319">
        <v>562</v>
      </c>
      <c r="Y319">
        <v>569</v>
      </c>
      <c r="Z319">
        <v>565</v>
      </c>
      <c r="AA319">
        <v>546</v>
      </c>
      <c r="AB319">
        <v>541</v>
      </c>
      <c r="AC319">
        <v>491</v>
      </c>
      <c r="AD319">
        <v>554</v>
      </c>
      <c r="AE319">
        <v>558</v>
      </c>
      <c r="AF319">
        <v>563</v>
      </c>
      <c r="AG319">
        <v>571</v>
      </c>
      <c r="AH319">
        <v>571</v>
      </c>
    </row>
    <row r="320" spans="1:34" x14ac:dyDescent="0.2">
      <c r="A320" t="s">
        <v>815</v>
      </c>
      <c r="B320" t="s">
        <v>302</v>
      </c>
      <c r="C320">
        <v>66</v>
      </c>
      <c r="D320">
        <v>59</v>
      </c>
      <c r="E320">
        <v>54</v>
      </c>
      <c r="F320">
        <v>51</v>
      </c>
      <c r="G320">
        <v>49</v>
      </c>
      <c r="H320">
        <v>49</v>
      </c>
      <c r="I320">
        <v>40</v>
      </c>
      <c r="J320">
        <v>39</v>
      </c>
      <c r="K320">
        <v>42</v>
      </c>
      <c r="L320">
        <v>46</v>
      </c>
      <c r="M320">
        <v>41</v>
      </c>
      <c r="N320">
        <v>41</v>
      </c>
      <c r="O320">
        <v>47</v>
      </c>
      <c r="P320">
        <v>65</v>
      </c>
      <c r="Q320">
        <v>63</v>
      </c>
      <c r="R320">
        <v>71</v>
      </c>
      <c r="S320">
        <v>71</v>
      </c>
      <c r="T320">
        <v>72</v>
      </c>
      <c r="U320">
        <v>70</v>
      </c>
      <c r="V320">
        <v>75</v>
      </c>
      <c r="W320">
        <v>68</v>
      </c>
      <c r="X320">
        <v>89</v>
      </c>
      <c r="Y320">
        <v>88</v>
      </c>
      <c r="Z320">
        <v>85</v>
      </c>
      <c r="AA320">
        <v>86</v>
      </c>
      <c r="AB320">
        <v>97</v>
      </c>
      <c r="AC320">
        <v>115</v>
      </c>
      <c r="AD320">
        <v>128</v>
      </c>
      <c r="AE320">
        <v>123</v>
      </c>
      <c r="AF320">
        <v>129</v>
      </c>
      <c r="AG320">
        <v>141</v>
      </c>
      <c r="AH320">
        <v>155</v>
      </c>
    </row>
    <row r="321" spans="1:34" x14ac:dyDescent="0.2">
      <c r="A321" t="s">
        <v>816</v>
      </c>
      <c r="B321" t="s">
        <v>303</v>
      </c>
      <c r="C321">
        <v>44</v>
      </c>
      <c r="D321">
        <v>39</v>
      </c>
      <c r="E321">
        <v>45</v>
      </c>
      <c r="F321">
        <v>51</v>
      </c>
      <c r="G321">
        <v>52</v>
      </c>
      <c r="H321">
        <v>53</v>
      </c>
      <c r="I321">
        <v>49</v>
      </c>
      <c r="J321">
        <v>57</v>
      </c>
      <c r="K321">
        <v>68</v>
      </c>
      <c r="L321">
        <v>90</v>
      </c>
      <c r="M321">
        <v>89</v>
      </c>
      <c r="N321">
        <v>92</v>
      </c>
      <c r="O321">
        <v>107</v>
      </c>
      <c r="P321">
        <v>131</v>
      </c>
      <c r="Q321">
        <v>144</v>
      </c>
      <c r="R321">
        <v>141</v>
      </c>
      <c r="S321">
        <v>127</v>
      </c>
      <c r="T321">
        <v>126</v>
      </c>
      <c r="U321">
        <v>126</v>
      </c>
      <c r="V321">
        <v>127</v>
      </c>
      <c r="W321">
        <v>124</v>
      </c>
      <c r="X321">
        <v>132</v>
      </c>
      <c r="Y321">
        <v>129</v>
      </c>
      <c r="Z321">
        <v>130</v>
      </c>
      <c r="AA321">
        <v>167</v>
      </c>
      <c r="AB321">
        <v>164</v>
      </c>
      <c r="AC321">
        <v>166</v>
      </c>
      <c r="AD321">
        <v>167</v>
      </c>
      <c r="AE321">
        <v>150</v>
      </c>
      <c r="AF321">
        <v>180</v>
      </c>
      <c r="AG321">
        <v>176</v>
      </c>
      <c r="AH321">
        <v>141</v>
      </c>
    </row>
    <row r="322" spans="1:34" x14ac:dyDescent="0.2">
      <c r="A322" t="s">
        <v>817</v>
      </c>
      <c r="B322" t="s">
        <v>304</v>
      </c>
      <c r="C322">
        <v>64</v>
      </c>
      <c r="D322">
        <v>60</v>
      </c>
      <c r="E322">
        <v>53</v>
      </c>
      <c r="F322">
        <v>51</v>
      </c>
      <c r="G322">
        <v>55</v>
      </c>
      <c r="H322">
        <v>41</v>
      </c>
      <c r="I322">
        <v>40</v>
      </c>
      <c r="J322">
        <v>39</v>
      </c>
      <c r="K322">
        <v>34</v>
      </c>
      <c r="L322">
        <v>35</v>
      </c>
      <c r="M322">
        <v>35</v>
      </c>
      <c r="N322">
        <v>35</v>
      </c>
      <c r="O322">
        <v>27</v>
      </c>
      <c r="P322">
        <v>32</v>
      </c>
      <c r="Q322">
        <v>33</v>
      </c>
      <c r="R322">
        <v>33</v>
      </c>
      <c r="S322">
        <v>33</v>
      </c>
      <c r="T322">
        <v>33</v>
      </c>
      <c r="U322">
        <v>30</v>
      </c>
      <c r="V322">
        <v>32</v>
      </c>
      <c r="W322">
        <v>28</v>
      </c>
      <c r="X322">
        <v>22</v>
      </c>
      <c r="Y322">
        <v>23</v>
      </c>
      <c r="Z322">
        <v>28</v>
      </c>
      <c r="AA322">
        <v>28</v>
      </c>
      <c r="AB322">
        <v>29</v>
      </c>
      <c r="AC322">
        <v>33</v>
      </c>
      <c r="AD322">
        <v>33</v>
      </c>
      <c r="AE322">
        <v>47</v>
      </c>
      <c r="AF322">
        <v>43</v>
      </c>
      <c r="AG322">
        <v>35</v>
      </c>
      <c r="AH322">
        <v>35</v>
      </c>
    </row>
    <row r="323" spans="1:34" x14ac:dyDescent="0.2">
      <c r="A323" t="s">
        <v>818</v>
      </c>
      <c r="B323" t="s">
        <v>305</v>
      </c>
      <c r="C323">
        <v>126</v>
      </c>
      <c r="D323">
        <v>136</v>
      </c>
      <c r="E323">
        <v>138</v>
      </c>
      <c r="F323">
        <v>146</v>
      </c>
      <c r="G323">
        <v>139</v>
      </c>
      <c r="H323">
        <v>146</v>
      </c>
      <c r="I323">
        <v>143</v>
      </c>
      <c r="J323">
        <v>135</v>
      </c>
      <c r="K323">
        <v>126</v>
      </c>
      <c r="L323">
        <v>123</v>
      </c>
      <c r="M323">
        <v>120</v>
      </c>
      <c r="N323">
        <v>114</v>
      </c>
      <c r="O323">
        <v>110</v>
      </c>
      <c r="P323">
        <v>105</v>
      </c>
      <c r="Q323">
        <v>111</v>
      </c>
      <c r="R323">
        <v>110</v>
      </c>
      <c r="S323">
        <v>99</v>
      </c>
      <c r="T323">
        <v>100</v>
      </c>
      <c r="U323">
        <v>97</v>
      </c>
      <c r="V323">
        <v>88</v>
      </c>
      <c r="W323">
        <v>85</v>
      </c>
      <c r="X323">
        <v>77</v>
      </c>
      <c r="Y323">
        <v>86</v>
      </c>
      <c r="Z323">
        <v>91</v>
      </c>
      <c r="AA323">
        <v>97</v>
      </c>
      <c r="AB323">
        <v>99</v>
      </c>
      <c r="AC323">
        <v>122</v>
      </c>
      <c r="AD323">
        <v>130</v>
      </c>
      <c r="AE323">
        <v>130</v>
      </c>
      <c r="AF323">
        <v>121</v>
      </c>
      <c r="AG323">
        <v>115</v>
      </c>
      <c r="AH323">
        <v>124</v>
      </c>
    </row>
    <row r="324" spans="1:34" x14ac:dyDescent="0.2">
      <c r="A324" t="s">
        <v>819</v>
      </c>
      <c r="B324" t="s">
        <v>306</v>
      </c>
      <c r="C324">
        <v>84</v>
      </c>
      <c r="D324">
        <v>76</v>
      </c>
      <c r="E324">
        <v>76</v>
      </c>
      <c r="F324">
        <v>77</v>
      </c>
      <c r="G324">
        <v>77</v>
      </c>
      <c r="H324">
        <v>84</v>
      </c>
      <c r="I324">
        <v>88</v>
      </c>
      <c r="J324">
        <v>85</v>
      </c>
      <c r="K324">
        <v>91</v>
      </c>
      <c r="L324">
        <v>94</v>
      </c>
      <c r="M324">
        <v>92</v>
      </c>
      <c r="N324">
        <v>93</v>
      </c>
      <c r="O324">
        <v>89</v>
      </c>
      <c r="P324">
        <v>98</v>
      </c>
      <c r="Q324">
        <v>105</v>
      </c>
      <c r="R324">
        <v>112</v>
      </c>
      <c r="S324">
        <v>118</v>
      </c>
      <c r="T324">
        <v>118</v>
      </c>
      <c r="U324">
        <v>116</v>
      </c>
      <c r="V324">
        <v>118</v>
      </c>
      <c r="W324">
        <v>123</v>
      </c>
      <c r="X324">
        <v>143</v>
      </c>
      <c r="Y324">
        <v>132</v>
      </c>
      <c r="Z324">
        <v>140</v>
      </c>
      <c r="AA324">
        <v>151</v>
      </c>
      <c r="AB324">
        <v>150</v>
      </c>
      <c r="AC324">
        <v>157</v>
      </c>
      <c r="AD324">
        <v>177</v>
      </c>
      <c r="AE324">
        <v>184</v>
      </c>
      <c r="AF324">
        <v>213</v>
      </c>
      <c r="AG324">
        <v>229</v>
      </c>
      <c r="AH324">
        <v>216</v>
      </c>
    </row>
    <row r="325" spans="1:34" x14ac:dyDescent="0.2">
      <c r="A325" t="s">
        <v>820</v>
      </c>
      <c r="B325" t="s">
        <v>307</v>
      </c>
      <c r="C325">
        <v>212</v>
      </c>
      <c r="D325">
        <v>205</v>
      </c>
      <c r="E325">
        <v>200</v>
      </c>
      <c r="F325">
        <v>196</v>
      </c>
      <c r="G325">
        <v>203</v>
      </c>
      <c r="H325">
        <v>206</v>
      </c>
      <c r="I325">
        <v>183</v>
      </c>
      <c r="J325">
        <v>195</v>
      </c>
      <c r="K325">
        <v>185</v>
      </c>
      <c r="L325">
        <v>177</v>
      </c>
      <c r="M325">
        <v>177</v>
      </c>
      <c r="N325">
        <v>176</v>
      </c>
      <c r="O325">
        <v>212</v>
      </c>
      <c r="P325">
        <v>194</v>
      </c>
      <c r="Q325">
        <v>175</v>
      </c>
      <c r="R325">
        <v>178</v>
      </c>
      <c r="S325">
        <v>167</v>
      </c>
      <c r="T325">
        <v>168</v>
      </c>
      <c r="U325">
        <v>165</v>
      </c>
      <c r="V325">
        <v>127</v>
      </c>
      <c r="W325">
        <v>121</v>
      </c>
      <c r="X325">
        <v>123</v>
      </c>
      <c r="Y325">
        <v>118</v>
      </c>
      <c r="Z325">
        <v>110</v>
      </c>
      <c r="AA325">
        <v>110</v>
      </c>
      <c r="AB325">
        <v>105</v>
      </c>
      <c r="AC325">
        <v>92</v>
      </c>
      <c r="AD325">
        <v>97</v>
      </c>
      <c r="AE325">
        <v>101</v>
      </c>
      <c r="AF325">
        <v>103</v>
      </c>
      <c r="AG325">
        <v>103</v>
      </c>
      <c r="AH325">
        <v>101</v>
      </c>
    </row>
    <row r="326" spans="1:34" x14ac:dyDescent="0.2">
      <c r="A326" t="s">
        <v>821</v>
      </c>
      <c r="B326" t="s">
        <v>308</v>
      </c>
      <c r="C326">
        <v>41</v>
      </c>
      <c r="D326">
        <v>39</v>
      </c>
      <c r="E326">
        <v>44</v>
      </c>
      <c r="F326">
        <v>42</v>
      </c>
      <c r="G326">
        <v>42</v>
      </c>
      <c r="H326">
        <v>30</v>
      </c>
      <c r="I326">
        <v>34</v>
      </c>
      <c r="J326">
        <v>46</v>
      </c>
      <c r="K326">
        <v>44</v>
      </c>
      <c r="L326">
        <v>41</v>
      </c>
      <c r="M326">
        <v>43</v>
      </c>
      <c r="N326">
        <v>44</v>
      </c>
      <c r="O326">
        <v>59</v>
      </c>
      <c r="P326">
        <v>55</v>
      </c>
      <c r="Q326">
        <v>49</v>
      </c>
      <c r="R326">
        <v>47</v>
      </c>
      <c r="S326">
        <v>55</v>
      </c>
      <c r="T326">
        <v>55</v>
      </c>
      <c r="U326">
        <v>55</v>
      </c>
      <c r="V326">
        <v>54</v>
      </c>
      <c r="W326">
        <v>61</v>
      </c>
      <c r="X326">
        <v>65</v>
      </c>
      <c r="Y326">
        <v>71</v>
      </c>
      <c r="Z326">
        <v>66</v>
      </c>
      <c r="AA326">
        <v>68</v>
      </c>
      <c r="AB326">
        <v>66</v>
      </c>
      <c r="AC326">
        <v>63</v>
      </c>
      <c r="AD326">
        <v>84</v>
      </c>
      <c r="AE326">
        <v>92</v>
      </c>
      <c r="AF326">
        <v>109</v>
      </c>
      <c r="AG326">
        <v>134</v>
      </c>
      <c r="AH326">
        <v>136</v>
      </c>
    </row>
    <row r="327" spans="1:34" x14ac:dyDescent="0.2">
      <c r="A327" t="s">
        <v>822</v>
      </c>
      <c r="B327" t="s">
        <v>309</v>
      </c>
      <c r="C327">
        <v>67</v>
      </c>
      <c r="D327">
        <v>80</v>
      </c>
      <c r="E327">
        <v>84</v>
      </c>
      <c r="F327">
        <v>85</v>
      </c>
      <c r="G327">
        <v>74</v>
      </c>
      <c r="H327">
        <v>69</v>
      </c>
      <c r="I327">
        <v>72</v>
      </c>
      <c r="J327">
        <v>72</v>
      </c>
      <c r="K327">
        <v>65</v>
      </c>
      <c r="L327">
        <v>72</v>
      </c>
      <c r="M327">
        <v>81</v>
      </c>
      <c r="N327">
        <v>76</v>
      </c>
      <c r="O327">
        <v>96</v>
      </c>
      <c r="P327">
        <v>98</v>
      </c>
      <c r="Q327">
        <v>102</v>
      </c>
      <c r="R327">
        <v>111</v>
      </c>
      <c r="S327">
        <v>116</v>
      </c>
      <c r="T327">
        <v>113</v>
      </c>
      <c r="U327">
        <v>116</v>
      </c>
      <c r="V327">
        <v>127</v>
      </c>
      <c r="W327">
        <v>138</v>
      </c>
      <c r="X327">
        <v>152</v>
      </c>
      <c r="Y327">
        <v>158</v>
      </c>
      <c r="Z327">
        <v>159</v>
      </c>
      <c r="AA327">
        <v>165</v>
      </c>
      <c r="AB327">
        <v>168</v>
      </c>
      <c r="AC327">
        <v>178</v>
      </c>
      <c r="AD327">
        <v>190</v>
      </c>
      <c r="AE327">
        <v>194</v>
      </c>
      <c r="AF327">
        <v>192</v>
      </c>
      <c r="AG327">
        <v>175</v>
      </c>
      <c r="AH327">
        <v>162</v>
      </c>
    </row>
    <row r="328" spans="1:34" x14ac:dyDescent="0.2">
      <c r="A328" t="s">
        <v>823</v>
      </c>
      <c r="B328" t="s">
        <v>310</v>
      </c>
      <c r="C328">
        <v>21</v>
      </c>
      <c r="D328">
        <v>21</v>
      </c>
      <c r="E328">
        <v>22</v>
      </c>
      <c r="F328">
        <v>22</v>
      </c>
      <c r="G328">
        <v>22</v>
      </c>
      <c r="H328">
        <v>19</v>
      </c>
      <c r="I328">
        <v>21</v>
      </c>
      <c r="J328">
        <v>22</v>
      </c>
      <c r="K328">
        <v>26</v>
      </c>
      <c r="L328">
        <v>21</v>
      </c>
      <c r="M328">
        <v>21</v>
      </c>
      <c r="N328">
        <v>28</v>
      </c>
      <c r="O328">
        <v>34</v>
      </c>
      <c r="P328">
        <v>37</v>
      </c>
      <c r="Q328">
        <v>32</v>
      </c>
      <c r="R328">
        <v>39</v>
      </c>
      <c r="S328">
        <v>46</v>
      </c>
      <c r="T328">
        <v>47</v>
      </c>
      <c r="U328">
        <v>55</v>
      </c>
      <c r="V328">
        <v>69</v>
      </c>
      <c r="W328">
        <v>78</v>
      </c>
      <c r="X328">
        <v>88</v>
      </c>
      <c r="Y328">
        <v>92</v>
      </c>
      <c r="Z328">
        <v>85</v>
      </c>
      <c r="AA328">
        <v>84</v>
      </c>
      <c r="AB328">
        <v>103</v>
      </c>
      <c r="AC328">
        <v>95</v>
      </c>
      <c r="AD328">
        <v>99</v>
      </c>
      <c r="AE328">
        <v>111</v>
      </c>
      <c r="AF328">
        <v>122</v>
      </c>
      <c r="AG328">
        <v>141</v>
      </c>
      <c r="AH328">
        <v>147</v>
      </c>
    </row>
    <row r="329" spans="1:34" x14ac:dyDescent="0.2">
      <c r="A329" t="s">
        <v>824</v>
      </c>
      <c r="B329" t="s">
        <v>311</v>
      </c>
      <c r="C329">
        <v>46</v>
      </c>
      <c r="D329">
        <v>62</v>
      </c>
      <c r="E329">
        <v>65</v>
      </c>
      <c r="F329">
        <v>71</v>
      </c>
      <c r="G329">
        <v>68</v>
      </c>
      <c r="H329">
        <v>52</v>
      </c>
      <c r="I329">
        <v>57</v>
      </c>
      <c r="J329">
        <v>84</v>
      </c>
      <c r="K329">
        <v>87</v>
      </c>
      <c r="L329">
        <v>103</v>
      </c>
      <c r="M329">
        <v>99</v>
      </c>
      <c r="N329">
        <v>107</v>
      </c>
      <c r="O329">
        <v>130</v>
      </c>
      <c r="P329">
        <v>146</v>
      </c>
      <c r="Q329">
        <v>130</v>
      </c>
      <c r="R329">
        <v>124</v>
      </c>
      <c r="S329">
        <v>117</v>
      </c>
      <c r="T329">
        <v>121</v>
      </c>
      <c r="U329">
        <v>114</v>
      </c>
      <c r="V329">
        <v>116</v>
      </c>
      <c r="W329">
        <v>107</v>
      </c>
      <c r="X329">
        <v>104</v>
      </c>
      <c r="Y329">
        <v>103</v>
      </c>
      <c r="Z329">
        <v>102</v>
      </c>
      <c r="AA329">
        <v>97</v>
      </c>
      <c r="AB329">
        <v>96</v>
      </c>
      <c r="AC329">
        <v>92</v>
      </c>
      <c r="AD329">
        <v>87</v>
      </c>
      <c r="AE329">
        <v>91</v>
      </c>
      <c r="AF329">
        <v>97</v>
      </c>
      <c r="AG329">
        <v>92</v>
      </c>
      <c r="AH329">
        <v>96</v>
      </c>
    </row>
    <row r="330" spans="1:34" x14ac:dyDescent="0.2">
      <c r="A330" t="s">
        <v>825</v>
      </c>
      <c r="B330" t="s">
        <v>312</v>
      </c>
      <c r="C330">
        <v>151</v>
      </c>
      <c r="D330">
        <v>136</v>
      </c>
      <c r="E330">
        <v>124</v>
      </c>
      <c r="F330">
        <v>117</v>
      </c>
      <c r="G330">
        <v>115</v>
      </c>
      <c r="H330">
        <v>107</v>
      </c>
      <c r="I330">
        <v>85</v>
      </c>
      <c r="J330">
        <v>96</v>
      </c>
      <c r="K330">
        <v>86</v>
      </c>
      <c r="L330">
        <v>73</v>
      </c>
      <c r="M330">
        <v>79</v>
      </c>
      <c r="N330">
        <v>84</v>
      </c>
      <c r="O330">
        <v>94</v>
      </c>
      <c r="P330">
        <v>98</v>
      </c>
      <c r="Q330">
        <v>87</v>
      </c>
      <c r="R330">
        <v>98</v>
      </c>
      <c r="S330">
        <v>105</v>
      </c>
      <c r="T330">
        <v>104</v>
      </c>
      <c r="U330">
        <v>105</v>
      </c>
      <c r="V330">
        <v>97</v>
      </c>
      <c r="W330">
        <v>93</v>
      </c>
      <c r="X330">
        <v>98</v>
      </c>
      <c r="Y330">
        <v>107</v>
      </c>
      <c r="Z330">
        <v>108</v>
      </c>
      <c r="AA330">
        <v>105</v>
      </c>
      <c r="AB330">
        <v>113</v>
      </c>
      <c r="AC330">
        <v>130</v>
      </c>
      <c r="AD330">
        <v>137</v>
      </c>
      <c r="AE330">
        <v>128</v>
      </c>
      <c r="AF330">
        <v>115</v>
      </c>
      <c r="AG330">
        <v>122</v>
      </c>
      <c r="AH330">
        <v>130</v>
      </c>
    </row>
    <row r="331" spans="1:34" x14ac:dyDescent="0.2">
      <c r="A331" t="s">
        <v>826</v>
      </c>
      <c r="B331" t="s">
        <v>313</v>
      </c>
      <c r="C331">
        <v>87</v>
      </c>
      <c r="D331">
        <v>79</v>
      </c>
      <c r="E331">
        <v>71</v>
      </c>
      <c r="F331">
        <v>73</v>
      </c>
      <c r="G331">
        <v>73</v>
      </c>
      <c r="H331">
        <v>65</v>
      </c>
      <c r="I331">
        <v>53</v>
      </c>
      <c r="J331">
        <v>45</v>
      </c>
      <c r="K331">
        <v>46</v>
      </c>
      <c r="L331">
        <v>46</v>
      </c>
      <c r="M331">
        <v>46</v>
      </c>
      <c r="N331">
        <v>43</v>
      </c>
      <c r="O331">
        <v>48</v>
      </c>
      <c r="P331">
        <v>51</v>
      </c>
      <c r="Q331">
        <v>52</v>
      </c>
      <c r="R331">
        <v>45</v>
      </c>
      <c r="S331">
        <v>54</v>
      </c>
      <c r="T331">
        <v>55</v>
      </c>
      <c r="U331">
        <v>59</v>
      </c>
      <c r="V331">
        <v>53</v>
      </c>
      <c r="W331">
        <v>56</v>
      </c>
      <c r="X331">
        <v>64</v>
      </c>
      <c r="Y331">
        <v>77</v>
      </c>
      <c r="Z331">
        <v>78</v>
      </c>
      <c r="AA331">
        <v>80</v>
      </c>
      <c r="AB331">
        <v>81</v>
      </c>
      <c r="AC331">
        <v>84</v>
      </c>
      <c r="AD331">
        <v>92</v>
      </c>
      <c r="AE331">
        <v>91</v>
      </c>
      <c r="AF331">
        <v>91</v>
      </c>
      <c r="AG331">
        <v>89</v>
      </c>
      <c r="AH331">
        <v>85</v>
      </c>
    </row>
    <row r="332" spans="1:34" x14ac:dyDescent="0.2">
      <c r="A332" t="s">
        <v>918</v>
      </c>
      <c r="B332" t="s">
        <v>919</v>
      </c>
      <c r="C332">
        <v>142</v>
      </c>
      <c r="D332">
        <v>142</v>
      </c>
      <c r="E332">
        <v>142</v>
      </c>
      <c r="F332">
        <v>142</v>
      </c>
      <c r="G332">
        <v>154</v>
      </c>
      <c r="H332">
        <v>143</v>
      </c>
      <c r="I332">
        <v>144</v>
      </c>
      <c r="J332">
        <v>149</v>
      </c>
      <c r="K332">
        <v>155</v>
      </c>
      <c r="L332">
        <v>155</v>
      </c>
      <c r="M332">
        <v>155</v>
      </c>
      <c r="N332">
        <v>169</v>
      </c>
      <c r="O332">
        <v>196</v>
      </c>
      <c r="P332">
        <v>234</v>
      </c>
      <c r="Q332">
        <v>254</v>
      </c>
      <c r="R332">
        <v>282</v>
      </c>
      <c r="S332">
        <v>282</v>
      </c>
      <c r="T332">
        <v>282</v>
      </c>
      <c r="U332">
        <v>287</v>
      </c>
      <c r="V332">
        <v>338</v>
      </c>
      <c r="W332">
        <v>334</v>
      </c>
      <c r="X332">
        <v>358</v>
      </c>
      <c r="Y332">
        <v>360</v>
      </c>
      <c r="Z332">
        <v>360</v>
      </c>
      <c r="AA332">
        <v>360</v>
      </c>
      <c r="AB332">
        <v>401</v>
      </c>
      <c r="AC332">
        <v>430</v>
      </c>
      <c r="AD332">
        <v>426</v>
      </c>
      <c r="AE332">
        <v>369</v>
      </c>
      <c r="AF332">
        <v>315</v>
      </c>
      <c r="AG332">
        <v>315</v>
      </c>
      <c r="AH332">
        <v>315</v>
      </c>
    </row>
    <row r="333" spans="1:34" x14ac:dyDescent="0.2">
      <c r="A333" t="s">
        <v>827</v>
      </c>
      <c r="B333" t="s">
        <v>314</v>
      </c>
      <c r="C333">
        <v>176</v>
      </c>
      <c r="D333">
        <v>160</v>
      </c>
      <c r="E333">
        <v>160</v>
      </c>
      <c r="F333">
        <v>160</v>
      </c>
      <c r="G333">
        <v>141</v>
      </c>
      <c r="H333">
        <v>120</v>
      </c>
      <c r="I333">
        <v>107</v>
      </c>
      <c r="J333">
        <v>96</v>
      </c>
      <c r="K333">
        <v>86</v>
      </c>
      <c r="L333">
        <v>86</v>
      </c>
      <c r="M333">
        <v>86</v>
      </c>
      <c r="N333">
        <v>68</v>
      </c>
      <c r="O333">
        <v>74</v>
      </c>
      <c r="P333">
        <v>69</v>
      </c>
      <c r="Q333">
        <v>67</v>
      </c>
      <c r="R333">
        <v>66</v>
      </c>
      <c r="S333">
        <v>66</v>
      </c>
      <c r="T333">
        <v>66</v>
      </c>
      <c r="U333">
        <v>71</v>
      </c>
      <c r="V333">
        <v>59</v>
      </c>
      <c r="W333">
        <v>68</v>
      </c>
      <c r="X333">
        <v>74</v>
      </c>
      <c r="Y333">
        <v>69</v>
      </c>
      <c r="Z333">
        <v>69</v>
      </c>
      <c r="AA333">
        <v>69</v>
      </c>
      <c r="AB333">
        <v>64</v>
      </c>
      <c r="AC333">
        <v>69</v>
      </c>
      <c r="AD333">
        <v>65</v>
      </c>
      <c r="AE333">
        <v>66</v>
      </c>
      <c r="AF333">
        <v>73</v>
      </c>
      <c r="AG333">
        <v>73</v>
      </c>
      <c r="AH333">
        <v>73</v>
      </c>
    </row>
    <row r="334" spans="1:34" x14ac:dyDescent="0.2">
      <c r="A334" t="s">
        <v>828</v>
      </c>
      <c r="B334" t="s">
        <v>315</v>
      </c>
      <c r="C334">
        <v>89</v>
      </c>
      <c r="D334">
        <v>96</v>
      </c>
      <c r="E334">
        <v>112</v>
      </c>
      <c r="F334">
        <v>112</v>
      </c>
      <c r="G334">
        <v>115</v>
      </c>
      <c r="H334">
        <v>124</v>
      </c>
      <c r="I334">
        <v>96</v>
      </c>
      <c r="J334">
        <v>90</v>
      </c>
      <c r="K334">
        <v>87</v>
      </c>
      <c r="L334">
        <v>73</v>
      </c>
      <c r="M334">
        <v>75</v>
      </c>
      <c r="N334">
        <v>79</v>
      </c>
      <c r="O334">
        <v>119</v>
      </c>
      <c r="P334">
        <v>127</v>
      </c>
      <c r="Q334">
        <v>143</v>
      </c>
      <c r="R334">
        <v>151</v>
      </c>
      <c r="S334">
        <v>161</v>
      </c>
      <c r="T334">
        <v>161</v>
      </c>
      <c r="U334">
        <v>160</v>
      </c>
      <c r="V334">
        <v>159</v>
      </c>
      <c r="W334">
        <v>174</v>
      </c>
      <c r="X334">
        <v>190</v>
      </c>
      <c r="Y334">
        <v>177</v>
      </c>
      <c r="Z334">
        <v>180</v>
      </c>
      <c r="AA334">
        <v>184</v>
      </c>
      <c r="AB334">
        <v>201</v>
      </c>
      <c r="AC334">
        <v>148</v>
      </c>
      <c r="AD334">
        <v>155</v>
      </c>
      <c r="AE334">
        <v>138</v>
      </c>
      <c r="AF334">
        <v>188</v>
      </c>
      <c r="AG334">
        <v>176</v>
      </c>
      <c r="AH334">
        <v>172</v>
      </c>
    </row>
    <row r="335" spans="1:34" x14ac:dyDescent="0.2">
      <c r="A335" t="s">
        <v>829</v>
      </c>
      <c r="B335" t="s">
        <v>316</v>
      </c>
      <c r="C335">
        <v>30</v>
      </c>
      <c r="D335">
        <v>29</v>
      </c>
      <c r="E335">
        <v>28</v>
      </c>
      <c r="F335">
        <v>26</v>
      </c>
      <c r="G335">
        <v>28</v>
      </c>
      <c r="H335">
        <v>33</v>
      </c>
      <c r="I335">
        <v>33</v>
      </c>
      <c r="J335">
        <v>31</v>
      </c>
      <c r="K335">
        <v>40</v>
      </c>
      <c r="L335">
        <v>40</v>
      </c>
      <c r="M335">
        <v>41</v>
      </c>
      <c r="N335">
        <v>44</v>
      </c>
      <c r="O335">
        <v>39</v>
      </c>
      <c r="P335">
        <v>40</v>
      </c>
      <c r="Q335">
        <v>43</v>
      </c>
      <c r="R335">
        <v>32</v>
      </c>
      <c r="S335">
        <v>30</v>
      </c>
      <c r="T335">
        <v>33</v>
      </c>
      <c r="U335">
        <v>29</v>
      </c>
      <c r="V335">
        <v>28</v>
      </c>
      <c r="W335">
        <v>30</v>
      </c>
      <c r="X335">
        <v>29</v>
      </c>
      <c r="Y335">
        <v>32</v>
      </c>
      <c r="Z335">
        <v>32</v>
      </c>
      <c r="AA335">
        <v>29</v>
      </c>
      <c r="AB335">
        <v>31</v>
      </c>
      <c r="AC335">
        <v>33</v>
      </c>
      <c r="AD335">
        <v>37</v>
      </c>
      <c r="AE335">
        <v>40</v>
      </c>
      <c r="AF335">
        <v>44</v>
      </c>
      <c r="AG335">
        <v>50</v>
      </c>
      <c r="AH335">
        <v>49</v>
      </c>
    </row>
    <row r="336" spans="1:34" x14ac:dyDescent="0.2">
      <c r="A336" t="s">
        <v>830</v>
      </c>
      <c r="B336" t="s">
        <v>317</v>
      </c>
      <c r="C336">
        <v>98</v>
      </c>
      <c r="D336">
        <v>86</v>
      </c>
      <c r="E336">
        <v>86</v>
      </c>
      <c r="F336">
        <v>86</v>
      </c>
      <c r="G336">
        <v>85</v>
      </c>
      <c r="H336">
        <v>88</v>
      </c>
      <c r="I336">
        <v>77</v>
      </c>
      <c r="J336">
        <v>67</v>
      </c>
      <c r="K336">
        <v>65</v>
      </c>
      <c r="L336">
        <v>53</v>
      </c>
      <c r="M336">
        <v>51</v>
      </c>
      <c r="N336">
        <v>49</v>
      </c>
      <c r="O336">
        <v>35</v>
      </c>
      <c r="P336">
        <v>35</v>
      </c>
      <c r="Q336">
        <v>33</v>
      </c>
      <c r="R336">
        <v>34</v>
      </c>
      <c r="S336">
        <v>35</v>
      </c>
      <c r="T336">
        <v>35</v>
      </c>
      <c r="U336">
        <v>32</v>
      </c>
      <c r="V336">
        <v>37</v>
      </c>
      <c r="W336">
        <v>38</v>
      </c>
      <c r="X336">
        <v>39</v>
      </c>
      <c r="Y336">
        <v>37</v>
      </c>
      <c r="Z336">
        <v>37</v>
      </c>
      <c r="AA336">
        <v>39</v>
      </c>
      <c r="AB336">
        <v>43</v>
      </c>
      <c r="AC336">
        <v>41</v>
      </c>
      <c r="AD336">
        <v>50</v>
      </c>
      <c r="AE336">
        <v>54</v>
      </c>
      <c r="AF336">
        <v>65</v>
      </c>
      <c r="AG336">
        <v>69</v>
      </c>
      <c r="AH336">
        <v>72</v>
      </c>
    </row>
    <row r="337" spans="1:34" x14ac:dyDescent="0.2">
      <c r="A337" t="s">
        <v>831</v>
      </c>
      <c r="B337" t="s">
        <v>318</v>
      </c>
      <c r="C337">
        <v>43</v>
      </c>
      <c r="D337">
        <v>32</v>
      </c>
      <c r="E337">
        <v>24</v>
      </c>
      <c r="F337">
        <v>24</v>
      </c>
      <c r="G337">
        <v>26</v>
      </c>
      <c r="H337">
        <v>26</v>
      </c>
      <c r="I337">
        <v>23</v>
      </c>
      <c r="J337">
        <v>23</v>
      </c>
      <c r="K337">
        <v>28</v>
      </c>
      <c r="L337">
        <v>29</v>
      </c>
      <c r="M337">
        <v>27</v>
      </c>
      <c r="N337">
        <v>29</v>
      </c>
      <c r="O337">
        <v>28</v>
      </c>
      <c r="P337">
        <v>35</v>
      </c>
      <c r="Q337">
        <v>36</v>
      </c>
      <c r="R337">
        <v>35</v>
      </c>
      <c r="S337">
        <v>34</v>
      </c>
      <c r="T337">
        <v>37</v>
      </c>
      <c r="U337">
        <v>36</v>
      </c>
      <c r="V337">
        <v>38</v>
      </c>
      <c r="W337">
        <v>34</v>
      </c>
      <c r="X337">
        <v>31</v>
      </c>
      <c r="Y337">
        <v>30</v>
      </c>
      <c r="Z337">
        <v>30</v>
      </c>
      <c r="AA337">
        <v>28</v>
      </c>
      <c r="AB337">
        <v>29</v>
      </c>
      <c r="AC337">
        <v>25</v>
      </c>
      <c r="AD337">
        <v>22</v>
      </c>
      <c r="AE337">
        <v>28</v>
      </c>
      <c r="AF337">
        <v>29</v>
      </c>
      <c r="AG337">
        <v>31</v>
      </c>
      <c r="AH337">
        <v>34</v>
      </c>
    </row>
    <row r="338" spans="1:34" x14ac:dyDescent="0.2">
      <c r="A338" t="s">
        <v>832</v>
      </c>
      <c r="B338" t="s">
        <v>319</v>
      </c>
      <c r="C338">
        <v>59</v>
      </c>
      <c r="D338">
        <v>71</v>
      </c>
      <c r="E338">
        <v>79</v>
      </c>
      <c r="F338">
        <v>80</v>
      </c>
      <c r="G338">
        <v>77</v>
      </c>
      <c r="H338">
        <v>70</v>
      </c>
      <c r="I338">
        <v>99</v>
      </c>
      <c r="J338">
        <v>96</v>
      </c>
      <c r="K338">
        <v>98</v>
      </c>
      <c r="L338">
        <v>88</v>
      </c>
      <c r="M338">
        <v>88</v>
      </c>
      <c r="N338">
        <v>99</v>
      </c>
      <c r="O338">
        <v>128</v>
      </c>
      <c r="P338">
        <v>123</v>
      </c>
      <c r="Q338">
        <v>125</v>
      </c>
      <c r="R338">
        <v>127</v>
      </c>
      <c r="S338">
        <v>141</v>
      </c>
      <c r="T338">
        <v>141</v>
      </c>
      <c r="U338">
        <v>163</v>
      </c>
      <c r="V338">
        <v>165</v>
      </c>
      <c r="W338">
        <v>156</v>
      </c>
      <c r="X338">
        <v>165</v>
      </c>
      <c r="Y338">
        <v>171</v>
      </c>
      <c r="Z338">
        <v>177</v>
      </c>
      <c r="AA338">
        <v>176</v>
      </c>
      <c r="AB338">
        <v>157</v>
      </c>
      <c r="AC338">
        <v>182</v>
      </c>
      <c r="AD338">
        <v>197</v>
      </c>
      <c r="AE338">
        <v>197</v>
      </c>
      <c r="AF338">
        <v>195</v>
      </c>
      <c r="AG338">
        <v>187</v>
      </c>
      <c r="AH338">
        <v>187</v>
      </c>
    </row>
    <row r="339" spans="1:34" x14ac:dyDescent="0.2">
      <c r="A339" t="s">
        <v>833</v>
      </c>
      <c r="B339" t="s">
        <v>320</v>
      </c>
      <c r="C339">
        <v>32</v>
      </c>
      <c r="D339">
        <v>32</v>
      </c>
      <c r="E339">
        <v>37</v>
      </c>
      <c r="F339">
        <v>39</v>
      </c>
      <c r="G339">
        <v>38</v>
      </c>
      <c r="H339">
        <v>51</v>
      </c>
      <c r="I339">
        <v>49</v>
      </c>
      <c r="J339">
        <v>48</v>
      </c>
      <c r="K339">
        <v>48</v>
      </c>
      <c r="L339">
        <v>43</v>
      </c>
      <c r="M339">
        <v>42</v>
      </c>
      <c r="N339">
        <v>43</v>
      </c>
      <c r="O339">
        <v>41</v>
      </c>
      <c r="P339">
        <v>38</v>
      </c>
      <c r="Q339">
        <v>38</v>
      </c>
      <c r="R339">
        <v>38</v>
      </c>
      <c r="S339">
        <v>39</v>
      </c>
      <c r="T339">
        <v>38</v>
      </c>
      <c r="U339">
        <v>40</v>
      </c>
      <c r="V339">
        <v>31</v>
      </c>
      <c r="W339">
        <v>32</v>
      </c>
      <c r="X339">
        <v>32</v>
      </c>
      <c r="Y339">
        <v>35</v>
      </c>
      <c r="Z339">
        <v>43</v>
      </c>
      <c r="AA339">
        <v>47</v>
      </c>
      <c r="AB339">
        <v>50</v>
      </c>
      <c r="AC339">
        <v>53</v>
      </c>
      <c r="AD339">
        <v>62</v>
      </c>
      <c r="AE339">
        <v>62</v>
      </c>
      <c r="AF339">
        <v>60</v>
      </c>
      <c r="AG339">
        <v>52</v>
      </c>
      <c r="AH339">
        <v>51</v>
      </c>
    </row>
    <row r="340" spans="1:34" x14ac:dyDescent="0.2">
      <c r="A340" t="s">
        <v>834</v>
      </c>
      <c r="B340" t="s">
        <v>321</v>
      </c>
      <c r="C340">
        <v>128</v>
      </c>
      <c r="D340">
        <v>132</v>
      </c>
      <c r="E340">
        <v>126</v>
      </c>
      <c r="F340">
        <v>130</v>
      </c>
      <c r="G340">
        <v>130</v>
      </c>
      <c r="H340">
        <v>133</v>
      </c>
      <c r="I340">
        <v>124</v>
      </c>
      <c r="J340">
        <v>135</v>
      </c>
      <c r="K340">
        <v>124</v>
      </c>
      <c r="L340">
        <v>132</v>
      </c>
      <c r="M340">
        <v>123</v>
      </c>
      <c r="N340">
        <v>126</v>
      </c>
      <c r="O340">
        <v>117</v>
      </c>
      <c r="P340">
        <v>107</v>
      </c>
      <c r="Q340">
        <v>91</v>
      </c>
      <c r="R340">
        <v>98</v>
      </c>
      <c r="S340">
        <v>90</v>
      </c>
      <c r="T340">
        <v>87</v>
      </c>
      <c r="U340">
        <v>83</v>
      </c>
      <c r="V340">
        <v>80</v>
      </c>
      <c r="W340">
        <v>104</v>
      </c>
      <c r="X340">
        <v>116</v>
      </c>
      <c r="Y340">
        <v>118</v>
      </c>
      <c r="Z340">
        <v>115</v>
      </c>
      <c r="AA340">
        <v>119</v>
      </c>
      <c r="AB340">
        <v>121</v>
      </c>
      <c r="AC340">
        <v>123</v>
      </c>
      <c r="AD340">
        <v>99</v>
      </c>
      <c r="AE340">
        <v>93</v>
      </c>
      <c r="AF340">
        <v>91</v>
      </c>
      <c r="AG340">
        <v>97</v>
      </c>
      <c r="AH340">
        <v>95</v>
      </c>
    </row>
    <row r="341" spans="1:34" x14ac:dyDescent="0.2">
      <c r="A341" t="s">
        <v>835</v>
      </c>
      <c r="B341" t="s">
        <v>322</v>
      </c>
      <c r="C341">
        <v>116</v>
      </c>
      <c r="D341">
        <v>112</v>
      </c>
      <c r="E341">
        <v>98</v>
      </c>
      <c r="F341">
        <v>93</v>
      </c>
      <c r="G341">
        <v>92</v>
      </c>
      <c r="H341">
        <v>88</v>
      </c>
      <c r="I341">
        <v>105</v>
      </c>
      <c r="J341">
        <v>101</v>
      </c>
      <c r="K341">
        <v>93</v>
      </c>
      <c r="L341">
        <v>80</v>
      </c>
      <c r="M341">
        <v>86</v>
      </c>
      <c r="N341">
        <v>89</v>
      </c>
      <c r="O341">
        <v>87</v>
      </c>
      <c r="P341">
        <v>81</v>
      </c>
      <c r="Q341">
        <v>77</v>
      </c>
      <c r="R341">
        <v>75</v>
      </c>
      <c r="S341">
        <v>80</v>
      </c>
      <c r="T341">
        <v>75</v>
      </c>
      <c r="U341">
        <v>72</v>
      </c>
      <c r="V341">
        <v>64</v>
      </c>
      <c r="W341">
        <v>43</v>
      </c>
      <c r="X341">
        <v>42</v>
      </c>
      <c r="Y341">
        <v>53</v>
      </c>
      <c r="Z341">
        <v>53</v>
      </c>
      <c r="AA341">
        <v>55</v>
      </c>
      <c r="AB341">
        <v>54</v>
      </c>
      <c r="AC341">
        <v>63</v>
      </c>
      <c r="AD341">
        <v>75</v>
      </c>
      <c r="AE341">
        <v>76</v>
      </c>
      <c r="AF341">
        <v>72</v>
      </c>
      <c r="AG341">
        <v>74</v>
      </c>
      <c r="AH341">
        <v>71</v>
      </c>
    </row>
    <row r="342" spans="1:34" x14ac:dyDescent="0.2">
      <c r="A342" t="s">
        <v>836</v>
      </c>
      <c r="B342" t="s">
        <v>323</v>
      </c>
      <c r="C342">
        <v>103</v>
      </c>
      <c r="D342">
        <v>97</v>
      </c>
      <c r="E342">
        <v>90</v>
      </c>
      <c r="F342">
        <v>91</v>
      </c>
      <c r="G342">
        <v>89</v>
      </c>
      <c r="H342">
        <v>84</v>
      </c>
      <c r="I342">
        <v>93</v>
      </c>
      <c r="J342">
        <v>81</v>
      </c>
      <c r="K342">
        <v>74</v>
      </c>
      <c r="L342">
        <v>77</v>
      </c>
      <c r="M342">
        <v>84</v>
      </c>
      <c r="N342">
        <v>93</v>
      </c>
      <c r="O342">
        <v>98</v>
      </c>
      <c r="P342">
        <v>93</v>
      </c>
      <c r="Q342">
        <v>89</v>
      </c>
      <c r="R342">
        <v>99</v>
      </c>
      <c r="S342">
        <v>97</v>
      </c>
      <c r="T342">
        <v>87</v>
      </c>
      <c r="U342">
        <v>82</v>
      </c>
      <c r="V342">
        <v>87</v>
      </c>
      <c r="W342">
        <v>78</v>
      </c>
      <c r="X342">
        <v>79</v>
      </c>
      <c r="Y342">
        <v>84</v>
      </c>
      <c r="Z342">
        <v>93</v>
      </c>
      <c r="AA342">
        <v>95</v>
      </c>
      <c r="AB342">
        <v>92</v>
      </c>
      <c r="AC342">
        <v>85</v>
      </c>
      <c r="AD342">
        <v>100</v>
      </c>
      <c r="AE342">
        <v>111</v>
      </c>
      <c r="AF342">
        <v>122</v>
      </c>
      <c r="AG342">
        <v>128</v>
      </c>
      <c r="AH342">
        <v>127</v>
      </c>
    </row>
    <row r="343" spans="1:34" x14ac:dyDescent="0.2">
      <c r="A343" t="s">
        <v>837</v>
      </c>
      <c r="B343" t="s">
        <v>324</v>
      </c>
      <c r="C343">
        <v>300</v>
      </c>
      <c r="D343">
        <v>294</v>
      </c>
      <c r="E343">
        <v>269</v>
      </c>
      <c r="F343">
        <v>282</v>
      </c>
      <c r="G343">
        <v>282</v>
      </c>
      <c r="H343">
        <v>283</v>
      </c>
      <c r="I343">
        <v>252</v>
      </c>
      <c r="J343">
        <v>256</v>
      </c>
      <c r="K343">
        <v>251</v>
      </c>
      <c r="L343">
        <v>257</v>
      </c>
      <c r="M343">
        <v>251</v>
      </c>
      <c r="N343">
        <v>251</v>
      </c>
      <c r="O343">
        <v>271</v>
      </c>
      <c r="P343">
        <v>323</v>
      </c>
      <c r="Q343">
        <v>345</v>
      </c>
      <c r="R343">
        <v>353</v>
      </c>
      <c r="S343">
        <v>346</v>
      </c>
      <c r="T343">
        <v>368</v>
      </c>
      <c r="U343">
        <v>373</v>
      </c>
      <c r="V343">
        <v>386</v>
      </c>
      <c r="W343">
        <v>374</v>
      </c>
      <c r="X343">
        <v>364</v>
      </c>
      <c r="Y343">
        <v>344</v>
      </c>
      <c r="Z343">
        <v>370</v>
      </c>
      <c r="AA343">
        <v>338</v>
      </c>
      <c r="AB343">
        <v>326</v>
      </c>
      <c r="AC343">
        <v>299</v>
      </c>
      <c r="AD343">
        <v>272</v>
      </c>
      <c r="AE343">
        <v>258</v>
      </c>
      <c r="AF343">
        <v>281</v>
      </c>
      <c r="AG343">
        <v>281</v>
      </c>
      <c r="AH343">
        <v>286</v>
      </c>
    </row>
    <row r="344" spans="1:34" x14ac:dyDescent="0.2">
      <c r="A344" t="s">
        <v>838</v>
      </c>
      <c r="B344" t="s">
        <v>325</v>
      </c>
      <c r="C344">
        <v>65</v>
      </c>
      <c r="D344">
        <v>64</v>
      </c>
      <c r="E344">
        <v>64</v>
      </c>
      <c r="F344">
        <v>78</v>
      </c>
      <c r="G344">
        <v>75</v>
      </c>
      <c r="H344">
        <v>75</v>
      </c>
      <c r="I344">
        <v>74</v>
      </c>
      <c r="J344">
        <v>75</v>
      </c>
      <c r="K344">
        <v>78</v>
      </c>
      <c r="L344">
        <v>87</v>
      </c>
      <c r="M344">
        <v>80</v>
      </c>
      <c r="N344">
        <v>80</v>
      </c>
      <c r="O344">
        <v>86</v>
      </c>
      <c r="P344">
        <v>87</v>
      </c>
      <c r="Q344">
        <v>93</v>
      </c>
      <c r="R344">
        <v>97</v>
      </c>
      <c r="S344">
        <v>86</v>
      </c>
      <c r="T344">
        <v>82</v>
      </c>
      <c r="U344">
        <v>83</v>
      </c>
      <c r="V344">
        <v>82</v>
      </c>
      <c r="W344">
        <v>78</v>
      </c>
      <c r="X344">
        <v>66</v>
      </c>
      <c r="Y344">
        <v>62</v>
      </c>
      <c r="Z344">
        <v>63</v>
      </c>
      <c r="AA344">
        <v>62</v>
      </c>
      <c r="AB344">
        <v>61</v>
      </c>
      <c r="AC344">
        <v>44</v>
      </c>
      <c r="AD344">
        <v>56</v>
      </c>
      <c r="AE344">
        <v>54</v>
      </c>
      <c r="AF344">
        <v>65</v>
      </c>
      <c r="AG344">
        <v>67</v>
      </c>
      <c r="AH344">
        <v>68</v>
      </c>
    </row>
    <row r="345" spans="1:34" x14ac:dyDescent="0.2">
      <c r="A345" t="s">
        <v>839</v>
      </c>
      <c r="B345" t="s">
        <v>326</v>
      </c>
      <c r="C345">
        <v>87</v>
      </c>
      <c r="D345">
        <v>86</v>
      </c>
      <c r="E345">
        <v>94</v>
      </c>
      <c r="F345">
        <v>100</v>
      </c>
      <c r="G345">
        <v>99</v>
      </c>
      <c r="H345">
        <v>101</v>
      </c>
      <c r="I345">
        <v>87</v>
      </c>
      <c r="J345">
        <v>78</v>
      </c>
      <c r="K345">
        <v>82</v>
      </c>
      <c r="L345">
        <v>72</v>
      </c>
      <c r="M345">
        <v>70</v>
      </c>
      <c r="N345">
        <v>71</v>
      </c>
      <c r="O345">
        <v>66</v>
      </c>
      <c r="P345">
        <v>75</v>
      </c>
      <c r="Q345">
        <v>75</v>
      </c>
      <c r="R345">
        <v>67</v>
      </c>
      <c r="S345">
        <v>74</v>
      </c>
      <c r="T345">
        <v>76</v>
      </c>
      <c r="U345">
        <v>77</v>
      </c>
      <c r="V345">
        <v>99</v>
      </c>
      <c r="W345">
        <v>91</v>
      </c>
      <c r="X345">
        <v>93</v>
      </c>
      <c r="Y345">
        <v>102</v>
      </c>
      <c r="Z345">
        <v>99</v>
      </c>
      <c r="AA345">
        <v>95</v>
      </c>
      <c r="AB345">
        <v>93</v>
      </c>
      <c r="AC345">
        <v>61</v>
      </c>
      <c r="AD345">
        <v>66</v>
      </c>
      <c r="AE345">
        <v>69</v>
      </c>
      <c r="AF345">
        <v>70</v>
      </c>
      <c r="AG345">
        <v>68</v>
      </c>
      <c r="AH345">
        <v>80</v>
      </c>
    </row>
    <row r="346" spans="1:34" x14ac:dyDescent="0.2">
      <c r="A346" t="s">
        <v>840</v>
      </c>
      <c r="B346" t="s">
        <v>327</v>
      </c>
      <c r="C346">
        <v>25</v>
      </c>
      <c r="D346">
        <v>25</v>
      </c>
      <c r="E346">
        <v>25</v>
      </c>
      <c r="F346">
        <v>26</v>
      </c>
      <c r="G346">
        <v>22</v>
      </c>
      <c r="H346">
        <v>21</v>
      </c>
      <c r="I346">
        <v>21</v>
      </c>
      <c r="J346">
        <v>20</v>
      </c>
      <c r="K346">
        <v>21</v>
      </c>
      <c r="L346">
        <v>25</v>
      </c>
      <c r="M346">
        <v>30</v>
      </c>
      <c r="N346">
        <v>31</v>
      </c>
      <c r="O346">
        <v>42</v>
      </c>
      <c r="P346">
        <v>49</v>
      </c>
      <c r="Q346">
        <v>51</v>
      </c>
      <c r="R346">
        <v>64</v>
      </c>
      <c r="S346">
        <v>64</v>
      </c>
      <c r="T346">
        <v>58</v>
      </c>
      <c r="U346">
        <v>60</v>
      </c>
      <c r="V346">
        <v>56</v>
      </c>
      <c r="W346">
        <v>53</v>
      </c>
      <c r="X346">
        <v>58</v>
      </c>
      <c r="Y346">
        <v>44</v>
      </c>
      <c r="Z346">
        <v>43</v>
      </c>
      <c r="AA346">
        <v>46</v>
      </c>
      <c r="AB346">
        <v>45</v>
      </c>
      <c r="AC346">
        <v>41</v>
      </c>
      <c r="AD346">
        <v>38</v>
      </c>
      <c r="AE346">
        <v>36</v>
      </c>
      <c r="AF346">
        <v>33</v>
      </c>
      <c r="AG346">
        <v>27</v>
      </c>
      <c r="AH346">
        <v>24</v>
      </c>
    </row>
    <row r="347" spans="1:34" x14ac:dyDescent="0.2">
      <c r="A347" t="s">
        <v>841</v>
      </c>
      <c r="B347" t="s">
        <v>328</v>
      </c>
      <c r="C347">
        <v>78</v>
      </c>
      <c r="D347">
        <v>81</v>
      </c>
      <c r="E347">
        <v>80</v>
      </c>
      <c r="F347">
        <v>80</v>
      </c>
      <c r="G347">
        <v>73</v>
      </c>
      <c r="H347">
        <v>76</v>
      </c>
      <c r="I347">
        <v>83</v>
      </c>
      <c r="J347">
        <v>93</v>
      </c>
      <c r="K347">
        <v>101</v>
      </c>
      <c r="L347">
        <v>103</v>
      </c>
      <c r="M347">
        <v>105</v>
      </c>
      <c r="N347">
        <v>112</v>
      </c>
      <c r="O347">
        <v>112</v>
      </c>
      <c r="P347">
        <v>102</v>
      </c>
      <c r="Q347">
        <v>98</v>
      </c>
      <c r="R347">
        <v>93</v>
      </c>
      <c r="S347">
        <v>91</v>
      </c>
      <c r="T347">
        <v>91</v>
      </c>
      <c r="U347">
        <v>90</v>
      </c>
      <c r="V347">
        <v>84</v>
      </c>
      <c r="W347">
        <v>88</v>
      </c>
      <c r="X347">
        <v>81</v>
      </c>
      <c r="Y347">
        <v>78</v>
      </c>
      <c r="Z347">
        <v>85</v>
      </c>
      <c r="AA347">
        <v>86</v>
      </c>
      <c r="AB347">
        <v>81</v>
      </c>
      <c r="AC347">
        <v>78</v>
      </c>
      <c r="AD347">
        <v>83</v>
      </c>
      <c r="AE347">
        <v>79</v>
      </c>
      <c r="AF347">
        <v>80</v>
      </c>
      <c r="AG347">
        <v>77</v>
      </c>
      <c r="AH347">
        <v>70</v>
      </c>
    </row>
    <row r="348" spans="1:34" x14ac:dyDescent="0.2">
      <c r="A348" t="s">
        <v>842</v>
      </c>
      <c r="B348" t="s">
        <v>329</v>
      </c>
      <c r="C348">
        <v>218</v>
      </c>
      <c r="D348">
        <v>216</v>
      </c>
      <c r="E348">
        <v>190</v>
      </c>
      <c r="F348">
        <v>183</v>
      </c>
      <c r="G348">
        <v>183</v>
      </c>
      <c r="H348">
        <v>167</v>
      </c>
      <c r="I348">
        <v>152</v>
      </c>
      <c r="J348">
        <v>154</v>
      </c>
      <c r="K348">
        <v>163</v>
      </c>
      <c r="L348">
        <v>167</v>
      </c>
      <c r="M348">
        <v>167</v>
      </c>
      <c r="N348">
        <v>169</v>
      </c>
      <c r="O348">
        <v>187</v>
      </c>
      <c r="P348">
        <v>198</v>
      </c>
      <c r="Q348">
        <v>201</v>
      </c>
      <c r="R348">
        <v>190</v>
      </c>
      <c r="S348">
        <v>193</v>
      </c>
      <c r="T348">
        <v>201</v>
      </c>
      <c r="U348">
        <v>200</v>
      </c>
      <c r="V348">
        <v>189</v>
      </c>
      <c r="W348">
        <v>192</v>
      </c>
      <c r="X348">
        <v>196</v>
      </c>
      <c r="Y348">
        <v>195</v>
      </c>
      <c r="Z348">
        <v>199</v>
      </c>
      <c r="AA348">
        <v>199</v>
      </c>
      <c r="AB348">
        <v>194</v>
      </c>
      <c r="AC348">
        <v>197</v>
      </c>
      <c r="AD348">
        <v>195</v>
      </c>
      <c r="AE348">
        <v>178</v>
      </c>
      <c r="AF348">
        <v>167</v>
      </c>
      <c r="AG348">
        <v>154</v>
      </c>
      <c r="AH348">
        <v>150</v>
      </c>
    </row>
    <row r="349" spans="1:34" x14ac:dyDescent="0.2">
      <c r="A349" t="s">
        <v>843</v>
      </c>
      <c r="B349" t="s">
        <v>330</v>
      </c>
      <c r="C349">
        <v>138</v>
      </c>
      <c r="D349">
        <v>139</v>
      </c>
      <c r="E349">
        <v>127</v>
      </c>
      <c r="F349">
        <v>129</v>
      </c>
      <c r="G349">
        <v>127</v>
      </c>
      <c r="H349">
        <v>126</v>
      </c>
      <c r="I349">
        <v>119</v>
      </c>
      <c r="J349">
        <v>126</v>
      </c>
      <c r="K349">
        <v>146</v>
      </c>
      <c r="L349">
        <v>155</v>
      </c>
      <c r="M349">
        <v>155</v>
      </c>
      <c r="N349">
        <v>155</v>
      </c>
      <c r="O349">
        <v>173</v>
      </c>
      <c r="P349">
        <v>179</v>
      </c>
      <c r="Q349">
        <v>171</v>
      </c>
      <c r="R349">
        <v>154</v>
      </c>
      <c r="S349">
        <v>171</v>
      </c>
      <c r="T349">
        <v>173</v>
      </c>
      <c r="U349">
        <v>175</v>
      </c>
      <c r="V349">
        <v>174</v>
      </c>
      <c r="W349">
        <v>184</v>
      </c>
      <c r="X349">
        <v>201</v>
      </c>
      <c r="Y349">
        <v>202</v>
      </c>
      <c r="Z349">
        <v>208</v>
      </c>
      <c r="AA349">
        <v>214</v>
      </c>
      <c r="AB349">
        <v>214</v>
      </c>
      <c r="AC349">
        <v>212</v>
      </c>
      <c r="AD349">
        <v>210</v>
      </c>
      <c r="AE349">
        <v>215</v>
      </c>
      <c r="AF349">
        <v>231</v>
      </c>
      <c r="AG349">
        <v>231</v>
      </c>
      <c r="AH349">
        <v>221</v>
      </c>
    </row>
    <row r="350" spans="1:34" x14ac:dyDescent="0.2">
      <c r="A350" t="s">
        <v>844</v>
      </c>
      <c r="B350" t="s">
        <v>331</v>
      </c>
      <c r="C350">
        <v>123</v>
      </c>
      <c r="D350">
        <v>120</v>
      </c>
      <c r="E350">
        <v>128</v>
      </c>
      <c r="F350">
        <v>126</v>
      </c>
      <c r="G350">
        <v>124</v>
      </c>
      <c r="H350">
        <v>144</v>
      </c>
      <c r="I350">
        <v>147</v>
      </c>
      <c r="J350">
        <v>158</v>
      </c>
      <c r="K350">
        <v>154</v>
      </c>
      <c r="L350">
        <v>159</v>
      </c>
      <c r="M350">
        <v>149</v>
      </c>
      <c r="N350">
        <v>153</v>
      </c>
      <c r="O350">
        <v>140</v>
      </c>
      <c r="P350">
        <v>145</v>
      </c>
      <c r="Q350">
        <v>140</v>
      </c>
      <c r="R350">
        <v>141</v>
      </c>
      <c r="S350">
        <v>137</v>
      </c>
      <c r="T350">
        <v>137</v>
      </c>
      <c r="U350">
        <v>130</v>
      </c>
      <c r="V350">
        <v>139</v>
      </c>
      <c r="W350">
        <v>134</v>
      </c>
      <c r="X350">
        <v>140</v>
      </c>
      <c r="Y350">
        <v>142</v>
      </c>
      <c r="Z350">
        <v>131</v>
      </c>
      <c r="AA350">
        <v>138</v>
      </c>
      <c r="AB350">
        <v>139</v>
      </c>
      <c r="AC350">
        <v>129</v>
      </c>
      <c r="AD350">
        <v>119</v>
      </c>
      <c r="AE350">
        <v>101</v>
      </c>
      <c r="AF350">
        <v>95</v>
      </c>
      <c r="AG350">
        <v>115</v>
      </c>
      <c r="AH350">
        <v>111</v>
      </c>
    </row>
    <row r="351" spans="1:34" x14ac:dyDescent="0.2">
      <c r="A351" t="s">
        <v>845</v>
      </c>
      <c r="B351" t="s">
        <v>332</v>
      </c>
      <c r="C351">
        <v>95</v>
      </c>
      <c r="D351">
        <v>90</v>
      </c>
      <c r="E351">
        <v>79</v>
      </c>
      <c r="F351">
        <v>79</v>
      </c>
      <c r="G351">
        <v>85</v>
      </c>
      <c r="H351">
        <v>76</v>
      </c>
      <c r="I351">
        <v>69</v>
      </c>
      <c r="J351">
        <v>76</v>
      </c>
      <c r="K351">
        <v>82</v>
      </c>
      <c r="L351">
        <v>88</v>
      </c>
      <c r="M351">
        <v>88</v>
      </c>
      <c r="N351">
        <v>93</v>
      </c>
      <c r="O351">
        <v>92</v>
      </c>
      <c r="P351">
        <v>105</v>
      </c>
      <c r="Q351">
        <v>109</v>
      </c>
      <c r="R351">
        <v>102</v>
      </c>
      <c r="S351">
        <v>88</v>
      </c>
      <c r="T351">
        <v>88</v>
      </c>
      <c r="U351">
        <v>97</v>
      </c>
      <c r="V351">
        <v>104</v>
      </c>
      <c r="W351">
        <v>93</v>
      </c>
      <c r="X351">
        <v>89</v>
      </c>
      <c r="Y351">
        <v>93</v>
      </c>
      <c r="Z351">
        <v>93</v>
      </c>
      <c r="AA351">
        <v>93</v>
      </c>
      <c r="AB351">
        <v>97</v>
      </c>
      <c r="AC351">
        <v>86</v>
      </c>
      <c r="AD351">
        <v>90</v>
      </c>
      <c r="AE351">
        <v>88</v>
      </c>
      <c r="AF351">
        <v>89</v>
      </c>
      <c r="AG351">
        <v>89</v>
      </c>
      <c r="AH351">
        <v>89</v>
      </c>
    </row>
    <row r="352" spans="1:34" x14ac:dyDescent="0.2">
      <c r="A352" t="s">
        <v>846</v>
      </c>
      <c r="B352" t="s">
        <v>333</v>
      </c>
      <c r="C352">
        <v>35</v>
      </c>
      <c r="D352">
        <v>31</v>
      </c>
      <c r="E352">
        <v>26</v>
      </c>
      <c r="F352">
        <v>26</v>
      </c>
      <c r="G352">
        <v>23</v>
      </c>
      <c r="H352">
        <v>21</v>
      </c>
      <c r="I352">
        <v>28</v>
      </c>
      <c r="J352">
        <v>30</v>
      </c>
      <c r="K352">
        <v>33</v>
      </c>
      <c r="L352">
        <v>40</v>
      </c>
      <c r="M352">
        <v>39</v>
      </c>
      <c r="N352">
        <v>54</v>
      </c>
      <c r="O352">
        <v>59</v>
      </c>
      <c r="P352">
        <v>64</v>
      </c>
      <c r="Q352">
        <v>64</v>
      </c>
      <c r="R352">
        <v>65</v>
      </c>
      <c r="S352">
        <v>62</v>
      </c>
      <c r="T352">
        <v>63</v>
      </c>
      <c r="U352">
        <v>67</v>
      </c>
      <c r="V352">
        <v>74</v>
      </c>
      <c r="W352">
        <v>72</v>
      </c>
      <c r="X352">
        <v>79</v>
      </c>
      <c r="Y352">
        <v>76</v>
      </c>
      <c r="Z352">
        <v>86</v>
      </c>
      <c r="AA352">
        <v>85</v>
      </c>
      <c r="AB352">
        <v>75</v>
      </c>
      <c r="AC352">
        <v>70</v>
      </c>
      <c r="AD352">
        <v>75</v>
      </c>
      <c r="AE352">
        <v>68</v>
      </c>
      <c r="AF352">
        <v>67</v>
      </c>
      <c r="AG352">
        <v>53</v>
      </c>
      <c r="AH352">
        <v>53</v>
      </c>
    </row>
    <row r="353" spans="1:34" x14ac:dyDescent="0.2">
      <c r="A353" t="s">
        <v>847</v>
      </c>
      <c r="B353" t="s">
        <v>334</v>
      </c>
      <c r="C353">
        <v>41</v>
      </c>
      <c r="D353">
        <v>33</v>
      </c>
      <c r="E353">
        <v>27</v>
      </c>
      <c r="F353">
        <v>28</v>
      </c>
      <c r="G353">
        <v>25</v>
      </c>
      <c r="H353">
        <v>18</v>
      </c>
      <c r="I353">
        <v>15</v>
      </c>
      <c r="J353">
        <v>21</v>
      </c>
      <c r="K353">
        <v>20</v>
      </c>
      <c r="L353">
        <v>20</v>
      </c>
      <c r="M353">
        <v>20</v>
      </c>
      <c r="N353">
        <v>21</v>
      </c>
      <c r="O353">
        <v>22</v>
      </c>
      <c r="P353">
        <v>20</v>
      </c>
      <c r="Q353">
        <v>12</v>
      </c>
      <c r="R353">
        <v>14</v>
      </c>
      <c r="S353">
        <v>14</v>
      </c>
      <c r="T353">
        <v>15</v>
      </c>
      <c r="U353">
        <v>16</v>
      </c>
      <c r="V353">
        <v>17</v>
      </c>
      <c r="W353">
        <v>16</v>
      </c>
      <c r="X353">
        <v>14</v>
      </c>
      <c r="Y353">
        <v>13</v>
      </c>
      <c r="Z353">
        <v>19</v>
      </c>
      <c r="AA353">
        <v>16</v>
      </c>
      <c r="AB353">
        <v>16</v>
      </c>
      <c r="AC353">
        <v>16</v>
      </c>
      <c r="AD353">
        <v>29</v>
      </c>
      <c r="AE353">
        <v>29</v>
      </c>
      <c r="AF353">
        <v>33</v>
      </c>
      <c r="AG353">
        <v>37</v>
      </c>
      <c r="AH353">
        <v>36</v>
      </c>
    </row>
    <row r="354" spans="1:34" x14ac:dyDescent="0.2">
      <c r="A354" t="s">
        <v>848</v>
      </c>
      <c r="B354" t="s">
        <v>335</v>
      </c>
      <c r="C354">
        <v>80</v>
      </c>
      <c r="D354">
        <v>64</v>
      </c>
      <c r="E354">
        <v>65</v>
      </c>
      <c r="F354">
        <v>63</v>
      </c>
      <c r="G354">
        <v>69</v>
      </c>
      <c r="H354">
        <v>69</v>
      </c>
      <c r="I354">
        <v>59</v>
      </c>
      <c r="J354">
        <v>54</v>
      </c>
      <c r="K354">
        <v>52</v>
      </c>
      <c r="L354">
        <v>55</v>
      </c>
      <c r="M354">
        <v>58</v>
      </c>
      <c r="N354">
        <v>49</v>
      </c>
      <c r="O354">
        <v>48</v>
      </c>
      <c r="P354">
        <v>50</v>
      </c>
      <c r="Q354">
        <v>54</v>
      </c>
      <c r="R354">
        <v>56</v>
      </c>
      <c r="S354">
        <v>56</v>
      </c>
      <c r="T354">
        <v>52</v>
      </c>
      <c r="U354">
        <v>52</v>
      </c>
      <c r="V354">
        <v>55</v>
      </c>
      <c r="W354">
        <v>48</v>
      </c>
      <c r="X354">
        <v>42</v>
      </c>
      <c r="Y354">
        <v>37</v>
      </c>
      <c r="Z354">
        <v>42</v>
      </c>
      <c r="AA354">
        <v>42</v>
      </c>
      <c r="AB354">
        <v>42</v>
      </c>
      <c r="AC354">
        <v>40</v>
      </c>
      <c r="AD354">
        <v>43</v>
      </c>
      <c r="AE354">
        <v>52</v>
      </c>
      <c r="AF354">
        <v>65</v>
      </c>
      <c r="AG354">
        <v>61</v>
      </c>
      <c r="AH354">
        <v>59</v>
      </c>
    </row>
    <row r="355" spans="1:34" x14ac:dyDescent="0.2">
      <c r="A355" t="s">
        <v>849</v>
      </c>
      <c r="B355" t="s">
        <v>336</v>
      </c>
      <c r="C355">
        <v>88</v>
      </c>
      <c r="D355">
        <v>80</v>
      </c>
      <c r="E355">
        <v>76</v>
      </c>
      <c r="F355">
        <v>77</v>
      </c>
      <c r="G355">
        <v>82</v>
      </c>
      <c r="H355">
        <v>87</v>
      </c>
      <c r="I355">
        <v>75</v>
      </c>
      <c r="J355">
        <v>69</v>
      </c>
      <c r="K355">
        <v>60</v>
      </c>
      <c r="L355">
        <v>62</v>
      </c>
      <c r="M355">
        <v>62</v>
      </c>
      <c r="N355">
        <v>59</v>
      </c>
      <c r="O355">
        <v>57</v>
      </c>
      <c r="P355">
        <v>54</v>
      </c>
      <c r="Q355">
        <v>56</v>
      </c>
      <c r="R355">
        <v>57</v>
      </c>
      <c r="S355">
        <v>54</v>
      </c>
      <c r="T355">
        <v>54</v>
      </c>
      <c r="U355">
        <v>51</v>
      </c>
      <c r="V355">
        <v>45</v>
      </c>
      <c r="W355">
        <v>55</v>
      </c>
      <c r="X355">
        <v>63</v>
      </c>
      <c r="Y355">
        <v>66</v>
      </c>
      <c r="Z355">
        <v>74</v>
      </c>
      <c r="AA355">
        <v>75</v>
      </c>
      <c r="AB355">
        <v>71</v>
      </c>
      <c r="AC355">
        <v>86</v>
      </c>
      <c r="AD355">
        <v>92</v>
      </c>
      <c r="AE355">
        <v>85</v>
      </c>
      <c r="AF355">
        <v>88</v>
      </c>
      <c r="AG355">
        <v>80</v>
      </c>
      <c r="AH355">
        <v>79</v>
      </c>
    </row>
    <row r="356" spans="1:34" x14ac:dyDescent="0.2">
      <c r="A356" t="s">
        <v>850</v>
      </c>
      <c r="B356" t="s">
        <v>337</v>
      </c>
      <c r="C356">
        <v>122</v>
      </c>
      <c r="D356">
        <v>136</v>
      </c>
      <c r="E356">
        <v>135</v>
      </c>
      <c r="F356">
        <v>135</v>
      </c>
      <c r="G356">
        <v>119</v>
      </c>
      <c r="H356">
        <v>110</v>
      </c>
      <c r="I356">
        <v>117</v>
      </c>
      <c r="J356">
        <v>109</v>
      </c>
      <c r="K356">
        <v>84</v>
      </c>
      <c r="L356">
        <v>85</v>
      </c>
      <c r="M356">
        <v>85</v>
      </c>
      <c r="N356">
        <v>102</v>
      </c>
      <c r="O356">
        <v>98</v>
      </c>
      <c r="P356">
        <v>94</v>
      </c>
      <c r="Q356">
        <v>105</v>
      </c>
      <c r="R356">
        <v>105</v>
      </c>
      <c r="S356">
        <v>105</v>
      </c>
      <c r="T356">
        <v>107</v>
      </c>
      <c r="U356">
        <v>97</v>
      </c>
      <c r="V356">
        <v>91</v>
      </c>
      <c r="W356">
        <v>88</v>
      </c>
      <c r="X356">
        <v>98</v>
      </c>
      <c r="Y356">
        <v>101</v>
      </c>
      <c r="Z356">
        <v>102</v>
      </c>
      <c r="AA356">
        <v>99</v>
      </c>
      <c r="AB356">
        <v>110</v>
      </c>
      <c r="AC356">
        <v>132</v>
      </c>
      <c r="AD356">
        <v>144</v>
      </c>
      <c r="AE356">
        <v>133</v>
      </c>
      <c r="AF356">
        <v>116</v>
      </c>
      <c r="AG356">
        <v>112</v>
      </c>
      <c r="AH356">
        <v>112</v>
      </c>
    </row>
    <row r="357" spans="1:34" x14ac:dyDescent="0.2">
      <c r="A357" t="s">
        <v>851</v>
      </c>
      <c r="B357" t="s">
        <v>338</v>
      </c>
      <c r="C357">
        <v>258</v>
      </c>
      <c r="D357">
        <v>242</v>
      </c>
      <c r="E357">
        <v>221</v>
      </c>
      <c r="F357">
        <v>219</v>
      </c>
      <c r="G357">
        <v>220</v>
      </c>
      <c r="H357">
        <v>200</v>
      </c>
      <c r="I357">
        <v>219</v>
      </c>
      <c r="J357">
        <v>236</v>
      </c>
      <c r="K357">
        <v>239</v>
      </c>
      <c r="L357">
        <v>237</v>
      </c>
      <c r="M357">
        <v>239</v>
      </c>
      <c r="N357">
        <v>238</v>
      </c>
      <c r="O357">
        <v>227</v>
      </c>
      <c r="P357">
        <v>204</v>
      </c>
      <c r="Q357">
        <v>169</v>
      </c>
      <c r="R357">
        <v>161</v>
      </c>
      <c r="S357">
        <v>141</v>
      </c>
      <c r="T357">
        <v>137</v>
      </c>
      <c r="U357">
        <v>134</v>
      </c>
      <c r="V357">
        <v>123</v>
      </c>
      <c r="W357">
        <v>127</v>
      </c>
      <c r="X357">
        <v>125</v>
      </c>
      <c r="Y357">
        <v>134</v>
      </c>
      <c r="Z357">
        <v>145</v>
      </c>
      <c r="AA357">
        <v>150</v>
      </c>
      <c r="AB357">
        <v>153</v>
      </c>
      <c r="AC357">
        <v>171</v>
      </c>
      <c r="AD357">
        <v>189</v>
      </c>
      <c r="AE357">
        <v>190</v>
      </c>
      <c r="AF357">
        <v>191</v>
      </c>
      <c r="AG357">
        <v>189</v>
      </c>
      <c r="AH357">
        <v>188</v>
      </c>
    </row>
    <row r="358" spans="1:34" x14ac:dyDescent="0.2">
      <c r="A358" t="s">
        <v>852</v>
      </c>
      <c r="B358" t="s">
        <v>339</v>
      </c>
      <c r="C358">
        <v>129</v>
      </c>
      <c r="D358">
        <v>131</v>
      </c>
      <c r="E358">
        <v>124</v>
      </c>
      <c r="F358">
        <v>118</v>
      </c>
      <c r="G358">
        <v>113</v>
      </c>
      <c r="H358">
        <v>93</v>
      </c>
      <c r="I358">
        <v>81</v>
      </c>
      <c r="J358">
        <v>87</v>
      </c>
      <c r="K358">
        <v>85</v>
      </c>
      <c r="L358">
        <v>84</v>
      </c>
      <c r="M358">
        <v>84</v>
      </c>
      <c r="N358">
        <v>89</v>
      </c>
      <c r="O358">
        <v>93</v>
      </c>
      <c r="P358">
        <v>103</v>
      </c>
      <c r="Q358">
        <v>104</v>
      </c>
      <c r="R358">
        <v>108</v>
      </c>
      <c r="S358">
        <v>107</v>
      </c>
      <c r="T358">
        <v>116</v>
      </c>
      <c r="U358">
        <v>116</v>
      </c>
      <c r="V358">
        <v>116</v>
      </c>
      <c r="W358">
        <v>108</v>
      </c>
      <c r="X358">
        <v>103</v>
      </c>
      <c r="Y358">
        <v>94</v>
      </c>
      <c r="Z358">
        <v>92</v>
      </c>
      <c r="AA358">
        <v>80</v>
      </c>
      <c r="AB358">
        <v>77</v>
      </c>
      <c r="AC358">
        <v>70</v>
      </c>
      <c r="AD358">
        <v>71</v>
      </c>
      <c r="AE358">
        <v>70</v>
      </c>
      <c r="AF358">
        <v>74</v>
      </c>
      <c r="AG358">
        <v>70</v>
      </c>
      <c r="AH358">
        <v>73</v>
      </c>
    </row>
    <row r="359" spans="1:34" x14ac:dyDescent="0.2">
      <c r="A359" t="s">
        <v>853</v>
      </c>
      <c r="B359" t="s">
        <v>340</v>
      </c>
      <c r="C359">
        <v>35</v>
      </c>
      <c r="D359">
        <v>32</v>
      </c>
      <c r="E359">
        <v>30</v>
      </c>
      <c r="F359">
        <v>29</v>
      </c>
      <c r="G359">
        <v>30</v>
      </c>
      <c r="H359">
        <v>29</v>
      </c>
      <c r="I359">
        <v>23</v>
      </c>
      <c r="J359">
        <v>19</v>
      </c>
      <c r="K359">
        <v>16</v>
      </c>
      <c r="L359">
        <v>16</v>
      </c>
      <c r="M359">
        <v>12</v>
      </c>
      <c r="N359">
        <v>14</v>
      </c>
      <c r="O359">
        <v>15</v>
      </c>
      <c r="P359">
        <v>27</v>
      </c>
      <c r="Q359">
        <v>29</v>
      </c>
      <c r="R359">
        <v>30</v>
      </c>
      <c r="S359">
        <v>29</v>
      </c>
      <c r="T359">
        <v>29</v>
      </c>
      <c r="U359">
        <v>32</v>
      </c>
      <c r="V359">
        <v>32</v>
      </c>
      <c r="W359">
        <v>33</v>
      </c>
      <c r="X359">
        <v>36</v>
      </c>
      <c r="Y359">
        <v>35</v>
      </c>
      <c r="Z359">
        <v>36</v>
      </c>
      <c r="AA359">
        <v>36</v>
      </c>
      <c r="AB359">
        <v>30</v>
      </c>
      <c r="AC359">
        <v>33</v>
      </c>
      <c r="AD359">
        <v>25</v>
      </c>
      <c r="AE359">
        <v>22</v>
      </c>
      <c r="AF359">
        <v>25</v>
      </c>
      <c r="AG359">
        <v>24</v>
      </c>
      <c r="AH359">
        <v>24</v>
      </c>
    </row>
    <row r="360" spans="1:34" x14ac:dyDescent="0.2">
      <c r="A360" t="s">
        <v>854</v>
      </c>
      <c r="B360" t="s">
        <v>341</v>
      </c>
      <c r="C360">
        <v>335</v>
      </c>
      <c r="D360">
        <v>326</v>
      </c>
      <c r="E360">
        <v>284</v>
      </c>
      <c r="F360">
        <v>235</v>
      </c>
      <c r="G360">
        <v>236</v>
      </c>
      <c r="H360">
        <v>195</v>
      </c>
      <c r="I360">
        <v>184</v>
      </c>
      <c r="J360">
        <v>171</v>
      </c>
      <c r="K360">
        <v>145</v>
      </c>
      <c r="L360">
        <v>138</v>
      </c>
      <c r="M360">
        <v>137</v>
      </c>
      <c r="N360">
        <v>125</v>
      </c>
      <c r="O360">
        <v>125</v>
      </c>
      <c r="P360">
        <v>123</v>
      </c>
      <c r="Q360">
        <v>128</v>
      </c>
      <c r="R360">
        <v>139</v>
      </c>
      <c r="S360">
        <v>144</v>
      </c>
      <c r="T360">
        <v>145</v>
      </c>
      <c r="U360">
        <v>149</v>
      </c>
      <c r="V360">
        <v>159</v>
      </c>
      <c r="W360">
        <v>164</v>
      </c>
      <c r="X360">
        <v>167</v>
      </c>
      <c r="Y360">
        <v>208</v>
      </c>
      <c r="Z360">
        <v>222</v>
      </c>
      <c r="AA360">
        <v>224</v>
      </c>
      <c r="AB360">
        <v>238</v>
      </c>
      <c r="AC360">
        <v>251</v>
      </c>
      <c r="AD360">
        <v>254</v>
      </c>
      <c r="AE360">
        <v>258</v>
      </c>
      <c r="AF360">
        <v>231</v>
      </c>
      <c r="AG360">
        <v>224</v>
      </c>
      <c r="AH360">
        <v>231</v>
      </c>
    </row>
    <row r="361" spans="1:34" x14ac:dyDescent="0.2">
      <c r="A361" t="s">
        <v>855</v>
      </c>
      <c r="B361" t="s">
        <v>342</v>
      </c>
      <c r="C361">
        <v>29</v>
      </c>
      <c r="D361">
        <v>26</v>
      </c>
      <c r="E361">
        <v>20</v>
      </c>
      <c r="F361">
        <v>23</v>
      </c>
      <c r="G361">
        <v>25</v>
      </c>
      <c r="H361">
        <v>25</v>
      </c>
      <c r="I361">
        <v>24</v>
      </c>
      <c r="J361">
        <v>26</v>
      </c>
      <c r="K361">
        <v>32</v>
      </c>
      <c r="L361">
        <v>34</v>
      </c>
      <c r="M361">
        <v>30</v>
      </c>
      <c r="N361">
        <v>34</v>
      </c>
      <c r="O361">
        <v>38</v>
      </c>
      <c r="P361">
        <v>41</v>
      </c>
      <c r="Q361">
        <v>41</v>
      </c>
      <c r="R361">
        <v>49</v>
      </c>
      <c r="S361">
        <v>54</v>
      </c>
      <c r="T361">
        <v>59</v>
      </c>
      <c r="U361">
        <v>54</v>
      </c>
      <c r="V361">
        <v>55</v>
      </c>
      <c r="W361">
        <v>59</v>
      </c>
      <c r="X361">
        <v>67</v>
      </c>
      <c r="Y361">
        <v>60</v>
      </c>
      <c r="Z361">
        <v>55</v>
      </c>
      <c r="AA361">
        <v>51</v>
      </c>
      <c r="AB361">
        <v>51</v>
      </c>
      <c r="AC361">
        <v>55</v>
      </c>
      <c r="AD361">
        <v>50</v>
      </c>
      <c r="AE361">
        <v>51</v>
      </c>
      <c r="AF361">
        <v>54</v>
      </c>
      <c r="AG361">
        <v>51</v>
      </c>
      <c r="AH361">
        <v>50</v>
      </c>
    </row>
    <row r="362" spans="1:34" x14ac:dyDescent="0.2">
      <c r="A362" t="s">
        <v>856</v>
      </c>
      <c r="B362" t="s">
        <v>343</v>
      </c>
      <c r="C362">
        <v>104</v>
      </c>
      <c r="D362">
        <v>107</v>
      </c>
      <c r="E362">
        <v>107</v>
      </c>
      <c r="F362">
        <v>107</v>
      </c>
      <c r="G362">
        <v>79</v>
      </c>
      <c r="H362">
        <v>81</v>
      </c>
      <c r="I362">
        <v>70</v>
      </c>
      <c r="J362">
        <v>75</v>
      </c>
      <c r="K362">
        <v>76</v>
      </c>
      <c r="L362">
        <v>76</v>
      </c>
      <c r="M362">
        <v>76</v>
      </c>
      <c r="N362">
        <v>81</v>
      </c>
      <c r="O362">
        <v>107</v>
      </c>
      <c r="P362">
        <v>103</v>
      </c>
      <c r="Q362">
        <v>109</v>
      </c>
      <c r="R362">
        <v>122</v>
      </c>
      <c r="S362">
        <v>122</v>
      </c>
      <c r="T362">
        <v>122</v>
      </c>
      <c r="U362">
        <v>130</v>
      </c>
      <c r="V362">
        <v>126</v>
      </c>
      <c r="W362">
        <v>128</v>
      </c>
      <c r="X362">
        <v>130</v>
      </c>
      <c r="Y362">
        <v>118</v>
      </c>
      <c r="Z362">
        <v>118</v>
      </c>
      <c r="AA362">
        <v>118</v>
      </c>
      <c r="AB362">
        <v>116</v>
      </c>
      <c r="AC362">
        <v>108</v>
      </c>
      <c r="AD362">
        <v>124</v>
      </c>
      <c r="AE362">
        <v>124</v>
      </c>
      <c r="AF362">
        <v>121</v>
      </c>
      <c r="AG362">
        <v>121</v>
      </c>
      <c r="AH362">
        <v>121</v>
      </c>
    </row>
    <row r="363" spans="1:34" x14ac:dyDescent="0.2">
      <c r="A363" t="s">
        <v>857</v>
      </c>
      <c r="B363" t="s">
        <v>344</v>
      </c>
      <c r="C363">
        <v>53</v>
      </c>
      <c r="D363">
        <v>45</v>
      </c>
      <c r="E363">
        <v>43</v>
      </c>
      <c r="F363">
        <v>36</v>
      </c>
      <c r="G363">
        <v>36</v>
      </c>
      <c r="H363">
        <v>42</v>
      </c>
      <c r="I363">
        <v>35</v>
      </c>
      <c r="J363">
        <v>33</v>
      </c>
      <c r="K363">
        <v>36</v>
      </c>
      <c r="L363">
        <v>32</v>
      </c>
      <c r="M363">
        <v>31</v>
      </c>
      <c r="N363">
        <v>31</v>
      </c>
      <c r="O363">
        <v>22</v>
      </c>
      <c r="P363">
        <v>29</v>
      </c>
      <c r="Q363">
        <v>32</v>
      </c>
      <c r="R363">
        <v>31</v>
      </c>
      <c r="S363">
        <v>32</v>
      </c>
      <c r="T363">
        <v>42</v>
      </c>
      <c r="U363">
        <v>42</v>
      </c>
      <c r="V363">
        <v>49</v>
      </c>
      <c r="W363">
        <v>42</v>
      </c>
      <c r="X363">
        <v>51</v>
      </c>
      <c r="Y363">
        <v>58</v>
      </c>
      <c r="Z363">
        <v>66</v>
      </c>
      <c r="AA363">
        <v>57</v>
      </c>
      <c r="AB363">
        <v>57</v>
      </c>
      <c r="AC363">
        <v>76</v>
      </c>
      <c r="AD363">
        <v>86</v>
      </c>
      <c r="AE363">
        <v>81</v>
      </c>
      <c r="AF363">
        <v>79</v>
      </c>
      <c r="AG363">
        <v>81</v>
      </c>
      <c r="AH363">
        <v>84</v>
      </c>
    </row>
    <row r="364" spans="1:34" x14ac:dyDescent="0.2">
      <c r="A364" t="s">
        <v>858</v>
      </c>
      <c r="B364" t="s">
        <v>345</v>
      </c>
      <c r="C364">
        <v>66</v>
      </c>
      <c r="D364">
        <v>73</v>
      </c>
      <c r="E364">
        <v>82</v>
      </c>
      <c r="F364">
        <v>81</v>
      </c>
      <c r="G364">
        <v>81</v>
      </c>
      <c r="H364">
        <v>90</v>
      </c>
      <c r="I364">
        <v>80</v>
      </c>
      <c r="J364">
        <v>79</v>
      </c>
      <c r="K364">
        <v>75</v>
      </c>
      <c r="L364">
        <v>67</v>
      </c>
      <c r="M364">
        <v>72</v>
      </c>
      <c r="N364">
        <v>73</v>
      </c>
      <c r="O364">
        <v>80</v>
      </c>
      <c r="P364">
        <v>82</v>
      </c>
      <c r="Q364">
        <v>84</v>
      </c>
      <c r="R364">
        <v>84</v>
      </c>
      <c r="S364">
        <v>94</v>
      </c>
      <c r="T364">
        <v>97</v>
      </c>
      <c r="U364">
        <v>97</v>
      </c>
      <c r="V364">
        <v>107</v>
      </c>
      <c r="W364">
        <v>113</v>
      </c>
      <c r="X364">
        <v>149</v>
      </c>
      <c r="Y364">
        <v>165</v>
      </c>
      <c r="Z364">
        <v>173</v>
      </c>
      <c r="AA364">
        <v>167</v>
      </c>
      <c r="AB364">
        <v>168</v>
      </c>
      <c r="AC364">
        <v>202</v>
      </c>
      <c r="AD364">
        <v>226</v>
      </c>
      <c r="AE364">
        <v>231</v>
      </c>
      <c r="AF364">
        <v>256</v>
      </c>
      <c r="AG364">
        <v>266</v>
      </c>
      <c r="AH364">
        <v>278</v>
      </c>
    </row>
    <row r="365" spans="1:34" x14ac:dyDescent="0.2">
      <c r="A365" t="s">
        <v>859</v>
      </c>
      <c r="B365" t="s">
        <v>346</v>
      </c>
      <c r="C365">
        <v>682</v>
      </c>
      <c r="D365">
        <v>731</v>
      </c>
      <c r="E365">
        <v>759</v>
      </c>
      <c r="F365">
        <v>759</v>
      </c>
      <c r="G365">
        <v>709</v>
      </c>
      <c r="H365">
        <v>678</v>
      </c>
      <c r="I365">
        <v>732</v>
      </c>
      <c r="J365">
        <v>795</v>
      </c>
      <c r="K365">
        <v>760</v>
      </c>
      <c r="L365">
        <v>761</v>
      </c>
      <c r="M365">
        <v>761</v>
      </c>
      <c r="N365">
        <v>835</v>
      </c>
      <c r="O365">
        <v>876</v>
      </c>
      <c r="P365">
        <v>738</v>
      </c>
      <c r="Q365">
        <v>675</v>
      </c>
      <c r="R365">
        <v>669</v>
      </c>
      <c r="S365">
        <v>674</v>
      </c>
      <c r="T365">
        <v>674</v>
      </c>
      <c r="U365">
        <v>715</v>
      </c>
      <c r="V365">
        <v>707</v>
      </c>
      <c r="W365">
        <v>725</v>
      </c>
      <c r="X365">
        <v>740</v>
      </c>
      <c r="Y365">
        <v>806</v>
      </c>
      <c r="Z365">
        <v>796</v>
      </c>
      <c r="AA365">
        <v>796</v>
      </c>
      <c r="AB365">
        <v>771</v>
      </c>
      <c r="AC365">
        <v>736</v>
      </c>
      <c r="AD365">
        <v>750</v>
      </c>
      <c r="AE365">
        <v>727</v>
      </c>
      <c r="AF365">
        <v>665</v>
      </c>
      <c r="AG365">
        <v>633</v>
      </c>
      <c r="AH365">
        <v>633</v>
      </c>
    </row>
    <row r="366" spans="1:34" x14ac:dyDescent="0.2">
      <c r="A366" t="s">
        <v>860</v>
      </c>
      <c r="B366" t="s">
        <v>347</v>
      </c>
      <c r="C366">
        <v>53</v>
      </c>
      <c r="D366">
        <v>60</v>
      </c>
      <c r="E366">
        <v>61</v>
      </c>
      <c r="F366">
        <v>63</v>
      </c>
      <c r="G366">
        <v>66</v>
      </c>
      <c r="H366">
        <v>65</v>
      </c>
      <c r="I366">
        <v>69</v>
      </c>
      <c r="J366">
        <v>65</v>
      </c>
      <c r="K366">
        <v>56</v>
      </c>
      <c r="L366">
        <v>50</v>
      </c>
      <c r="M366">
        <v>46</v>
      </c>
      <c r="N366">
        <v>43</v>
      </c>
      <c r="O366">
        <v>45</v>
      </c>
      <c r="P366">
        <v>62</v>
      </c>
      <c r="Q366">
        <v>62</v>
      </c>
      <c r="R366">
        <v>72</v>
      </c>
      <c r="S366">
        <v>75</v>
      </c>
      <c r="T366">
        <v>82</v>
      </c>
      <c r="U366">
        <v>91</v>
      </c>
      <c r="V366">
        <v>103</v>
      </c>
      <c r="W366">
        <v>89</v>
      </c>
      <c r="X366">
        <v>97</v>
      </c>
      <c r="Y366">
        <v>110</v>
      </c>
      <c r="Z366">
        <v>113</v>
      </c>
      <c r="AA366">
        <v>107</v>
      </c>
      <c r="AB366">
        <v>110</v>
      </c>
      <c r="AC366">
        <v>109</v>
      </c>
      <c r="AD366">
        <v>111</v>
      </c>
      <c r="AE366">
        <v>113</v>
      </c>
      <c r="AF366">
        <v>95</v>
      </c>
      <c r="AG366">
        <v>87</v>
      </c>
      <c r="AH366">
        <v>86</v>
      </c>
    </row>
    <row r="367" spans="1:34" x14ac:dyDescent="0.2">
      <c r="A367" t="s">
        <v>861</v>
      </c>
      <c r="B367" t="s">
        <v>348</v>
      </c>
      <c r="C367">
        <v>36</v>
      </c>
      <c r="D367">
        <v>34</v>
      </c>
      <c r="E367">
        <v>34</v>
      </c>
      <c r="F367">
        <v>34</v>
      </c>
      <c r="G367">
        <v>38</v>
      </c>
      <c r="H367">
        <v>33</v>
      </c>
      <c r="I367">
        <v>29</v>
      </c>
      <c r="J367">
        <v>22</v>
      </c>
      <c r="K367">
        <v>20</v>
      </c>
      <c r="L367">
        <v>19</v>
      </c>
      <c r="M367">
        <v>19</v>
      </c>
      <c r="N367">
        <v>19</v>
      </c>
      <c r="O367">
        <v>17</v>
      </c>
      <c r="P367">
        <v>19</v>
      </c>
      <c r="Q367">
        <v>22</v>
      </c>
      <c r="R367">
        <v>20</v>
      </c>
      <c r="S367">
        <v>17</v>
      </c>
      <c r="T367">
        <v>17</v>
      </c>
      <c r="U367">
        <v>14</v>
      </c>
      <c r="V367">
        <v>19</v>
      </c>
      <c r="W367">
        <v>20</v>
      </c>
      <c r="X367">
        <v>18</v>
      </c>
      <c r="Y367">
        <v>18</v>
      </c>
      <c r="Z367">
        <v>22</v>
      </c>
      <c r="AA367">
        <v>22</v>
      </c>
      <c r="AB367">
        <v>21</v>
      </c>
      <c r="AC367">
        <v>18</v>
      </c>
      <c r="AD367">
        <v>18</v>
      </c>
      <c r="AE367">
        <v>24</v>
      </c>
      <c r="AF367">
        <v>27</v>
      </c>
      <c r="AG367">
        <v>26</v>
      </c>
      <c r="AH367">
        <v>26</v>
      </c>
    </row>
    <row r="368" spans="1:34" x14ac:dyDescent="0.2">
      <c r="A368" t="s">
        <v>862</v>
      </c>
      <c r="B368" t="s">
        <v>349</v>
      </c>
      <c r="C368">
        <v>24</v>
      </c>
      <c r="D368">
        <v>21</v>
      </c>
      <c r="E368">
        <v>22</v>
      </c>
      <c r="F368">
        <v>22</v>
      </c>
      <c r="G368">
        <v>14</v>
      </c>
      <c r="H368">
        <v>12</v>
      </c>
      <c r="I368">
        <v>8</v>
      </c>
      <c r="J368">
        <v>8</v>
      </c>
      <c r="K368">
        <v>11</v>
      </c>
      <c r="L368">
        <v>9</v>
      </c>
      <c r="M368">
        <v>9</v>
      </c>
      <c r="N368">
        <v>9</v>
      </c>
      <c r="O368">
        <v>7</v>
      </c>
      <c r="P368">
        <v>8</v>
      </c>
      <c r="Q368">
        <v>21</v>
      </c>
      <c r="R368">
        <v>21</v>
      </c>
      <c r="S368">
        <v>21</v>
      </c>
      <c r="T368">
        <v>21</v>
      </c>
      <c r="U368">
        <v>27</v>
      </c>
      <c r="V368">
        <v>35</v>
      </c>
      <c r="W368">
        <v>36</v>
      </c>
      <c r="X368">
        <v>25</v>
      </c>
      <c r="Y368">
        <v>28</v>
      </c>
      <c r="Z368">
        <v>33</v>
      </c>
      <c r="AA368">
        <v>34</v>
      </c>
      <c r="AB368">
        <v>28</v>
      </c>
      <c r="AC368">
        <v>28</v>
      </c>
      <c r="AD368">
        <v>32</v>
      </c>
      <c r="AE368">
        <v>28</v>
      </c>
      <c r="AF368">
        <v>25</v>
      </c>
      <c r="AG368">
        <v>27</v>
      </c>
      <c r="AH368">
        <v>26</v>
      </c>
    </row>
    <row r="369" spans="1:34" x14ac:dyDescent="0.2">
      <c r="A369" t="s">
        <v>863</v>
      </c>
      <c r="B369" t="s">
        <v>350</v>
      </c>
      <c r="C369">
        <v>88</v>
      </c>
      <c r="D369">
        <v>95</v>
      </c>
      <c r="E369">
        <v>83</v>
      </c>
      <c r="F369">
        <v>83</v>
      </c>
      <c r="G369">
        <v>81</v>
      </c>
      <c r="H369">
        <v>71</v>
      </c>
      <c r="I369">
        <v>52</v>
      </c>
      <c r="J369">
        <v>63</v>
      </c>
      <c r="K369">
        <v>59</v>
      </c>
      <c r="L369">
        <v>62</v>
      </c>
      <c r="M369">
        <v>63</v>
      </c>
      <c r="N369">
        <v>63</v>
      </c>
      <c r="O369">
        <v>78</v>
      </c>
      <c r="P369">
        <v>92</v>
      </c>
      <c r="Q369">
        <v>86</v>
      </c>
      <c r="R369">
        <v>93</v>
      </c>
      <c r="S369">
        <v>88</v>
      </c>
      <c r="T369">
        <v>86</v>
      </c>
      <c r="U369">
        <v>88</v>
      </c>
      <c r="V369">
        <v>83</v>
      </c>
      <c r="W369">
        <v>98</v>
      </c>
      <c r="X369">
        <v>101</v>
      </c>
      <c r="Y369">
        <v>87</v>
      </c>
      <c r="Z369">
        <v>94</v>
      </c>
      <c r="AA369">
        <v>97</v>
      </c>
      <c r="AB369">
        <v>94</v>
      </c>
      <c r="AC369">
        <v>83</v>
      </c>
      <c r="AD369">
        <v>70</v>
      </c>
      <c r="AE369">
        <v>60</v>
      </c>
      <c r="AF369">
        <v>69</v>
      </c>
      <c r="AG369">
        <v>67</v>
      </c>
      <c r="AH369">
        <v>66</v>
      </c>
    </row>
    <row r="370" spans="1:34" x14ac:dyDescent="0.2">
      <c r="A370" t="s">
        <v>864</v>
      </c>
      <c r="B370" t="s">
        <v>351</v>
      </c>
      <c r="C370">
        <v>15</v>
      </c>
      <c r="D370">
        <v>15</v>
      </c>
      <c r="E370">
        <v>14</v>
      </c>
      <c r="F370">
        <v>11</v>
      </c>
      <c r="G370">
        <v>10</v>
      </c>
      <c r="H370">
        <v>8</v>
      </c>
      <c r="I370">
        <v>7</v>
      </c>
      <c r="J370">
        <v>6</v>
      </c>
      <c r="K370">
        <v>10</v>
      </c>
      <c r="L370">
        <v>11</v>
      </c>
      <c r="M370">
        <v>12</v>
      </c>
      <c r="N370">
        <v>12</v>
      </c>
      <c r="O370">
        <v>12</v>
      </c>
      <c r="P370">
        <v>17</v>
      </c>
      <c r="Q370">
        <v>27</v>
      </c>
      <c r="R370">
        <v>26</v>
      </c>
      <c r="S370">
        <v>26</v>
      </c>
      <c r="T370">
        <v>28</v>
      </c>
      <c r="U370">
        <v>30</v>
      </c>
      <c r="V370">
        <v>31</v>
      </c>
      <c r="W370">
        <v>29</v>
      </c>
      <c r="X370">
        <v>22</v>
      </c>
      <c r="Y370">
        <v>19</v>
      </c>
      <c r="Z370">
        <v>21</v>
      </c>
      <c r="AA370">
        <v>22</v>
      </c>
      <c r="AB370">
        <v>22</v>
      </c>
      <c r="AC370">
        <v>17</v>
      </c>
      <c r="AD370">
        <v>13</v>
      </c>
      <c r="AE370">
        <v>11</v>
      </c>
      <c r="AF370">
        <v>12</v>
      </c>
      <c r="AG370">
        <v>12</v>
      </c>
      <c r="AH370">
        <v>8</v>
      </c>
    </row>
    <row r="371" spans="1:34" x14ac:dyDescent="0.2">
      <c r="A371" t="s">
        <v>865</v>
      </c>
      <c r="B371" t="s">
        <v>352</v>
      </c>
      <c r="C371">
        <v>391</v>
      </c>
      <c r="D371">
        <v>405</v>
      </c>
      <c r="E371">
        <v>390</v>
      </c>
      <c r="F371">
        <v>387</v>
      </c>
      <c r="G371">
        <v>352</v>
      </c>
      <c r="H371">
        <v>359</v>
      </c>
      <c r="I371">
        <v>362</v>
      </c>
      <c r="J371">
        <v>365</v>
      </c>
      <c r="K371">
        <v>364</v>
      </c>
      <c r="L371">
        <v>413</v>
      </c>
      <c r="M371">
        <v>412</v>
      </c>
      <c r="N371">
        <v>409</v>
      </c>
      <c r="O371">
        <v>445</v>
      </c>
      <c r="P371">
        <v>454</v>
      </c>
      <c r="Q371">
        <v>466</v>
      </c>
      <c r="R371">
        <v>460</v>
      </c>
      <c r="S371">
        <v>446</v>
      </c>
      <c r="T371">
        <v>446</v>
      </c>
      <c r="U371">
        <v>449</v>
      </c>
      <c r="V371">
        <v>456</v>
      </c>
      <c r="W371">
        <v>450</v>
      </c>
      <c r="X371">
        <v>432</v>
      </c>
      <c r="Y371">
        <v>441</v>
      </c>
      <c r="Z371">
        <v>425</v>
      </c>
      <c r="AA371">
        <v>426</v>
      </c>
      <c r="AB371">
        <v>431</v>
      </c>
      <c r="AC371">
        <v>405</v>
      </c>
      <c r="AD371">
        <v>420</v>
      </c>
      <c r="AE371">
        <v>471</v>
      </c>
      <c r="AF371">
        <v>506</v>
      </c>
      <c r="AG371">
        <v>527</v>
      </c>
      <c r="AH371">
        <v>530</v>
      </c>
    </row>
    <row r="372" spans="1:34" x14ac:dyDescent="0.2">
      <c r="A372" t="s">
        <v>866</v>
      </c>
      <c r="B372" t="s">
        <v>353</v>
      </c>
      <c r="C372">
        <v>49</v>
      </c>
      <c r="D372">
        <v>43</v>
      </c>
      <c r="E372">
        <v>40</v>
      </c>
      <c r="F372">
        <v>41</v>
      </c>
      <c r="G372">
        <v>38</v>
      </c>
      <c r="H372">
        <v>46</v>
      </c>
      <c r="I372">
        <v>42</v>
      </c>
      <c r="J372">
        <v>39</v>
      </c>
      <c r="K372">
        <v>37</v>
      </c>
      <c r="L372">
        <v>42</v>
      </c>
      <c r="M372">
        <v>40</v>
      </c>
      <c r="N372">
        <v>41</v>
      </c>
      <c r="O372">
        <v>43</v>
      </c>
      <c r="P372">
        <v>41</v>
      </c>
      <c r="Q372">
        <v>37</v>
      </c>
      <c r="R372">
        <v>40</v>
      </c>
      <c r="S372">
        <v>42</v>
      </c>
      <c r="T372">
        <v>46</v>
      </c>
      <c r="U372">
        <v>45</v>
      </c>
      <c r="V372">
        <v>43</v>
      </c>
      <c r="W372">
        <v>41</v>
      </c>
      <c r="X372">
        <v>41</v>
      </c>
      <c r="Y372">
        <v>43</v>
      </c>
      <c r="Z372">
        <v>42</v>
      </c>
      <c r="AA372">
        <v>42</v>
      </c>
      <c r="AB372">
        <v>42</v>
      </c>
      <c r="AC372">
        <v>39</v>
      </c>
      <c r="AD372">
        <v>43</v>
      </c>
      <c r="AE372">
        <v>42</v>
      </c>
      <c r="AF372">
        <v>35</v>
      </c>
      <c r="AG372">
        <v>31</v>
      </c>
      <c r="AH372">
        <v>29</v>
      </c>
    </row>
    <row r="373" spans="1:34" x14ac:dyDescent="0.2">
      <c r="A373" t="s">
        <v>867</v>
      </c>
      <c r="B373" t="s">
        <v>354</v>
      </c>
      <c r="C373">
        <v>56</v>
      </c>
      <c r="D373">
        <v>51</v>
      </c>
      <c r="E373">
        <v>46</v>
      </c>
      <c r="F373">
        <v>51</v>
      </c>
      <c r="G373">
        <v>49</v>
      </c>
      <c r="H373">
        <v>46</v>
      </c>
      <c r="I373">
        <v>46</v>
      </c>
      <c r="J373">
        <v>45</v>
      </c>
      <c r="K373">
        <v>49</v>
      </c>
      <c r="L373">
        <v>52</v>
      </c>
      <c r="M373">
        <v>49</v>
      </c>
      <c r="N373">
        <v>52</v>
      </c>
      <c r="O373">
        <v>46</v>
      </c>
      <c r="P373">
        <v>43</v>
      </c>
      <c r="Q373">
        <v>41</v>
      </c>
      <c r="R373">
        <v>42</v>
      </c>
      <c r="S373">
        <v>36</v>
      </c>
      <c r="T373">
        <v>35</v>
      </c>
      <c r="U373">
        <v>32</v>
      </c>
      <c r="V373">
        <v>40</v>
      </c>
      <c r="W373">
        <v>54</v>
      </c>
      <c r="X373">
        <v>68</v>
      </c>
      <c r="Y373">
        <v>64</v>
      </c>
      <c r="Z373">
        <v>72</v>
      </c>
      <c r="AA373">
        <v>83</v>
      </c>
      <c r="AB373">
        <v>87</v>
      </c>
      <c r="AC373">
        <v>101</v>
      </c>
      <c r="AD373">
        <v>94</v>
      </c>
      <c r="AE373">
        <v>90</v>
      </c>
      <c r="AF373">
        <v>94</v>
      </c>
      <c r="AG373">
        <v>107</v>
      </c>
      <c r="AH373">
        <v>98</v>
      </c>
    </row>
    <row r="374" spans="1:34" x14ac:dyDescent="0.2">
      <c r="A374" t="s">
        <v>868</v>
      </c>
      <c r="B374" t="s">
        <v>355</v>
      </c>
      <c r="C374">
        <v>239</v>
      </c>
      <c r="D374">
        <v>220</v>
      </c>
      <c r="E374">
        <v>218</v>
      </c>
      <c r="F374">
        <v>219</v>
      </c>
      <c r="G374">
        <v>214</v>
      </c>
      <c r="H374">
        <v>212</v>
      </c>
      <c r="I374">
        <v>202</v>
      </c>
      <c r="J374">
        <v>206</v>
      </c>
      <c r="K374">
        <v>206</v>
      </c>
      <c r="L374">
        <v>205</v>
      </c>
      <c r="M374">
        <v>206</v>
      </c>
      <c r="N374">
        <v>205</v>
      </c>
      <c r="O374">
        <v>198</v>
      </c>
      <c r="P374">
        <v>202</v>
      </c>
      <c r="Q374">
        <v>182</v>
      </c>
      <c r="R374">
        <v>202</v>
      </c>
      <c r="S374">
        <v>194</v>
      </c>
      <c r="T374">
        <v>184</v>
      </c>
      <c r="U374">
        <v>175</v>
      </c>
      <c r="V374">
        <v>167</v>
      </c>
      <c r="W374">
        <v>145</v>
      </c>
      <c r="X374">
        <v>157</v>
      </c>
      <c r="Y374">
        <v>142</v>
      </c>
      <c r="Z374">
        <v>151</v>
      </c>
      <c r="AA374">
        <v>155</v>
      </c>
      <c r="AB374">
        <v>170</v>
      </c>
      <c r="AC374">
        <v>167</v>
      </c>
      <c r="AD374">
        <v>177</v>
      </c>
      <c r="AE374">
        <v>180</v>
      </c>
      <c r="AF374">
        <v>171</v>
      </c>
      <c r="AG374">
        <v>172</v>
      </c>
      <c r="AH374">
        <v>173</v>
      </c>
    </row>
    <row r="375" spans="1:34" x14ac:dyDescent="0.2">
      <c r="A375" t="s">
        <v>869</v>
      </c>
      <c r="B375" t="s">
        <v>356</v>
      </c>
      <c r="C375">
        <v>150</v>
      </c>
      <c r="D375">
        <v>140</v>
      </c>
      <c r="E375">
        <v>153</v>
      </c>
      <c r="F375">
        <v>149</v>
      </c>
      <c r="G375">
        <v>150</v>
      </c>
      <c r="H375">
        <v>144</v>
      </c>
      <c r="I375">
        <v>137</v>
      </c>
      <c r="J375">
        <v>130</v>
      </c>
      <c r="K375">
        <v>137</v>
      </c>
      <c r="L375">
        <v>128</v>
      </c>
      <c r="M375">
        <v>131</v>
      </c>
      <c r="N375">
        <v>131</v>
      </c>
      <c r="O375">
        <v>135</v>
      </c>
      <c r="P375">
        <v>127</v>
      </c>
      <c r="Q375">
        <v>116</v>
      </c>
      <c r="R375">
        <v>114</v>
      </c>
      <c r="S375">
        <v>130</v>
      </c>
      <c r="T375">
        <v>126</v>
      </c>
      <c r="U375">
        <v>124</v>
      </c>
      <c r="V375">
        <v>131</v>
      </c>
      <c r="W375">
        <v>123</v>
      </c>
      <c r="X375">
        <v>136</v>
      </c>
      <c r="Y375">
        <v>145</v>
      </c>
      <c r="Z375">
        <v>116</v>
      </c>
      <c r="AA375">
        <v>129</v>
      </c>
      <c r="AB375">
        <v>130</v>
      </c>
      <c r="AC375">
        <v>117</v>
      </c>
      <c r="AD375">
        <v>107</v>
      </c>
      <c r="AE375">
        <v>103</v>
      </c>
      <c r="AF375">
        <v>101</v>
      </c>
      <c r="AG375">
        <v>104</v>
      </c>
      <c r="AH375">
        <v>112</v>
      </c>
    </row>
    <row r="376" spans="1:34" x14ac:dyDescent="0.2">
      <c r="A376" t="s">
        <v>870</v>
      </c>
      <c r="B376" t="s">
        <v>357</v>
      </c>
      <c r="C376">
        <v>45</v>
      </c>
      <c r="D376">
        <v>43</v>
      </c>
      <c r="E376">
        <v>39</v>
      </c>
      <c r="F376">
        <v>38</v>
      </c>
      <c r="G376">
        <v>40</v>
      </c>
      <c r="H376">
        <v>36</v>
      </c>
      <c r="I376">
        <v>42</v>
      </c>
      <c r="J376">
        <v>30</v>
      </c>
      <c r="K376">
        <v>26</v>
      </c>
      <c r="L376">
        <v>26</v>
      </c>
      <c r="M376">
        <v>26</v>
      </c>
      <c r="N376">
        <v>23</v>
      </c>
      <c r="O376">
        <v>20</v>
      </c>
      <c r="P376">
        <v>20</v>
      </c>
      <c r="Q376">
        <v>17</v>
      </c>
      <c r="R376">
        <v>18</v>
      </c>
      <c r="S376">
        <v>18</v>
      </c>
      <c r="T376">
        <v>18</v>
      </c>
      <c r="U376">
        <v>19</v>
      </c>
      <c r="V376">
        <v>21</v>
      </c>
      <c r="W376">
        <v>22</v>
      </c>
      <c r="X376">
        <v>22</v>
      </c>
      <c r="Y376">
        <v>22</v>
      </c>
      <c r="Z376">
        <v>21</v>
      </c>
      <c r="AA376">
        <v>22</v>
      </c>
      <c r="AB376">
        <v>22</v>
      </c>
      <c r="AC376">
        <v>20</v>
      </c>
      <c r="AD376">
        <v>14</v>
      </c>
      <c r="AE376">
        <v>20</v>
      </c>
      <c r="AF376">
        <v>24</v>
      </c>
      <c r="AG376">
        <v>32</v>
      </c>
      <c r="AH376">
        <v>31</v>
      </c>
    </row>
    <row r="377" spans="1:34" x14ac:dyDescent="0.2">
      <c r="A377" t="s">
        <v>871</v>
      </c>
      <c r="B377" t="s">
        <v>358</v>
      </c>
      <c r="C377">
        <v>44</v>
      </c>
      <c r="D377">
        <v>49</v>
      </c>
      <c r="E377">
        <v>53</v>
      </c>
      <c r="F377">
        <v>53</v>
      </c>
      <c r="G377">
        <v>50</v>
      </c>
      <c r="H377">
        <v>57</v>
      </c>
      <c r="I377">
        <v>60</v>
      </c>
      <c r="J377">
        <v>54</v>
      </c>
      <c r="K377">
        <v>47</v>
      </c>
      <c r="L377">
        <v>38</v>
      </c>
      <c r="M377">
        <v>38</v>
      </c>
      <c r="N377">
        <v>37</v>
      </c>
      <c r="O377">
        <v>21</v>
      </c>
      <c r="P377">
        <v>13</v>
      </c>
      <c r="Q377">
        <v>11</v>
      </c>
      <c r="R377">
        <v>18</v>
      </c>
      <c r="S377">
        <v>19</v>
      </c>
      <c r="T377">
        <v>19</v>
      </c>
      <c r="U377">
        <v>22</v>
      </c>
      <c r="V377">
        <v>23</v>
      </c>
      <c r="W377">
        <v>30</v>
      </c>
      <c r="X377">
        <v>34</v>
      </c>
      <c r="Y377">
        <v>27</v>
      </c>
      <c r="Z377">
        <v>29</v>
      </c>
      <c r="AA377">
        <v>29</v>
      </c>
      <c r="AB377">
        <v>26</v>
      </c>
      <c r="AC377">
        <v>26</v>
      </c>
      <c r="AD377">
        <v>20</v>
      </c>
      <c r="AE377">
        <v>17</v>
      </c>
      <c r="AF377">
        <v>19</v>
      </c>
      <c r="AG377">
        <v>21</v>
      </c>
      <c r="AH377">
        <v>21</v>
      </c>
    </row>
    <row r="378" spans="1:34" x14ac:dyDescent="0.2">
      <c r="A378" t="s">
        <v>872</v>
      </c>
      <c r="B378" t="s">
        <v>359</v>
      </c>
      <c r="C378">
        <v>122</v>
      </c>
      <c r="D378">
        <v>122</v>
      </c>
      <c r="E378">
        <v>123</v>
      </c>
      <c r="F378">
        <v>127</v>
      </c>
      <c r="G378">
        <v>113</v>
      </c>
      <c r="H378">
        <v>99</v>
      </c>
      <c r="I378">
        <v>103</v>
      </c>
      <c r="J378">
        <v>99</v>
      </c>
      <c r="K378">
        <v>96</v>
      </c>
      <c r="L378">
        <v>96</v>
      </c>
      <c r="M378">
        <v>88</v>
      </c>
      <c r="N378">
        <v>99</v>
      </c>
      <c r="O378">
        <v>99</v>
      </c>
      <c r="P378">
        <v>112</v>
      </c>
      <c r="Q378">
        <v>117</v>
      </c>
      <c r="R378">
        <v>123</v>
      </c>
      <c r="S378">
        <v>114</v>
      </c>
      <c r="T378">
        <v>113</v>
      </c>
      <c r="U378">
        <v>122</v>
      </c>
      <c r="V378">
        <v>125</v>
      </c>
      <c r="W378">
        <v>115</v>
      </c>
      <c r="X378">
        <v>119</v>
      </c>
      <c r="Y378">
        <v>117</v>
      </c>
      <c r="Z378">
        <v>139</v>
      </c>
      <c r="AA378">
        <v>141</v>
      </c>
      <c r="AB378">
        <v>132</v>
      </c>
      <c r="AC378">
        <v>130</v>
      </c>
      <c r="AD378">
        <v>143</v>
      </c>
      <c r="AE378">
        <v>146</v>
      </c>
      <c r="AF378">
        <v>157</v>
      </c>
      <c r="AG378">
        <v>154</v>
      </c>
      <c r="AH378">
        <v>168</v>
      </c>
    </row>
    <row r="379" spans="1:34" x14ac:dyDescent="0.2">
      <c r="A379" t="s">
        <v>873</v>
      </c>
      <c r="B379" t="s">
        <v>360</v>
      </c>
      <c r="C379">
        <v>201</v>
      </c>
      <c r="D379">
        <v>196</v>
      </c>
      <c r="E379">
        <v>193</v>
      </c>
      <c r="F379">
        <v>189</v>
      </c>
      <c r="G379">
        <v>183</v>
      </c>
      <c r="H379">
        <v>169</v>
      </c>
      <c r="I379">
        <v>195</v>
      </c>
      <c r="J379">
        <v>175</v>
      </c>
      <c r="K379">
        <v>171</v>
      </c>
      <c r="L379">
        <v>177</v>
      </c>
      <c r="M379">
        <v>181</v>
      </c>
      <c r="N379">
        <v>187</v>
      </c>
      <c r="O379">
        <v>204</v>
      </c>
      <c r="P379">
        <v>196</v>
      </c>
      <c r="Q379">
        <v>201</v>
      </c>
      <c r="R379">
        <v>209</v>
      </c>
      <c r="S379">
        <v>202</v>
      </c>
      <c r="T379">
        <v>192</v>
      </c>
      <c r="U379">
        <v>191</v>
      </c>
      <c r="V379">
        <v>177</v>
      </c>
      <c r="W379">
        <v>171</v>
      </c>
      <c r="X379">
        <v>162</v>
      </c>
      <c r="Y379">
        <v>149</v>
      </c>
      <c r="Z379">
        <v>155</v>
      </c>
      <c r="AA379">
        <v>155</v>
      </c>
      <c r="AB379">
        <v>169</v>
      </c>
      <c r="AC379">
        <v>182</v>
      </c>
      <c r="AD379">
        <v>175</v>
      </c>
      <c r="AE379">
        <v>185</v>
      </c>
      <c r="AF379">
        <v>185</v>
      </c>
      <c r="AG379">
        <v>171</v>
      </c>
      <c r="AH379">
        <v>171</v>
      </c>
    </row>
    <row r="380" spans="1:34" x14ac:dyDescent="0.2">
      <c r="A380" t="s">
        <v>874</v>
      </c>
      <c r="B380" t="s">
        <v>361</v>
      </c>
      <c r="C380">
        <v>59</v>
      </c>
      <c r="D380">
        <v>74</v>
      </c>
      <c r="E380">
        <v>88</v>
      </c>
      <c r="F380">
        <v>86</v>
      </c>
      <c r="G380">
        <v>83</v>
      </c>
      <c r="H380">
        <v>78</v>
      </c>
      <c r="I380">
        <v>83</v>
      </c>
      <c r="J380">
        <v>96</v>
      </c>
      <c r="K380">
        <v>85</v>
      </c>
      <c r="L380">
        <v>97</v>
      </c>
      <c r="M380">
        <v>98</v>
      </c>
      <c r="N380">
        <v>101</v>
      </c>
      <c r="O380">
        <v>116</v>
      </c>
      <c r="P380">
        <v>130</v>
      </c>
      <c r="Q380">
        <v>132</v>
      </c>
      <c r="R380">
        <v>159</v>
      </c>
      <c r="S380">
        <v>138</v>
      </c>
      <c r="T380">
        <v>141</v>
      </c>
      <c r="U380">
        <v>140</v>
      </c>
      <c r="V380">
        <v>138</v>
      </c>
      <c r="W380">
        <v>148</v>
      </c>
      <c r="X380">
        <v>156</v>
      </c>
      <c r="Y380">
        <v>134</v>
      </c>
      <c r="Z380">
        <v>149</v>
      </c>
      <c r="AA380">
        <v>147</v>
      </c>
      <c r="AB380">
        <v>148</v>
      </c>
      <c r="AC380">
        <v>160</v>
      </c>
      <c r="AD380">
        <v>153</v>
      </c>
      <c r="AE380">
        <v>157</v>
      </c>
      <c r="AF380">
        <v>168</v>
      </c>
      <c r="AG380">
        <v>195</v>
      </c>
      <c r="AH380">
        <v>195</v>
      </c>
    </row>
    <row r="381" spans="1:34" x14ac:dyDescent="0.2">
      <c r="A381" t="s">
        <v>875</v>
      </c>
      <c r="B381" t="s">
        <v>362</v>
      </c>
      <c r="C381">
        <v>224</v>
      </c>
      <c r="D381">
        <v>232</v>
      </c>
      <c r="E381">
        <v>238</v>
      </c>
      <c r="F381">
        <v>217</v>
      </c>
      <c r="G381">
        <v>217</v>
      </c>
      <c r="H381">
        <v>200</v>
      </c>
      <c r="I381">
        <v>182</v>
      </c>
      <c r="J381">
        <v>178</v>
      </c>
      <c r="K381">
        <v>174</v>
      </c>
      <c r="L381">
        <v>154</v>
      </c>
      <c r="M381">
        <v>155</v>
      </c>
      <c r="N381">
        <v>149</v>
      </c>
      <c r="O381">
        <v>123</v>
      </c>
      <c r="P381">
        <v>121</v>
      </c>
      <c r="Q381">
        <v>117</v>
      </c>
      <c r="R381">
        <v>88</v>
      </c>
      <c r="S381">
        <v>101</v>
      </c>
      <c r="T381">
        <v>104</v>
      </c>
      <c r="U381">
        <v>104</v>
      </c>
      <c r="V381">
        <v>103</v>
      </c>
      <c r="W381">
        <v>119</v>
      </c>
      <c r="X381">
        <v>120</v>
      </c>
      <c r="Y381">
        <v>137</v>
      </c>
      <c r="Z381">
        <v>133</v>
      </c>
      <c r="AA381">
        <v>125</v>
      </c>
      <c r="AB381">
        <v>132</v>
      </c>
      <c r="AC381">
        <v>140</v>
      </c>
      <c r="AD381">
        <v>140</v>
      </c>
      <c r="AE381">
        <v>141</v>
      </c>
      <c r="AF381">
        <v>137</v>
      </c>
      <c r="AG381">
        <v>146</v>
      </c>
      <c r="AH381">
        <v>155</v>
      </c>
    </row>
    <row r="382" spans="1:34" x14ac:dyDescent="0.2">
      <c r="A382" t="s">
        <v>876</v>
      </c>
      <c r="B382" t="s">
        <v>363</v>
      </c>
      <c r="C382">
        <v>100</v>
      </c>
      <c r="D382">
        <v>100</v>
      </c>
      <c r="E382">
        <v>100</v>
      </c>
      <c r="F382">
        <v>100</v>
      </c>
      <c r="G382">
        <v>93</v>
      </c>
      <c r="H382">
        <v>103</v>
      </c>
      <c r="I382">
        <v>108</v>
      </c>
      <c r="J382">
        <v>111</v>
      </c>
      <c r="K382">
        <v>106</v>
      </c>
      <c r="L382">
        <v>106</v>
      </c>
      <c r="M382">
        <v>106</v>
      </c>
      <c r="N382">
        <v>121</v>
      </c>
      <c r="O382">
        <v>125</v>
      </c>
      <c r="P382">
        <v>128</v>
      </c>
      <c r="Q382">
        <v>120</v>
      </c>
      <c r="R382">
        <v>122</v>
      </c>
      <c r="S382">
        <v>122</v>
      </c>
      <c r="T382">
        <v>122</v>
      </c>
      <c r="U382">
        <v>110</v>
      </c>
      <c r="V382">
        <v>98</v>
      </c>
      <c r="W382">
        <v>88</v>
      </c>
      <c r="X382">
        <v>94</v>
      </c>
      <c r="Y382">
        <v>106</v>
      </c>
      <c r="Z382">
        <v>106</v>
      </c>
      <c r="AA382">
        <v>106</v>
      </c>
      <c r="AB382">
        <v>117</v>
      </c>
      <c r="AC382">
        <v>117</v>
      </c>
      <c r="AD382">
        <v>131</v>
      </c>
      <c r="AE382">
        <v>131</v>
      </c>
      <c r="AF382">
        <v>136</v>
      </c>
      <c r="AG382">
        <v>136</v>
      </c>
      <c r="AH382">
        <v>136</v>
      </c>
    </row>
    <row r="383" spans="1:34" x14ac:dyDescent="0.2">
      <c r="A383" t="s">
        <v>877</v>
      </c>
      <c r="B383" t="s">
        <v>364</v>
      </c>
      <c r="C383">
        <v>129</v>
      </c>
      <c r="D383">
        <v>107</v>
      </c>
      <c r="E383">
        <v>92</v>
      </c>
      <c r="F383">
        <v>94</v>
      </c>
      <c r="G383">
        <v>94</v>
      </c>
      <c r="H383">
        <v>100</v>
      </c>
      <c r="I383">
        <v>98</v>
      </c>
      <c r="J383">
        <v>89</v>
      </c>
      <c r="K383">
        <v>86</v>
      </c>
      <c r="L383">
        <v>90</v>
      </c>
      <c r="M383">
        <v>88</v>
      </c>
      <c r="N383">
        <v>91</v>
      </c>
      <c r="O383">
        <v>94</v>
      </c>
      <c r="P383">
        <v>106</v>
      </c>
      <c r="Q383">
        <v>124</v>
      </c>
      <c r="R383">
        <v>129</v>
      </c>
      <c r="S383">
        <v>130</v>
      </c>
      <c r="T383">
        <v>132</v>
      </c>
      <c r="U383">
        <v>128</v>
      </c>
      <c r="V383">
        <v>124</v>
      </c>
      <c r="W383">
        <v>112</v>
      </c>
      <c r="X383">
        <v>104</v>
      </c>
      <c r="Y383">
        <v>94</v>
      </c>
      <c r="Z383">
        <v>103</v>
      </c>
      <c r="AA383">
        <v>101</v>
      </c>
      <c r="AB383">
        <v>100</v>
      </c>
      <c r="AC383">
        <v>88</v>
      </c>
      <c r="AD383">
        <v>81</v>
      </c>
      <c r="AE383">
        <v>67</v>
      </c>
      <c r="AF383">
        <v>68</v>
      </c>
      <c r="AG383">
        <v>63</v>
      </c>
      <c r="AH383">
        <v>64</v>
      </c>
    </row>
    <row r="384" spans="1:34" x14ac:dyDescent="0.2">
      <c r="A384" t="s">
        <v>878</v>
      </c>
      <c r="B384" t="s">
        <v>365</v>
      </c>
      <c r="C384">
        <v>134</v>
      </c>
      <c r="D384">
        <v>135</v>
      </c>
      <c r="E384">
        <v>139</v>
      </c>
      <c r="F384">
        <v>125</v>
      </c>
      <c r="G384">
        <v>129</v>
      </c>
      <c r="H384">
        <v>126</v>
      </c>
      <c r="I384">
        <v>118</v>
      </c>
      <c r="J384">
        <v>113</v>
      </c>
      <c r="K384">
        <v>104</v>
      </c>
      <c r="L384">
        <v>102</v>
      </c>
      <c r="M384">
        <v>102</v>
      </c>
      <c r="N384">
        <v>94</v>
      </c>
      <c r="O384">
        <v>89</v>
      </c>
      <c r="P384">
        <v>80</v>
      </c>
      <c r="Q384">
        <v>75</v>
      </c>
      <c r="R384">
        <v>72</v>
      </c>
      <c r="S384">
        <v>74</v>
      </c>
      <c r="T384">
        <v>75</v>
      </c>
      <c r="U384">
        <v>72</v>
      </c>
      <c r="V384">
        <v>73</v>
      </c>
      <c r="W384">
        <v>79</v>
      </c>
      <c r="X384">
        <v>81</v>
      </c>
      <c r="Y384">
        <v>78</v>
      </c>
      <c r="Z384">
        <v>88</v>
      </c>
      <c r="AA384">
        <v>89</v>
      </c>
      <c r="AB384">
        <v>96</v>
      </c>
      <c r="AC384">
        <v>88</v>
      </c>
      <c r="AD384">
        <v>85</v>
      </c>
      <c r="AE384">
        <v>96</v>
      </c>
      <c r="AF384">
        <v>100</v>
      </c>
      <c r="AG384">
        <v>109</v>
      </c>
      <c r="AH384">
        <v>109</v>
      </c>
    </row>
    <row r="385" spans="1:34" x14ac:dyDescent="0.2">
      <c r="A385" t="s">
        <v>879</v>
      </c>
      <c r="B385" t="s">
        <v>366</v>
      </c>
      <c r="C385">
        <v>49</v>
      </c>
      <c r="D385">
        <v>43</v>
      </c>
      <c r="E385">
        <v>43</v>
      </c>
      <c r="F385">
        <v>43</v>
      </c>
      <c r="G385">
        <v>33</v>
      </c>
      <c r="H385">
        <v>33</v>
      </c>
      <c r="I385">
        <v>30</v>
      </c>
      <c r="J385">
        <v>26</v>
      </c>
      <c r="K385">
        <v>27</v>
      </c>
      <c r="L385">
        <v>27</v>
      </c>
      <c r="M385">
        <v>27</v>
      </c>
      <c r="N385">
        <v>28</v>
      </c>
      <c r="O385">
        <v>30</v>
      </c>
      <c r="P385">
        <v>36</v>
      </c>
      <c r="Q385">
        <v>42</v>
      </c>
      <c r="R385">
        <v>43</v>
      </c>
      <c r="S385">
        <v>43</v>
      </c>
      <c r="T385">
        <v>43</v>
      </c>
      <c r="U385">
        <v>52</v>
      </c>
      <c r="V385">
        <v>49</v>
      </c>
      <c r="W385">
        <v>44</v>
      </c>
      <c r="X385">
        <v>41</v>
      </c>
      <c r="Y385">
        <v>42</v>
      </c>
      <c r="Z385">
        <v>42</v>
      </c>
      <c r="AA385">
        <v>42</v>
      </c>
      <c r="AB385">
        <v>43</v>
      </c>
      <c r="AC385">
        <v>41</v>
      </c>
      <c r="AD385">
        <v>46</v>
      </c>
      <c r="AE385">
        <v>46</v>
      </c>
      <c r="AF385">
        <v>52</v>
      </c>
      <c r="AG385">
        <v>52</v>
      </c>
      <c r="AH385">
        <v>52</v>
      </c>
    </row>
    <row r="386" spans="1:34" x14ac:dyDescent="0.2">
      <c r="A386" t="s">
        <v>880</v>
      </c>
      <c r="B386" t="s">
        <v>367</v>
      </c>
      <c r="C386">
        <v>80</v>
      </c>
      <c r="D386">
        <v>74</v>
      </c>
      <c r="E386">
        <v>84</v>
      </c>
      <c r="F386">
        <v>83</v>
      </c>
      <c r="G386">
        <v>83</v>
      </c>
      <c r="H386">
        <v>82</v>
      </c>
      <c r="I386">
        <v>81</v>
      </c>
      <c r="J386">
        <v>76</v>
      </c>
      <c r="K386">
        <v>88</v>
      </c>
      <c r="L386">
        <v>72</v>
      </c>
      <c r="M386">
        <v>76</v>
      </c>
      <c r="N386">
        <v>78</v>
      </c>
      <c r="O386">
        <v>84</v>
      </c>
      <c r="P386">
        <v>83</v>
      </c>
      <c r="Q386">
        <v>86</v>
      </c>
      <c r="R386">
        <v>84</v>
      </c>
      <c r="S386">
        <v>89</v>
      </c>
      <c r="T386">
        <v>86</v>
      </c>
      <c r="U386">
        <v>81</v>
      </c>
      <c r="V386">
        <v>81</v>
      </c>
      <c r="W386">
        <v>92</v>
      </c>
      <c r="X386">
        <v>97</v>
      </c>
      <c r="Y386">
        <v>91</v>
      </c>
      <c r="Z386">
        <v>96</v>
      </c>
      <c r="AA386">
        <v>99</v>
      </c>
      <c r="AB386">
        <v>100</v>
      </c>
      <c r="AC386">
        <v>91</v>
      </c>
      <c r="AD386">
        <v>97</v>
      </c>
      <c r="AE386">
        <v>95</v>
      </c>
      <c r="AF386">
        <v>93</v>
      </c>
      <c r="AG386">
        <v>93</v>
      </c>
      <c r="AH386">
        <v>95</v>
      </c>
    </row>
    <row r="387" spans="1:34" x14ac:dyDescent="0.2">
      <c r="A387" t="s">
        <v>881</v>
      </c>
      <c r="B387" t="s">
        <v>368</v>
      </c>
      <c r="C387">
        <v>116</v>
      </c>
      <c r="D387">
        <v>112</v>
      </c>
      <c r="E387">
        <v>101</v>
      </c>
      <c r="F387">
        <v>101</v>
      </c>
      <c r="G387">
        <v>96</v>
      </c>
      <c r="H387">
        <v>104</v>
      </c>
      <c r="I387">
        <v>117</v>
      </c>
      <c r="J387">
        <v>119</v>
      </c>
      <c r="K387">
        <v>134</v>
      </c>
      <c r="L387">
        <v>132</v>
      </c>
      <c r="M387">
        <v>139</v>
      </c>
      <c r="N387">
        <v>139</v>
      </c>
      <c r="O387">
        <v>150</v>
      </c>
      <c r="P387">
        <v>160</v>
      </c>
      <c r="Q387">
        <v>180</v>
      </c>
      <c r="R387">
        <v>180</v>
      </c>
      <c r="S387">
        <v>185</v>
      </c>
      <c r="T387">
        <v>180</v>
      </c>
      <c r="U387">
        <v>185</v>
      </c>
      <c r="V387">
        <v>181</v>
      </c>
      <c r="W387">
        <v>152</v>
      </c>
      <c r="X387">
        <v>141</v>
      </c>
      <c r="Y387">
        <v>136</v>
      </c>
      <c r="Z387">
        <v>141</v>
      </c>
      <c r="AA387">
        <v>140</v>
      </c>
      <c r="AB387">
        <v>135</v>
      </c>
      <c r="AC387">
        <v>122</v>
      </c>
      <c r="AD387">
        <v>136</v>
      </c>
      <c r="AE387">
        <v>135</v>
      </c>
      <c r="AF387">
        <v>138</v>
      </c>
      <c r="AG387">
        <v>137</v>
      </c>
      <c r="AH387">
        <v>133</v>
      </c>
    </row>
    <row r="388" spans="1:34" x14ac:dyDescent="0.2">
      <c r="A388" t="s">
        <v>882</v>
      </c>
      <c r="B388" t="s">
        <v>369</v>
      </c>
      <c r="C388">
        <v>118</v>
      </c>
      <c r="D388">
        <v>105</v>
      </c>
      <c r="E388">
        <v>103</v>
      </c>
      <c r="F388">
        <v>101</v>
      </c>
      <c r="G388">
        <v>93</v>
      </c>
      <c r="H388">
        <v>82</v>
      </c>
      <c r="I388">
        <v>82</v>
      </c>
      <c r="J388">
        <v>89</v>
      </c>
      <c r="K388">
        <v>95</v>
      </c>
      <c r="L388">
        <v>109</v>
      </c>
      <c r="M388">
        <v>114</v>
      </c>
      <c r="N388">
        <v>122</v>
      </c>
      <c r="O388">
        <v>143</v>
      </c>
      <c r="P388">
        <v>152</v>
      </c>
      <c r="Q388">
        <v>156</v>
      </c>
      <c r="R388">
        <v>171</v>
      </c>
      <c r="S388">
        <v>176</v>
      </c>
      <c r="T388">
        <v>169</v>
      </c>
      <c r="U388">
        <v>162</v>
      </c>
      <c r="V388">
        <v>163</v>
      </c>
      <c r="W388">
        <v>147</v>
      </c>
      <c r="X388">
        <v>139</v>
      </c>
      <c r="Y388">
        <v>133</v>
      </c>
      <c r="Z388">
        <v>126</v>
      </c>
      <c r="AA388">
        <v>129</v>
      </c>
      <c r="AB388">
        <v>141</v>
      </c>
      <c r="AC388">
        <v>137</v>
      </c>
      <c r="AD388">
        <v>153</v>
      </c>
      <c r="AE388">
        <v>150</v>
      </c>
      <c r="AF388">
        <v>139</v>
      </c>
      <c r="AG388">
        <v>134</v>
      </c>
      <c r="AH388">
        <v>136</v>
      </c>
    </row>
    <row r="389" spans="1:34" x14ac:dyDescent="0.2">
      <c r="A389" t="s">
        <v>883</v>
      </c>
      <c r="B389" t="s">
        <v>370</v>
      </c>
      <c r="C389">
        <v>16</v>
      </c>
      <c r="D389">
        <v>18</v>
      </c>
      <c r="E389">
        <v>16</v>
      </c>
      <c r="F389">
        <v>18</v>
      </c>
      <c r="G389">
        <v>18</v>
      </c>
      <c r="H389">
        <v>18</v>
      </c>
      <c r="I389">
        <v>18</v>
      </c>
      <c r="J389">
        <v>16</v>
      </c>
      <c r="K389">
        <v>18</v>
      </c>
      <c r="L389">
        <v>18</v>
      </c>
      <c r="M389">
        <v>18</v>
      </c>
      <c r="N389">
        <v>18</v>
      </c>
      <c r="O389">
        <v>15</v>
      </c>
      <c r="P389">
        <v>16</v>
      </c>
      <c r="Q389">
        <v>20</v>
      </c>
      <c r="R389">
        <v>24</v>
      </c>
      <c r="S389">
        <v>27</v>
      </c>
      <c r="T389">
        <v>27</v>
      </c>
      <c r="U389">
        <v>27</v>
      </c>
      <c r="V389">
        <v>32</v>
      </c>
      <c r="W389">
        <v>35</v>
      </c>
      <c r="X389">
        <v>43</v>
      </c>
      <c r="Y389">
        <v>43</v>
      </c>
      <c r="Z389">
        <v>44</v>
      </c>
      <c r="AA389">
        <v>43</v>
      </c>
      <c r="AB389">
        <v>43</v>
      </c>
      <c r="AC389">
        <v>47</v>
      </c>
      <c r="AD389">
        <v>44</v>
      </c>
      <c r="AE389">
        <v>41</v>
      </c>
      <c r="AF389">
        <v>36</v>
      </c>
      <c r="AG389">
        <v>34</v>
      </c>
      <c r="AH389">
        <v>35</v>
      </c>
    </row>
    <row r="390" spans="1:34" x14ac:dyDescent="0.2">
      <c r="A390" t="s">
        <v>884</v>
      </c>
      <c r="B390" t="s">
        <v>371</v>
      </c>
      <c r="C390">
        <v>66</v>
      </c>
      <c r="D390">
        <v>63</v>
      </c>
      <c r="E390">
        <v>72</v>
      </c>
      <c r="F390">
        <v>72</v>
      </c>
      <c r="G390">
        <v>63</v>
      </c>
      <c r="H390">
        <v>65</v>
      </c>
      <c r="I390">
        <v>61</v>
      </c>
      <c r="J390">
        <v>65</v>
      </c>
      <c r="K390">
        <v>53</v>
      </c>
      <c r="L390">
        <v>43</v>
      </c>
      <c r="M390">
        <v>43</v>
      </c>
      <c r="N390">
        <v>40</v>
      </c>
      <c r="O390">
        <v>42</v>
      </c>
      <c r="P390">
        <v>46</v>
      </c>
      <c r="Q390">
        <v>52</v>
      </c>
      <c r="R390">
        <v>55</v>
      </c>
      <c r="S390">
        <v>51</v>
      </c>
      <c r="T390">
        <v>51</v>
      </c>
      <c r="U390">
        <v>54</v>
      </c>
      <c r="V390">
        <v>53</v>
      </c>
      <c r="W390">
        <v>55</v>
      </c>
      <c r="X390">
        <v>48</v>
      </c>
      <c r="Y390">
        <v>43</v>
      </c>
      <c r="Z390">
        <v>44</v>
      </c>
      <c r="AA390">
        <v>44</v>
      </c>
      <c r="AB390">
        <v>53</v>
      </c>
      <c r="AC390">
        <v>52</v>
      </c>
      <c r="AD390">
        <v>40</v>
      </c>
      <c r="AE390">
        <v>59</v>
      </c>
      <c r="AF390">
        <v>59</v>
      </c>
      <c r="AG390">
        <v>66</v>
      </c>
      <c r="AH390">
        <v>66</v>
      </c>
    </row>
    <row r="391" spans="1:34" x14ac:dyDescent="0.2">
      <c r="A391" t="s">
        <v>885</v>
      </c>
      <c r="B391" t="s">
        <v>372</v>
      </c>
      <c r="C391">
        <v>153</v>
      </c>
      <c r="D391">
        <v>151</v>
      </c>
      <c r="E391">
        <v>162</v>
      </c>
      <c r="F391">
        <v>162</v>
      </c>
      <c r="G391">
        <v>142</v>
      </c>
      <c r="H391">
        <v>123</v>
      </c>
      <c r="I391">
        <v>105</v>
      </c>
      <c r="J391">
        <v>86</v>
      </c>
      <c r="K391">
        <v>87</v>
      </c>
      <c r="L391">
        <v>68</v>
      </c>
      <c r="M391">
        <v>68</v>
      </c>
      <c r="N391">
        <v>74</v>
      </c>
      <c r="O391">
        <v>72</v>
      </c>
      <c r="P391">
        <v>68</v>
      </c>
      <c r="Q391">
        <v>67</v>
      </c>
      <c r="R391">
        <v>80</v>
      </c>
      <c r="S391">
        <v>82</v>
      </c>
      <c r="T391">
        <v>82</v>
      </c>
      <c r="U391">
        <v>94</v>
      </c>
      <c r="V391">
        <v>97</v>
      </c>
      <c r="W391">
        <v>94</v>
      </c>
      <c r="X391">
        <v>106</v>
      </c>
      <c r="Y391">
        <v>97</v>
      </c>
      <c r="Z391">
        <v>96</v>
      </c>
      <c r="AA391">
        <v>96</v>
      </c>
      <c r="AB391">
        <v>75</v>
      </c>
      <c r="AC391">
        <v>79</v>
      </c>
      <c r="AD391">
        <v>85</v>
      </c>
      <c r="AE391">
        <v>83</v>
      </c>
      <c r="AF391">
        <v>80</v>
      </c>
      <c r="AG391">
        <v>83</v>
      </c>
      <c r="AH391">
        <v>83</v>
      </c>
    </row>
    <row r="392" spans="1:34" x14ac:dyDescent="0.2">
      <c r="A392" t="s">
        <v>886</v>
      </c>
      <c r="B392" t="s">
        <v>373</v>
      </c>
      <c r="C392">
        <v>192</v>
      </c>
      <c r="D392">
        <v>169</v>
      </c>
      <c r="E392">
        <v>168</v>
      </c>
      <c r="F392">
        <v>168</v>
      </c>
      <c r="G392">
        <v>141</v>
      </c>
      <c r="H392">
        <v>130</v>
      </c>
      <c r="I392">
        <v>115</v>
      </c>
      <c r="J392">
        <v>122</v>
      </c>
      <c r="K392">
        <v>125</v>
      </c>
      <c r="L392">
        <v>140</v>
      </c>
      <c r="M392">
        <v>140</v>
      </c>
      <c r="N392">
        <v>143</v>
      </c>
      <c r="O392">
        <v>145</v>
      </c>
      <c r="P392">
        <v>156</v>
      </c>
      <c r="Q392">
        <v>149</v>
      </c>
      <c r="R392">
        <v>147</v>
      </c>
      <c r="S392">
        <v>136</v>
      </c>
      <c r="T392">
        <v>136</v>
      </c>
      <c r="U392">
        <v>139</v>
      </c>
      <c r="V392">
        <v>129</v>
      </c>
      <c r="W392">
        <v>126</v>
      </c>
      <c r="X392">
        <v>138</v>
      </c>
      <c r="Y392">
        <v>164</v>
      </c>
      <c r="Z392">
        <v>173</v>
      </c>
      <c r="AA392">
        <v>173</v>
      </c>
      <c r="AB392">
        <v>178</v>
      </c>
      <c r="AC392">
        <v>180</v>
      </c>
      <c r="AD392">
        <v>185</v>
      </c>
      <c r="AE392">
        <v>184</v>
      </c>
      <c r="AF392">
        <v>172</v>
      </c>
      <c r="AG392">
        <v>179</v>
      </c>
      <c r="AH392">
        <v>179</v>
      </c>
    </row>
    <row r="393" spans="1:34" x14ac:dyDescent="0.2">
      <c r="A393" t="s">
        <v>887</v>
      </c>
      <c r="B393" t="s">
        <v>374</v>
      </c>
      <c r="C393">
        <v>96</v>
      </c>
      <c r="D393">
        <v>93</v>
      </c>
      <c r="E393">
        <v>98</v>
      </c>
      <c r="F393">
        <v>86</v>
      </c>
      <c r="G393">
        <v>81</v>
      </c>
      <c r="H393">
        <v>62</v>
      </c>
      <c r="I393">
        <v>92</v>
      </c>
      <c r="J393">
        <v>82</v>
      </c>
      <c r="K393">
        <v>86</v>
      </c>
      <c r="L393">
        <v>82</v>
      </c>
      <c r="M393">
        <v>83</v>
      </c>
      <c r="N393">
        <v>89</v>
      </c>
      <c r="O393">
        <v>100</v>
      </c>
      <c r="P393">
        <v>72</v>
      </c>
      <c r="Q393">
        <v>75</v>
      </c>
      <c r="R393">
        <v>75</v>
      </c>
      <c r="S393">
        <v>80</v>
      </c>
      <c r="T393">
        <v>81</v>
      </c>
      <c r="U393">
        <v>91</v>
      </c>
      <c r="V393">
        <v>111</v>
      </c>
      <c r="W393">
        <v>142</v>
      </c>
      <c r="X393">
        <v>155</v>
      </c>
      <c r="Y393">
        <v>170</v>
      </c>
      <c r="Z393">
        <v>168</v>
      </c>
      <c r="AA393">
        <v>171</v>
      </c>
      <c r="AB393">
        <v>170</v>
      </c>
      <c r="AC393">
        <v>197</v>
      </c>
      <c r="AD393">
        <v>204</v>
      </c>
      <c r="AE393">
        <v>212</v>
      </c>
      <c r="AF393">
        <v>219</v>
      </c>
      <c r="AG393">
        <v>224</v>
      </c>
      <c r="AH393">
        <v>239</v>
      </c>
    </row>
    <row r="394" spans="1:34" x14ac:dyDescent="0.2">
      <c r="A394" t="s">
        <v>888</v>
      </c>
      <c r="B394" t="s">
        <v>375</v>
      </c>
      <c r="C394">
        <v>11</v>
      </c>
      <c r="D394">
        <v>11</v>
      </c>
      <c r="E394">
        <v>9</v>
      </c>
      <c r="F394">
        <v>8</v>
      </c>
      <c r="G394">
        <v>9</v>
      </c>
      <c r="H394">
        <v>8</v>
      </c>
      <c r="I394">
        <v>13</v>
      </c>
      <c r="J394">
        <v>14</v>
      </c>
      <c r="K394">
        <v>15</v>
      </c>
      <c r="L394">
        <v>14</v>
      </c>
      <c r="M394">
        <v>14</v>
      </c>
      <c r="N394">
        <v>12</v>
      </c>
      <c r="O394">
        <v>16</v>
      </c>
      <c r="P394">
        <v>15</v>
      </c>
      <c r="Q394">
        <v>15</v>
      </c>
      <c r="R394">
        <v>22</v>
      </c>
      <c r="S394">
        <v>24</v>
      </c>
      <c r="T394">
        <v>25</v>
      </c>
      <c r="U394">
        <v>25</v>
      </c>
      <c r="V394">
        <v>32</v>
      </c>
      <c r="W394">
        <v>28</v>
      </c>
      <c r="X394">
        <v>32</v>
      </c>
      <c r="Y394">
        <v>27</v>
      </c>
      <c r="Z394">
        <v>30</v>
      </c>
      <c r="AA394">
        <v>30</v>
      </c>
      <c r="AB394">
        <v>31</v>
      </c>
      <c r="AC394">
        <v>21</v>
      </c>
      <c r="AD394">
        <v>28</v>
      </c>
      <c r="AE394">
        <v>29</v>
      </c>
      <c r="AF394">
        <v>29</v>
      </c>
      <c r="AG394">
        <v>26</v>
      </c>
      <c r="AH394">
        <v>25</v>
      </c>
    </row>
    <row r="395" spans="1:34" x14ac:dyDescent="0.2">
      <c r="A395" t="s">
        <v>889</v>
      </c>
      <c r="B395" t="s">
        <v>417</v>
      </c>
      <c r="C395">
        <v>93</v>
      </c>
      <c r="D395">
        <v>106</v>
      </c>
      <c r="E395">
        <v>106</v>
      </c>
      <c r="F395">
        <v>106</v>
      </c>
      <c r="G395">
        <v>116</v>
      </c>
      <c r="H395">
        <v>124</v>
      </c>
      <c r="I395">
        <v>129</v>
      </c>
      <c r="J395">
        <v>127</v>
      </c>
      <c r="K395">
        <v>133</v>
      </c>
      <c r="L395">
        <v>133</v>
      </c>
      <c r="M395">
        <v>133</v>
      </c>
      <c r="N395">
        <v>135</v>
      </c>
      <c r="O395">
        <v>141</v>
      </c>
      <c r="P395">
        <v>130</v>
      </c>
      <c r="Q395">
        <v>126</v>
      </c>
      <c r="R395">
        <v>109</v>
      </c>
      <c r="S395">
        <v>109</v>
      </c>
      <c r="T395">
        <v>109</v>
      </c>
      <c r="U395">
        <v>102</v>
      </c>
      <c r="V395">
        <v>108</v>
      </c>
      <c r="W395">
        <v>115</v>
      </c>
      <c r="X395">
        <v>135</v>
      </c>
      <c r="Y395">
        <v>146</v>
      </c>
      <c r="Z395">
        <v>146</v>
      </c>
      <c r="AA395">
        <v>146</v>
      </c>
      <c r="AB395">
        <v>158</v>
      </c>
      <c r="AC395">
        <v>161</v>
      </c>
      <c r="AD395">
        <v>156</v>
      </c>
      <c r="AE395">
        <v>140</v>
      </c>
      <c r="AF395">
        <v>127</v>
      </c>
      <c r="AG395">
        <v>127</v>
      </c>
      <c r="AH395">
        <v>127</v>
      </c>
    </row>
    <row r="396" spans="1:34" x14ac:dyDescent="0.2">
      <c r="A396" t="s">
        <v>890</v>
      </c>
      <c r="B396" t="s">
        <v>418</v>
      </c>
      <c r="C396">
        <v>44</v>
      </c>
      <c r="D396">
        <v>46</v>
      </c>
      <c r="E396">
        <v>45</v>
      </c>
      <c r="F396">
        <v>45</v>
      </c>
      <c r="G396">
        <v>40</v>
      </c>
      <c r="H396">
        <v>35</v>
      </c>
      <c r="I396">
        <v>34</v>
      </c>
      <c r="J396">
        <v>35</v>
      </c>
      <c r="K396">
        <v>38</v>
      </c>
      <c r="L396">
        <v>36</v>
      </c>
      <c r="M396">
        <v>36</v>
      </c>
      <c r="N396">
        <v>37</v>
      </c>
      <c r="O396">
        <v>39</v>
      </c>
      <c r="P396">
        <v>46</v>
      </c>
      <c r="Q396">
        <v>48</v>
      </c>
      <c r="R396">
        <v>39</v>
      </c>
      <c r="S396">
        <v>38</v>
      </c>
      <c r="T396">
        <v>38</v>
      </c>
      <c r="U396">
        <v>40</v>
      </c>
      <c r="V396">
        <v>42</v>
      </c>
      <c r="W396">
        <v>39</v>
      </c>
      <c r="X396">
        <v>39</v>
      </c>
      <c r="Y396">
        <v>46</v>
      </c>
      <c r="Z396">
        <v>64</v>
      </c>
      <c r="AA396">
        <v>64</v>
      </c>
      <c r="AB396">
        <v>57</v>
      </c>
      <c r="AC396">
        <v>66</v>
      </c>
      <c r="AD396">
        <v>81</v>
      </c>
      <c r="AE396">
        <v>92</v>
      </c>
      <c r="AF396">
        <v>103</v>
      </c>
      <c r="AG396">
        <v>98</v>
      </c>
      <c r="AH396">
        <v>98</v>
      </c>
    </row>
    <row r="397" spans="1:34" x14ac:dyDescent="0.2">
      <c r="A397" t="s">
        <v>891</v>
      </c>
      <c r="B397" t="s">
        <v>419</v>
      </c>
      <c r="C397">
        <v>43</v>
      </c>
      <c r="D397">
        <v>37</v>
      </c>
      <c r="E397">
        <v>38</v>
      </c>
      <c r="F397">
        <v>38</v>
      </c>
      <c r="G397">
        <v>36</v>
      </c>
      <c r="H397">
        <v>21</v>
      </c>
      <c r="I397">
        <v>20</v>
      </c>
      <c r="J397">
        <v>21</v>
      </c>
      <c r="K397">
        <v>24</v>
      </c>
      <c r="L397">
        <v>29</v>
      </c>
      <c r="M397">
        <v>29</v>
      </c>
      <c r="N397">
        <v>28</v>
      </c>
      <c r="O397">
        <v>35</v>
      </c>
      <c r="P397">
        <v>52</v>
      </c>
      <c r="Q397">
        <v>54</v>
      </c>
      <c r="R397">
        <v>49</v>
      </c>
      <c r="S397">
        <v>43</v>
      </c>
      <c r="T397">
        <v>43</v>
      </c>
      <c r="U397">
        <v>44</v>
      </c>
      <c r="V397">
        <v>41</v>
      </c>
      <c r="W397">
        <v>27</v>
      </c>
      <c r="X397">
        <v>27</v>
      </c>
      <c r="Y397">
        <v>34</v>
      </c>
      <c r="Z397">
        <v>30</v>
      </c>
      <c r="AA397">
        <v>37</v>
      </c>
      <c r="AB397">
        <v>38</v>
      </c>
      <c r="AC397">
        <v>46</v>
      </c>
      <c r="AD397">
        <v>50</v>
      </c>
      <c r="AE397">
        <v>59</v>
      </c>
      <c r="AF397">
        <v>64</v>
      </c>
      <c r="AG397">
        <v>79</v>
      </c>
      <c r="AH397">
        <v>74</v>
      </c>
    </row>
    <row r="398" spans="1:34" x14ac:dyDescent="0.2">
      <c r="A398" t="s">
        <v>892</v>
      </c>
      <c r="B398" t="s">
        <v>420</v>
      </c>
      <c r="C398">
        <v>105</v>
      </c>
      <c r="D398">
        <v>92</v>
      </c>
      <c r="E398">
        <v>93</v>
      </c>
      <c r="F398">
        <v>96</v>
      </c>
      <c r="G398">
        <v>98</v>
      </c>
      <c r="H398">
        <v>70</v>
      </c>
      <c r="I398">
        <v>61</v>
      </c>
      <c r="J398">
        <v>60</v>
      </c>
      <c r="K398">
        <v>73</v>
      </c>
      <c r="L398">
        <v>73</v>
      </c>
      <c r="M398">
        <v>73</v>
      </c>
      <c r="N398">
        <v>74</v>
      </c>
      <c r="O398">
        <v>85</v>
      </c>
      <c r="P398">
        <v>84</v>
      </c>
      <c r="Q398">
        <v>89</v>
      </c>
      <c r="R398">
        <v>97</v>
      </c>
      <c r="S398">
        <v>88</v>
      </c>
      <c r="T398">
        <v>84</v>
      </c>
      <c r="U398">
        <v>94</v>
      </c>
      <c r="V398">
        <v>101</v>
      </c>
      <c r="W398">
        <v>133</v>
      </c>
      <c r="X398">
        <v>145</v>
      </c>
      <c r="Y398">
        <v>139</v>
      </c>
      <c r="Z398">
        <v>149</v>
      </c>
      <c r="AA398">
        <v>149</v>
      </c>
      <c r="AB398">
        <v>156</v>
      </c>
      <c r="AC398">
        <v>147</v>
      </c>
      <c r="AD398">
        <v>134</v>
      </c>
      <c r="AE398">
        <v>141</v>
      </c>
      <c r="AF398">
        <v>147</v>
      </c>
      <c r="AG398">
        <v>155</v>
      </c>
      <c r="AH398">
        <v>155</v>
      </c>
    </row>
    <row r="399" spans="1:34" x14ac:dyDescent="0.2">
      <c r="A399" t="s">
        <v>893</v>
      </c>
      <c r="B399" t="s">
        <v>421</v>
      </c>
      <c r="C399">
        <v>41</v>
      </c>
      <c r="D399">
        <v>30</v>
      </c>
      <c r="E399">
        <v>30</v>
      </c>
      <c r="F399">
        <v>36</v>
      </c>
      <c r="G399">
        <v>41</v>
      </c>
      <c r="H399">
        <v>44</v>
      </c>
      <c r="I399">
        <v>40</v>
      </c>
      <c r="J399">
        <v>48</v>
      </c>
      <c r="K399">
        <v>42</v>
      </c>
      <c r="L399">
        <v>41</v>
      </c>
      <c r="M399">
        <v>36</v>
      </c>
      <c r="N399">
        <v>31</v>
      </c>
      <c r="O399">
        <v>34</v>
      </c>
      <c r="P399">
        <v>33</v>
      </c>
      <c r="Q399">
        <v>28</v>
      </c>
      <c r="R399">
        <v>30</v>
      </c>
      <c r="S399">
        <v>32</v>
      </c>
      <c r="T399">
        <v>33</v>
      </c>
      <c r="U399">
        <v>32</v>
      </c>
      <c r="V399">
        <v>30</v>
      </c>
      <c r="W399">
        <v>24</v>
      </c>
      <c r="X399">
        <v>24</v>
      </c>
      <c r="Y399">
        <v>28</v>
      </c>
      <c r="Z399">
        <v>27</v>
      </c>
      <c r="AA399">
        <v>26</v>
      </c>
      <c r="AB399">
        <v>26</v>
      </c>
      <c r="AC399">
        <v>20</v>
      </c>
      <c r="AD399">
        <v>22</v>
      </c>
      <c r="AE399">
        <v>20</v>
      </c>
      <c r="AF399">
        <v>14</v>
      </c>
      <c r="AG399">
        <v>11</v>
      </c>
      <c r="AH399">
        <v>10</v>
      </c>
    </row>
    <row r="400" spans="1:34" x14ac:dyDescent="0.2">
      <c r="A400" t="s">
        <v>894</v>
      </c>
      <c r="B400" t="s">
        <v>422</v>
      </c>
      <c r="C400">
        <v>226</v>
      </c>
      <c r="D400">
        <v>228</v>
      </c>
      <c r="E400">
        <v>223</v>
      </c>
      <c r="F400">
        <v>212</v>
      </c>
      <c r="G400">
        <v>191</v>
      </c>
      <c r="H400">
        <v>177</v>
      </c>
      <c r="I400">
        <v>172</v>
      </c>
      <c r="J400">
        <v>168</v>
      </c>
      <c r="K400">
        <v>164</v>
      </c>
      <c r="L400">
        <v>161</v>
      </c>
      <c r="M400">
        <v>161</v>
      </c>
      <c r="N400">
        <v>169</v>
      </c>
      <c r="O400">
        <v>160</v>
      </c>
      <c r="P400">
        <v>159</v>
      </c>
      <c r="Q400">
        <v>174</v>
      </c>
      <c r="R400">
        <v>178</v>
      </c>
      <c r="S400">
        <v>181</v>
      </c>
      <c r="T400">
        <v>179</v>
      </c>
      <c r="U400">
        <v>175</v>
      </c>
      <c r="V400">
        <v>200</v>
      </c>
      <c r="W400">
        <v>210</v>
      </c>
      <c r="X400">
        <v>191</v>
      </c>
      <c r="Y400">
        <v>185</v>
      </c>
      <c r="Z400">
        <v>185</v>
      </c>
      <c r="AA400">
        <v>182</v>
      </c>
      <c r="AB400">
        <v>189</v>
      </c>
      <c r="AC400">
        <v>153</v>
      </c>
      <c r="AD400">
        <v>145</v>
      </c>
      <c r="AE400">
        <v>145</v>
      </c>
      <c r="AF400">
        <v>134</v>
      </c>
      <c r="AG400">
        <v>127</v>
      </c>
      <c r="AH400">
        <v>126</v>
      </c>
    </row>
    <row r="401" spans="1:34" x14ac:dyDescent="0.2">
      <c r="A401" t="s">
        <v>895</v>
      </c>
      <c r="B401" t="s">
        <v>423</v>
      </c>
      <c r="C401">
        <v>49</v>
      </c>
      <c r="D401">
        <v>48</v>
      </c>
      <c r="E401">
        <v>44</v>
      </c>
      <c r="F401">
        <v>43</v>
      </c>
      <c r="G401">
        <v>45</v>
      </c>
      <c r="H401">
        <v>46</v>
      </c>
      <c r="I401">
        <v>34</v>
      </c>
      <c r="J401">
        <v>37</v>
      </c>
      <c r="K401">
        <v>31</v>
      </c>
      <c r="L401">
        <v>31</v>
      </c>
      <c r="M401">
        <v>32</v>
      </c>
      <c r="N401">
        <v>32</v>
      </c>
      <c r="O401">
        <v>30</v>
      </c>
      <c r="P401">
        <v>31</v>
      </c>
      <c r="Q401">
        <v>35</v>
      </c>
      <c r="R401">
        <v>36</v>
      </c>
      <c r="S401">
        <v>40</v>
      </c>
      <c r="T401">
        <v>38</v>
      </c>
      <c r="U401">
        <v>36</v>
      </c>
      <c r="V401">
        <v>35</v>
      </c>
      <c r="W401">
        <v>30</v>
      </c>
      <c r="X401">
        <v>24</v>
      </c>
      <c r="Y401">
        <v>22</v>
      </c>
      <c r="Z401">
        <v>16</v>
      </c>
      <c r="AA401">
        <v>16</v>
      </c>
      <c r="AB401">
        <v>16</v>
      </c>
      <c r="AC401">
        <v>16</v>
      </c>
      <c r="AD401">
        <v>21</v>
      </c>
      <c r="AE401">
        <v>29</v>
      </c>
      <c r="AF401">
        <v>34</v>
      </c>
      <c r="AG401">
        <v>36</v>
      </c>
      <c r="AH401">
        <v>36</v>
      </c>
    </row>
    <row r="402" spans="1:34" x14ac:dyDescent="0.2">
      <c r="A402" t="s">
        <v>896</v>
      </c>
      <c r="B402" t="s">
        <v>424</v>
      </c>
      <c r="C402">
        <v>148</v>
      </c>
      <c r="D402">
        <v>131</v>
      </c>
      <c r="E402">
        <v>139</v>
      </c>
      <c r="F402">
        <v>150</v>
      </c>
      <c r="G402">
        <v>140</v>
      </c>
      <c r="H402">
        <v>126</v>
      </c>
      <c r="I402">
        <v>111</v>
      </c>
      <c r="J402">
        <v>107</v>
      </c>
      <c r="K402">
        <v>96</v>
      </c>
      <c r="L402">
        <v>81</v>
      </c>
      <c r="M402">
        <v>74</v>
      </c>
      <c r="N402">
        <v>75</v>
      </c>
      <c r="O402">
        <v>82</v>
      </c>
      <c r="P402">
        <v>85</v>
      </c>
      <c r="Q402">
        <v>98</v>
      </c>
      <c r="R402">
        <v>94</v>
      </c>
      <c r="S402">
        <v>102</v>
      </c>
      <c r="T402">
        <v>94</v>
      </c>
      <c r="U402">
        <v>82</v>
      </c>
      <c r="V402">
        <v>89</v>
      </c>
      <c r="W402">
        <v>97</v>
      </c>
      <c r="X402">
        <v>88</v>
      </c>
      <c r="Y402">
        <v>93</v>
      </c>
      <c r="Z402">
        <v>79</v>
      </c>
      <c r="AA402">
        <v>79</v>
      </c>
      <c r="AB402">
        <v>104</v>
      </c>
      <c r="AC402">
        <v>116</v>
      </c>
      <c r="AD402">
        <v>113</v>
      </c>
      <c r="AE402">
        <v>117</v>
      </c>
      <c r="AF402">
        <v>110</v>
      </c>
      <c r="AG402">
        <v>110</v>
      </c>
      <c r="AH402">
        <v>110</v>
      </c>
    </row>
    <row r="403" spans="1:34" x14ac:dyDescent="0.2">
      <c r="A403" t="s">
        <v>897</v>
      </c>
      <c r="B403" t="s">
        <v>425</v>
      </c>
      <c r="C403">
        <v>281</v>
      </c>
      <c r="D403">
        <v>281</v>
      </c>
      <c r="E403">
        <v>253</v>
      </c>
      <c r="F403">
        <v>254</v>
      </c>
      <c r="G403">
        <v>239</v>
      </c>
      <c r="H403">
        <v>228</v>
      </c>
      <c r="I403">
        <v>211</v>
      </c>
      <c r="J403">
        <v>212</v>
      </c>
      <c r="K403">
        <v>205</v>
      </c>
      <c r="L403">
        <v>220</v>
      </c>
      <c r="M403">
        <v>217</v>
      </c>
      <c r="N403">
        <v>217</v>
      </c>
      <c r="O403">
        <v>204</v>
      </c>
      <c r="P403">
        <v>202</v>
      </c>
      <c r="Q403">
        <v>202</v>
      </c>
      <c r="R403">
        <v>187</v>
      </c>
      <c r="S403">
        <v>162</v>
      </c>
      <c r="T403">
        <v>163</v>
      </c>
      <c r="U403">
        <v>194</v>
      </c>
      <c r="V403">
        <v>199</v>
      </c>
      <c r="W403">
        <v>210</v>
      </c>
      <c r="X403">
        <v>219</v>
      </c>
      <c r="Y403">
        <v>225</v>
      </c>
      <c r="Z403">
        <v>229</v>
      </c>
      <c r="AA403">
        <v>228</v>
      </c>
      <c r="AB403">
        <v>201</v>
      </c>
      <c r="AC403">
        <v>177</v>
      </c>
      <c r="AD403">
        <v>153</v>
      </c>
      <c r="AE403">
        <v>140</v>
      </c>
      <c r="AF403">
        <v>146</v>
      </c>
      <c r="AG403">
        <v>136</v>
      </c>
      <c r="AH403">
        <v>140</v>
      </c>
    </row>
    <row r="404" spans="1:34" x14ac:dyDescent="0.2">
      <c r="A404" t="s">
        <v>898</v>
      </c>
      <c r="B404" t="s">
        <v>426</v>
      </c>
      <c r="C404">
        <v>282</v>
      </c>
      <c r="D404">
        <v>253</v>
      </c>
      <c r="E404">
        <v>245</v>
      </c>
      <c r="F404">
        <v>222</v>
      </c>
      <c r="G404">
        <v>216</v>
      </c>
      <c r="H404">
        <v>217</v>
      </c>
      <c r="I404">
        <v>204</v>
      </c>
      <c r="J404">
        <v>202</v>
      </c>
      <c r="K404">
        <v>163</v>
      </c>
      <c r="L404">
        <v>194</v>
      </c>
      <c r="M404">
        <v>205</v>
      </c>
      <c r="N404">
        <v>204</v>
      </c>
      <c r="O404">
        <v>206</v>
      </c>
      <c r="P404">
        <v>205</v>
      </c>
      <c r="Q404">
        <v>208</v>
      </c>
      <c r="R404">
        <v>204</v>
      </c>
      <c r="S404">
        <v>199</v>
      </c>
      <c r="T404">
        <v>184</v>
      </c>
      <c r="U404">
        <v>195</v>
      </c>
      <c r="V404">
        <v>189</v>
      </c>
      <c r="W404">
        <v>192</v>
      </c>
      <c r="X404">
        <v>199</v>
      </c>
      <c r="Y404">
        <v>200</v>
      </c>
      <c r="Z404">
        <v>189</v>
      </c>
      <c r="AA404">
        <v>197</v>
      </c>
      <c r="AB404">
        <v>191</v>
      </c>
      <c r="AC404">
        <v>176</v>
      </c>
      <c r="AD404">
        <v>158</v>
      </c>
      <c r="AE404">
        <v>139</v>
      </c>
      <c r="AF404">
        <v>141</v>
      </c>
      <c r="AG404">
        <v>147</v>
      </c>
      <c r="AH404">
        <v>139</v>
      </c>
    </row>
    <row r="405" spans="1:34" x14ac:dyDescent="0.2">
      <c r="A405" t="s">
        <v>899</v>
      </c>
      <c r="B405" t="s">
        <v>427</v>
      </c>
      <c r="C405">
        <v>78</v>
      </c>
      <c r="D405">
        <v>70</v>
      </c>
      <c r="E405">
        <v>63</v>
      </c>
      <c r="F405">
        <v>63</v>
      </c>
      <c r="G405">
        <v>55</v>
      </c>
      <c r="H405">
        <v>49</v>
      </c>
      <c r="I405">
        <v>44</v>
      </c>
      <c r="J405">
        <v>43</v>
      </c>
      <c r="K405">
        <v>39</v>
      </c>
      <c r="L405">
        <v>37</v>
      </c>
      <c r="M405">
        <v>36</v>
      </c>
      <c r="N405">
        <v>35</v>
      </c>
      <c r="O405">
        <v>32</v>
      </c>
      <c r="P405">
        <v>31</v>
      </c>
      <c r="Q405">
        <v>24</v>
      </c>
      <c r="R405">
        <v>25</v>
      </c>
      <c r="S405">
        <v>25</v>
      </c>
      <c r="T405">
        <v>22</v>
      </c>
      <c r="U405">
        <v>21</v>
      </c>
      <c r="V405">
        <v>23</v>
      </c>
      <c r="W405">
        <v>26</v>
      </c>
      <c r="X405">
        <v>23</v>
      </c>
      <c r="Y405">
        <v>29</v>
      </c>
      <c r="Z405">
        <v>30</v>
      </c>
      <c r="AA405">
        <v>30</v>
      </c>
      <c r="AB405">
        <v>31</v>
      </c>
      <c r="AC405">
        <v>28</v>
      </c>
      <c r="AD405">
        <v>30</v>
      </c>
      <c r="AE405">
        <v>32</v>
      </c>
      <c r="AF405">
        <v>24</v>
      </c>
      <c r="AG405">
        <v>23</v>
      </c>
      <c r="AH405">
        <v>23</v>
      </c>
    </row>
    <row r="406" spans="1:34" x14ac:dyDescent="0.2">
      <c r="A406" t="s">
        <v>900</v>
      </c>
      <c r="B406" t="s">
        <v>428</v>
      </c>
      <c r="C406">
        <v>34</v>
      </c>
      <c r="D406">
        <v>41</v>
      </c>
      <c r="E406">
        <v>43</v>
      </c>
      <c r="F406">
        <v>43</v>
      </c>
      <c r="G406">
        <v>33</v>
      </c>
      <c r="H406">
        <v>50</v>
      </c>
      <c r="I406">
        <v>51</v>
      </c>
      <c r="J406">
        <v>51</v>
      </c>
      <c r="K406">
        <v>45</v>
      </c>
      <c r="L406">
        <v>41</v>
      </c>
      <c r="M406">
        <v>41</v>
      </c>
      <c r="N406">
        <v>39</v>
      </c>
      <c r="O406">
        <v>32</v>
      </c>
      <c r="P406">
        <v>30</v>
      </c>
      <c r="Q406">
        <v>35</v>
      </c>
      <c r="R406">
        <v>37</v>
      </c>
      <c r="S406">
        <v>46</v>
      </c>
      <c r="T406">
        <v>46</v>
      </c>
      <c r="U406">
        <v>52</v>
      </c>
      <c r="V406">
        <v>47</v>
      </c>
      <c r="W406">
        <v>47</v>
      </c>
      <c r="X406">
        <v>48</v>
      </c>
      <c r="Y406">
        <v>50</v>
      </c>
      <c r="Z406">
        <v>45</v>
      </c>
      <c r="AA406">
        <v>46</v>
      </c>
      <c r="AB406">
        <v>44</v>
      </c>
      <c r="AC406">
        <v>59</v>
      </c>
      <c r="AD406">
        <v>60</v>
      </c>
      <c r="AE406">
        <v>70</v>
      </c>
      <c r="AF406">
        <v>61</v>
      </c>
      <c r="AG406">
        <v>57</v>
      </c>
      <c r="AH406">
        <v>56</v>
      </c>
    </row>
    <row r="407" spans="1:34" x14ac:dyDescent="0.2">
      <c r="A407" t="s">
        <v>901</v>
      </c>
      <c r="B407" t="s">
        <v>429</v>
      </c>
      <c r="C407">
        <v>10</v>
      </c>
      <c r="D407">
        <v>7</v>
      </c>
      <c r="E407">
        <v>3</v>
      </c>
      <c r="F407">
        <v>3</v>
      </c>
      <c r="G407">
        <v>6</v>
      </c>
      <c r="H407">
        <v>5</v>
      </c>
      <c r="I407">
        <v>8</v>
      </c>
      <c r="J407">
        <v>10</v>
      </c>
      <c r="K407">
        <v>10</v>
      </c>
      <c r="L407">
        <v>10</v>
      </c>
      <c r="M407">
        <v>10</v>
      </c>
      <c r="N407">
        <v>11</v>
      </c>
      <c r="O407">
        <v>12</v>
      </c>
      <c r="P407">
        <v>11</v>
      </c>
      <c r="Q407">
        <v>9</v>
      </c>
      <c r="R407">
        <v>11</v>
      </c>
      <c r="S407">
        <v>11</v>
      </c>
      <c r="T407">
        <v>11</v>
      </c>
      <c r="U407">
        <v>7</v>
      </c>
      <c r="V407">
        <v>9</v>
      </c>
      <c r="W407">
        <v>5</v>
      </c>
      <c r="X407">
        <v>10</v>
      </c>
      <c r="Y407">
        <v>19</v>
      </c>
      <c r="Z407">
        <v>27</v>
      </c>
      <c r="AA407">
        <v>27</v>
      </c>
      <c r="AB407">
        <v>28</v>
      </c>
      <c r="AC407">
        <v>34</v>
      </c>
      <c r="AD407">
        <v>39</v>
      </c>
      <c r="AE407">
        <v>55</v>
      </c>
      <c r="AF407">
        <v>48</v>
      </c>
      <c r="AG407">
        <v>40</v>
      </c>
      <c r="AH407">
        <v>40</v>
      </c>
    </row>
    <row r="408" spans="1:34" x14ac:dyDescent="0.2">
      <c r="A408" t="s">
        <v>902</v>
      </c>
      <c r="B408" t="s">
        <v>430</v>
      </c>
      <c r="C408">
        <v>55</v>
      </c>
      <c r="D408">
        <v>53</v>
      </c>
      <c r="E408">
        <v>53</v>
      </c>
      <c r="F408">
        <v>46</v>
      </c>
      <c r="G408">
        <v>47</v>
      </c>
      <c r="H408">
        <v>40</v>
      </c>
      <c r="I408">
        <v>35</v>
      </c>
      <c r="J408">
        <v>39</v>
      </c>
      <c r="K408">
        <v>39</v>
      </c>
      <c r="L408">
        <v>33</v>
      </c>
      <c r="M408">
        <v>33</v>
      </c>
      <c r="N408">
        <v>30</v>
      </c>
      <c r="O408">
        <v>33</v>
      </c>
      <c r="P408">
        <v>39</v>
      </c>
      <c r="Q408">
        <v>36</v>
      </c>
      <c r="R408">
        <v>30</v>
      </c>
      <c r="S408">
        <v>27</v>
      </c>
      <c r="T408">
        <v>33</v>
      </c>
      <c r="U408">
        <v>30</v>
      </c>
      <c r="V408">
        <v>26</v>
      </c>
      <c r="W408">
        <v>21</v>
      </c>
      <c r="X408">
        <v>19</v>
      </c>
      <c r="Y408">
        <v>21</v>
      </c>
      <c r="Z408">
        <v>21</v>
      </c>
      <c r="AA408">
        <v>15</v>
      </c>
      <c r="AB408">
        <v>24</v>
      </c>
      <c r="AC408">
        <v>32</v>
      </c>
      <c r="AD408">
        <v>31</v>
      </c>
      <c r="AE408">
        <v>31</v>
      </c>
      <c r="AF408">
        <v>35</v>
      </c>
      <c r="AG408">
        <v>35</v>
      </c>
      <c r="AH408">
        <v>45</v>
      </c>
    </row>
    <row r="409" spans="1:34" x14ac:dyDescent="0.2">
      <c r="A409" t="s">
        <v>903</v>
      </c>
      <c r="B409" t="s">
        <v>431</v>
      </c>
      <c r="C409">
        <v>100</v>
      </c>
      <c r="D409">
        <v>105</v>
      </c>
      <c r="E409">
        <v>107</v>
      </c>
      <c r="F409">
        <v>97</v>
      </c>
      <c r="G409">
        <v>97</v>
      </c>
      <c r="H409">
        <v>101</v>
      </c>
      <c r="I409">
        <v>84</v>
      </c>
      <c r="J409">
        <v>70</v>
      </c>
      <c r="K409">
        <v>63</v>
      </c>
      <c r="L409">
        <v>58</v>
      </c>
      <c r="M409">
        <v>58</v>
      </c>
      <c r="N409">
        <v>59</v>
      </c>
      <c r="O409">
        <v>44</v>
      </c>
      <c r="P409">
        <v>42</v>
      </c>
      <c r="Q409">
        <v>41</v>
      </c>
      <c r="R409">
        <v>38</v>
      </c>
      <c r="S409">
        <v>36</v>
      </c>
      <c r="T409">
        <v>39</v>
      </c>
      <c r="U409">
        <v>48</v>
      </c>
      <c r="V409">
        <v>65</v>
      </c>
      <c r="W409">
        <v>77</v>
      </c>
      <c r="X409">
        <v>81</v>
      </c>
      <c r="Y409">
        <v>94</v>
      </c>
      <c r="Z409">
        <v>99</v>
      </c>
      <c r="AA409">
        <v>96</v>
      </c>
      <c r="AB409">
        <v>94</v>
      </c>
      <c r="AC409">
        <v>87</v>
      </c>
      <c r="AD409">
        <v>105</v>
      </c>
      <c r="AE409">
        <v>103</v>
      </c>
      <c r="AF409">
        <v>96</v>
      </c>
      <c r="AG409">
        <v>92</v>
      </c>
      <c r="AH409">
        <v>94</v>
      </c>
    </row>
    <row r="410" spans="1:34" x14ac:dyDescent="0.2">
      <c r="A410" t="s">
        <v>904</v>
      </c>
      <c r="B410" t="s">
        <v>432</v>
      </c>
      <c r="C410">
        <v>114</v>
      </c>
      <c r="D410">
        <v>112</v>
      </c>
      <c r="E410">
        <v>119</v>
      </c>
      <c r="F410">
        <v>119</v>
      </c>
      <c r="G410">
        <v>107</v>
      </c>
      <c r="H410">
        <v>129</v>
      </c>
      <c r="I410">
        <v>103</v>
      </c>
      <c r="J410">
        <v>97</v>
      </c>
      <c r="K410">
        <v>102</v>
      </c>
      <c r="L410">
        <v>90</v>
      </c>
      <c r="M410">
        <v>90</v>
      </c>
      <c r="N410">
        <v>118</v>
      </c>
      <c r="O410">
        <v>90</v>
      </c>
      <c r="P410">
        <v>106</v>
      </c>
      <c r="Q410">
        <v>95</v>
      </c>
      <c r="R410">
        <v>82</v>
      </c>
      <c r="S410">
        <v>96</v>
      </c>
      <c r="T410">
        <v>96</v>
      </c>
      <c r="U410">
        <v>62</v>
      </c>
      <c r="V410">
        <v>65</v>
      </c>
      <c r="W410">
        <v>59</v>
      </c>
      <c r="X410">
        <v>69</v>
      </c>
      <c r="Y410">
        <v>78</v>
      </c>
      <c r="Z410">
        <v>70</v>
      </c>
      <c r="AA410">
        <v>70</v>
      </c>
      <c r="AB410">
        <v>66</v>
      </c>
      <c r="AC410">
        <v>79</v>
      </c>
      <c r="AD410">
        <v>70</v>
      </c>
      <c r="AE410">
        <v>65</v>
      </c>
      <c r="AF410">
        <v>62</v>
      </c>
      <c r="AG410">
        <v>56</v>
      </c>
      <c r="AH410">
        <v>56</v>
      </c>
    </row>
    <row r="411" spans="1:34" x14ac:dyDescent="0.2">
      <c r="A411" t="s">
        <v>905</v>
      </c>
      <c r="B411" t="s">
        <v>433</v>
      </c>
      <c r="C411">
        <v>28</v>
      </c>
      <c r="D411">
        <v>27</v>
      </c>
      <c r="E411">
        <v>29</v>
      </c>
      <c r="F411">
        <v>16</v>
      </c>
      <c r="G411">
        <v>17</v>
      </c>
      <c r="H411">
        <v>23</v>
      </c>
      <c r="I411">
        <v>22</v>
      </c>
      <c r="J411">
        <v>25</v>
      </c>
      <c r="K411">
        <v>34</v>
      </c>
      <c r="L411">
        <v>32</v>
      </c>
      <c r="M411">
        <v>35</v>
      </c>
      <c r="N411">
        <v>42</v>
      </c>
      <c r="O411">
        <v>38</v>
      </c>
      <c r="P411">
        <v>39</v>
      </c>
      <c r="Q411">
        <v>38</v>
      </c>
      <c r="R411">
        <v>35</v>
      </c>
      <c r="S411">
        <v>35</v>
      </c>
      <c r="T411">
        <v>33</v>
      </c>
      <c r="U411">
        <v>27</v>
      </c>
      <c r="V411">
        <v>29</v>
      </c>
      <c r="W411">
        <v>27</v>
      </c>
      <c r="X411">
        <v>26</v>
      </c>
      <c r="Y411">
        <v>22</v>
      </c>
      <c r="Z411">
        <v>26</v>
      </c>
      <c r="AA411">
        <v>26</v>
      </c>
      <c r="AB411">
        <v>27</v>
      </c>
      <c r="AC411">
        <v>27</v>
      </c>
      <c r="AD411">
        <v>29</v>
      </c>
      <c r="AE411">
        <v>28</v>
      </c>
      <c r="AF411">
        <v>27</v>
      </c>
      <c r="AG411">
        <v>30</v>
      </c>
      <c r="AH411">
        <v>31</v>
      </c>
    </row>
    <row r="412" spans="1:34" x14ac:dyDescent="0.2">
      <c r="A412" t="s">
        <v>906</v>
      </c>
      <c r="B412" t="s">
        <v>434</v>
      </c>
      <c r="C412">
        <v>601</v>
      </c>
      <c r="D412">
        <v>578</v>
      </c>
      <c r="E412">
        <v>476</v>
      </c>
      <c r="F412">
        <v>475</v>
      </c>
      <c r="G412">
        <v>457</v>
      </c>
      <c r="H412">
        <v>429</v>
      </c>
      <c r="I412">
        <v>391</v>
      </c>
      <c r="J412">
        <v>380</v>
      </c>
      <c r="K412">
        <v>341</v>
      </c>
      <c r="L412">
        <v>319</v>
      </c>
      <c r="M412">
        <v>299</v>
      </c>
      <c r="N412">
        <v>274</v>
      </c>
      <c r="O412">
        <v>259</v>
      </c>
      <c r="P412">
        <v>239</v>
      </c>
      <c r="Q412">
        <v>208</v>
      </c>
      <c r="R412">
        <v>200</v>
      </c>
      <c r="S412">
        <v>197</v>
      </c>
      <c r="T412">
        <v>187</v>
      </c>
      <c r="U412">
        <v>183</v>
      </c>
      <c r="V412">
        <v>177</v>
      </c>
      <c r="W412">
        <v>156</v>
      </c>
      <c r="X412">
        <v>161</v>
      </c>
      <c r="Y412">
        <v>159</v>
      </c>
      <c r="Z412">
        <v>157</v>
      </c>
      <c r="AA412">
        <v>158</v>
      </c>
      <c r="AB412">
        <v>168</v>
      </c>
      <c r="AC412">
        <v>149</v>
      </c>
      <c r="AD412">
        <v>155</v>
      </c>
      <c r="AE412">
        <v>145</v>
      </c>
      <c r="AF412">
        <v>132</v>
      </c>
      <c r="AG412">
        <v>115</v>
      </c>
      <c r="AH412">
        <v>106</v>
      </c>
    </row>
    <row r="413" spans="1:34" x14ac:dyDescent="0.2">
      <c r="A413" t="s">
        <v>907</v>
      </c>
      <c r="B413" t="s">
        <v>435</v>
      </c>
      <c r="C413">
        <v>115</v>
      </c>
      <c r="D413">
        <v>117</v>
      </c>
      <c r="E413">
        <v>113</v>
      </c>
      <c r="F413">
        <v>125</v>
      </c>
      <c r="G413">
        <v>131</v>
      </c>
      <c r="H413">
        <v>129</v>
      </c>
      <c r="I413">
        <v>128</v>
      </c>
      <c r="J413">
        <v>120</v>
      </c>
      <c r="K413">
        <v>117</v>
      </c>
      <c r="L413">
        <v>118</v>
      </c>
      <c r="M413">
        <v>115</v>
      </c>
      <c r="N413">
        <v>108</v>
      </c>
      <c r="O413">
        <v>103</v>
      </c>
      <c r="P413">
        <v>96</v>
      </c>
      <c r="Q413">
        <v>88</v>
      </c>
      <c r="R413">
        <v>80</v>
      </c>
      <c r="S413">
        <v>76</v>
      </c>
      <c r="T413">
        <v>67</v>
      </c>
      <c r="U413">
        <v>71</v>
      </c>
      <c r="V413">
        <v>74</v>
      </c>
      <c r="W413">
        <v>77</v>
      </c>
      <c r="X413">
        <v>91</v>
      </c>
      <c r="Y413">
        <v>92</v>
      </c>
      <c r="Z413">
        <v>89</v>
      </c>
      <c r="AA413">
        <v>85</v>
      </c>
      <c r="AB413">
        <v>83</v>
      </c>
      <c r="AC413">
        <v>79</v>
      </c>
      <c r="AD413">
        <v>89</v>
      </c>
      <c r="AE413">
        <v>85</v>
      </c>
      <c r="AF413">
        <v>88</v>
      </c>
      <c r="AG413">
        <v>91</v>
      </c>
      <c r="AH413">
        <v>91</v>
      </c>
    </row>
    <row r="414" spans="1:34" x14ac:dyDescent="0.2">
      <c r="A414" t="s">
        <v>908</v>
      </c>
      <c r="B414" t="s">
        <v>436</v>
      </c>
      <c r="C414">
        <v>79</v>
      </c>
      <c r="D414">
        <v>75</v>
      </c>
      <c r="E414">
        <v>87</v>
      </c>
      <c r="F414">
        <v>85</v>
      </c>
      <c r="G414">
        <v>90</v>
      </c>
      <c r="H414">
        <v>90</v>
      </c>
      <c r="I414">
        <v>80</v>
      </c>
      <c r="J414">
        <v>77</v>
      </c>
      <c r="K414">
        <v>78</v>
      </c>
      <c r="L414">
        <v>61</v>
      </c>
      <c r="M414">
        <v>69</v>
      </c>
      <c r="N414">
        <v>65</v>
      </c>
      <c r="O414">
        <v>59</v>
      </c>
      <c r="P414">
        <v>67</v>
      </c>
      <c r="Q414">
        <v>75</v>
      </c>
      <c r="R414">
        <v>73</v>
      </c>
      <c r="S414">
        <v>77</v>
      </c>
      <c r="T414">
        <v>75</v>
      </c>
      <c r="U414">
        <v>79</v>
      </c>
      <c r="V414">
        <v>87</v>
      </c>
      <c r="W414">
        <v>82</v>
      </c>
      <c r="X414">
        <v>80</v>
      </c>
      <c r="Y414">
        <v>81</v>
      </c>
      <c r="Z414">
        <v>84</v>
      </c>
      <c r="AA414">
        <v>83</v>
      </c>
      <c r="AB414">
        <v>86</v>
      </c>
      <c r="AC414">
        <v>76</v>
      </c>
      <c r="AD414">
        <v>92</v>
      </c>
      <c r="AE414">
        <v>95</v>
      </c>
      <c r="AF414">
        <v>93</v>
      </c>
      <c r="AG414">
        <v>100</v>
      </c>
      <c r="AH414">
        <v>95</v>
      </c>
    </row>
    <row r="415" spans="1:34" x14ac:dyDescent="0.2">
      <c r="A415" t="s">
        <v>909</v>
      </c>
      <c r="B415" t="s">
        <v>437</v>
      </c>
      <c r="C415">
        <v>257</v>
      </c>
      <c r="D415">
        <v>231</v>
      </c>
      <c r="E415">
        <v>206</v>
      </c>
      <c r="F415">
        <v>202</v>
      </c>
      <c r="G415">
        <v>197</v>
      </c>
      <c r="H415">
        <v>158</v>
      </c>
      <c r="I415">
        <v>113</v>
      </c>
      <c r="J415">
        <v>112</v>
      </c>
      <c r="K415">
        <v>108</v>
      </c>
      <c r="L415">
        <v>109</v>
      </c>
      <c r="M415">
        <v>121</v>
      </c>
      <c r="N415">
        <v>129</v>
      </c>
      <c r="O415">
        <v>143</v>
      </c>
      <c r="P415">
        <v>157</v>
      </c>
      <c r="Q415">
        <v>166</v>
      </c>
      <c r="R415">
        <v>166</v>
      </c>
      <c r="S415">
        <v>164</v>
      </c>
      <c r="T415">
        <v>160</v>
      </c>
      <c r="U415">
        <v>152</v>
      </c>
      <c r="V415">
        <v>135</v>
      </c>
      <c r="W415">
        <v>145</v>
      </c>
      <c r="X415">
        <v>142</v>
      </c>
      <c r="Y415">
        <v>144</v>
      </c>
      <c r="Z415">
        <v>137</v>
      </c>
      <c r="AA415">
        <v>147</v>
      </c>
      <c r="AB415">
        <v>153</v>
      </c>
      <c r="AC415">
        <v>170</v>
      </c>
      <c r="AD415">
        <v>165</v>
      </c>
      <c r="AE415">
        <v>177</v>
      </c>
      <c r="AF415">
        <v>173</v>
      </c>
      <c r="AG415">
        <v>209</v>
      </c>
      <c r="AH415">
        <v>193</v>
      </c>
    </row>
    <row r="416" spans="1:34" x14ac:dyDescent="0.2">
      <c r="A416" t="s">
        <v>910</v>
      </c>
      <c r="B416" t="s">
        <v>438</v>
      </c>
      <c r="C416">
        <v>29</v>
      </c>
      <c r="D416">
        <v>23</v>
      </c>
      <c r="E416">
        <v>19</v>
      </c>
      <c r="F416">
        <v>19</v>
      </c>
      <c r="G416">
        <v>18</v>
      </c>
      <c r="H416">
        <v>14</v>
      </c>
      <c r="I416">
        <v>16</v>
      </c>
      <c r="J416">
        <v>13</v>
      </c>
      <c r="K416">
        <v>11</v>
      </c>
      <c r="L416">
        <v>9</v>
      </c>
      <c r="M416">
        <v>9</v>
      </c>
      <c r="N416">
        <v>9</v>
      </c>
      <c r="O416">
        <v>8</v>
      </c>
      <c r="P416">
        <v>8</v>
      </c>
      <c r="Q416">
        <v>5</v>
      </c>
      <c r="R416">
        <v>5</v>
      </c>
      <c r="S416">
        <v>6</v>
      </c>
      <c r="T416">
        <v>6</v>
      </c>
      <c r="U416">
        <v>7</v>
      </c>
      <c r="V416">
        <v>6</v>
      </c>
      <c r="W416">
        <v>4</v>
      </c>
      <c r="X416">
        <v>6</v>
      </c>
      <c r="Y416">
        <v>6</v>
      </c>
      <c r="Z416">
        <v>7</v>
      </c>
      <c r="AA416">
        <v>7</v>
      </c>
      <c r="AB416">
        <v>6</v>
      </c>
      <c r="AC416">
        <v>6</v>
      </c>
      <c r="AD416">
        <v>7</v>
      </c>
      <c r="AE416">
        <v>8</v>
      </c>
      <c r="AF416">
        <v>9</v>
      </c>
      <c r="AG416">
        <v>11</v>
      </c>
      <c r="AH416">
        <v>11</v>
      </c>
    </row>
    <row r="417" spans="1:34" x14ac:dyDescent="0.2">
      <c r="A417" t="s">
        <v>911</v>
      </c>
      <c r="B417" t="s">
        <v>439</v>
      </c>
      <c r="C417">
        <v>145</v>
      </c>
      <c r="D417">
        <v>135</v>
      </c>
      <c r="E417">
        <v>114</v>
      </c>
      <c r="F417">
        <v>114</v>
      </c>
      <c r="G417">
        <v>107</v>
      </c>
      <c r="H417">
        <v>80</v>
      </c>
      <c r="I417">
        <v>83</v>
      </c>
      <c r="J417">
        <v>93</v>
      </c>
      <c r="K417">
        <v>88</v>
      </c>
      <c r="L417">
        <v>97</v>
      </c>
      <c r="M417">
        <v>97</v>
      </c>
      <c r="N417">
        <v>98</v>
      </c>
      <c r="O417">
        <v>116</v>
      </c>
      <c r="P417">
        <v>125</v>
      </c>
      <c r="Q417">
        <v>128</v>
      </c>
      <c r="R417">
        <v>139</v>
      </c>
      <c r="S417">
        <v>130</v>
      </c>
      <c r="T417">
        <v>128</v>
      </c>
      <c r="U417">
        <v>124</v>
      </c>
      <c r="V417">
        <v>128</v>
      </c>
      <c r="W417">
        <v>135</v>
      </c>
      <c r="X417">
        <v>153</v>
      </c>
      <c r="Y417">
        <v>162</v>
      </c>
      <c r="Z417">
        <v>190</v>
      </c>
      <c r="AA417">
        <v>195</v>
      </c>
      <c r="AB417">
        <v>239</v>
      </c>
      <c r="AC417">
        <v>266</v>
      </c>
      <c r="AD417">
        <v>332</v>
      </c>
      <c r="AE417">
        <v>392</v>
      </c>
      <c r="AF417">
        <v>428</v>
      </c>
      <c r="AG417">
        <v>454</v>
      </c>
      <c r="AH417">
        <v>449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44456</v>
      </c>
      <c r="D4" s="7">
        <f>$BA$6-30</f>
        <v>44457</v>
      </c>
      <c r="E4" s="7">
        <f>$BA$6-29</f>
        <v>44458</v>
      </c>
      <c r="F4" s="7">
        <f>$BA$6-28</f>
        <v>44459</v>
      </c>
      <c r="G4" s="7">
        <f>$BA$6-27</f>
        <v>44460</v>
      </c>
      <c r="H4" s="7">
        <f>$BA$6-26</f>
        <v>44461</v>
      </c>
      <c r="I4" s="7">
        <f>$BA$6-25</f>
        <v>44462</v>
      </c>
      <c r="J4" s="7">
        <f>$BA$6-24</f>
        <v>44463</v>
      </c>
      <c r="K4" s="7">
        <f>$BA$6-23</f>
        <v>44464</v>
      </c>
      <c r="L4" s="7">
        <f>$BA$6-22</f>
        <v>44465</v>
      </c>
      <c r="M4" s="7">
        <f>$BA$6-21</f>
        <v>44466</v>
      </c>
      <c r="N4" s="7">
        <f>$BA$6-20</f>
        <v>44467</v>
      </c>
      <c r="O4" s="7">
        <f>$BA$6-19</f>
        <v>44468</v>
      </c>
      <c r="P4" s="7">
        <f>$BA$6-18</f>
        <v>44469</v>
      </c>
      <c r="Q4" s="7">
        <f>$BA$6-17</f>
        <v>44470</v>
      </c>
      <c r="R4" s="7">
        <f>$BA$6-16</f>
        <v>44471</v>
      </c>
      <c r="S4" s="7">
        <f>$BA$6-15</f>
        <v>44472</v>
      </c>
      <c r="T4" s="7">
        <f>$BA$6-14</f>
        <v>44473</v>
      </c>
      <c r="U4" s="7">
        <f>$BA$6-13</f>
        <v>44474</v>
      </c>
      <c r="V4" s="7">
        <f>$BA$6-12</f>
        <v>44475</v>
      </c>
      <c r="W4" s="7">
        <f>$BA$6-11</f>
        <v>44476</v>
      </c>
      <c r="X4" s="7">
        <f>$BA$6-10</f>
        <v>44477</v>
      </c>
      <c r="Y4" s="7">
        <f>$BA$6-9</f>
        <v>44478</v>
      </c>
      <c r="Z4" s="7">
        <f>$BA$6-8</f>
        <v>44479</v>
      </c>
      <c r="AA4" s="7">
        <f>$BA$6-7</f>
        <v>44480</v>
      </c>
      <c r="AB4" s="7">
        <f>$BA$6-6</f>
        <v>44481</v>
      </c>
      <c r="AC4" s="7">
        <f>$BA$6-5</f>
        <v>44482</v>
      </c>
      <c r="AD4" s="7">
        <f>$BA$6-4</f>
        <v>44483</v>
      </c>
      <c r="AE4" s="7">
        <f>$BA$6-3</f>
        <v>44484</v>
      </c>
      <c r="AF4" s="7">
        <f>$BA$6-2</f>
        <v>44485</v>
      </c>
      <c r="AG4" s="7">
        <f>$BA$6-1</f>
        <v>44486</v>
      </c>
      <c r="AH4" s="7">
        <f>$BA$6</f>
        <v>44487</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65.752715892599994</v>
      </c>
      <c r="D6" s="4">
        <v>61.620714620599998</v>
      </c>
      <c r="E6" s="4">
        <v>62.159671308299998</v>
      </c>
      <c r="F6" s="4">
        <v>62.518975766700002</v>
      </c>
      <c r="G6" s="4">
        <v>59.285235640800003</v>
      </c>
      <c r="H6" s="4">
        <v>56.590452202599998</v>
      </c>
      <c r="I6" s="4">
        <v>55.332886598100004</v>
      </c>
      <c r="J6" s="4">
        <v>52.278798701500001</v>
      </c>
      <c r="K6" s="4">
        <v>54.075320993600002</v>
      </c>
      <c r="L6" s="4">
        <v>50.841580867799998</v>
      </c>
      <c r="M6" s="4">
        <v>51.919494243000003</v>
      </c>
      <c r="N6" s="4">
        <v>53.177059847499997</v>
      </c>
      <c r="O6" s="4">
        <v>46.529927366599999</v>
      </c>
      <c r="P6" s="4">
        <v>49.045058575600002</v>
      </c>
      <c r="Q6" s="4">
        <v>49.404363033999999</v>
      </c>
      <c r="R6" s="4">
        <v>45.092709532900003</v>
      </c>
      <c r="S6" s="4">
        <v>45.092709532900003</v>
      </c>
      <c r="T6" s="4">
        <v>43.475839469999997</v>
      </c>
      <c r="U6" s="4">
        <v>40.960708260899999</v>
      </c>
      <c r="V6" s="4">
        <v>41.320012719399998</v>
      </c>
      <c r="W6" s="4">
        <v>37.188011447400001</v>
      </c>
      <c r="X6" s="4">
        <v>38.445577051900003</v>
      </c>
      <c r="Y6" s="4">
        <v>38.804881510400001</v>
      </c>
      <c r="Z6" s="4">
        <v>39.343838198</v>
      </c>
      <c r="AA6" s="4">
        <v>40.062447114900003</v>
      </c>
      <c r="AB6" s="4">
        <v>37.726968135100002</v>
      </c>
      <c r="AC6" s="4">
        <v>39.164185968799998</v>
      </c>
      <c r="AD6" s="4">
        <v>37.367663676699998</v>
      </c>
      <c r="AE6" s="4">
        <v>34.8525324676</v>
      </c>
      <c r="AF6" s="4">
        <v>34.8525324676</v>
      </c>
      <c r="AG6" s="4">
        <v>35.930445842899999</v>
      </c>
      <c r="AH6" s="4">
        <v>35.3914891553</v>
      </c>
      <c r="BA6" s="2">
        <v>44487</v>
      </c>
    </row>
    <row r="7" spans="1:53" x14ac:dyDescent="0.2">
      <c r="A7" t="s">
        <v>505</v>
      </c>
      <c r="B7" s="4" t="s">
        <v>376</v>
      </c>
      <c r="C7" s="4">
        <v>180.10561086460001</v>
      </c>
      <c r="D7" s="4">
        <v>161.71184635079999</v>
      </c>
      <c r="E7" s="4">
        <v>137.186826999</v>
      </c>
      <c r="F7" s="4">
        <v>143.31808183690001</v>
      </c>
      <c r="G7" s="4">
        <v>112.66180764720001</v>
      </c>
      <c r="H7" s="4">
        <v>111.8954007925</v>
      </c>
      <c r="I7" s="4">
        <v>103.4649253903</v>
      </c>
      <c r="J7" s="4">
        <v>82.771940312200002</v>
      </c>
      <c r="K7" s="4">
        <v>64.378175798399994</v>
      </c>
      <c r="L7" s="4">
        <v>52.115666122500002</v>
      </c>
      <c r="M7" s="4">
        <v>49.0500387035</v>
      </c>
      <c r="N7" s="4">
        <v>45.9844112846</v>
      </c>
      <c r="O7" s="4">
        <v>38.320342737099999</v>
      </c>
      <c r="P7" s="4">
        <v>29.889867335000002</v>
      </c>
      <c r="Q7" s="4">
        <v>26.824239916</v>
      </c>
      <c r="R7" s="4">
        <v>27.590646770700001</v>
      </c>
      <c r="S7" s="4">
        <v>25.291426206499999</v>
      </c>
      <c r="T7" s="4">
        <v>24.525019351800001</v>
      </c>
      <c r="U7" s="4">
        <v>26.824239916</v>
      </c>
      <c r="V7" s="4">
        <v>29.889867335000002</v>
      </c>
      <c r="W7" s="4">
        <v>35.254715318199999</v>
      </c>
      <c r="X7" s="4">
        <v>41.385970156100001</v>
      </c>
      <c r="Y7" s="4">
        <v>45.218004429799997</v>
      </c>
      <c r="Z7" s="4">
        <v>48.283631848799999</v>
      </c>
      <c r="AA7" s="4">
        <v>50.582852412999998</v>
      </c>
      <c r="AB7" s="4">
        <v>53.648479832</v>
      </c>
      <c r="AC7" s="4">
        <v>55.947700396199998</v>
      </c>
      <c r="AD7" s="4">
        <v>53.648479832</v>
      </c>
      <c r="AE7" s="4">
        <v>59.779734669900002</v>
      </c>
      <c r="AF7" s="4">
        <v>56.714107251000001</v>
      </c>
      <c r="AG7" s="4">
        <v>56.714107251000001</v>
      </c>
      <c r="AH7" s="4">
        <v>52.882072977299998</v>
      </c>
    </row>
    <row r="8" spans="1:53" x14ac:dyDescent="0.2">
      <c r="A8" t="s">
        <v>506</v>
      </c>
      <c r="B8" s="4" t="s">
        <v>377</v>
      </c>
      <c r="C8" s="4">
        <v>80.726389382600004</v>
      </c>
      <c r="D8" s="4">
        <v>79.245171228800004</v>
      </c>
      <c r="E8" s="4">
        <v>73.320298613600002</v>
      </c>
      <c r="F8" s="4">
        <v>77.023343998100003</v>
      </c>
      <c r="G8" s="4">
        <v>76.282734921200003</v>
      </c>
      <c r="H8" s="4">
        <v>82.207607536400005</v>
      </c>
      <c r="I8" s="4">
        <v>73.320298613600002</v>
      </c>
      <c r="J8" s="4">
        <v>75.542125844300003</v>
      </c>
      <c r="K8" s="4">
        <v>78.504562151900004</v>
      </c>
      <c r="L8" s="4">
        <v>74.060907690500002</v>
      </c>
      <c r="M8" s="4">
        <v>71.839080459800002</v>
      </c>
      <c r="N8" s="4">
        <v>75.542125844300003</v>
      </c>
      <c r="O8" s="4">
        <v>75.542125844300003</v>
      </c>
      <c r="P8" s="4">
        <v>82.948216613300005</v>
      </c>
      <c r="Q8" s="4">
        <v>82.948216613300005</v>
      </c>
      <c r="R8" s="4">
        <v>89.613698305499994</v>
      </c>
      <c r="S8" s="4">
        <v>89.613698305499994</v>
      </c>
      <c r="T8" s="4">
        <v>97.760398151399997</v>
      </c>
      <c r="U8" s="4">
        <v>101.463443536</v>
      </c>
      <c r="V8" s="4">
        <v>100.7228344591</v>
      </c>
      <c r="W8" s="4">
        <v>94.797961843799996</v>
      </c>
      <c r="X8" s="4">
        <v>88.873089228599994</v>
      </c>
      <c r="Y8" s="4">
        <v>85.170043844099993</v>
      </c>
      <c r="Z8" s="4">
        <v>96.279179997599996</v>
      </c>
      <c r="AA8" s="4">
        <v>87.391871074799994</v>
      </c>
      <c r="AB8" s="4">
        <v>82.207607536400005</v>
      </c>
      <c r="AC8" s="4">
        <v>90.354307382399995</v>
      </c>
      <c r="AD8" s="4">
        <v>92.576134613099995</v>
      </c>
      <c r="AE8" s="4">
        <v>95.538570920699996</v>
      </c>
      <c r="AF8" s="4">
        <v>97.019789074499997</v>
      </c>
      <c r="AG8" s="4">
        <v>102.9446616898</v>
      </c>
      <c r="AH8" s="4">
        <v>107.3883161512</v>
      </c>
    </row>
    <row r="9" spans="1:53" x14ac:dyDescent="0.2">
      <c r="A9" t="s">
        <v>507</v>
      </c>
      <c r="B9" s="4" t="s">
        <v>378</v>
      </c>
      <c r="C9" s="4">
        <v>65.588989122300006</v>
      </c>
      <c r="D9" s="4">
        <v>67.102581178999998</v>
      </c>
      <c r="E9" s="4">
        <v>71.643357348999999</v>
      </c>
      <c r="F9" s="4">
        <v>70.129765292299993</v>
      </c>
      <c r="G9" s="4">
        <v>69.120703921200004</v>
      </c>
      <c r="H9" s="4">
        <v>73.156949405700004</v>
      </c>
      <c r="I9" s="4">
        <v>70.634295977899995</v>
      </c>
      <c r="J9" s="4">
        <v>69.625234606800007</v>
      </c>
      <c r="K9" s="4">
        <v>77.697725575700005</v>
      </c>
      <c r="L9" s="4">
        <v>76.184133519</v>
      </c>
      <c r="M9" s="4">
        <v>75.679602833399997</v>
      </c>
      <c r="N9" s="4">
        <v>75.175072147899996</v>
      </c>
      <c r="O9" s="4">
        <v>67.607111864499998</v>
      </c>
      <c r="P9" s="4">
        <v>67.607111864499998</v>
      </c>
      <c r="Q9" s="4">
        <v>67.607111864499998</v>
      </c>
      <c r="R9" s="4">
        <v>54.489314040099998</v>
      </c>
      <c r="S9" s="4">
        <v>49.948537870099997</v>
      </c>
      <c r="T9" s="4">
        <v>50.453068555599998</v>
      </c>
      <c r="U9" s="4">
        <v>60.543682266799998</v>
      </c>
      <c r="V9" s="4">
        <v>59.030090210099999</v>
      </c>
      <c r="W9" s="4">
        <v>61.048212952299998</v>
      </c>
      <c r="X9" s="4">
        <v>67.607111864499998</v>
      </c>
      <c r="Y9" s="4">
        <v>71.138826663399996</v>
      </c>
      <c r="Z9" s="4">
        <v>79.211317632299995</v>
      </c>
      <c r="AA9" s="4">
        <v>78.706786946799994</v>
      </c>
      <c r="AB9" s="4">
        <v>68.616173235700003</v>
      </c>
      <c r="AC9" s="4">
        <v>75.679602833399997</v>
      </c>
      <c r="AD9" s="4">
        <v>77.697725575700005</v>
      </c>
      <c r="AE9" s="4">
        <v>81.733971060100004</v>
      </c>
      <c r="AF9" s="4">
        <v>92.833646142399999</v>
      </c>
      <c r="AG9" s="4">
        <v>94.347238199000003</v>
      </c>
      <c r="AH9" s="4">
        <v>97.3744223124</v>
      </c>
    </row>
    <row r="10" spans="1:53" x14ac:dyDescent="0.2">
      <c r="A10" t="s">
        <v>508</v>
      </c>
      <c r="B10" s="4" t="s">
        <v>379</v>
      </c>
      <c r="C10" s="4">
        <v>40.744261849799997</v>
      </c>
      <c r="D10" s="4">
        <v>39.612476798400003</v>
      </c>
      <c r="E10" s="4">
        <v>36.217121644300001</v>
      </c>
      <c r="F10" s="4">
        <v>39.612476798400003</v>
      </c>
      <c r="G10" s="4">
        <v>41.876046901199999</v>
      </c>
      <c r="H10" s="4">
        <v>44.1396170039</v>
      </c>
      <c r="I10" s="4">
        <v>46.403187106700003</v>
      </c>
      <c r="J10" s="4">
        <v>46.403187106700003</v>
      </c>
      <c r="K10" s="4">
        <v>49.7985422609</v>
      </c>
      <c r="L10" s="4">
        <v>47.534972158099997</v>
      </c>
      <c r="M10" s="4">
        <v>46.403187106700003</v>
      </c>
      <c r="N10" s="4">
        <v>52.062112363600001</v>
      </c>
      <c r="O10" s="4">
        <v>52.062112363600001</v>
      </c>
      <c r="P10" s="4">
        <v>54.325682466400004</v>
      </c>
      <c r="Q10" s="4">
        <v>48.666757209499998</v>
      </c>
      <c r="R10" s="4">
        <v>69.038888134399997</v>
      </c>
      <c r="S10" s="4">
        <v>74.697813391300002</v>
      </c>
      <c r="T10" s="4">
        <v>79.224953596800006</v>
      </c>
      <c r="U10" s="4">
        <v>91.674589162000004</v>
      </c>
      <c r="V10" s="4">
        <v>95.069944316199994</v>
      </c>
      <c r="W10" s="4">
        <v>89.411019059300003</v>
      </c>
      <c r="X10" s="4">
        <v>106.38779483</v>
      </c>
      <c r="Y10" s="4">
        <v>117.7056453438</v>
      </c>
      <c r="Z10" s="4">
        <v>123.36457060079999</v>
      </c>
      <c r="AA10" s="4">
        <v>117.7056453438</v>
      </c>
      <c r="AB10" s="4">
        <v>129.0234958577</v>
      </c>
      <c r="AC10" s="4">
        <v>143.73670152560001</v>
      </c>
      <c r="AD10" s="4">
        <v>152.79098193670001</v>
      </c>
      <c r="AE10" s="4">
        <v>164.10883245049999</v>
      </c>
      <c r="AF10" s="4">
        <v>179.95382316990001</v>
      </c>
      <c r="AG10" s="4">
        <v>176.5584680158</v>
      </c>
      <c r="AH10" s="4">
        <v>181.08560822129999</v>
      </c>
    </row>
    <row r="11" spans="1:53" x14ac:dyDescent="0.2">
      <c r="A11" t="s">
        <v>509</v>
      </c>
      <c r="B11" s="4" t="s">
        <v>380</v>
      </c>
      <c r="C11" s="4">
        <v>99.157932247199994</v>
      </c>
      <c r="D11" s="4">
        <v>93.735232827499999</v>
      </c>
      <c r="E11" s="4">
        <v>85.213848025000004</v>
      </c>
      <c r="F11" s="4">
        <v>76.692463222499995</v>
      </c>
      <c r="G11" s="4">
        <v>68.171078420000001</v>
      </c>
      <c r="H11" s="4">
        <v>62.748379000200003</v>
      </c>
      <c r="I11" s="4">
        <v>58.100350926099999</v>
      </c>
      <c r="J11" s="4">
        <v>55.776336889100001</v>
      </c>
      <c r="K11" s="4">
        <v>45.7056093952</v>
      </c>
      <c r="L11" s="4">
        <v>41.057581321100002</v>
      </c>
      <c r="M11" s="4">
        <v>39.508238629799997</v>
      </c>
      <c r="N11" s="4">
        <v>39.508238629799997</v>
      </c>
      <c r="O11" s="4">
        <v>38.733567284099998</v>
      </c>
      <c r="P11" s="4">
        <v>44.9309380495</v>
      </c>
      <c r="Q11" s="4">
        <v>39.508238629799997</v>
      </c>
      <c r="R11" s="4">
        <v>35.6348819014</v>
      </c>
      <c r="S11" s="4">
        <v>34.8602105557</v>
      </c>
      <c r="T11" s="4">
        <v>35.6348819014</v>
      </c>
      <c r="U11" s="4">
        <v>34.8602105557</v>
      </c>
      <c r="V11" s="4">
        <v>32.536196518600001</v>
      </c>
      <c r="W11" s="4">
        <v>21.690797679100001</v>
      </c>
      <c r="X11" s="4">
        <v>25.564154407499998</v>
      </c>
      <c r="Y11" s="4">
        <v>33.3108678643</v>
      </c>
      <c r="Z11" s="4">
        <v>30.986853827299999</v>
      </c>
      <c r="AA11" s="4">
        <v>28.6628397902</v>
      </c>
      <c r="AB11" s="4">
        <v>29.437511135899999</v>
      </c>
      <c r="AC11" s="4">
        <v>33.3108678643</v>
      </c>
      <c r="AD11" s="4">
        <v>33.3108678643</v>
      </c>
      <c r="AE11" s="4">
        <v>30.212182481599999</v>
      </c>
      <c r="AF11" s="4">
        <v>22.465469024800001</v>
      </c>
      <c r="AG11" s="4">
        <v>27.8881684445</v>
      </c>
      <c r="AH11" s="4">
        <v>35.6348819014</v>
      </c>
    </row>
    <row r="12" spans="1:53" x14ac:dyDescent="0.2">
      <c r="A12" t="s">
        <v>510</v>
      </c>
      <c r="B12" s="4" t="s">
        <v>381</v>
      </c>
      <c r="C12" s="4">
        <v>24.187599018</v>
      </c>
      <c r="D12" s="4">
        <v>25.396978968900001</v>
      </c>
      <c r="E12" s="4">
        <v>21.768839116199999</v>
      </c>
      <c r="F12" s="4">
        <v>22.9782190671</v>
      </c>
      <c r="G12" s="4">
        <v>24.187599018</v>
      </c>
      <c r="H12" s="4">
        <v>22.9782190671</v>
      </c>
      <c r="I12" s="4">
        <v>25.396978968900001</v>
      </c>
      <c r="J12" s="4">
        <v>24.187599018</v>
      </c>
      <c r="K12" s="4">
        <v>20.559459165300002</v>
      </c>
      <c r="L12" s="4">
        <v>26.606358919800002</v>
      </c>
      <c r="M12" s="4">
        <v>25.396978968900001</v>
      </c>
      <c r="N12" s="4">
        <v>25.396978968900001</v>
      </c>
      <c r="O12" s="4">
        <v>25.396978968900001</v>
      </c>
      <c r="P12" s="4">
        <v>24.187599018</v>
      </c>
      <c r="Q12" s="4">
        <v>27.815738870699999</v>
      </c>
      <c r="R12" s="4">
        <v>29.0251188216</v>
      </c>
      <c r="S12" s="4">
        <v>30.2344987725</v>
      </c>
      <c r="T12" s="4">
        <v>31.443878723400001</v>
      </c>
      <c r="U12" s="4">
        <v>30.2344987725</v>
      </c>
      <c r="V12" s="4">
        <v>30.2344987725</v>
      </c>
      <c r="W12" s="4">
        <v>31.443878723400001</v>
      </c>
      <c r="X12" s="4">
        <v>29.0251188216</v>
      </c>
      <c r="Y12" s="4">
        <v>39.909538379700003</v>
      </c>
      <c r="Z12" s="4">
        <v>43.537678232399998</v>
      </c>
      <c r="AA12" s="4">
        <v>44.747058183299998</v>
      </c>
      <c r="AB12" s="4">
        <v>45.956438134199999</v>
      </c>
      <c r="AC12" s="4">
        <v>53.212717839600003</v>
      </c>
      <c r="AD12" s="4">
        <v>70.144037152199999</v>
      </c>
      <c r="AE12" s="4">
        <v>85.865976513800007</v>
      </c>
      <c r="AF12" s="4">
        <v>85.865976513800007</v>
      </c>
      <c r="AG12" s="4">
        <v>108.84419558090001</v>
      </c>
      <c r="AH12" s="4">
        <v>107.63481563000001</v>
      </c>
    </row>
    <row r="13" spans="1:53" x14ac:dyDescent="0.2">
      <c r="A13" t="s">
        <v>511</v>
      </c>
      <c r="B13" s="4" t="s">
        <v>382</v>
      </c>
      <c r="C13" s="4">
        <v>136.13484514659999</v>
      </c>
      <c r="D13" s="4">
        <v>139.71734107149999</v>
      </c>
      <c r="E13" s="4">
        <v>140.61296505280001</v>
      </c>
      <c r="F13" s="4">
        <v>132.55234922170001</v>
      </c>
      <c r="G13" s="4">
        <v>125.38735737189999</v>
      </c>
      <c r="H13" s="4">
        <v>111.0573736722</v>
      </c>
      <c r="I13" s="4">
        <v>99.414261916300006</v>
      </c>
      <c r="J13" s="4">
        <v>89.562398122800005</v>
      </c>
      <c r="K13" s="4">
        <v>82.397406273000001</v>
      </c>
      <c r="L13" s="4">
        <v>87.771150160299996</v>
      </c>
      <c r="M13" s="4">
        <v>77.023662385600005</v>
      </c>
      <c r="N13" s="4">
        <v>82.397406273000001</v>
      </c>
      <c r="O13" s="4">
        <v>88.666774141499999</v>
      </c>
      <c r="P13" s="4">
        <v>94.936142010099999</v>
      </c>
      <c r="Q13" s="4">
        <v>95.831765991400005</v>
      </c>
      <c r="R13" s="4">
        <v>102.10113386</v>
      </c>
      <c r="S13" s="4">
        <v>89.562398122800005</v>
      </c>
      <c r="T13" s="4">
        <v>94.040518028899996</v>
      </c>
      <c r="U13" s="4">
        <v>92.249270066500003</v>
      </c>
      <c r="V13" s="4">
        <v>97.623013953799997</v>
      </c>
      <c r="W13" s="4">
        <v>99.414261916300006</v>
      </c>
      <c r="X13" s="4">
        <v>105.68362978490001</v>
      </c>
      <c r="Y13" s="4">
        <v>103.8923818224</v>
      </c>
      <c r="Z13" s="4">
        <v>107.4748777473</v>
      </c>
      <c r="AA13" s="4">
        <v>100.3098858975</v>
      </c>
      <c r="AB13" s="4">
        <v>94.040518028899996</v>
      </c>
      <c r="AC13" s="4">
        <v>91.353646085199998</v>
      </c>
      <c r="AD13" s="4">
        <v>100.3098858975</v>
      </c>
      <c r="AE13" s="4">
        <v>104.7880058036</v>
      </c>
      <c r="AF13" s="4">
        <v>116.4311175596</v>
      </c>
      <c r="AG13" s="4">
        <v>128.96985329680001</v>
      </c>
      <c r="AH13" s="4">
        <v>153.15170078989999</v>
      </c>
    </row>
    <row r="14" spans="1:53" x14ac:dyDescent="0.2">
      <c r="A14" t="s">
        <v>512</v>
      </c>
      <c r="B14" s="4" t="s">
        <v>383</v>
      </c>
      <c r="C14" s="4">
        <v>130.81895727349999</v>
      </c>
      <c r="D14" s="4">
        <v>120.87365642810001</v>
      </c>
      <c r="E14" s="4">
        <v>123.168725854</v>
      </c>
      <c r="F14" s="4">
        <v>123.168725854</v>
      </c>
      <c r="G14" s="4">
        <v>109.3983092989</v>
      </c>
      <c r="H14" s="4">
        <v>113.2234250086</v>
      </c>
      <c r="I14" s="4">
        <v>83.387522472599997</v>
      </c>
      <c r="J14" s="4">
        <v>84.152545614499999</v>
      </c>
      <c r="K14" s="4">
        <v>94.097846459899998</v>
      </c>
      <c r="L14" s="4">
        <v>81.092453046700001</v>
      </c>
      <c r="M14" s="4">
        <v>81.092453046700001</v>
      </c>
      <c r="N14" s="4">
        <v>97.157939027699996</v>
      </c>
      <c r="O14" s="4">
        <v>86.447615040399995</v>
      </c>
      <c r="P14" s="4">
        <v>95.627892743800004</v>
      </c>
      <c r="Q14" s="4">
        <v>104.04314730519999</v>
      </c>
      <c r="R14" s="4">
        <v>95.627892743800004</v>
      </c>
      <c r="S14" s="4">
        <v>107.868263015</v>
      </c>
      <c r="T14" s="4">
        <v>107.868263015</v>
      </c>
      <c r="U14" s="4">
        <v>74.207244769200003</v>
      </c>
      <c r="V14" s="4">
        <v>78.797383620900007</v>
      </c>
      <c r="W14" s="4">
        <v>84.917568756500003</v>
      </c>
      <c r="X14" s="4">
        <v>82.622499330599993</v>
      </c>
      <c r="Y14" s="4">
        <v>88.742684466200004</v>
      </c>
      <c r="Z14" s="4">
        <v>80.327429904799999</v>
      </c>
      <c r="AA14" s="4">
        <v>81.092453046700001</v>
      </c>
      <c r="AB14" s="4">
        <v>84.917568756500003</v>
      </c>
      <c r="AC14" s="4">
        <v>72.677198485299996</v>
      </c>
      <c r="AD14" s="4">
        <v>65.791990207699996</v>
      </c>
      <c r="AE14" s="4">
        <v>65.026967065799994</v>
      </c>
      <c r="AF14" s="4">
        <v>59.6718050721</v>
      </c>
      <c r="AG14" s="4">
        <v>55.846689362399999</v>
      </c>
      <c r="AH14" s="4">
        <v>55.081666220400002</v>
      </c>
    </row>
    <row r="15" spans="1:53" x14ac:dyDescent="0.2">
      <c r="A15" t="s">
        <v>513</v>
      </c>
      <c r="B15" s="4" t="s">
        <v>384</v>
      </c>
      <c r="C15" s="4">
        <v>109.388376296</v>
      </c>
      <c r="D15" s="4">
        <v>107.0103681157</v>
      </c>
      <c r="E15" s="4">
        <v>111.76638447640001</v>
      </c>
      <c r="F15" s="4">
        <v>109.388376296</v>
      </c>
      <c r="G15" s="4">
        <v>126.0344335585</v>
      </c>
      <c r="H15" s="4">
        <v>104.6323599353</v>
      </c>
      <c r="I15" s="4">
        <v>80.852278131800006</v>
      </c>
      <c r="J15" s="4">
        <v>87.986302672899996</v>
      </c>
      <c r="K15" s="4">
        <v>114.14439265670001</v>
      </c>
      <c r="L15" s="4">
        <v>121.2784171978</v>
      </c>
      <c r="M15" s="4">
        <v>121.2784171978</v>
      </c>
      <c r="N15" s="4">
        <v>107.0103681157</v>
      </c>
      <c r="O15" s="4">
        <v>154.57053172260001</v>
      </c>
      <c r="P15" s="4">
        <v>171.2165889851</v>
      </c>
      <c r="Q15" s="4">
        <v>171.2165889851</v>
      </c>
      <c r="R15" s="4">
        <v>156.94853990300001</v>
      </c>
      <c r="S15" s="4">
        <v>145.0584990012</v>
      </c>
      <c r="T15" s="4">
        <v>147.43650718160001</v>
      </c>
      <c r="U15" s="4">
        <v>149.81451536189999</v>
      </c>
      <c r="V15" s="4">
        <v>121.2784171978</v>
      </c>
      <c r="W15" s="4">
        <v>135.5464662798</v>
      </c>
      <c r="X15" s="4">
        <v>164.08256444400001</v>
      </c>
      <c r="Y15" s="4">
        <v>192.6186626082</v>
      </c>
      <c r="Z15" s="4">
        <v>187.86264624750001</v>
      </c>
      <c r="AA15" s="4">
        <v>185.4846380672</v>
      </c>
      <c r="AB15" s="4">
        <v>185.4846380672</v>
      </c>
      <c r="AC15" s="4">
        <v>187.86264624750001</v>
      </c>
      <c r="AD15" s="4">
        <v>173.59459716539999</v>
      </c>
      <c r="AE15" s="4">
        <v>147.43650718160001</v>
      </c>
      <c r="AF15" s="4">
        <v>121.2784171978</v>
      </c>
      <c r="AG15" s="4">
        <v>135.5464662798</v>
      </c>
      <c r="AH15" s="4">
        <v>135.5464662798</v>
      </c>
    </row>
    <row r="16" spans="1:53" x14ac:dyDescent="0.2">
      <c r="A16" t="s">
        <v>514</v>
      </c>
      <c r="B16" s="4" t="s">
        <v>385</v>
      </c>
      <c r="C16" s="4">
        <v>32.039457076799998</v>
      </c>
      <c r="D16" s="4">
        <v>38.835705547700002</v>
      </c>
      <c r="E16" s="4">
        <v>47.573739295899998</v>
      </c>
      <c r="F16" s="4">
        <v>48.544631934599998</v>
      </c>
      <c r="G16" s="4">
        <v>51.4573098507</v>
      </c>
      <c r="H16" s="4">
        <v>43.690168741100003</v>
      </c>
      <c r="I16" s="4">
        <v>46.602846657199997</v>
      </c>
      <c r="J16" s="4">
        <v>55.3408804054</v>
      </c>
      <c r="K16" s="4">
        <v>51.4573098507</v>
      </c>
      <c r="L16" s="4">
        <v>44.661061379800003</v>
      </c>
      <c r="M16" s="4">
        <v>44.661061379800003</v>
      </c>
      <c r="N16" s="4">
        <v>40.777490825100003</v>
      </c>
      <c r="O16" s="4">
        <v>41.748383463800003</v>
      </c>
      <c r="P16" s="4">
        <v>33.010349715499999</v>
      </c>
      <c r="Q16" s="4">
        <v>25.243208606</v>
      </c>
      <c r="R16" s="4">
        <v>28.155886522100001</v>
      </c>
      <c r="S16" s="4">
        <v>28.155886522100001</v>
      </c>
      <c r="T16" s="4">
        <v>28.155886522100001</v>
      </c>
      <c r="U16" s="4">
        <v>28.155886522100001</v>
      </c>
      <c r="V16" s="4">
        <v>31.068564438100001</v>
      </c>
      <c r="W16" s="4">
        <v>42.719276102400002</v>
      </c>
      <c r="X16" s="4">
        <v>42.719276102400002</v>
      </c>
      <c r="Y16" s="4">
        <v>45.631954018499997</v>
      </c>
      <c r="Z16" s="4">
        <v>51.4573098507</v>
      </c>
      <c r="AA16" s="4">
        <v>53.399095128100001</v>
      </c>
      <c r="AB16" s="4">
        <v>55.3408804054</v>
      </c>
      <c r="AC16" s="4">
        <v>68.933377347100006</v>
      </c>
      <c r="AD16" s="4">
        <v>72.816947901899994</v>
      </c>
      <c r="AE16" s="4">
        <v>80.584089011399996</v>
      </c>
      <c r="AF16" s="4">
        <v>96.118371230500003</v>
      </c>
      <c r="AG16" s="4">
        <v>95.147478591799995</v>
      </c>
      <c r="AH16" s="4">
        <v>92.234800675700001</v>
      </c>
    </row>
    <row r="17" spans="1:34" x14ac:dyDescent="0.2">
      <c r="A17" t="s">
        <v>515</v>
      </c>
      <c r="B17" s="4" t="s">
        <v>386</v>
      </c>
      <c r="C17" s="4">
        <v>37.407575432000002</v>
      </c>
      <c r="D17" s="4">
        <v>39.7952930127</v>
      </c>
      <c r="E17" s="4">
        <v>34.223951991</v>
      </c>
      <c r="F17" s="4">
        <v>34.223951991</v>
      </c>
      <c r="G17" s="4">
        <v>37.407575432000002</v>
      </c>
      <c r="H17" s="4">
        <v>25.4689875282</v>
      </c>
      <c r="I17" s="4">
        <v>25.4689875282</v>
      </c>
      <c r="J17" s="4">
        <v>31.0403285499</v>
      </c>
      <c r="K17" s="4">
        <v>29.448516829399999</v>
      </c>
      <c r="L17" s="4">
        <v>31.0403285499</v>
      </c>
      <c r="M17" s="4">
        <v>31.836234410199999</v>
      </c>
      <c r="N17" s="4">
        <v>28.652610969200001</v>
      </c>
      <c r="O17" s="4">
        <v>31.836234410199999</v>
      </c>
      <c r="P17" s="4">
        <v>27.0607992487</v>
      </c>
      <c r="Q17" s="4">
        <v>25.4689875282</v>
      </c>
      <c r="R17" s="4">
        <v>30.244422689699999</v>
      </c>
      <c r="S17" s="4">
        <v>32.632140270400001</v>
      </c>
      <c r="T17" s="4">
        <v>33.428046130699997</v>
      </c>
      <c r="U17" s="4">
        <v>33.428046130699997</v>
      </c>
      <c r="V17" s="4">
        <v>30.244422689699999</v>
      </c>
      <c r="W17" s="4">
        <v>38.999387152499999</v>
      </c>
      <c r="X17" s="4">
        <v>36.611669571699998</v>
      </c>
      <c r="Y17" s="4">
        <v>33.428046130699997</v>
      </c>
      <c r="Z17" s="4">
        <v>39.7952930127</v>
      </c>
      <c r="AA17" s="4">
        <v>41.387104733299999</v>
      </c>
      <c r="AB17" s="4">
        <v>41.387104733299999</v>
      </c>
      <c r="AC17" s="4">
        <v>42.183010593500001</v>
      </c>
      <c r="AD17" s="4">
        <v>44.570728174300001</v>
      </c>
      <c r="AE17" s="4">
        <v>50.142069196100003</v>
      </c>
      <c r="AF17" s="4">
        <v>49.3461633358</v>
      </c>
      <c r="AG17" s="4">
        <v>40.591198873000003</v>
      </c>
      <c r="AH17" s="4">
        <v>37.407575432000002</v>
      </c>
    </row>
    <row r="18" spans="1:34" x14ac:dyDescent="0.2">
      <c r="A18" t="s">
        <v>516</v>
      </c>
      <c r="B18" s="4" t="s">
        <v>387</v>
      </c>
      <c r="C18" s="4">
        <v>43.252320041700003</v>
      </c>
      <c r="D18" s="4">
        <v>43.252320041700003</v>
      </c>
      <c r="E18" s="4">
        <v>44.5244471018</v>
      </c>
      <c r="F18" s="4">
        <v>44.5244471018</v>
      </c>
      <c r="G18" s="4">
        <v>50.249018872000001</v>
      </c>
      <c r="H18" s="4">
        <v>48.976891811999998</v>
      </c>
      <c r="I18" s="4">
        <v>52.157209462099999</v>
      </c>
      <c r="J18" s="4">
        <v>52.7932729921</v>
      </c>
      <c r="K18" s="4">
        <v>47.704764751900001</v>
      </c>
      <c r="L18" s="4">
        <v>45.796574161800002</v>
      </c>
      <c r="M18" s="4">
        <v>47.704764751900001</v>
      </c>
      <c r="N18" s="4">
        <v>45.160510631800001</v>
      </c>
      <c r="O18" s="4">
        <v>40.072002391600002</v>
      </c>
      <c r="P18" s="4">
        <v>38.799875331499997</v>
      </c>
      <c r="Q18" s="4">
        <v>35.619557681400003</v>
      </c>
      <c r="R18" s="4">
        <v>35.619557681400003</v>
      </c>
      <c r="S18" s="4">
        <v>34.347430621400001</v>
      </c>
      <c r="T18" s="4">
        <v>33.711367091299998</v>
      </c>
      <c r="U18" s="4">
        <v>36.255621211399998</v>
      </c>
      <c r="V18" s="4">
        <v>40.708065921600003</v>
      </c>
      <c r="W18" s="4">
        <v>42.616256511700001</v>
      </c>
      <c r="X18" s="4">
        <v>51.521145932099998</v>
      </c>
      <c r="Y18" s="4">
        <v>57.8817812323</v>
      </c>
      <c r="Z18" s="4">
        <v>61.062098882400001</v>
      </c>
      <c r="AA18" s="4">
        <v>60.4260353524</v>
      </c>
      <c r="AB18" s="4">
        <v>57.8817812323</v>
      </c>
      <c r="AC18" s="4">
        <v>75.055496543000004</v>
      </c>
      <c r="AD18" s="4">
        <v>80.780068313200005</v>
      </c>
      <c r="AE18" s="4">
        <v>78.235814193099998</v>
      </c>
      <c r="AF18" s="4">
        <v>71.875178892899996</v>
      </c>
      <c r="AG18" s="4">
        <v>65.514543592600006</v>
      </c>
      <c r="AH18" s="4">
        <v>64.242416532600004</v>
      </c>
    </row>
    <row r="19" spans="1:34" x14ac:dyDescent="0.2">
      <c r="A19" t="s">
        <v>517</v>
      </c>
      <c r="B19" s="4" t="s">
        <v>388</v>
      </c>
      <c r="C19" s="4">
        <v>71.975240517299994</v>
      </c>
      <c r="D19" s="4">
        <v>74.374415201199994</v>
      </c>
      <c r="E19" s="4">
        <v>79.172764568999995</v>
      </c>
      <c r="F19" s="4">
        <v>64.777716465500006</v>
      </c>
      <c r="G19" s="4">
        <v>93.567812672399995</v>
      </c>
      <c r="H19" s="4">
        <v>93.567812672399995</v>
      </c>
      <c r="I19" s="4">
        <v>98.366162040299997</v>
      </c>
      <c r="J19" s="4">
        <v>100.7653367242</v>
      </c>
      <c r="K19" s="4">
        <v>115.1603848276</v>
      </c>
      <c r="L19" s="4">
        <v>95.966987356299995</v>
      </c>
      <c r="M19" s="4">
        <v>100.7653367242</v>
      </c>
      <c r="N19" s="4">
        <v>67.176891149400006</v>
      </c>
      <c r="O19" s="4">
        <v>74.374415201199994</v>
      </c>
      <c r="P19" s="4">
        <v>62.378541781599999</v>
      </c>
      <c r="Q19" s="4">
        <v>57.580192413799999</v>
      </c>
      <c r="R19" s="4">
        <v>40.785969626399996</v>
      </c>
      <c r="S19" s="4">
        <v>43.185144310399998</v>
      </c>
      <c r="T19" s="4">
        <v>38.386794942500003</v>
      </c>
      <c r="U19" s="4">
        <v>45.584318994299998</v>
      </c>
      <c r="V19" s="4">
        <v>50.382668362099999</v>
      </c>
      <c r="W19" s="4">
        <v>59.979367097699999</v>
      </c>
      <c r="X19" s="4">
        <v>67.176891149400006</v>
      </c>
      <c r="Y19" s="4">
        <v>67.176891149400006</v>
      </c>
      <c r="Z19" s="4">
        <v>86.370288620699995</v>
      </c>
      <c r="AA19" s="4">
        <v>103.1645114081</v>
      </c>
      <c r="AB19" s="4">
        <v>100.7653367242</v>
      </c>
      <c r="AC19" s="4">
        <v>98.366162040299997</v>
      </c>
      <c r="AD19" s="4">
        <v>98.366162040299997</v>
      </c>
      <c r="AE19" s="4">
        <v>91.168637988499995</v>
      </c>
      <c r="AF19" s="4">
        <v>100.7653367242</v>
      </c>
      <c r="AG19" s="4">
        <v>88.769463304599995</v>
      </c>
      <c r="AH19" s="4">
        <v>74.374415201199994</v>
      </c>
    </row>
    <row r="20" spans="1:34" x14ac:dyDescent="0.2">
      <c r="A20" t="s">
        <v>518</v>
      </c>
      <c r="B20" s="4" t="s">
        <v>389</v>
      </c>
      <c r="C20" s="4">
        <v>57.199594206699999</v>
      </c>
      <c r="D20" s="4">
        <v>56.659975393400003</v>
      </c>
      <c r="E20" s="4">
        <v>45.867599128000002</v>
      </c>
      <c r="F20" s="4">
        <v>40.471410995299998</v>
      </c>
      <c r="G20" s="4">
        <v>65.293876405700004</v>
      </c>
      <c r="H20" s="4">
        <v>60.437307086300002</v>
      </c>
      <c r="I20" s="4">
        <v>63.675019965899999</v>
      </c>
      <c r="J20" s="4">
        <v>62.595782339400003</v>
      </c>
      <c r="K20" s="4">
        <v>64.214638779200001</v>
      </c>
      <c r="L20" s="4">
        <v>72.308920978200007</v>
      </c>
      <c r="M20" s="4">
        <v>78.244727924200006</v>
      </c>
      <c r="N20" s="4">
        <v>51.263787260699999</v>
      </c>
      <c r="O20" s="4">
        <v>57.739213019899999</v>
      </c>
      <c r="P20" s="4">
        <v>66.912732845500003</v>
      </c>
      <c r="Q20" s="4">
        <v>76.086252671099999</v>
      </c>
      <c r="R20" s="4">
        <v>80.942821990499993</v>
      </c>
      <c r="S20" s="4">
        <v>90.116341816100004</v>
      </c>
      <c r="T20" s="4">
        <v>90.655960629399999</v>
      </c>
      <c r="U20" s="4">
        <v>99.2898616417</v>
      </c>
      <c r="V20" s="4">
        <v>102.5275745214</v>
      </c>
      <c r="W20" s="4">
        <v>97.671005201900002</v>
      </c>
      <c r="X20" s="4">
        <v>106.8445250275</v>
      </c>
      <c r="Y20" s="4">
        <v>100.3690992683</v>
      </c>
      <c r="Z20" s="4">
        <v>120.3349953593</v>
      </c>
      <c r="AA20" s="4">
        <v>126.8104211185</v>
      </c>
      <c r="AB20" s="4">
        <v>120.3349953593</v>
      </c>
      <c r="AC20" s="4">
        <v>125.1915646787</v>
      </c>
      <c r="AD20" s="4">
        <v>132.20660925120001</v>
      </c>
      <c r="AE20" s="4">
        <v>123.57270823890001</v>
      </c>
      <c r="AF20" s="4">
        <v>152.1725053422</v>
      </c>
      <c r="AG20" s="4">
        <v>135.4443221308</v>
      </c>
      <c r="AH20" s="4">
        <v>123.0330894256</v>
      </c>
    </row>
    <row r="21" spans="1:34" x14ac:dyDescent="0.2">
      <c r="A21" t="s">
        <v>519</v>
      </c>
      <c r="B21" s="4" t="s">
        <v>390</v>
      </c>
      <c r="C21" s="4">
        <v>155.2400575799</v>
      </c>
      <c r="D21" s="4">
        <v>141.12732507269999</v>
      </c>
      <c r="E21" s="4">
        <v>134.070958819</v>
      </c>
      <c r="F21" s="4">
        <v>129.83713906689999</v>
      </c>
      <c r="G21" s="4">
        <v>129.83713906689999</v>
      </c>
      <c r="H21" s="4">
        <v>131.24841231760001</v>
      </c>
      <c r="I21" s="4">
        <v>108.66804030599999</v>
      </c>
      <c r="J21" s="4">
        <v>104.4342205538</v>
      </c>
      <c r="K21" s="4">
        <v>101.6116740523</v>
      </c>
      <c r="L21" s="4">
        <v>98.789127550900005</v>
      </c>
      <c r="M21" s="4">
        <v>100.2004008016</v>
      </c>
      <c r="N21" s="4">
        <v>94.555307798699999</v>
      </c>
      <c r="O21" s="4">
        <v>86.087668294300002</v>
      </c>
      <c r="P21" s="4">
        <v>104.4342205538</v>
      </c>
      <c r="Q21" s="4">
        <v>98.789127550900005</v>
      </c>
      <c r="R21" s="4">
        <v>97.377854300099997</v>
      </c>
      <c r="S21" s="4">
        <v>103.0229473031</v>
      </c>
      <c r="T21" s="4">
        <v>98.789127550900005</v>
      </c>
      <c r="U21" s="4">
        <v>98.789127550900005</v>
      </c>
      <c r="V21" s="4">
        <v>101.6116740523</v>
      </c>
      <c r="W21" s="4">
        <v>88.910214795800002</v>
      </c>
      <c r="X21" s="4">
        <v>83.265121792900004</v>
      </c>
      <c r="Y21" s="4">
        <v>91.7327612972</v>
      </c>
      <c r="Z21" s="4">
        <v>81.853848542199998</v>
      </c>
      <c r="AA21" s="4">
        <v>84.676395043599996</v>
      </c>
      <c r="AB21" s="4">
        <v>84.676395043599996</v>
      </c>
      <c r="AC21" s="4">
        <v>81.853848542199998</v>
      </c>
      <c r="AD21" s="4">
        <v>70.563662536300001</v>
      </c>
      <c r="AE21" s="4">
        <v>76.208755539199998</v>
      </c>
      <c r="AF21" s="4">
        <v>67.741116034900003</v>
      </c>
      <c r="AG21" s="4">
        <v>67.741116034900003</v>
      </c>
      <c r="AH21" s="4">
        <v>59.273476530499998</v>
      </c>
    </row>
    <row r="22" spans="1:34" x14ac:dyDescent="0.2">
      <c r="A22" t="s">
        <v>520</v>
      </c>
      <c r="B22" s="4" t="s">
        <v>391</v>
      </c>
      <c r="C22" s="4">
        <v>86.454671415000007</v>
      </c>
      <c r="D22" s="4">
        <v>81.301743979700007</v>
      </c>
      <c r="E22" s="4">
        <v>84.164481443699998</v>
      </c>
      <c r="F22" s="4">
        <v>83.019386458100001</v>
      </c>
      <c r="G22" s="4">
        <v>77.293911530000003</v>
      </c>
      <c r="H22" s="4">
        <v>72.1409840946</v>
      </c>
      <c r="I22" s="4">
        <v>52.101821846100002</v>
      </c>
      <c r="J22" s="4">
        <v>47.5214419036</v>
      </c>
      <c r="K22" s="4">
        <v>52.101821846100002</v>
      </c>
      <c r="L22" s="4">
        <v>46.376346918000003</v>
      </c>
      <c r="M22" s="4">
        <v>48.666536889200003</v>
      </c>
      <c r="N22" s="4">
        <v>49.811631874900002</v>
      </c>
      <c r="O22" s="4">
        <v>52.101821846100002</v>
      </c>
      <c r="P22" s="4">
        <v>59.544939252699997</v>
      </c>
      <c r="Q22" s="4">
        <v>62.980224209600003</v>
      </c>
      <c r="R22" s="4">
        <v>62.407676716799998</v>
      </c>
      <c r="S22" s="4">
        <v>63.552771702400001</v>
      </c>
      <c r="T22" s="4">
        <v>64.697866688000005</v>
      </c>
      <c r="U22" s="4">
        <v>63.552771702400001</v>
      </c>
      <c r="V22" s="4">
        <v>60.690034238300001</v>
      </c>
      <c r="W22" s="4">
        <v>59.544939252699997</v>
      </c>
      <c r="X22" s="4">
        <v>57.827296774300002</v>
      </c>
      <c r="Y22" s="4">
        <v>54.392011817399997</v>
      </c>
      <c r="Z22" s="4">
        <v>54.392011817399997</v>
      </c>
      <c r="AA22" s="4">
        <v>55.537106803</v>
      </c>
      <c r="AB22" s="4">
        <v>55.537106803</v>
      </c>
      <c r="AC22" s="4">
        <v>58.399844267100001</v>
      </c>
      <c r="AD22" s="4">
        <v>56.109654295799999</v>
      </c>
      <c r="AE22" s="4">
        <v>62.980224209600003</v>
      </c>
      <c r="AF22" s="4">
        <v>64.697866688000005</v>
      </c>
      <c r="AG22" s="4">
        <v>70.423341616200005</v>
      </c>
      <c r="AH22" s="4">
        <v>65.270414180900005</v>
      </c>
    </row>
    <row r="23" spans="1:34" x14ac:dyDescent="0.2">
      <c r="A23" t="s">
        <v>521</v>
      </c>
      <c r="B23" s="4" t="s">
        <v>392</v>
      </c>
      <c r="C23" s="4">
        <v>145.35375046479999</v>
      </c>
      <c r="D23" s="4">
        <v>129.80427948479999</v>
      </c>
      <c r="E23" s="4">
        <v>131.8324713518</v>
      </c>
      <c r="F23" s="4">
        <v>123.719703884</v>
      </c>
      <c r="G23" s="4">
        <v>117.6351282831</v>
      </c>
      <c r="H23" s="4">
        <v>112.22661663789999</v>
      </c>
      <c r="I23" s="4">
        <v>102.42368928099999</v>
      </c>
      <c r="J23" s="4">
        <v>100.0574654362</v>
      </c>
      <c r="K23" s="4">
        <v>104.1138491701</v>
      </c>
      <c r="L23" s="4">
        <v>103.7758171923</v>
      </c>
      <c r="M23" s="4">
        <v>104.7899131258</v>
      </c>
      <c r="N23" s="4">
        <v>120.67741608359999</v>
      </c>
      <c r="O23" s="4">
        <v>126.7619916844</v>
      </c>
      <c r="P23" s="4">
        <v>124.0577358618</v>
      </c>
      <c r="Q23" s="4">
        <v>116.9590643275</v>
      </c>
      <c r="R23" s="4">
        <v>116.9590643275</v>
      </c>
      <c r="S23" s="4">
        <v>109.5223608153</v>
      </c>
      <c r="T23" s="4">
        <v>115.2689044384</v>
      </c>
      <c r="U23" s="4">
        <v>103.0997532367</v>
      </c>
      <c r="V23" s="4">
        <v>101.07156136970001</v>
      </c>
      <c r="W23" s="4">
        <v>108.170232904</v>
      </c>
      <c r="X23" s="4">
        <v>112.5646486158</v>
      </c>
      <c r="Y23" s="4">
        <v>108.8462968597</v>
      </c>
      <c r="Z23" s="4">
        <v>108.5082648819</v>
      </c>
      <c r="AA23" s="4">
        <v>103.4377852145</v>
      </c>
      <c r="AB23" s="4">
        <v>107.8322009262</v>
      </c>
      <c r="AC23" s="4">
        <v>111.88858466009999</v>
      </c>
      <c r="AD23" s="4">
        <v>98.705337524900003</v>
      </c>
      <c r="AE23" s="4">
        <v>102.76172125879999</v>
      </c>
      <c r="AF23" s="4">
        <v>110.87448872660001</v>
      </c>
      <c r="AG23" s="4">
        <v>112.22661663789999</v>
      </c>
      <c r="AH23" s="4">
        <v>110.53645674880001</v>
      </c>
    </row>
    <row r="24" spans="1:34" x14ac:dyDescent="0.2">
      <c r="A24" t="s">
        <v>522</v>
      </c>
      <c r="B24" s="4" t="s">
        <v>393</v>
      </c>
      <c r="C24" s="4">
        <v>83.626416569</v>
      </c>
      <c r="D24" s="4">
        <v>78.155529503699995</v>
      </c>
      <c r="E24" s="4">
        <v>75.810863618599996</v>
      </c>
      <c r="F24" s="4">
        <v>76.5924189136</v>
      </c>
      <c r="G24" s="4">
        <v>81.672528331400002</v>
      </c>
      <c r="H24" s="4">
        <v>78.937084798699999</v>
      </c>
      <c r="I24" s="4">
        <v>70.730754200899995</v>
      </c>
      <c r="J24" s="4">
        <v>82.844861273899994</v>
      </c>
      <c r="K24" s="4">
        <v>85.189527158999994</v>
      </c>
      <c r="L24" s="4">
        <v>89.878858929299994</v>
      </c>
      <c r="M24" s="4">
        <v>82.063305978900004</v>
      </c>
      <c r="N24" s="4">
        <v>80.500195388799995</v>
      </c>
      <c r="O24" s="4">
        <v>88.706525986700001</v>
      </c>
      <c r="P24" s="4">
        <v>88.315748339199999</v>
      </c>
      <c r="Q24" s="4">
        <v>78.546307151199997</v>
      </c>
      <c r="R24" s="4">
        <v>83.626416569</v>
      </c>
      <c r="S24" s="4">
        <v>79.327862446300003</v>
      </c>
      <c r="T24" s="4">
        <v>83.235638921499998</v>
      </c>
      <c r="U24" s="4">
        <v>79.718640093800005</v>
      </c>
      <c r="V24" s="4">
        <v>78.155529503699995</v>
      </c>
      <c r="W24" s="4">
        <v>80.890973036299997</v>
      </c>
      <c r="X24" s="4">
        <v>79.718640093800005</v>
      </c>
      <c r="Y24" s="4">
        <v>76.201641266099998</v>
      </c>
      <c r="Z24" s="4">
        <v>76.5924189136</v>
      </c>
      <c r="AA24" s="4">
        <v>75.810863618599996</v>
      </c>
      <c r="AB24" s="4">
        <v>76.5924189136</v>
      </c>
      <c r="AC24" s="4">
        <v>71.512309495899999</v>
      </c>
      <c r="AD24" s="4">
        <v>68.386088315699993</v>
      </c>
      <c r="AE24" s="4">
        <v>75.420085971099994</v>
      </c>
      <c r="AF24" s="4">
        <v>75.810863618599996</v>
      </c>
      <c r="AG24" s="4">
        <v>84.017194216500002</v>
      </c>
      <c r="AH24" s="4">
        <v>89.878858929299994</v>
      </c>
    </row>
    <row r="25" spans="1:34" x14ac:dyDescent="0.2">
      <c r="A25" t="s">
        <v>523</v>
      </c>
      <c r="B25" s="4" t="s">
        <v>394</v>
      </c>
      <c r="C25" s="4">
        <v>27.342805161499999</v>
      </c>
      <c r="D25" s="4">
        <v>29.971921042400002</v>
      </c>
      <c r="E25" s="4">
        <v>27.868628337699999</v>
      </c>
      <c r="F25" s="4">
        <v>27.868628337699999</v>
      </c>
      <c r="G25" s="4">
        <v>24.713689280600001</v>
      </c>
      <c r="H25" s="4">
        <v>24.187866104400001</v>
      </c>
      <c r="I25" s="4">
        <v>27.342805161499999</v>
      </c>
      <c r="J25" s="4">
        <v>27.868628337699999</v>
      </c>
      <c r="K25" s="4">
        <v>28.920274689999999</v>
      </c>
      <c r="L25" s="4">
        <v>29.446097866199999</v>
      </c>
      <c r="M25" s="4">
        <v>28.3944515138</v>
      </c>
      <c r="N25" s="4">
        <v>29.446097866199999</v>
      </c>
      <c r="O25" s="4">
        <v>34.704329628000004</v>
      </c>
      <c r="P25" s="4">
        <v>33.652683275699999</v>
      </c>
      <c r="Q25" s="4">
        <v>34.178506451899999</v>
      </c>
      <c r="R25" s="4">
        <v>31.023567394800001</v>
      </c>
      <c r="S25" s="4">
        <v>29.971921042400002</v>
      </c>
      <c r="T25" s="4">
        <v>29.971921042400002</v>
      </c>
      <c r="U25" s="4">
        <v>28.3944515138</v>
      </c>
      <c r="V25" s="4">
        <v>23.662042928200002</v>
      </c>
      <c r="W25" s="4">
        <v>22.610396575799999</v>
      </c>
      <c r="X25" s="4">
        <v>22.084573399700002</v>
      </c>
      <c r="Y25" s="4">
        <v>22.610396575799999</v>
      </c>
      <c r="Z25" s="4">
        <v>23.136219751999999</v>
      </c>
      <c r="AA25" s="4">
        <v>23.136219751999999</v>
      </c>
      <c r="AB25" s="4">
        <v>22.084573399700002</v>
      </c>
      <c r="AC25" s="4">
        <v>21.032927047299999</v>
      </c>
      <c r="AD25" s="4">
        <v>22.084573399700002</v>
      </c>
      <c r="AE25" s="4">
        <v>21.032927047299999</v>
      </c>
      <c r="AF25" s="4">
        <v>17.352164814000002</v>
      </c>
      <c r="AG25" s="4">
        <v>17.352164814000002</v>
      </c>
      <c r="AH25" s="4">
        <v>17.877987990200001</v>
      </c>
    </row>
    <row r="26" spans="1:34" x14ac:dyDescent="0.2">
      <c r="A26" t="s">
        <v>524</v>
      </c>
      <c r="B26" s="4" t="s">
        <v>395</v>
      </c>
      <c r="C26" s="4">
        <v>71.426423265500006</v>
      </c>
      <c r="D26" s="4">
        <v>64.659709482400004</v>
      </c>
      <c r="E26" s="4">
        <v>68.418994917399999</v>
      </c>
      <c r="F26" s="4">
        <v>68.418994917399999</v>
      </c>
      <c r="G26" s="4">
        <v>72.930137439500001</v>
      </c>
      <c r="H26" s="4">
        <v>60.148566960399997</v>
      </c>
      <c r="I26" s="4">
        <v>72.930137439500001</v>
      </c>
      <c r="J26" s="4">
        <v>61.652281134399999</v>
      </c>
      <c r="K26" s="4">
        <v>64.659709482400004</v>
      </c>
      <c r="L26" s="4">
        <v>58.644852786400001</v>
      </c>
      <c r="M26" s="4">
        <v>58.644852786400001</v>
      </c>
      <c r="N26" s="4">
        <v>59.396709873399999</v>
      </c>
      <c r="O26" s="4">
        <v>54.885567351399999</v>
      </c>
      <c r="P26" s="4">
        <v>43.607711046299997</v>
      </c>
      <c r="Q26" s="4">
        <v>42.103996872300002</v>
      </c>
      <c r="R26" s="4">
        <v>46.615139394300002</v>
      </c>
      <c r="S26" s="4">
        <v>45.863282307299997</v>
      </c>
      <c r="T26" s="4">
        <v>45.863282307299997</v>
      </c>
      <c r="U26" s="4">
        <v>42.855853959299999</v>
      </c>
      <c r="V26" s="4">
        <v>46.615139394300002</v>
      </c>
      <c r="W26" s="4">
        <v>40.600282698299999</v>
      </c>
      <c r="X26" s="4">
        <v>46.615139394300002</v>
      </c>
      <c r="Y26" s="4">
        <v>42.103996872300002</v>
      </c>
      <c r="Z26" s="4">
        <v>45.863282307299997</v>
      </c>
      <c r="AA26" s="4">
        <v>45.863282307299997</v>
      </c>
      <c r="AB26" s="4">
        <v>43.607711046299997</v>
      </c>
      <c r="AC26" s="4">
        <v>42.855853959299999</v>
      </c>
      <c r="AD26" s="4">
        <v>39.848425611300001</v>
      </c>
      <c r="AE26" s="4">
        <v>31.577997654200001</v>
      </c>
      <c r="AF26" s="4">
        <v>31.577997654200001</v>
      </c>
      <c r="AG26" s="4">
        <v>27.066855132200001</v>
      </c>
      <c r="AH26" s="4">
        <v>27.066855132200001</v>
      </c>
    </row>
    <row r="27" spans="1:34" x14ac:dyDescent="0.2">
      <c r="A27" t="s">
        <v>525</v>
      </c>
      <c r="B27" s="4" t="s">
        <v>396</v>
      </c>
      <c r="C27" s="4">
        <v>31.017069080799999</v>
      </c>
      <c r="D27" s="4">
        <v>31.986352489600002</v>
      </c>
      <c r="E27" s="4">
        <v>42.648469986099997</v>
      </c>
      <c r="F27" s="4">
        <v>55.249154300199997</v>
      </c>
      <c r="G27" s="4">
        <v>54.279870891400002</v>
      </c>
      <c r="H27" s="4">
        <v>60.095571344100001</v>
      </c>
      <c r="I27" s="4">
        <v>63.0034215704</v>
      </c>
      <c r="J27" s="4">
        <v>69.788405431900003</v>
      </c>
      <c r="K27" s="4">
        <v>69.788405431900003</v>
      </c>
      <c r="L27" s="4">
        <v>68.819122023099993</v>
      </c>
      <c r="M27" s="4">
        <v>57.187721117800002</v>
      </c>
      <c r="N27" s="4">
        <v>54.279870891400002</v>
      </c>
      <c r="O27" s="4">
        <v>55.249154300199997</v>
      </c>
      <c r="P27" s="4">
        <v>65.911271796799994</v>
      </c>
      <c r="Q27" s="4">
        <v>53.310587482700001</v>
      </c>
      <c r="R27" s="4">
        <v>50.4027372563</v>
      </c>
      <c r="S27" s="4">
        <v>56.218437709</v>
      </c>
      <c r="T27" s="4">
        <v>56.218437709</v>
      </c>
      <c r="U27" s="4">
        <v>56.218437709</v>
      </c>
      <c r="V27" s="4">
        <v>54.279870891400002</v>
      </c>
      <c r="W27" s="4">
        <v>49.433453847599999</v>
      </c>
      <c r="X27" s="4">
        <v>49.433453847599999</v>
      </c>
      <c r="Y27" s="4">
        <v>57.187721117800002</v>
      </c>
      <c r="Z27" s="4">
        <v>52.341304073899998</v>
      </c>
      <c r="AA27" s="4">
        <v>63.972704979200003</v>
      </c>
      <c r="AB27" s="4">
        <v>72.696255658200002</v>
      </c>
      <c r="AC27" s="4">
        <v>91.112640424899993</v>
      </c>
      <c r="AD27" s="4">
        <v>87.235506789799999</v>
      </c>
      <c r="AE27" s="4">
        <v>85.296939972299995</v>
      </c>
      <c r="AF27" s="4">
        <v>87.235506789799999</v>
      </c>
      <c r="AG27" s="4">
        <v>82.389089745999996</v>
      </c>
      <c r="AH27" s="4">
        <v>70.757688840599997</v>
      </c>
    </row>
    <row r="28" spans="1:34" x14ac:dyDescent="0.2">
      <c r="A28" t="s">
        <v>526</v>
      </c>
      <c r="B28" s="4" t="s">
        <v>397</v>
      </c>
      <c r="C28" s="4">
        <v>80.631952931100003</v>
      </c>
      <c r="D28" s="4">
        <v>81.261890063400003</v>
      </c>
      <c r="E28" s="4">
        <v>85.671449989300001</v>
      </c>
      <c r="F28" s="4">
        <v>79.372078666500002</v>
      </c>
      <c r="G28" s="4">
        <v>76.852330137500005</v>
      </c>
      <c r="H28" s="4">
        <v>75.592455872900004</v>
      </c>
      <c r="I28" s="4">
        <v>73.072707343800005</v>
      </c>
      <c r="J28" s="4">
        <v>69.293084550200007</v>
      </c>
      <c r="K28" s="4">
        <v>73.072707343800005</v>
      </c>
      <c r="L28" s="4">
        <v>73.072707343800005</v>
      </c>
      <c r="M28" s="4">
        <v>68.663147417900007</v>
      </c>
      <c r="N28" s="4">
        <v>68.033210285600006</v>
      </c>
      <c r="O28" s="4">
        <v>73.072707343800005</v>
      </c>
      <c r="P28" s="4">
        <v>64.883524624200007</v>
      </c>
      <c r="Q28" s="4">
        <v>64.883524624200007</v>
      </c>
      <c r="R28" s="4">
        <v>59.844027566000001</v>
      </c>
      <c r="S28" s="4">
        <v>57.954216169200002</v>
      </c>
      <c r="T28" s="4">
        <v>59.844027566000001</v>
      </c>
      <c r="U28" s="4">
        <v>59.844027566000001</v>
      </c>
      <c r="V28" s="4">
        <v>50.394970581899997</v>
      </c>
      <c r="W28" s="4">
        <v>55.434467640100003</v>
      </c>
      <c r="X28" s="4">
        <v>57.324279036999997</v>
      </c>
      <c r="Y28" s="4">
        <v>52.914719110999997</v>
      </c>
      <c r="Z28" s="4">
        <v>51.654844846499998</v>
      </c>
      <c r="AA28" s="4">
        <v>47.2452849206</v>
      </c>
      <c r="AB28" s="4">
        <v>47.875222052799998</v>
      </c>
      <c r="AC28" s="4">
        <v>41.575850730100001</v>
      </c>
      <c r="AD28" s="4">
        <v>36.536353671900002</v>
      </c>
      <c r="AE28" s="4">
        <v>32.126793745999997</v>
      </c>
      <c r="AF28" s="4">
        <v>30.8669194814</v>
      </c>
      <c r="AG28" s="4">
        <v>27.717233820099999</v>
      </c>
      <c r="AH28" s="4">
        <v>27.087296687799999</v>
      </c>
    </row>
    <row r="29" spans="1:34" x14ac:dyDescent="0.2">
      <c r="A29" t="s">
        <v>527</v>
      </c>
      <c r="B29" s="4" t="s">
        <v>398</v>
      </c>
      <c r="C29" s="4">
        <v>139.61251676910001</v>
      </c>
      <c r="D29" s="4">
        <v>131.03297663250001</v>
      </c>
      <c r="E29" s="4">
        <v>127.9131438555</v>
      </c>
      <c r="F29" s="4">
        <v>123.23339469</v>
      </c>
      <c r="G29" s="4">
        <v>113.0939381649</v>
      </c>
      <c r="H29" s="4">
        <v>112.3139799707</v>
      </c>
      <c r="I29" s="4">
        <v>99.054690668600003</v>
      </c>
      <c r="J29" s="4">
        <v>99.054690668600003</v>
      </c>
      <c r="K29" s="4">
        <v>107.6342308052</v>
      </c>
      <c r="L29" s="4">
        <v>102.95448163979999</v>
      </c>
      <c r="M29" s="4">
        <v>108.4141889995</v>
      </c>
      <c r="N29" s="4">
        <v>123.23339469</v>
      </c>
      <c r="O29" s="4">
        <v>133.3728512152</v>
      </c>
      <c r="P29" s="4">
        <v>138.83255857489999</v>
      </c>
      <c r="Q29" s="4">
        <v>136.49268399210001</v>
      </c>
      <c r="R29" s="4">
        <v>141.17243315760001</v>
      </c>
      <c r="S29" s="4">
        <v>145.0722241288</v>
      </c>
      <c r="T29" s="4">
        <v>141.9523913518</v>
      </c>
      <c r="U29" s="4">
        <v>125.5732692728</v>
      </c>
      <c r="V29" s="4">
        <v>124.01335288430001</v>
      </c>
      <c r="W29" s="4">
        <v>135.71272579789999</v>
      </c>
      <c r="X29" s="4">
        <v>153.6517642654</v>
      </c>
      <c r="Y29" s="4">
        <v>158.3315134309</v>
      </c>
      <c r="Z29" s="4">
        <v>163.01126259630001</v>
      </c>
      <c r="AA29" s="4">
        <v>175.49059370419999</v>
      </c>
      <c r="AB29" s="4">
        <v>205.90896327959999</v>
      </c>
      <c r="AC29" s="4">
        <v>228.5277509126</v>
      </c>
      <c r="AD29" s="4">
        <v>246.46678938010001</v>
      </c>
      <c r="AE29" s="4">
        <v>268.30561881879999</v>
      </c>
      <c r="AF29" s="4">
        <v>244.90687299160001</v>
      </c>
      <c r="AG29" s="4">
        <v>231.64758368950001</v>
      </c>
      <c r="AH29" s="4">
        <v>214.48850341619999</v>
      </c>
    </row>
    <row r="30" spans="1:34" x14ac:dyDescent="0.2">
      <c r="A30" t="s">
        <v>528</v>
      </c>
      <c r="B30" s="4" t="s">
        <v>399</v>
      </c>
      <c r="C30" s="4">
        <v>95.583328824700004</v>
      </c>
      <c r="D30" s="4">
        <v>108.2075420657</v>
      </c>
      <c r="E30" s="4">
        <v>106.4040830313</v>
      </c>
      <c r="F30" s="4">
        <v>106.4040830313</v>
      </c>
      <c r="G30" s="4">
        <v>104.6006239968</v>
      </c>
      <c r="H30" s="4">
        <v>82.959115583699997</v>
      </c>
      <c r="I30" s="4">
        <v>81.155656549300005</v>
      </c>
      <c r="J30" s="4">
        <v>73.941820411500004</v>
      </c>
      <c r="K30" s="4">
        <v>50.496852963999999</v>
      </c>
      <c r="L30" s="4">
        <v>54.103771032799997</v>
      </c>
      <c r="M30" s="4">
        <v>54.103771032799997</v>
      </c>
      <c r="N30" s="4">
        <v>57.710689101699998</v>
      </c>
      <c r="O30" s="4">
        <v>57.710689101699998</v>
      </c>
      <c r="P30" s="4">
        <v>59.514148136099998</v>
      </c>
      <c r="Q30" s="4">
        <v>68.531443308299998</v>
      </c>
      <c r="R30" s="4">
        <v>82.959115583699997</v>
      </c>
      <c r="S30" s="4">
        <v>90.172951721399997</v>
      </c>
      <c r="T30" s="4">
        <v>90.172951721399997</v>
      </c>
      <c r="U30" s="4">
        <v>82.959115583699997</v>
      </c>
      <c r="V30" s="4">
        <v>84.762574618100004</v>
      </c>
      <c r="W30" s="4">
        <v>93.779869790299998</v>
      </c>
      <c r="X30" s="4">
        <v>102.7971649624</v>
      </c>
      <c r="Y30" s="4">
        <v>95.583328824700004</v>
      </c>
      <c r="Z30" s="4">
        <v>90.172951721399997</v>
      </c>
      <c r="AA30" s="4">
        <v>90.172951721399997</v>
      </c>
      <c r="AB30" s="4">
        <v>90.172951721399997</v>
      </c>
      <c r="AC30" s="4">
        <v>88.369492687000005</v>
      </c>
      <c r="AD30" s="4">
        <v>97.386787859099996</v>
      </c>
      <c r="AE30" s="4">
        <v>108.2075420657</v>
      </c>
      <c r="AF30" s="4">
        <v>115.4213782034</v>
      </c>
      <c r="AG30" s="4">
        <v>120.8317553067</v>
      </c>
      <c r="AH30" s="4">
        <v>120.8317553067</v>
      </c>
    </row>
    <row r="31" spans="1:34" x14ac:dyDescent="0.2">
      <c r="A31" t="s">
        <v>529</v>
      </c>
      <c r="B31" s="4" t="s">
        <v>400</v>
      </c>
      <c r="C31" s="4">
        <v>93.904061350700005</v>
      </c>
      <c r="D31" s="4">
        <v>82.166053681799994</v>
      </c>
      <c r="E31" s="4">
        <v>78.253384458900001</v>
      </c>
      <c r="F31" s="4">
        <v>80.861830607499996</v>
      </c>
      <c r="G31" s="4">
        <v>87.3829459791</v>
      </c>
      <c r="H31" s="4">
        <v>76.949161384600004</v>
      </c>
      <c r="I31" s="4">
        <v>71.732269087299997</v>
      </c>
      <c r="J31" s="4">
        <v>49.560476823999998</v>
      </c>
      <c r="K31" s="4">
        <v>52.168922972600001</v>
      </c>
      <c r="L31" s="4">
        <v>53.473146046899998</v>
      </c>
      <c r="M31" s="4">
        <v>52.168922972600001</v>
      </c>
      <c r="N31" s="4">
        <v>44.343584526699999</v>
      </c>
      <c r="O31" s="4">
        <v>48.256253749599999</v>
      </c>
      <c r="P31" s="4">
        <v>41.735138378099997</v>
      </c>
      <c r="Q31" s="4">
        <v>44.343584526699999</v>
      </c>
      <c r="R31" s="4">
        <v>44.343584526699999</v>
      </c>
      <c r="S31" s="4">
        <v>39.1266922294</v>
      </c>
      <c r="T31" s="4">
        <v>39.1266922294</v>
      </c>
      <c r="U31" s="4">
        <v>40.430915303799999</v>
      </c>
      <c r="V31" s="4">
        <v>36.518246080799997</v>
      </c>
      <c r="W31" s="4">
        <v>33.909799932200002</v>
      </c>
      <c r="X31" s="4">
        <v>29.9971307092</v>
      </c>
      <c r="Y31" s="4">
        <v>28.692907634899999</v>
      </c>
      <c r="Z31" s="4">
        <v>32.605576857899997</v>
      </c>
      <c r="AA31" s="4">
        <v>29.9971307092</v>
      </c>
      <c r="AB31" s="4">
        <v>32.605576857899997</v>
      </c>
      <c r="AC31" s="4">
        <v>35.2140230065</v>
      </c>
      <c r="AD31" s="4">
        <v>39.1266922294</v>
      </c>
      <c r="AE31" s="4">
        <v>49.560476823999998</v>
      </c>
      <c r="AF31" s="4">
        <v>54.777369121200003</v>
      </c>
      <c r="AG31" s="4">
        <v>53.473146046899998</v>
      </c>
      <c r="AH31" s="4">
        <v>58.690038344199998</v>
      </c>
    </row>
    <row r="32" spans="1:34" x14ac:dyDescent="0.2">
      <c r="A32" t="s">
        <v>530</v>
      </c>
      <c r="B32" s="4" t="s">
        <v>401</v>
      </c>
      <c r="C32" s="4">
        <v>53.560411398200003</v>
      </c>
      <c r="D32" s="4">
        <v>54.238391289299997</v>
      </c>
      <c r="E32" s="4">
        <v>58.984250527100002</v>
      </c>
      <c r="F32" s="4">
        <v>63.052129873799998</v>
      </c>
      <c r="G32" s="4">
        <v>59.662230418199997</v>
      </c>
      <c r="H32" s="4">
        <v>65.086069547199997</v>
      </c>
      <c r="I32" s="4">
        <v>63.052129873799998</v>
      </c>
      <c r="J32" s="4">
        <v>60.3402103094</v>
      </c>
      <c r="K32" s="4">
        <v>60.3402103094</v>
      </c>
      <c r="L32" s="4">
        <v>57.628290744899999</v>
      </c>
      <c r="M32" s="4">
        <v>54.238391289299997</v>
      </c>
      <c r="N32" s="4">
        <v>56.272330962700003</v>
      </c>
      <c r="O32" s="4">
        <v>50.848491833700002</v>
      </c>
      <c r="P32" s="4">
        <v>51.526471724799997</v>
      </c>
      <c r="Q32" s="4">
        <v>56.950310853799998</v>
      </c>
      <c r="R32" s="4">
        <v>55.5943510715</v>
      </c>
      <c r="S32" s="4">
        <v>58.984250527100002</v>
      </c>
      <c r="T32" s="4">
        <v>55.5943510715</v>
      </c>
      <c r="U32" s="4">
        <v>56.272330962700003</v>
      </c>
      <c r="V32" s="4">
        <v>50.170511942600001</v>
      </c>
      <c r="W32" s="4">
        <v>43.390713031499999</v>
      </c>
      <c r="X32" s="4">
        <v>36.610914120300002</v>
      </c>
      <c r="Y32" s="4">
        <v>35.254954338099999</v>
      </c>
      <c r="Z32" s="4">
        <v>29.831115209099998</v>
      </c>
      <c r="AA32" s="4">
        <v>31.187074991399999</v>
      </c>
      <c r="AB32" s="4">
        <v>31.187074991399999</v>
      </c>
      <c r="AC32" s="4">
        <v>40.678793466999998</v>
      </c>
      <c r="AD32" s="4">
        <v>35.932934229200001</v>
      </c>
      <c r="AE32" s="4">
        <v>38.644853793599999</v>
      </c>
      <c r="AF32" s="4">
        <v>39.322833684800003</v>
      </c>
      <c r="AG32" s="4">
        <v>41.3567733581</v>
      </c>
      <c r="AH32" s="4">
        <v>40.678793466999998</v>
      </c>
    </row>
    <row r="33" spans="1:34" x14ac:dyDescent="0.2">
      <c r="A33" t="s">
        <v>531</v>
      </c>
      <c r="B33" s="4" t="s">
        <v>402</v>
      </c>
      <c r="C33" s="4">
        <v>49.641566538399999</v>
      </c>
      <c r="D33" s="4">
        <v>49.641566538399999</v>
      </c>
      <c r="E33" s="4">
        <v>49.641566538399999</v>
      </c>
      <c r="F33" s="4">
        <v>52.310467965199997</v>
      </c>
      <c r="G33" s="4">
        <v>52.844248250500002</v>
      </c>
      <c r="H33" s="4">
        <v>46.972665111600001</v>
      </c>
      <c r="I33" s="4">
        <v>46.438884826200002</v>
      </c>
      <c r="J33" s="4">
        <v>43.2362031141</v>
      </c>
      <c r="K33" s="4">
        <v>42.702422828700001</v>
      </c>
      <c r="L33" s="4">
        <v>47.506445396899998</v>
      </c>
      <c r="M33" s="4">
        <v>45.371324255499999</v>
      </c>
      <c r="N33" s="4">
        <v>45.371324255499999</v>
      </c>
      <c r="O33" s="4">
        <v>42.702422828700001</v>
      </c>
      <c r="P33" s="4">
        <v>42.168642543399997</v>
      </c>
      <c r="Q33" s="4">
        <v>43.769983399399997</v>
      </c>
      <c r="R33" s="4">
        <v>42.168642543399997</v>
      </c>
      <c r="S33" s="4">
        <v>38.432180545800001</v>
      </c>
      <c r="T33" s="4">
        <v>41.101081972599999</v>
      </c>
      <c r="U33" s="4">
        <v>40.033521401900003</v>
      </c>
      <c r="V33" s="4">
        <v>44.303763684800003</v>
      </c>
      <c r="W33" s="4">
        <v>45.905104540899998</v>
      </c>
      <c r="X33" s="4">
        <v>45.905104540899998</v>
      </c>
      <c r="Y33" s="4">
        <v>46.438884826200002</v>
      </c>
      <c r="Z33" s="4">
        <v>45.371324255499999</v>
      </c>
      <c r="AA33" s="4">
        <v>41.634862257999998</v>
      </c>
      <c r="AB33" s="4">
        <v>45.905104540899998</v>
      </c>
      <c r="AC33" s="4">
        <v>42.168642543399997</v>
      </c>
      <c r="AD33" s="4">
        <v>40.567301687300002</v>
      </c>
      <c r="AE33" s="4">
        <v>42.168642543399997</v>
      </c>
      <c r="AF33" s="4">
        <v>45.371324255499999</v>
      </c>
      <c r="AG33" s="4">
        <v>40.567301687300002</v>
      </c>
      <c r="AH33" s="4">
        <v>40.033521401900003</v>
      </c>
    </row>
    <row r="34" spans="1:34" x14ac:dyDescent="0.2">
      <c r="A34" t="s">
        <v>532</v>
      </c>
      <c r="B34" s="4" t="s">
        <v>403</v>
      </c>
      <c r="C34" s="4">
        <v>38.924868293000003</v>
      </c>
      <c r="D34" s="4">
        <v>45.971611690899998</v>
      </c>
      <c r="E34" s="4">
        <v>46.307170900300001</v>
      </c>
      <c r="F34" s="4">
        <v>45.636052481500002</v>
      </c>
      <c r="G34" s="4">
        <v>44.629374853199998</v>
      </c>
      <c r="H34" s="4">
        <v>55.367269554700002</v>
      </c>
      <c r="I34" s="4">
        <v>54.025032717000002</v>
      </c>
      <c r="J34" s="4">
        <v>56.038387973600003</v>
      </c>
      <c r="K34" s="4">
        <v>63.085131371400003</v>
      </c>
      <c r="L34" s="4">
        <v>62.078453743200001</v>
      </c>
      <c r="M34" s="4">
        <v>62.414012952599997</v>
      </c>
      <c r="N34" s="4">
        <v>66.776282675100006</v>
      </c>
      <c r="O34" s="4">
        <v>68.789637931599998</v>
      </c>
      <c r="P34" s="4">
        <v>88.587631287500002</v>
      </c>
      <c r="Q34" s="4">
        <v>98.318848360800004</v>
      </c>
      <c r="R34" s="4">
        <v>98.318848360800004</v>
      </c>
      <c r="S34" s="4">
        <v>109.0567430623</v>
      </c>
      <c r="T34" s="4">
        <v>109.0567430623</v>
      </c>
      <c r="U34" s="4">
        <v>119.12351934500001</v>
      </c>
      <c r="V34" s="4">
        <v>128.51917720879999</v>
      </c>
      <c r="W34" s="4">
        <v>127.51249958059999</v>
      </c>
      <c r="X34" s="4">
        <v>120.46575618270001</v>
      </c>
      <c r="Y34" s="4">
        <v>133.21700614069999</v>
      </c>
      <c r="Z34" s="4">
        <v>123.48578906749999</v>
      </c>
      <c r="AA34" s="4">
        <v>123.8213482769</v>
      </c>
      <c r="AB34" s="4">
        <v>146.3038153082</v>
      </c>
      <c r="AC34" s="4">
        <v>137.5792758632</v>
      </c>
      <c r="AD34" s="4">
        <v>152.0083218684</v>
      </c>
      <c r="AE34" s="4">
        <v>158.38394684740001</v>
      </c>
      <c r="AF34" s="4">
        <v>146.97493372709999</v>
      </c>
      <c r="AG34" s="4">
        <v>158.04838763800001</v>
      </c>
      <c r="AH34" s="4">
        <v>157.3772692192</v>
      </c>
    </row>
    <row r="35" spans="1:34" x14ac:dyDescent="0.2">
      <c r="A35" t="s">
        <v>533</v>
      </c>
      <c r="B35" s="4" t="s">
        <v>404</v>
      </c>
      <c r="C35" s="4">
        <v>31.0609334486</v>
      </c>
      <c r="D35" s="4">
        <v>28.359982713899999</v>
      </c>
      <c r="E35" s="4">
        <v>49.967588591199998</v>
      </c>
      <c r="F35" s="4">
        <v>51.318063958499998</v>
      </c>
      <c r="G35" s="4">
        <v>54.019014693199999</v>
      </c>
      <c r="H35" s="4">
        <v>56.719965427799998</v>
      </c>
      <c r="I35" s="4">
        <v>56.719965427799998</v>
      </c>
      <c r="J35" s="4">
        <v>63.4723422645</v>
      </c>
      <c r="K35" s="4">
        <v>91.832324978399996</v>
      </c>
      <c r="L35" s="4">
        <v>79.678046672400001</v>
      </c>
      <c r="M35" s="4">
        <v>78.327571305099994</v>
      </c>
      <c r="N35" s="4">
        <v>79.678046672400001</v>
      </c>
      <c r="O35" s="4">
        <v>97.234226447699996</v>
      </c>
      <c r="P35" s="4">
        <v>97.234226447699996</v>
      </c>
      <c r="Q35" s="4">
        <v>90.481849611100003</v>
      </c>
      <c r="R35" s="4">
        <v>79.678046672400001</v>
      </c>
      <c r="S35" s="4">
        <v>86.430423509099995</v>
      </c>
      <c r="T35" s="4">
        <v>87.780898876400002</v>
      </c>
      <c r="U35" s="4">
        <v>87.780898876400002</v>
      </c>
      <c r="V35" s="4">
        <v>81.028522039799995</v>
      </c>
      <c r="W35" s="4">
        <v>81.028522039799995</v>
      </c>
      <c r="X35" s="4">
        <v>87.780898876400002</v>
      </c>
      <c r="Y35" s="4">
        <v>75.626620570399993</v>
      </c>
      <c r="Z35" s="4">
        <v>68.8742437338</v>
      </c>
      <c r="AA35" s="4">
        <v>68.8742437338</v>
      </c>
      <c r="AB35" s="4">
        <v>68.8742437338</v>
      </c>
      <c r="AC35" s="4">
        <v>52.668539325799998</v>
      </c>
      <c r="AD35" s="4">
        <v>52.668539325799998</v>
      </c>
      <c r="AE35" s="4">
        <v>45.916162489199998</v>
      </c>
      <c r="AF35" s="4">
        <v>49.967588591199998</v>
      </c>
      <c r="AG35" s="4">
        <v>43.215211754499997</v>
      </c>
      <c r="AH35" s="4">
        <v>41.864736387199997</v>
      </c>
    </row>
    <row r="36" spans="1:34" x14ac:dyDescent="0.2">
      <c r="A36" t="s">
        <v>534</v>
      </c>
      <c r="B36" s="4" t="s">
        <v>405</v>
      </c>
      <c r="C36" s="4">
        <v>29.8999797452</v>
      </c>
      <c r="D36" s="4">
        <v>29.8999797452</v>
      </c>
      <c r="E36" s="4">
        <v>32.793526172100002</v>
      </c>
      <c r="F36" s="4">
        <v>32.793526172100002</v>
      </c>
      <c r="G36" s="4">
        <v>31.829010696499999</v>
      </c>
      <c r="H36" s="4">
        <v>25.077402366899999</v>
      </c>
      <c r="I36" s="4">
        <v>24.112886891300001</v>
      </c>
      <c r="J36" s="4">
        <v>19.290309513</v>
      </c>
      <c r="K36" s="4">
        <v>26.0419178426</v>
      </c>
      <c r="L36" s="4">
        <v>19.290309513</v>
      </c>
      <c r="M36" s="4">
        <v>19.290309513</v>
      </c>
      <c r="N36" s="4">
        <v>21.2193404643</v>
      </c>
      <c r="O36" s="4">
        <v>20.254824988700001</v>
      </c>
      <c r="P36" s="4">
        <v>35.687072599099999</v>
      </c>
      <c r="Q36" s="4">
        <v>37.616103550399998</v>
      </c>
      <c r="R36" s="4">
        <v>41.474165452999998</v>
      </c>
      <c r="S36" s="4">
        <v>50.154804733799999</v>
      </c>
      <c r="T36" s="4">
        <v>50.154804733799999</v>
      </c>
      <c r="U36" s="4">
        <v>54.977382112100003</v>
      </c>
      <c r="V36" s="4">
        <v>65.587052344300005</v>
      </c>
      <c r="W36" s="4">
        <v>62.693505917300001</v>
      </c>
      <c r="X36" s="4">
        <v>72.338660673800007</v>
      </c>
      <c r="Y36" s="4">
        <v>70.4096297225</v>
      </c>
      <c r="Z36" s="4">
        <v>77.161238052100003</v>
      </c>
      <c r="AA36" s="4">
        <v>78.125753527699999</v>
      </c>
      <c r="AB36" s="4">
        <v>70.4096297225</v>
      </c>
      <c r="AC36" s="4">
        <v>70.4096297225</v>
      </c>
      <c r="AD36" s="4">
        <v>75.232207100799997</v>
      </c>
      <c r="AE36" s="4">
        <v>66.551567819900001</v>
      </c>
      <c r="AF36" s="4">
        <v>77.161238052100003</v>
      </c>
      <c r="AG36" s="4">
        <v>65.587052344300005</v>
      </c>
      <c r="AH36" s="4">
        <v>64.622536868599994</v>
      </c>
    </row>
    <row r="37" spans="1:34" x14ac:dyDescent="0.2">
      <c r="A37" t="s">
        <v>535</v>
      </c>
      <c r="B37" s="4" t="s">
        <v>406</v>
      </c>
      <c r="C37" s="4">
        <v>231.3617425489</v>
      </c>
      <c r="D37" s="4">
        <v>216.31382433440001</v>
      </c>
      <c r="E37" s="4">
        <v>203.1468958966</v>
      </c>
      <c r="F37" s="4">
        <v>200.32541123140001</v>
      </c>
      <c r="G37" s="4">
        <v>177.75353390949999</v>
      </c>
      <c r="H37" s="4">
        <v>181.51551346319999</v>
      </c>
      <c r="I37" s="4">
        <v>165.5271003602</v>
      </c>
      <c r="J37" s="4">
        <v>166.46759524859999</v>
      </c>
      <c r="K37" s="4">
        <v>173.05105946750001</v>
      </c>
      <c r="L37" s="4">
        <v>172.11056457909999</v>
      </c>
      <c r="M37" s="4">
        <v>188.09897768210001</v>
      </c>
      <c r="N37" s="4">
        <v>185.27749301680001</v>
      </c>
      <c r="O37" s="4">
        <v>195.62293678930001</v>
      </c>
      <c r="P37" s="4">
        <v>220.075803888</v>
      </c>
      <c r="Q37" s="4">
        <v>224.77827833009999</v>
      </c>
      <c r="R37" s="4">
        <v>231.3617425489</v>
      </c>
      <c r="S37" s="4">
        <v>246.4096607635</v>
      </c>
      <c r="T37" s="4">
        <v>238.88570165620001</v>
      </c>
      <c r="U37" s="4">
        <v>240.76669143300001</v>
      </c>
      <c r="V37" s="4">
        <v>247.3501556519</v>
      </c>
      <c r="W37" s="4">
        <v>237.00471187939999</v>
      </c>
      <c r="X37" s="4">
        <v>251.11213520550001</v>
      </c>
      <c r="Y37" s="4">
        <v>267.10054830849998</v>
      </c>
      <c r="Z37" s="4">
        <v>259.57658920120002</v>
      </c>
      <c r="AA37" s="4">
        <v>258.63609431280003</v>
      </c>
      <c r="AB37" s="4">
        <v>272.743517639</v>
      </c>
      <c r="AC37" s="4">
        <v>285.9104460767</v>
      </c>
      <c r="AD37" s="4">
        <v>304.72034384490001</v>
      </c>
      <c r="AE37" s="4">
        <v>322.58974672469998</v>
      </c>
      <c r="AF37" s="4">
        <v>329.1732109436</v>
      </c>
      <c r="AG37" s="4">
        <v>340.4591496045</v>
      </c>
      <c r="AH37" s="4">
        <v>353.62607804229998</v>
      </c>
    </row>
    <row r="38" spans="1:34" x14ac:dyDescent="0.2">
      <c r="A38" t="s">
        <v>536</v>
      </c>
      <c r="B38" s="4" t="s">
        <v>407</v>
      </c>
      <c r="C38" s="4">
        <v>87.818017452899994</v>
      </c>
      <c r="D38" s="4">
        <v>85.235134586599997</v>
      </c>
      <c r="E38" s="4">
        <v>81.176318653899997</v>
      </c>
      <c r="F38" s="4">
        <v>80.8073353873</v>
      </c>
      <c r="G38" s="4">
        <v>80.8073353873</v>
      </c>
      <c r="H38" s="4">
        <v>74.9036031216</v>
      </c>
      <c r="I38" s="4">
        <v>69.737837389099994</v>
      </c>
      <c r="J38" s="4">
        <v>65.310038189799997</v>
      </c>
      <c r="K38" s="4">
        <v>61.620205523700001</v>
      </c>
      <c r="L38" s="4">
        <v>59.775289190599999</v>
      </c>
      <c r="M38" s="4">
        <v>59.775289190599999</v>
      </c>
      <c r="N38" s="4">
        <v>59.406305924000002</v>
      </c>
      <c r="O38" s="4">
        <v>61.620205523700001</v>
      </c>
      <c r="P38" s="4">
        <v>61.989188790299998</v>
      </c>
      <c r="Q38" s="4">
        <v>59.775289190599999</v>
      </c>
      <c r="R38" s="4">
        <v>57.930372857599998</v>
      </c>
      <c r="S38" s="4">
        <v>59.406305924000002</v>
      </c>
      <c r="T38" s="4">
        <v>59.037322657399997</v>
      </c>
      <c r="U38" s="4">
        <v>59.037322657399997</v>
      </c>
      <c r="V38" s="4">
        <v>54.240540191500003</v>
      </c>
      <c r="W38" s="4">
        <v>54.6095234581</v>
      </c>
      <c r="X38" s="4">
        <v>54.240540191500003</v>
      </c>
      <c r="Y38" s="4">
        <v>51.288674058600002</v>
      </c>
      <c r="Z38" s="4">
        <v>47.598841392499999</v>
      </c>
      <c r="AA38" s="4">
        <v>46.122908326100003</v>
      </c>
      <c r="AB38" s="4">
        <v>46.4918915927</v>
      </c>
      <c r="AC38" s="4">
        <v>42.064092393400003</v>
      </c>
      <c r="AD38" s="4">
        <v>40.219176060400002</v>
      </c>
      <c r="AE38" s="4">
        <v>37.636293194099999</v>
      </c>
      <c r="AF38" s="4">
        <v>42.802058926599997</v>
      </c>
      <c r="AG38" s="4">
        <v>48.7057911924</v>
      </c>
      <c r="AH38" s="4">
        <v>47.598841392499999</v>
      </c>
    </row>
    <row r="39" spans="1:34" x14ac:dyDescent="0.2">
      <c r="A39" t="s">
        <v>912</v>
      </c>
      <c r="B39" s="4" t="s">
        <v>913</v>
      </c>
      <c r="C39" s="4">
        <v>74.630877576900005</v>
      </c>
      <c r="D39" s="4">
        <v>70.519854659499998</v>
      </c>
      <c r="E39" s="4">
        <v>76.528272769500006</v>
      </c>
      <c r="F39" s="4">
        <v>76.528272769500006</v>
      </c>
      <c r="G39" s="4">
        <v>67.989994402700006</v>
      </c>
      <c r="H39" s="4">
        <v>59.135483503700002</v>
      </c>
      <c r="I39" s="4">
        <v>59.451716035799997</v>
      </c>
      <c r="J39" s="4">
        <v>58.186785907400001</v>
      </c>
      <c r="K39" s="4">
        <v>62.614041356900003</v>
      </c>
      <c r="L39" s="4">
        <v>61.981576292699998</v>
      </c>
      <c r="M39" s="4">
        <v>61.981576292699998</v>
      </c>
      <c r="N39" s="4">
        <v>55.340693118499999</v>
      </c>
      <c r="O39" s="4">
        <v>60.716646164300002</v>
      </c>
      <c r="P39" s="4">
        <v>62.930273888999999</v>
      </c>
      <c r="Q39" s="4">
        <v>65.7763666779</v>
      </c>
      <c r="R39" s="4">
        <v>63.562738953199997</v>
      </c>
      <c r="S39" s="4">
        <v>65.143901613699995</v>
      </c>
      <c r="T39" s="4">
        <v>65.143901613699995</v>
      </c>
      <c r="U39" s="4">
        <v>69.254924531100002</v>
      </c>
      <c r="V39" s="4">
        <v>70.836087191600001</v>
      </c>
      <c r="W39" s="4">
        <v>76.844505301599995</v>
      </c>
      <c r="X39" s="4">
        <v>73.365947448499995</v>
      </c>
      <c r="Y39" s="4">
        <v>73.682179980599997</v>
      </c>
      <c r="Z39" s="4">
        <v>77.160737833699997</v>
      </c>
      <c r="AA39" s="4">
        <v>77.160737833699997</v>
      </c>
      <c r="AB39" s="4">
        <v>72.101017320099999</v>
      </c>
      <c r="AC39" s="4">
        <v>74.947110108999993</v>
      </c>
      <c r="AD39" s="4">
        <v>71.152319723700003</v>
      </c>
      <c r="AE39" s="4">
        <v>74.314645044800002</v>
      </c>
      <c r="AF39" s="4">
        <v>73.365947448499995</v>
      </c>
      <c r="AG39" s="4">
        <v>79.374365558500003</v>
      </c>
      <c r="AH39" s="4">
        <v>79.374365558500003</v>
      </c>
    </row>
    <row r="40" spans="1:34" x14ac:dyDescent="0.2">
      <c r="A40" t="s">
        <v>914</v>
      </c>
      <c r="B40" s="4" t="s">
        <v>915</v>
      </c>
      <c r="C40" s="4">
        <v>107.0878550195</v>
      </c>
      <c r="D40" s="4">
        <v>103.5063214068</v>
      </c>
      <c r="E40" s="4">
        <v>107.0878550195</v>
      </c>
      <c r="F40" s="4">
        <v>107.0878550195</v>
      </c>
      <c r="G40" s="4">
        <v>94.5524873751</v>
      </c>
      <c r="H40" s="4">
        <v>86.314960065899996</v>
      </c>
      <c r="I40" s="4">
        <v>90.612800401100003</v>
      </c>
      <c r="J40" s="4">
        <v>84.166039898299999</v>
      </c>
      <c r="K40" s="4">
        <v>90.612800401100003</v>
      </c>
      <c r="L40" s="4">
        <v>88.822033594800004</v>
      </c>
      <c r="M40" s="4">
        <v>89.538340317299998</v>
      </c>
      <c r="N40" s="4">
        <v>98.850327710299993</v>
      </c>
      <c r="O40" s="4">
        <v>111.02754199349999</v>
      </c>
      <c r="P40" s="4">
        <v>116.0416890513</v>
      </c>
      <c r="Q40" s="4">
        <v>124.6373697217</v>
      </c>
      <c r="R40" s="4">
        <v>115.3253823287</v>
      </c>
      <c r="S40" s="4">
        <v>108.8786218259</v>
      </c>
      <c r="T40" s="4">
        <v>108.5204684646</v>
      </c>
      <c r="U40" s="4">
        <v>105.65524157439999</v>
      </c>
      <c r="V40" s="4">
        <v>106.7297016583</v>
      </c>
      <c r="W40" s="4">
        <v>95.626947458900005</v>
      </c>
      <c r="X40" s="4">
        <v>92.761720568699999</v>
      </c>
      <c r="Y40" s="4">
        <v>101.7155546005</v>
      </c>
      <c r="Z40" s="4">
        <v>111.38569535480001</v>
      </c>
      <c r="AA40" s="4">
        <v>111.02754199349999</v>
      </c>
      <c r="AB40" s="4">
        <v>110.3112352709</v>
      </c>
      <c r="AC40" s="4">
        <v>108.1623151033</v>
      </c>
      <c r="AD40" s="4">
        <v>112.1020020773</v>
      </c>
      <c r="AE40" s="4">
        <v>111.743848716</v>
      </c>
      <c r="AF40" s="4">
        <v>113.8927688836</v>
      </c>
      <c r="AG40" s="4">
        <v>122.1302961928</v>
      </c>
      <c r="AH40" s="4">
        <v>122.1302961928</v>
      </c>
    </row>
    <row r="41" spans="1:34" x14ac:dyDescent="0.2">
      <c r="A41" t="s">
        <v>537</v>
      </c>
      <c r="B41" s="4" t="s">
        <v>408</v>
      </c>
      <c r="C41" s="4">
        <v>61.642780089399999</v>
      </c>
      <c r="D41" s="4">
        <v>58.903100974300003</v>
      </c>
      <c r="E41" s="4">
        <v>58.903100974300003</v>
      </c>
      <c r="F41" s="4">
        <v>58.903100974300003</v>
      </c>
      <c r="G41" s="4">
        <v>64.724919093899999</v>
      </c>
      <c r="H41" s="4">
        <v>63.012619646899999</v>
      </c>
      <c r="I41" s="4">
        <v>53.766202633500001</v>
      </c>
      <c r="J41" s="4">
        <v>55.478502080399998</v>
      </c>
      <c r="K41" s="4">
        <v>57.533261416800002</v>
      </c>
      <c r="L41" s="4">
        <v>57.533261416800002</v>
      </c>
      <c r="M41" s="4">
        <v>57.533261416800002</v>
      </c>
      <c r="N41" s="4">
        <v>51.026523518399998</v>
      </c>
      <c r="O41" s="4">
        <v>51.368983407800002</v>
      </c>
      <c r="P41" s="4">
        <v>50.341603739699998</v>
      </c>
      <c r="Q41" s="4">
        <v>53.423742744099997</v>
      </c>
      <c r="R41" s="4">
        <v>55.478502080399998</v>
      </c>
      <c r="S41" s="4">
        <v>55.478502080399998</v>
      </c>
      <c r="T41" s="4">
        <v>55.478502080399998</v>
      </c>
      <c r="U41" s="4">
        <v>58.560641084899999</v>
      </c>
      <c r="V41" s="4">
        <v>61.985239978800003</v>
      </c>
      <c r="W41" s="4">
        <v>68.149517987699994</v>
      </c>
      <c r="X41" s="4">
        <v>68.491977877099998</v>
      </c>
      <c r="Y41" s="4">
        <v>71.231656992200001</v>
      </c>
      <c r="Z41" s="4">
        <v>71.231656992200001</v>
      </c>
      <c r="AA41" s="4">
        <v>71.231656992200001</v>
      </c>
      <c r="AB41" s="4">
        <v>80.478074005600007</v>
      </c>
      <c r="AC41" s="4">
        <v>79.108234448000005</v>
      </c>
      <c r="AD41" s="4">
        <v>74.656255885999997</v>
      </c>
      <c r="AE41" s="4">
        <v>71.916576770899994</v>
      </c>
      <c r="AF41" s="4">
        <v>73.286416328499996</v>
      </c>
      <c r="AG41" s="4">
        <v>73.286416328499996</v>
      </c>
      <c r="AH41" s="4">
        <v>73.286416328499996</v>
      </c>
    </row>
    <row r="42" spans="1:34" x14ac:dyDescent="0.2">
      <c r="A42" t="s">
        <v>538</v>
      </c>
      <c r="B42" s="4" t="s">
        <v>409</v>
      </c>
      <c r="C42" s="4">
        <v>45.242925319999998</v>
      </c>
      <c r="D42" s="4">
        <v>46.702374523899998</v>
      </c>
      <c r="E42" s="4">
        <v>46.702374523899998</v>
      </c>
      <c r="F42" s="4">
        <v>46.702374523899998</v>
      </c>
      <c r="G42" s="4">
        <v>41.959164611299997</v>
      </c>
      <c r="H42" s="4">
        <v>42.6888892132</v>
      </c>
      <c r="I42" s="4">
        <v>53.2698959413</v>
      </c>
      <c r="J42" s="4">
        <v>52.175309038400002</v>
      </c>
      <c r="K42" s="4">
        <v>49.986135232599999</v>
      </c>
      <c r="L42" s="4">
        <v>49.986135232599999</v>
      </c>
      <c r="M42" s="4">
        <v>49.986135232599999</v>
      </c>
      <c r="N42" s="4">
        <v>52.905033640299997</v>
      </c>
      <c r="O42" s="4">
        <v>56.918518950900001</v>
      </c>
      <c r="P42" s="4">
        <v>55.0942074461</v>
      </c>
      <c r="Q42" s="4">
        <v>56.188794348999998</v>
      </c>
      <c r="R42" s="4">
        <v>61.296866562600002</v>
      </c>
      <c r="S42" s="4">
        <v>61.296866562600002</v>
      </c>
      <c r="T42" s="4">
        <v>61.296866562600002</v>
      </c>
      <c r="U42" s="4">
        <v>64.945489572200003</v>
      </c>
      <c r="V42" s="4">
        <v>70.053561785799999</v>
      </c>
      <c r="W42" s="4">
        <v>69.323837183799995</v>
      </c>
      <c r="X42" s="4">
        <v>70.783286387700002</v>
      </c>
      <c r="Y42" s="4">
        <v>73.3373224945</v>
      </c>
      <c r="Z42" s="4">
        <v>73.3373224945</v>
      </c>
      <c r="AA42" s="4">
        <v>73.3373224945</v>
      </c>
      <c r="AB42" s="4">
        <v>78.445394707999995</v>
      </c>
      <c r="AC42" s="4">
        <v>71.877873290599993</v>
      </c>
      <c r="AD42" s="4">
        <v>71.148148688700005</v>
      </c>
      <c r="AE42" s="4">
        <v>67.499525679000001</v>
      </c>
      <c r="AF42" s="4">
        <v>68.958974882899994</v>
      </c>
      <c r="AG42" s="4">
        <v>68.958974882899994</v>
      </c>
      <c r="AH42" s="4">
        <v>68.958974882899994</v>
      </c>
    </row>
    <row r="43" spans="1:34" x14ac:dyDescent="0.2">
      <c r="A43" t="s">
        <v>539</v>
      </c>
      <c r="B43" s="4" t="s">
        <v>410</v>
      </c>
      <c r="C43" s="4">
        <v>108.6547368927</v>
      </c>
      <c r="D43" s="4">
        <v>112.6592112253</v>
      </c>
      <c r="E43" s="4">
        <v>112.9261761809</v>
      </c>
      <c r="F43" s="4">
        <v>112.9261761809</v>
      </c>
      <c r="G43" s="4">
        <v>112.1252813143</v>
      </c>
      <c r="H43" s="4">
        <v>112.1252813143</v>
      </c>
      <c r="I43" s="4">
        <v>105.71812238210001</v>
      </c>
      <c r="J43" s="4">
        <v>102.24757796039999</v>
      </c>
      <c r="K43" s="4">
        <v>95.306489117200002</v>
      </c>
      <c r="L43" s="4">
        <v>96.641313894700005</v>
      </c>
      <c r="M43" s="4">
        <v>96.908278850200006</v>
      </c>
      <c r="N43" s="4">
        <v>89.700225051499999</v>
      </c>
      <c r="O43" s="4">
        <v>91.302014784500003</v>
      </c>
      <c r="P43" s="4">
        <v>92.636839562099993</v>
      </c>
      <c r="Q43" s="4">
        <v>91.835944695500004</v>
      </c>
      <c r="R43" s="4">
        <v>93.170769473099995</v>
      </c>
      <c r="S43" s="4">
        <v>92.102909651100006</v>
      </c>
      <c r="T43" s="4">
        <v>92.102909651100006</v>
      </c>
      <c r="U43" s="4">
        <v>92.636839562099993</v>
      </c>
      <c r="V43" s="4">
        <v>90.501119918000001</v>
      </c>
      <c r="W43" s="4">
        <v>90.768084873500001</v>
      </c>
      <c r="X43" s="4">
        <v>104.3832976045</v>
      </c>
      <c r="Y43" s="4">
        <v>109.4556317592</v>
      </c>
      <c r="Z43" s="4">
        <v>109.1886668037</v>
      </c>
      <c r="AA43" s="4">
        <v>108.6547368927</v>
      </c>
      <c r="AB43" s="4">
        <v>118.5324402466</v>
      </c>
      <c r="AC43" s="4">
        <v>125.4735290898</v>
      </c>
      <c r="AD43" s="4">
        <v>125.4735290898</v>
      </c>
      <c r="AE43" s="4">
        <v>125.7404940453</v>
      </c>
      <c r="AF43" s="4">
        <v>126.2744239564</v>
      </c>
      <c r="AG43" s="4">
        <v>126.0074590009</v>
      </c>
      <c r="AH43" s="4">
        <v>126.0074590009</v>
      </c>
    </row>
    <row r="44" spans="1:34" x14ac:dyDescent="0.2">
      <c r="A44" t="s">
        <v>540</v>
      </c>
      <c r="B44" s="4" t="s">
        <v>411</v>
      </c>
      <c r="C44" s="4">
        <v>117.42211366079999</v>
      </c>
      <c r="D44" s="4">
        <v>111.4568191166</v>
      </c>
      <c r="E44" s="4">
        <v>114.2824849533</v>
      </c>
      <c r="F44" s="4">
        <v>114.91041069480001</v>
      </c>
      <c r="G44" s="4">
        <v>111.7707819873</v>
      </c>
      <c r="H44" s="4">
        <v>105.80548744310001</v>
      </c>
      <c r="I44" s="4">
        <v>103.6077473478</v>
      </c>
      <c r="J44" s="4">
        <v>96.386601320500006</v>
      </c>
      <c r="K44" s="4">
        <v>105.1775617016</v>
      </c>
      <c r="L44" s="4">
        <v>103.293784477</v>
      </c>
      <c r="M44" s="4">
        <v>103.9217102185</v>
      </c>
      <c r="N44" s="4">
        <v>101.41000725249999</v>
      </c>
      <c r="O44" s="4">
        <v>98.270378545</v>
      </c>
      <c r="P44" s="4">
        <v>110.5149305043</v>
      </c>
      <c r="Q44" s="4">
        <v>113.0266334703</v>
      </c>
      <c r="R44" s="4">
        <v>115.5383364363</v>
      </c>
      <c r="S44" s="4">
        <v>117.1081507901</v>
      </c>
      <c r="T44" s="4">
        <v>116.7941879193</v>
      </c>
      <c r="U44" s="4">
        <v>117.73607653160001</v>
      </c>
      <c r="V44" s="4">
        <v>129.03873987860001</v>
      </c>
      <c r="W44" s="4">
        <v>118.67796514379999</v>
      </c>
      <c r="X44" s="4">
        <v>118.99192801460001</v>
      </c>
      <c r="Y44" s="4">
        <v>111.7707819873</v>
      </c>
      <c r="Z44" s="4">
        <v>113.9685220826</v>
      </c>
      <c r="AA44" s="4">
        <v>114.5964478241</v>
      </c>
      <c r="AB44" s="4">
        <v>110.82889337509999</v>
      </c>
      <c r="AC44" s="4">
        <v>106.4334131846</v>
      </c>
      <c r="AD44" s="4">
        <v>101.72397012330001</v>
      </c>
      <c r="AE44" s="4">
        <v>105.49152457229999</v>
      </c>
      <c r="AF44" s="4">
        <v>97.956415674300004</v>
      </c>
      <c r="AG44" s="4">
        <v>92.933009742300001</v>
      </c>
      <c r="AH44" s="4">
        <v>91.363195388500003</v>
      </c>
    </row>
    <row r="45" spans="1:34" x14ac:dyDescent="0.2">
      <c r="A45" t="s">
        <v>541</v>
      </c>
      <c r="B45" s="4" t="s">
        <v>412</v>
      </c>
      <c r="C45" s="4">
        <v>62.594789045699997</v>
      </c>
      <c r="D45" s="4">
        <v>63.8318402126</v>
      </c>
      <c r="E45" s="4">
        <v>63.8318402126</v>
      </c>
      <c r="F45" s="4">
        <v>63.8318402126</v>
      </c>
      <c r="G45" s="4">
        <v>59.378456011700003</v>
      </c>
      <c r="H45" s="4">
        <v>60.862917412000002</v>
      </c>
      <c r="I45" s="4">
        <v>62.347378812300001</v>
      </c>
      <c r="J45" s="4">
        <v>59.625866245099999</v>
      </c>
      <c r="K45" s="4">
        <v>60.368096945200001</v>
      </c>
      <c r="L45" s="4">
        <v>60.368096945200001</v>
      </c>
      <c r="M45" s="4">
        <v>60.368096945200001</v>
      </c>
      <c r="N45" s="4">
        <v>62.842199278999999</v>
      </c>
      <c r="O45" s="4">
        <v>62.594789045699997</v>
      </c>
      <c r="P45" s="4">
        <v>61.357737878800002</v>
      </c>
      <c r="Q45" s="4">
        <v>64.821481146099998</v>
      </c>
      <c r="R45" s="4">
        <v>66.305942546400004</v>
      </c>
      <c r="S45" s="4">
        <v>72.2437881476</v>
      </c>
      <c r="T45" s="4">
        <v>72.2437881476</v>
      </c>
      <c r="U45" s="4">
        <v>66.800763013199997</v>
      </c>
      <c r="V45" s="4">
        <v>68.532634646800005</v>
      </c>
      <c r="W45" s="4">
        <v>64.079250446000003</v>
      </c>
      <c r="X45" s="4">
        <v>60.862917412000002</v>
      </c>
      <c r="Y45" s="4">
        <v>57.646584378</v>
      </c>
      <c r="Z45" s="4">
        <v>61.110327645399998</v>
      </c>
      <c r="AA45" s="4">
        <v>61.110327645399998</v>
      </c>
      <c r="AB45" s="4">
        <v>59.625866245099999</v>
      </c>
      <c r="AC45" s="4">
        <v>62.099968578899997</v>
      </c>
      <c r="AD45" s="4">
        <v>65.316301612900006</v>
      </c>
      <c r="AE45" s="4">
        <v>66.800763013199997</v>
      </c>
      <c r="AF45" s="4">
        <v>69.274865347000002</v>
      </c>
      <c r="AG45" s="4">
        <v>59.873276478500003</v>
      </c>
      <c r="AH45" s="4">
        <v>59.873276478500003</v>
      </c>
    </row>
    <row r="46" spans="1:34" x14ac:dyDescent="0.2">
      <c r="A46" t="s">
        <v>542</v>
      </c>
      <c r="B46" s="4" t="s">
        <v>413</v>
      </c>
      <c r="C46" s="4">
        <v>111.273679347</v>
      </c>
      <c r="D46" s="4">
        <v>99.722778376700006</v>
      </c>
      <c r="E46" s="4">
        <v>99.337748344399998</v>
      </c>
      <c r="F46" s="4">
        <v>99.337748344399998</v>
      </c>
      <c r="G46" s="4">
        <v>97.412598182699995</v>
      </c>
      <c r="H46" s="4">
        <v>97.797628215000003</v>
      </c>
      <c r="I46" s="4">
        <v>91.637147697499998</v>
      </c>
      <c r="J46" s="4">
        <v>98.952718312000002</v>
      </c>
      <c r="K46" s="4">
        <v>104.3431387648</v>
      </c>
      <c r="L46" s="4">
        <v>102.4179886031</v>
      </c>
      <c r="M46" s="4">
        <v>105.11319882950001</v>
      </c>
      <c r="N46" s="4">
        <v>110.50361928229999</v>
      </c>
      <c r="O46" s="4">
        <v>110.11858925</v>
      </c>
      <c r="P46" s="4">
        <v>116.2790697674</v>
      </c>
      <c r="Q46" s="4">
        <v>113.1988295087</v>
      </c>
      <c r="R46" s="4">
        <v>111.65870937930001</v>
      </c>
      <c r="S46" s="4">
        <v>107.0383489912</v>
      </c>
      <c r="T46" s="4">
        <v>107.8084090559</v>
      </c>
      <c r="U46" s="4">
        <v>111.273679347</v>
      </c>
      <c r="V46" s="4">
        <v>112.0437394117</v>
      </c>
      <c r="W46" s="4">
        <v>112.428769444</v>
      </c>
      <c r="X46" s="4">
        <v>117.8191898968</v>
      </c>
      <c r="Y46" s="4">
        <v>125.90482057600001</v>
      </c>
      <c r="Z46" s="4">
        <v>124.74973047899999</v>
      </c>
      <c r="AA46" s="4">
        <v>118.20421992919999</v>
      </c>
      <c r="AB46" s="4">
        <v>117.4341598645</v>
      </c>
      <c r="AC46" s="4">
        <v>123.2096103496</v>
      </c>
      <c r="AD46" s="4">
        <v>118.9742799938</v>
      </c>
      <c r="AE46" s="4">
        <v>109.7335592176</v>
      </c>
      <c r="AF46" s="4">
        <v>105.4982288619</v>
      </c>
      <c r="AG46" s="4">
        <v>102.03295857080001</v>
      </c>
      <c r="AH46" s="4">
        <v>100.4928384414</v>
      </c>
    </row>
    <row r="47" spans="1:34" x14ac:dyDescent="0.2">
      <c r="A47" t="s">
        <v>543</v>
      </c>
      <c r="B47" s="4" t="s">
        <v>414</v>
      </c>
      <c r="C47" s="4">
        <v>140.78387794829999</v>
      </c>
      <c r="D47" s="4">
        <v>134.09977691809999</v>
      </c>
      <c r="E47" s="4">
        <v>123.23811274409999</v>
      </c>
      <c r="F47" s="4">
        <v>122.8203564297</v>
      </c>
      <c r="G47" s="4">
        <v>114.8829864563</v>
      </c>
      <c r="H47" s="4">
        <v>96.083952308899995</v>
      </c>
      <c r="I47" s="4">
        <v>86.475557077999994</v>
      </c>
      <c r="J47" s="4">
        <v>86.475557077999994</v>
      </c>
      <c r="K47" s="4">
        <v>71.436329760099994</v>
      </c>
      <c r="L47" s="4">
        <v>72.271842388899998</v>
      </c>
      <c r="M47" s="4">
        <v>72.271842388899998</v>
      </c>
      <c r="N47" s="4">
        <v>75.613892903999997</v>
      </c>
      <c r="O47" s="4">
        <v>76.031649218400005</v>
      </c>
      <c r="P47" s="4">
        <v>81.462481305400004</v>
      </c>
      <c r="Q47" s="4">
        <v>84.386775506099994</v>
      </c>
      <c r="R47" s="4">
        <v>91.4886328507</v>
      </c>
      <c r="S47" s="4">
        <v>85.640044449300007</v>
      </c>
      <c r="T47" s="4">
        <v>94.412927051400004</v>
      </c>
      <c r="U47" s="4">
        <v>99.843759138400003</v>
      </c>
      <c r="V47" s="4">
        <v>104.02132228230001</v>
      </c>
      <c r="W47" s="4">
        <v>100.2615154528</v>
      </c>
      <c r="X47" s="4">
        <v>99.843759138400003</v>
      </c>
      <c r="Y47" s="4">
        <v>99.843759138400003</v>
      </c>
      <c r="Z47" s="4">
        <v>99.843759138400003</v>
      </c>
      <c r="AA47" s="4">
        <v>97.754977566500003</v>
      </c>
      <c r="AB47" s="4">
        <v>96.083952308899995</v>
      </c>
      <c r="AC47" s="4">
        <v>94.830683365799999</v>
      </c>
      <c r="AD47" s="4">
        <v>93.5774144226</v>
      </c>
      <c r="AE47" s="4">
        <v>91.906389165099995</v>
      </c>
      <c r="AF47" s="4">
        <v>93.5774144226</v>
      </c>
      <c r="AG47" s="4">
        <v>93.5774144226</v>
      </c>
      <c r="AH47" s="4">
        <v>102.3502970247</v>
      </c>
    </row>
    <row r="48" spans="1:34" x14ac:dyDescent="0.2">
      <c r="A48" t="s">
        <v>544</v>
      </c>
      <c r="B48" s="4" t="s">
        <v>415</v>
      </c>
      <c r="C48" s="4">
        <v>59.948957744499999</v>
      </c>
      <c r="D48" s="4">
        <v>58.921261326100002</v>
      </c>
      <c r="E48" s="4">
        <v>52.412517342400001</v>
      </c>
      <c r="F48" s="4">
        <v>51.727386396699998</v>
      </c>
      <c r="G48" s="4">
        <v>50.699689978199999</v>
      </c>
      <c r="H48" s="4">
        <v>46.9314697772</v>
      </c>
      <c r="I48" s="4">
        <v>45.903773358700001</v>
      </c>
      <c r="J48" s="4">
        <v>46.246338831499997</v>
      </c>
      <c r="K48" s="4">
        <v>42.820684103200001</v>
      </c>
      <c r="L48" s="4">
        <v>42.478118630399997</v>
      </c>
      <c r="M48" s="4">
        <v>42.478118630399997</v>
      </c>
      <c r="N48" s="4">
        <v>48.644297141300001</v>
      </c>
      <c r="O48" s="4">
        <v>50.699689978199999</v>
      </c>
      <c r="P48" s="4">
        <v>52.069951869599997</v>
      </c>
      <c r="Q48" s="4">
        <v>50.699689978199999</v>
      </c>
      <c r="R48" s="4">
        <v>53.097648288000002</v>
      </c>
      <c r="S48" s="4">
        <v>54.810475652199997</v>
      </c>
      <c r="T48" s="4">
        <v>55.153041125000001</v>
      </c>
      <c r="U48" s="4">
        <v>57.208433961899999</v>
      </c>
      <c r="V48" s="4">
        <v>58.578695853200003</v>
      </c>
      <c r="W48" s="4">
        <v>53.782779233699998</v>
      </c>
      <c r="X48" s="4">
        <v>58.236130380399999</v>
      </c>
      <c r="Y48" s="4">
        <v>63.032046999999999</v>
      </c>
      <c r="Z48" s="4">
        <v>62.004350581499999</v>
      </c>
      <c r="AA48" s="4">
        <v>62.004350581499999</v>
      </c>
      <c r="AB48" s="4">
        <v>57.893564907600002</v>
      </c>
      <c r="AC48" s="4">
        <v>63.374612472800003</v>
      </c>
      <c r="AD48" s="4">
        <v>67.485398146700007</v>
      </c>
      <c r="AE48" s="4">
        <v>66.115136255400003</v>
      </c>
      <c r="AF48" s="4">
        <v>61.661785108700002</v>
      </c>
      <c r="AG48" s="4">
        <v>61.319219635899998</v>
      </c>
      <c r="AH48" s="4">
        <v>60.976654162999999</v>
      </c>
    </row>
    <row r="49" spans="1:34" x14ac:dyDescent="0.2">
      <c r="A49" t="s">
        <v>545</v>
      </c>
      <c r="B49" s="4" t="s">
        <v>416</v>
      </c>
      <c r="C49" s="4">
        <v>84.677230322100002</v>
      </c>
      <c r="D49" s="4">
        <v>79.989217570700006</v>
      </c>
      <c r="E49" s="4">
        <v>79.989217570700006</v>
      </c>
      <c r="F49" s="4">
        <v>79.989217570700006</v>
      </c>
      <c r="G49" s="4">
        <v>79.696216773700002</v>
      </c>
      <c r="H49" s="4">
        <v>76.473208007099998</v>
      </c>
      <c r="I49" s="4">
        <v>77.059209601099994</v>
      </c>
      <c r="J49" s="4">
        <v>76.766208804100003</v>
      </c>
      <c r="K49" s="4">
        <v>77.645211195000002</v>
      </c>
      <c r="L49" s="4">
        <v>77.645211195000002</v>
      </c>
      <c r="M49" s="4">
        <v>77.645211195000002</v>
      </c>
      <c r="N49" s="4">
        <v>75.008204022300006</v>
      </c>
      <c r="O49" s="4">
        <v>79.696216773700002</v>
      </c>
      <c r="P49" s="4">
        <v>78.817214382800003</v>
      </c>
      <c r="Q49" s="4">
        <v>83.798227931200003</v>
      </c>
      <c r="R49" s="4">
        <v>83.505227134199998</v>
      </c>
      <c r="S49" s="4">
        <v>83.505227134199998</v>
      </c>
      <c r="T49" s="4">
        <v>83.505227134199998</v>
      </c>
      <c r="U49" s="4">
        <v>85.849233509900003</v>
      </c>
      <c r="V49" s="4">
        <v>86.142234306899994</v>
      </c>
      <c r="W49" s="4">
        <v>89.072242276500006</v>
      </c>
      <c r="X49" s="4">
        <v>83.505227134199998</v>
      </c>
      <c r="Y49" s="4">
        <v>79.696216773700002</v>
      </c>
      <c r="Z49" s="4">
        <v>79.696216773700002</v>
      </c>
      <c r="AA49" s="4">
        <v>79.696216773700002</v>
      </c>
      <c r="AB49" s="4">
        <v>85.263231915999995</v>
      </c>
      <c r="AC49" s="4">
        <v>86.142234306899994</v>
      </c>
      <c r="AD49" s="4">
        <v>87.6072382917</v>
      </c>
      <c r="AE49" s="4">
        <v>89.072242276500006</v>
      </c>
      <c r="AF49" s="4">
        <v>93.174253433999993</v>
      </c>
      <c r="AG49" s="4">
        <v>93.174253433999993</v>
      </c>
      <c r="AH49" s="4">
        <v>93.174253433999993</v>
      </c>
    </row>
    <row r="50" spans="1:34" x14ac:dyDescent="0.2">
      <c r="A50" t="s">
        <v>546</v>
      </c>
      <c r="B50" s="4" t="s">
        <v>33</v>
      </c>
      <c r="C50" s="4">
        <v>66.668620325899994</v>
      </c>
      <c r="D50" s="4">
        <v>54.580354002999997</v>
      </c>
      <c r="E50" s="4">
        <v>54.580354002999997</v>
      </c>
      <c r="F50" s="4">
        <v>54.580354002999997</v>
      </c>
      <c r="G50" s="4">
        <v>49.085687492700004</v>
      </c>
      <c r="H50" s="4">
        <v>50.550931895399998</v>
      </c>
      <c r="I50" s="4">
        <v>44.689954284400002</v>
      </c>
      <c r="J50" s="4">
        <v>43.224709881599999</v>
      </c>
      <c r="K50" s="4">
        <v>57.510842808600003</v>
      </c>
      <c r="L50" s="4">
        <v>55.679287305099997</v>
      </c>
      <c r="M50" s="4">
        <v>55.679287305099997</v>
      </c>
      <c r="N50" s="4">
        <v>58.976087211299998</v>
      </c>
      <c r="O50" s="4">
        <v>58.976087211299998</v>
      </c>
      <c r="P50" s="4">
        <v>71.430664634899998</v>
      </c>
      <c r="Q50" s="4">
        <v>73.9948423397</v>
      </c>
      <c r="R50" s="4">
        <v>68.866486929999994</v>
      </c>
      <c r="S50" s="4">
        <v>71.430664634899998</v>
      </c>
      <c r="T50" s="4">
        <v>75.093775641799994</v>
      </c>
      <c r="U50" s="4">
        <v>65.935998124500003</v>
      </c>
      <c r="V50" s="4">
        <v>63.738131520300001</v>
      </c>
      <c r="W50" s="4">
        <v>50.917242996100001</v>
      </c>
      <c r="X50" s="4">
        <v>46.887820888500002</v>
      </c>
      <c r="Y50" s="4">
        <v>48.353065291299998</v>
      </c>
      <c r="Z50" s="4">
        <v>46.521509787799999</v>
      </c>
      <c r="AA50" s="4">
        <v>42.858398780900004</v>
      </c>
      <c r="AB50" s="4">
        <v>44.3236431837</v>
      </c>
      <c r="AC50" s="4">
        <v>46.521509787799999</v>
      </c>
      <c r="AD50" s="4">
        <v>55.679287305099997</v>
      </c>
      <c r="AE50" s="4">
        <v>56.411909506500002</v>
      </c>
      <c r="AF50" s="4">
        <v>55.312976204400002</v>
      </c>
      <c r="AG50" s="4">
        <v>57.144531707900001</v>
      </c>
      <c r="AH50" s="4">
        <v>57.144531707900001</v>
      </c>
    </row>
    <row r="51" spans="1:34" x14ac:dyDescent="0.2">
      <c r="A51" t="s">
        <v>547</v>
      </c>
      <c r="B51" s="4" t="s">
        <v>34</v>
      </c>
      <c r="C51" s="4">
        <v>83.418378666199999</v>
      </c>
      <c r="D51" s="4">
        <v>86.968096907299994</v>
      </c>
      <c r="E51" s="4">
        <v>83.418378666199999</v>
      </c>
      <c r="F51" s="4">
        <v>81.6435195456</v>
      </c>
      <c r="G51" s="4">
        <v>82.530949105900007</v>
      </c>
      <c r="H51" s="4">
        <v>78.981230864799997</v>
      </c>
      <c r="I51" s="4">
        <v>80.756089985399996</v>
      </c>
      <c r="J51" s="4">
        <v>77.206371744199998</v>
      </c>
      <c r="K51" s="4">
        <v>69.219505701700001</v>
      </c>
      <c r="L51" s="4">
        <v>67.444646581200004</v>
      </c>
      <c r="M51" s="4">
        <v>64.782357900299999</v>
      </c>
      <c r="N51" s="4">
        <v>63.894928340100002</v>
      </c>
      <c r="O51" s="4">
        <v>55.908062297599997</v>
      </c>
      <c r="P51" s="4">
        <v>42.596618893399999</v>
      </c>
      <c r="Q51" s="4">
        <v>36.384611971399998</v>
      </c>
      <c r="R51" s="4">
        <v>35.497182411099999</v>
      </c>
      <c r="S51" s="4">
        <v>34.609752850900001</v>
      </c>
      <c r="T51" s="4">
        <v>33.722323290600002</v>
      </c>
      <c r="U51" s="4">
        <v>33.722323290600002</v>
      </c>
      <c r="V51" s="4">
        <v>33.722323290600002</v>
      </c>
      <c r="W51" s="4">
        <v>46.146337134500001</v>
      </c>
      <c r="X51" s="4">
        <v>55.020632737299998</v>
      </c>
      <c r="Y51" s="4">
        <v>61.232639659199997</v>
      </c>
      <c r="Z51" s="4">
        <v>64.782357900299999</v>
      </c>
      <c r="AA51" s="4">
        <v>65.669787460600006</v>
      </c>
      <c r="AB51" s="4">
        <v>65.669787460600006</v>
      </c>
      <c r="AC51" s="4">
        <v>70.9943648223</v>
      </c>
      <c r="AD51" s="4">
        <v>67.444646581200004</v>
      </c>
      <c r="AE51" s="4">
        <v>63.007498779800002</v>
      </c>
      <c r="AF51" s="4">
        <v>64.782357900299999</v>
      </c>
      <c r="AG51" s="4">
        <v>58.5703509784</v>
      </c>
      <c r="AH51" s="4">
        <v>55.908062297599997</v>
      </c>
    </row>
    <row r="52" spans="1:34" x14ac:dyDescent="0.2">
      <c r="A52" t="s">
        <v>548</v>
      </c>
      <c r="B52" s="4" t="s">
        <v>35</v>
      </c>
      <c r="C52" s="4">
        <v>108.7762669963</v>
      </c>
      <c r="D52" s="4">
        <v>106.30407911</v>
      </c>
      <c r="E52" s="4">
        <v>99.381953028400005</v>
      </c>
      <c r="F52" s="4">
        <v>101.8541409147</v>
      </c>
      <c r="G52" s="4">
        <v>102.8430160692</v>
      </c>
      <c r="H52" s="4">
        <v>96.909765142200001</v>
      </c>
      <c r="I52" s="4">
        <v>90.976514215099996</v>
      </c>
      <c r="J52" s="4">
        <v>86.032138442499999</v>
      </c>
      <c r="K52" s="4">
        <v>90.482076637800006</v>
      </c>
      <c r="L52" s="4">
        <v>96.909765142200001</v>
      </c>
      <c r="M52" s="4">
        <v>94.437577255899996</v>
      </c>
      <c r="N52" s="4">
        <v>93.448702101400002</v>
      </c>
      <c r="O52" s="4">
        <v>100.8652657602</v>
      </c>
      <c r="P52" s="4">
        <v>97.404202719400004</v>
      </c>
      <c r="Q52" s="4">
        <v>101.8541409147</v>
      </c>
      <c r="R52" s="4">
        <v>93.943139678600005</v>
      </c>
      <c r="S52" s="4">
        <v>92.459826946800007</v>
      </c>
      <c r="T52" s="4">
        <v>92.459826946800007</v>
      </c>
      <c r="U52" s="4">
        <v>92.954264524099997</v>
      </c>
      <c r="V52" s="4">
        <v>83.065512979000005</v>
      </c>
      <c r="W52" s="4">
        <v>83.065512979000005</v>
      </c>
      <c r="X52" s="4">
        <v>80.098887515499996</v>
      </c>
      <c r="Y52" s="4">
        <v>83.065512979000005</v>
      </c>
      <c r="Z52" s="4">
        <v>84.548825710800003</v>
      </c>
      <c r="AA52" s="4">
        <v>84.548825710800003</v>
      </c>
      <c r="AB52" s="4">
        <v>82.5710754017</v>
      </c>
      <c r="AC52" s="4">
        <v>88.998763906099995</v>
      </c>
      <c r="AD52" s="4">
        <v>95.920889987600006</v>
      </c>
      <c r="AE52" s="4">
        <v>111.2484548826</v>
      </c>
      <c r="AF52" s="4">
        <v>119.15945611870001</v>
      </c>
      <c r="AG52" s="4">
        <v>122.62051915950001</v>
      </c>
      <c r="AH52" s="4">
        <v>122.62051915950001</v>
      </c>
    </row>
    <row r="53" spans="1:34" x14ac:dyDescent="0.2">
      <c r="A53" t="s">
        <v>549</v>
      </c>
      <c r="B53" s="4" t="s">
        <v>36</v>
      </c>
      <c r="C53" s="4">
        <v>119.3371093434</v>
      </c>
      <c r="D53" s="4">
        <v>101.6464323302</v>
      </c>
      <c r="E53" s="4">
        <v>91.451804898800006</v>
      </c>
      <c r="F53" s="4">
        <v>89.652752999200004</v>
      </c>
      <c r="G53" s="4">
        <v>88.453385066099997</v>
      </c>
      <c r="H53" s="4">
        <v>82.156703417299994</v>
      </c>
      <c r="I53" s="4">
        <v>76.459705735100002</v>
      </c>
      <c r="J53" s="4">
        <v>68.963656153200006</v>
      </c>
      <c r="K53" s="4">
        <v>67.764288220099999</v>
      </c>
      <c r="L53" s="4">
        <v>70.163024086299998</v>
      </c>
      <c r="M53" s="4">
        <v>70.462866069599997</v>
      </c>
      <c r="N53" s="4">
        <v>68.663814169899993</v>
      </c>
      <c r="O53" s="4">
        <v>66.265078303699994</v>
      </c>
      <c r="P53" s="4">
        <v>68.064130203399998</v>
      </c>
      <c r="Q53" s="4">
        <v>64.166184420799993</v>
      </c>
      <c r="R53" s="4">
        <v>62.0672905379</v>
      </c>
      <c r="S53" s="4">
        <v>58.169344755300003</v>
      </c>
      <c r="T53" s="4">
        <v>58.469186738600001</v>
      </c>
      <c r="U53" s="4">
        <v>62.666974504400002</v>
      </c>
      <c r="V53" s="4">
        <v>58.469186738600001</v>
      </c>
      <c r="W53" s="4">
        <v>55.470766905799998</v>
      </c>
      <c r="X53" s="4">
        <v>53.971556989500002</v>
      </c>
      <c r="Y53" s="4">
        <v>52.772189056400002</v>
      </c>
      <c r="Z53" s="4">
        <v>52.472347073100003</v>
      </c>
      <c r="AA53" s="4">
        <v>52.172505089799998</v>
      </c>
      <c r="AB53" s="4">
        <v>49.174085257100003</v>
      </c>
      <c r="AC53" s="4">
        <v>48.274559307200001</v>
      </c>
      <c r="AD53" s="4">
        <v>53.671715006200003</v>
      </c>
      <c r="AE53" s="4">
        <v>50.973137156699998</v>
      </c>
      <c r="AF53" s="4">
        <v>55.470766905799998</v>
      </c>
      <c r="AG53" s="4">
        <v>56.070450872400002</v>
      </c>
      <c r="AH53" s="4">
        <v>54.571240955999997</v>
      </c>
    </row>
    <row r="54" spans="1:34" x14ac:dyDescent="0.2">
      <c r="A54" t="s">
        <v>550</v>
      </c>
      <c r="B54" s="4" t="s">
        <v>37</v>
      </c>
      <c r="C54" s="4">
        <v>150.9340591365</v>
      </c>
      <c r="D54" s="4">
        <v>148.45973029819999</v>
      </c>
      <c r="E54" s="4">
        <v>122.47927749599999</v>
      </c>
      <c r="F54" s="4">
        <v>128.6650995917</v>
      </c>
      <c r="G54" s="4">
        <v>141.0367437832</v>
      </c>
      <c r="H54" s="4">
        <v>137.32525052579999</v>
      </c>
      <c r="I54" s="4">
        <v>133.61375726829999</v>
      </c>
      <c r="J54" s="4">
        <v>106.396140047</v>
      </c>
      <c r="K54" s="4">
        <v>110.1076333045</v>
      </c>
      <c r="L54" s="4">
        <v>111.3447977236</v>
      </c>
      <c r="M54" s="4">
        <v>100.2103179513</v>
      </c>
      <c r="N54" s="4">
        <v>102.6846467896</v>
      </c>
      <c r="O54" s="4">
        <v>113.81912656190001</v>
      </c>
      <c r="P54" s="4">
        <v>108.8704688853</v>
      </c>
      <c r="Q54" s="4">
        <v>107.6333044662</v>
      </c>
      <c r="R54" s="4">
        <v>101.4474823704</v>
      </c>
      <c r="S54" s="4">
        <v>95.261660274700006</v>
      </c>
      <c r="T54" s="4">
        <v>92.787331436299993</v>
      </c>
      <c r="U54" s="4">
        <v>77.941358406500001</v>
      </c>
      <c r="V54" s="4">
        <v>77.941358406500001</v>
      </c>
      <c r="W54" s="4">
        <v>72.992700729899994</v>
      </c>
      <c r="X54" s="4">
        <v>75.467029568200005</v>
      </c>
      <c r="Y54" s="4">
        <v>71.755536310799997</v>
      </c>
      <c r="Z54" s="4">
        <v>84.127180502300007</v>
      </c>
      <c r="AA54" s="4">
        <v>100.2103179513</v>
      </c>
      <c r="AB54" s="4">
        <v>103.92181120870001</v>
      </c>
      <c r="AC54" s="4">
        <v>90.313002597999997</v>
      </c>
      <c r="AD54" s="4">
        <v>87.838673759700001</v>
      </c>
      <c r="AE54" s="4">
        <v>94.024495855500007</v>
      </c>
      <c r="AF54" s="4">
        <v>101.4474823704</v>
      </c>
      <c r="AG54" s="4">
        <v>94.024495855500007</v>
      </c>
      <c r="AH54" s="4">
        <v>72.992700729899994</v>
      </c>
    </row>
    <row r="55" spans="1:34" x14ac:dyDescent="0.2">
      <c r="A55" t="s">
        <v>551</v>
      </c>
      <c r="B55" s="4" t="s">
        <v>38</v>
      </c>
      <c r="C55" s="4">
        <v>36.9796611863</v>
      </c>
      <c r="D55" s="4">
        <v>36.9796611863</v>
      </c>
      <c r="E55" s="4">
        <v>38.978561790999997</v>
      </c>
      <c r="F55" s="4">
        <v>38.978561790999997</v>
      </c>
      <c r="G55" s="4">
        <v>36.9796611863</v>
      </c>
      <c r="H55" s="4">
        <v>35.980210884000002</v>
      </c>
      <c r="I55" s="4">
        <v>39.978012093300002</v>
      </c>
      <c r="J55" s="4">
        <v>39.978012093300002</v>
      </c>
      <c r="K55" s="4">
        <v>38.978561790999997</v>
      </c>
      <c r="L55" s="4">
        <v>48.973064814399997</v>
      </c>
      <c r="M55" s="4">
        <v>49.972515116700002</v>
      </c>
      <c r="N55" s="4">
        <v>45.974713907400002</v>
      </c>
      <c r="O55" s="4">
        <v>49.972515116700002</v>
      </c>
      <c r="P55" s="4">
        <v>41.976912698</v>
      </c>
      <c r="Q55" s="4">
        <v>46.9741642097</v>
      </c>
      <c r="R55" s="4">
        <v>47.973614511999997</v>
      </c>
      <c r="S55" s="4">
        <v>43.975813302699997</v>
      </c>
      <c r="T55" s="4">
        <v>43.975813302699997</v>
      </c>
      <c r="U55" s="4">
        <v>49.972515116700002</v>
      </c>
      <c r="V55" s="4">
        <v>60.9664684424</v>
      </c>
      <c r="W55" s="4">
        <v>69.961521163399993</v>
      </c>
      <c r="X55" s="4">
        <v>68.962070861000001</v>
      </c>
      <c r="Y55" s="4">
        <v>66.963170256400005</v>
      </c>
      <c r="Z55" s="4">
        <v>72.959872070399996</v>
      </c>
      <c r="AA55" s="4">
        <v>74.958772675000006</v>
      </c>
      <c r="AB55" s="4">
        <v>75.958222977399998</v>
      </c>
      <c r="AC55" s="4">
        <v>66.963170256400005</v>
      </c>
      <c r="AD55" s="4">
        <v>62.965369047000003</v>
      </c>
      <c r="AE55" s="4">
        <v>68.962070861000001</v>
      </c>
      <c r="AF55" s="4">
        <v>78.956573884400001</v>
      </c>
      <c r="AG55" s="4">
        <v>72.959872070399996</v>
      </c>
      <c r="AH55" s="4">
        <v>71.960421768000003</v>
      </c>
    </row>
    <row r="56" spans="1:34" x14ac:dyDescent="0.2">
      <c r="A56" t="s">
        <v>552</v>
      </c>
      <c r="B56" s="4" t="s">
        <v>39</v>
      </c>
      <c r="C56" s="4">
        <v>97.480771090700003</v>
      </c>
      <c r="D56" s="4">
        <v>92.3903913993</v>
      </c>
      <c r="E56" s="4">
        <v>91.626834445599997</v>
      </c>
      <c r="F56" s="4">
        <v>89.336163584399998</v>
      </c>
      <c r="G56" s="4">
        <v>79.664442170699999</v>
      </c>
      <c r="H56" s="4">
        <v>73.555986540999996</v>
      </c>
      <c r="I56" s="4">
        <v>75.337619433</v>
      </c>
      <c r="J56" s="4">
        <v>75.846657402199995</v>
      </c>
      <c r="K56" s="4">
        <v>75.083100448500005</v>
      </c>
      <c r="L56" s="4">
        <v>75.592138417599998</v>
      </c>
      <c r="M56" s="4">
        <v>77.373771309600002</v>
      </c>
      <c r="N56" s="4">
        <v>81.446075062700004</v>
      </c>
      <c r="O56" s="4">
        <v>82.973188970199999</v>
      </c>
      <c r="P56" s="4">
        <v>84.245783892999995</v>
      </c>
      <c r="Q56" s="4">
        <v>79.155404201600007</v>
      </c>
      <c r="R56" s="4">
        <v>76.355695371300001</v>
      </c>
      <c r="S56" s="4">
        <v>75.846657402199995</v>
      </c>
      <c r="T56" s="4">
        <v>75.337619433</v>
      </c>
      <c r="U56" s="4">
        <v>72.792429587300006</v>
      </c>
      <c r="V56" s="4">
        <v>67.447530911300007</v>
      </c>
      <c r="W56" s="4">
        <v>69.229163803299997</v>
      </c>
      <c r="X56" s="4">
        <v>72.537910602799997</v>
      </c>
      <c r="Y56" s="4">
        <v>78.6463662325</v>
      </c>
      <c r="Z56" s="4">
        <v>80.937037093599997</v>
      </c>
      <c r="AA56" s="4">
        <v>80.427999124500005</v>
      </c>
      <c r="AB56" s="4">
        <v>86.536454754199994</v>
      </c>
      <c r="AC56" s="4">
        <v>89.081644599900002</v>
      </c>
      <c r="AD56" s="4">
        <v>94.935581244999995</v>
      </c>
      <c r="AE56" s="4">
        <v>96.462695152400002</v>
      </c>
      <c r="AF56" s="4">
        <v>93.153948353000004</v>
      </c>
      <c r="AG56" s="4">
        <v>94.935581244999995</v>
      </c>
      <c r="AH56" s="4">
        <v>93.917505306699994</v>
      </c>
    </row>
    <row r="57" spans="1:34" x14ac:dyDescent="0.2">
      <c r="A57" t="s">
        <v>553</v>
      </c>
      <c r="B57" s="4" t="s">
        <v>40</v>
      </c>
      <c r="C57" s="4">
        <v>85.058745410900002</v>
      </c>
      <c r="D57" s="4">
        <v>81.217382714999999</v>
      </c>
      <c r="E57" s="4">
        <v>69.967677676700006</v>
      </c>
      <c r="F57" s="4">
        <v>68.321379378499998</v>
      </c>
      <c r="G57" s="4">
        <v>68.595762428200004</v>
      </c>
      <c r="H57" s="4">
        <v>55.150992992299997</v>
      </c>
      <c r="I57" s="4">
        <v>54.053460793399999</v>
      </c>
      <c r="J57" s="4">
        <v>43.352521854599999</v>
      </c>
      <c r="K57" s="4">
        <v>36.492945611800003</v>
      </c>
      <c r="L57" s="4">
        <v>37.590477810599999</v>
      </c>
      <c r="M57" s="4">
        <v>38.413626959799998</v>
      </c>
      <c r="N57" s="4">
        <v>35.395413412899998</v>
      </c>
      <c r="O57" s="4">
        <v>41.431840506599997</v>
      </c>
      <c r="P57" s="4">
        <v>40.334308307800001</v>
      </c>
      <c r="Q57" s="4">
        <v>45.5475862523</v>
      </c>
      <c r="R57" s="4">
        <v>50.486481147100001</v>
      </c>
      <c r="S57" s="4">
        <v>50.486481147100001</v>
      </c>
      <c r="T57" s="4">
        <v>48.8401828489</v>
      </c>
      <c r="U57" s="4">
        <v>48.017033699700001</v>
      </c>
      <c r="V57" s="4">
        <v>41.980606606000002</v>
      </c>
      <c r="W57" s="4">
        <v>43.901287953999997</v>
      </c>
      <c r="X57" s="4">
        <v>42.803755755200001</v>
      </c>
      <c r="Y57" s="4">
        <v>38.962393059199997</v>
      </c>
      <c r="Z57" s="4">
        <v>38.962393059199997</v>
      </c>
      <c r="AA57" s="4">
        <v>39.785542208300001</v>
      </c>
      <c r="AB57" s="4">
        <v>38.962393059199997</v>
      </c>
      <c r="AC57" s="4">
        <v>38.962393059199997</v>
      </c>
      <c r="AD57" s="4">
        <v>36.767328661500002</v>
      </c>
      <c r="AE57" s="4">
        <v>38.962393059199997</v>
      </c>
      <c r="AF57" s="4">
        <v>41.706223556300003</v>
      </c>
      <c r="AG57" s="4">
        <v>41.980606606000002</v>
      </c>
      <c r="AH57" s="4">
        <v>42.529372705500002</v>
      </c>
    </row>
    <row r="58" spans="1:34" x14ac:dyDescent="0.2">
      <c r="A58" t="s">
        <v>554</v>
      </c>
      <c r="B58" s="4" t="s">
        <v>41</v>
      </c>
      <c r="C58" s="4">
        <v>100.5043574834</v>
      </c>
      <c r="D58" s="4">
        <v>94.997269402200004</v>
      </c>
      <c r="E58" s="4">
        <v>94.079421388599997</v>
      </c>
      <c r="F58" s="4">
        <v>92.702649368300001</v>
      </c>
      <c r="G58" s="4">
        <v>89.949105327599995</v>
      </c>
      <c r="H58" s="4">
        <v>87.195561287000004</v>
      </c>
      <c r="I58" s="4">
        <v>78.476005158299998</v>
      </c>
      <c r="J58" s="4">
        <v>78.934929165100002</v>
      </c>
      <c r="K58" s="4">
        <v>75.263537110900003</v>
      </c>
      <c r="L58" s="4">
        <v>75.722461117700007</v>
      </c>
      <c r="M58" s="4">
        <v>77.558157144800006</v>
      </c>
      <c r="N58" s="4">
        <v>78.934929165100002</v>
      </c>
      <c r="O58" s="4">
        <v>73.886765090599994</v>
      </c>
      <c r="P58" s="4">
        <v>79.852777178599993</v>
      </c>
      <c r="Q58" s="4">
        <v>74.8046131041</v>
      </c>
      <c r="R58" s="4">
        <v>76.181385124399995</v>
      </c>
      <c r="S58" s="4">
        <v>80.770625192200001</v>
      </c>
      <c r="T58" s="4">
        <v>80.311701185399997</v>
      </c>
      <c r="U58" s="4">
        <v>82.6063212193</v>
      </c>
      <c r="V58" s="4">
        <v>85.359865259900005</v>
      </c>
      <c r="W58" s="4">
        <v>79.852777178599993</v>
      </c>
      <c r="X58" s="4">
        <v>85.818789266699994</v>
      </c>
      <c r="Y58" s="4">
        <v>91.325877348000006</v>
      </c>
      <c r="Z58" s="4">
        <v>87.654485293799993</v>
      </c>
      <c r="AA58" s="4">
        <v>94.079421388599997</v>
      </c>
      <c r="AB58" s="4">
        <v>92.702649368300001</v>
      </c>
      <c r="AC58" s="4">
        <v>107.8471415918</v>
      </c>
      <c r="AD58" s="4">
        <v>117.02562172730001</v>
      </c>
      <c r="AE58" s="4">
        <v>117.4845457341</v>
      </c>
      <c r="AF58" s="4">
        <v>122.99163381539999</v>
      </c>
      <c r="AG58" s="4">
        <v>134.46473398469999</v>
      </c>
      <c r="AH58" s="4">
        <v>129.4165699102</v>
      </c>
    </row>
    <row r="59" spans="1:34" x14ac:dyDescent="0.2">
      <c r="A59" t="s">
        <v>555</v>
      </c>
      <c r="B59" s="4" t="s">
        <v>42</v>
      </c>
      <c r="C59" s="4">
        <v>134.91480100070001</v>
      </c>
      <c r="D59" s="4">
        <v>124.3273166172</v>
      </c>
      <c r="E59" s="4">
        <v>121.90732018670001</v>
      </c>
      <c r="F59" s="4">
        <v>121.3023210791</v>
      </c>
      <c r="G59" s="4">
        <v>94.379860789700004</v>
      </c>
      <c r="H59" s="4">
        <v>81.069880421899995</v>
      </c>
      <c r="I59" s="4">
        <v>70.784895592300003</v>
      </c>
      <c r="J59" s="4">
        <v>68.062399608000007</v>
      </c>
      <c r="K59" s="4">
        <v>63.524906300799998</v>
      </c>
      <c r="L59" s="4">
        <v>54.752419240199998</v>
      </c>
      <c r="M59" s="4">
        <v>54.752419240199998</v>
      </c>
      <c r="N59" s="4">
        <v>57.474915224500002</v>
      </c>
      <c r="O59" s="4">
        <v>58.987412993600003</v>
      </c>
      <c r="P59" s="4">
        <v>57.172415670699998</v>
      </c>
      <c r="Q59" s="4">
        <v>59.592412101199997</v>
      </c>
      <c r="R59" s="4">
        <v>55.962417455400001</v>
      </c>
      <c r="S59" s="4">
        <v>54.752419240199998</v>
      </c>
      <c r="T59" s="4">
        <v>54.752419240199998</v>
      </c>
      <c r="U59" s="4">
        <v>48.702428163900002</v>
      </c>
      <c r="V59" s="4">
        <v>43.559935749099999</v>
      </c>
      <c r="W59" s="4">
        <v>38.114943780499999</v>
      </c>
      <c r="X59" s="4">
        <v>33.274950919399998</v>
      </c>
      <c r="Y59" s="4">
        <v>35.089948242299997</v>
      </c>
      <c r="Z59" s="4">
        <v>34.182449580899998</v>
      </c>
      <c r="AA59" s="4">
        <v>34.182449580899998</v>
      </c>
      <c r="AB59" s="4">
        <v>31.762453150399999</v>
      </c>
      <c r="AC59" s="4">
        <v>30.552454935099998</v>
      </c>
      <c r="AD59" s="4">
        <v>32.669951811799997</v>
      </c>
      <c r="AE59" s="4">
        <v>34.182449580899998</v>
      </c>
      <c r="AF59" s="4">
        <v>32.669951811799997</v>
      </c>
      <c r="AG59" s="4">
        <v>35.089948242299997</v>
      </c>
      <c r="AH59" s="4">
        <v>35.089948242299997</v>
      </c>
    </row>
    <row r="60" spans="1:34" x14ac:dyDescent="0.2">
      <c r="A60" t="s">
        <v>556</v>
      </c>
      <c r="B60" s="4" t="s">
        <v>43</v>
      </c>
      <c r="C60" s="4">
        <v>68.594745759700004</v>
      </c>
      <c r="D60" s="4">
        <v>67.422186003199997</v>
      </c>
      <c r="E60" s="4">
        <v>67.422186003199997</v>
      </c>
      <c r="F60" s="4">
        <v>67.422186003199997</v>
      </c>
      <c r="G60" s="4">
        <v>79.147783568899996</v>
      </c>
      <c r="H60" s="4">
        <v>78.561503690600006</v>
      </c>
      <c r="I60" s="4">
        <v>78.561503690600006</v>
      </c>
      <c r="J60" s="4">
        <v>68.594745759700004</v>
      </c>
      <c r="K60" s="4">
        <v>67.422186003199997</v>
      </c>
      <c r="L60" s="4">
        <v>67.422186003199997</v>
      </c>
      <c r="M60" s="4">
        <v>67.422186003199997</v>
      </c>
      <c r="N60" s="4">
        <v>57.455428072300002</v>
      </c>
      <c r="O60" s="4">
        <v>58.041707950499998</v>
      </c>
      <c r="P60" s="4">
        <v>48.6612298979</v>
      </c>
      <c r="Q60" s="4">
        <v>63.318226855100001</v>
      </c>
      <c r="R60" s="4">
        <v>74.457544542600004</v>
      </c>
      <c r="S60" s="4">
        <v>74.457544542600004</v>
      </c>
      <c r="T60" s="4">
        <v>74.457544542600004</v>
      </c>
      <c r="U60" s="4">
        <v>69.767305516299999</v>
      </c>
      <c r="V60" s="4">
        <v>68.008465881399999</v>
      </c>
      <c r="W60" s="4">
        <v>65.077066490000007</v>
      </c>
      <c r="X60" s="4">
        <v>51.592629289400001</v>
      </c>
      <c r="Y60" s="4">
        <v>45.729830506500001</v>
      </c>
      <c r="Z60" s="4">
        <v>45.729830506500001</v>
      </c>
      <c r="AA60" s="4">
        <v>45.729830506500001</v>
      </c>
      <c r="AB60" s="4">
        <v>42.212151236799997</v>
      </c>
      <c r="AC60" s="4">
        <v>43.970990871600002</v>
      </c>
      <c r="AD60" s="4">
        <v>47.4886701414</v>
      </c>
      <c r="AE60" s="4">
        <v>48.6612298979</v>
      </c>
      <c r="AF60" s="4">
        <v>43.384710993299997</v>
      </c>
      <c r="AG60" s="4">
        <v>43.384710993299997</v>
      </c>
      <c r="AH60" s="4">
        <v>43.384710993299997</v>
      </c>
    </row>
    <row r="61" spans="1:34" x14ac:dyDescent="0.2">
      <c r="A61" t="s">
        <v>557</v>
      </c>
      <c r="B61" s="4" t="s">
        <v>44</v>
      </c>
      <c r="C61" s="4">
        <v>46.518131315600002</v>
      </c>
      <c r="D61" s="4">
        <v>41.1403126664</v>
      </c>
      <c r="E61" s="4">
        <v>37.1069486795</v>
      </c>
      <c r="F61" s="4">
        <v>37.1069486795</v>
      </c>
      <c r="G61" s="4">
        <v>38.7202942742</v>
      </c>
      <c r="H61" s="4">
        <v>38.451403341800003</v>
      </c>
      <c r="I61" s="4">
        <v>38.451403341800003</v>
      </c>
      <c r="J61" s="4">
        <v>37.644730544399998</v>
      </c>
      <c r="K61" s="4">
        <v>34.686930287300001</v>
      </c>
      <c r="L61" s="4">
        <v>37.1069486795</v>
      </c>
      <c r="M61" s="4">
        <v>37.1069486795</v>
      </c>
      <c r="N61" s="4">
        <v>32.535802827700003</v>
      </c>
      <c r="O61" s="4">
        <v>33.342475624999999</v>
      </c>
      <c r="P61" s="4">
        <v>33.073584692600001</v>
      </c>
      <c r="Q61" s="4">
        <v>36.838057747000001</v>
      </c>
      <c r="R61" s="4">
        <v>37.1069486795</v>
      </c>
      <c r="S61" s="4">
        <v>34.418039354900003</v>
      </c>
      <c r="T61" s="4">
        <v>34.418039354900003</v>
      </c>
      <c r="U61" s="4">
        <v>36.569166814600003</v>
      </c>
      <c r="V61" s="4">
        <v>36.031384949600003</v>
      </c>
      <c r="W61" s="4">
        <v>36.031384949600003</v>
      </c>
      <c r="X61" s="4">
        <v>31.9980209627</v>
      </c>
      <c r="Y61" s="4">
        <v>32.535802827700003</v>
      </c>
      <c r="Z61" s="4">
        <v>34.955821219800001</v>
      </c>
      <c r="AA61" s="4">
        <v>34.955821219800001</v>
      </c>
      <c r="AB61" s="4">
        <v>36.300275882100003</v>
      </c>
      <c r="AC61" s="4">
        <v>35.762494017199998</v>
      </c>
      <c r="AD61" s="4">
        <v>34.686930287300001</v>
      </c>
      <c r="AE61" s="4">
        <v>34.686930287300001</v>
      </c>
      <c r="AF61" s="4">
        <v>37.375839611899998</v>
      </c>
      <c r="AG61" s="4">
        <v>36.031384949600003</v>
      </c>
      <c r="AH61" s="4">
        <v>36.031384949600003</v>
      </c>
    </row>
    <row r="62" spans="1:34" x14ac:dyDescent="0.2">
      <c r="A62" t="s">
        <v>558</v>
      </c>
      <c r="B62" s="4" t="s">
        <v>45</v>
      </c>
      <c r="C62" s="4">
        <v>77.520700582700002</v>
      </c>
      <c r="D62" s="4">
        <v>67.298190615699994</v>
      </c>
      <c r="E62" s="4">
        <v>61.335059801699998</v>
      </c>
      <c r="F62" s="4">
        <v>62.186935632299999</v>
      </c>
      <c r="G62" s="4">
        <v>58.779432309900002</v>
      </c>
      <c r="H62" s="4">
        <v>60.483183971099997</v>
      </c>
      <c r="I62" s="4">
        <v>59.631308140500003</v>
      </c>
      <c r="J62" s="4">
        <v>57.075680648800002</v>
      </c>
      <c r="K62" s="4">
        <v>49.408798173599997</v>
      </c>
      <c r="L62" s="4">
        <v>50.260674004199998</v>
      </c>
      <c r="M62" s="4">
        <v>50.260674004199998</v>
      </c>
      <c r="N62" s="4">
        <v>52.816301495899999</v>
      </c>
      <c r="O62" s="4">
        <v>51.112549834699998</v>
      </c>
      <c r="P62" s="4">
        <v>49.408798173599997</v>
      </c>
      <c r="Q62" s="4">
        <v>47.705046512400003</v>
      </c>
      <c r="R62" s="4">
        <v>51.964425665299999</v>
      </c>
      <c r="S62" s="4">
        <v>51.112549834699998</v>
      </c>
      <c r="T62" s="4">
        <v>51.964425665299999</v>
      </c>
      <c r="U62" s="4">
        <v>51.964425665299999</v>
      </c>
      <c r="V62" s="4">
        <v>48.556922342999997</v>
      </c>
      <c r="W62" s="4">
        <v>52.816301495899999</v>
      </c>
      <c r="X62" s="4">
        <v>57.075680648800002</v>
      </c>
      <c r="Y62" s="4">
        <v>62.186935632299999</v>
      </c>
      <c r="Z62" s="4">
        <v>64.742563124</v>
      </c>
      <c r="AA62" s="4">
        <v>67.298190615699994</v>
      </c>
      <c r="AB62" s="4">
        <v>72.409445599199998</v>
      </c>
      <c r="AC62" s="4">
        <v>81.780079735599998</v>
      </c>
      <c r="AD62" s="4">
        <v>78.372576413299996</v>
      </c>
      <c r="AE62" s="4">
        <v>87.743210549599993</v>
      </c>
      <c r="AF62" s="4">
        <v>88.595086380200001</v>
      </c>
      <c r="AG62" s="4">
        <v>86.891334719100001</v>
      </c>
      <c r="AH62" s="4">
        <v>81.780079735599998</v>
      </c>
    </row>
    <row r="63" spans="1:34" x14ac:dyDescent="0.2">
      <c r="A63" t="s">
        <v>559</v>
      </c>
      <c r="B63" s="4" t="s">
        <v>46</v>
      </c>
      <c r="C63" s="4">
        <v>97.168239866700006</v>
      </c>
      <c r="D63" s="4">
        <v>81.898945030500002</v>
      </c>
      <c r="E63" s="4">
        <v>81.898945030500002</v>
      </c>
      <c r="F63" s="4">
        <v>81.898945030500002</v>
      </c>
      <c r="G63" s="4">
        <v>80.5108273182</v>
      </c>
      <c r="H63" s="4">
        <v>81.898945030500002</v>
      </c>
      <c r="I63" s="4">
        <v>70.794003331499994</v>
      </c>
      <c r="J63" s="4">
        <v>66.629650194299998</v>
      </c>
      <c r="K63" s="4">
        <v>69.405885619100005</v>
      </c>
      <c r="L63" s="4">
        <v>69.405885619100005</v>
      </c>
      <c r="M63" s="4">
        <v>69.405885619100005</v>
      </c>
      <c r="N63" s="4">
        <v>56.9128262077</v>
      </c>
      <c r="O63" s="4">
        <v>51.360355358100001</v>
      </c>
      <c r="P63" s="4">
        <v>59.689061632399998</v>
      </c>
      <c r="Q63" s="4">
        <v>59.689061632399998</v>
      </c>
      <c r="R63" s="4">
        <v>55.524708495299997</v>
      </c>
      <c r="S63" s="4">
        <v>55.524708495299997</v>
      </c>
      <c r="T63" s="4">
        <v>55.524708495299997</v>
      </c>
      <c r="U63" s="4">
        <v>51.360355358100001</v>
      </c>
      <c r="V63" s="4">
        <v>43.031649083799998</v>
      </c>
      <c r="W63" s="4">
        <v>36.091060521899998</v>
      </c>
      <c r="X63" s="4">
        <v>33.3148250972</v>
      </c>
      <c r="Y63" s="4">
        <v>30.538589672400001</v>
      </c>
      <c r="Z63" s="4">
        <v>30.538589672400001</v>
      </c>
      <c r="AA63" s="4">
        <v>30.538589672400001</v>
      </c>
      <c r="AB63" s="4">
        <v>30.538589672400001</v>
      </c>
      <c r="AC63" s="4">
        <v>36.091060521899998</v>
      </c>
      <c r="AD63" s="4">
        <v>27.762354247600001</v>
      </c>
      <c r="AE63" s="4">
        <v>26.3742365353</v>
      </c>
      <c r="AF63" s="4">
        <v>27.762354247600001</v>
      </c>
      <c r="AG63" s="4">
        <v>27.762354247600001</v>
      </c>
      <c r="AH63" s="4">
        <v>27.762354247600001</v>
      </c>
    </row>
    <row r="64" spans="1:34" x14ac:dyDescent="0.2">
      <c r="A64" t="s">
        <v>560</v>
      </c>
      <c r="B64" s="4" t="s">
        <v>47</v>
      </c>
      <c r="C64" s="4">
        <v>64.370516694100004</v>
      </c>
      <c r="D64" s="4">
        <v>59.140412212699999</v>
      </c>
      <c r="E64" s="4">
        <v>58.335780753999998</v>
      </c>
      <c r="F64" s="4">
        <v>57.531149295299997</v>
      </c>
      <c r="G64" s="4">
        <v>50.691781896599998</v>
      </c>
      <c r="H64" s="4">
        <v>53.507992002000002</v>
      </c>
      <c r="I64" s="4">
        <v>38.2199942871</v>
      </c>
      <c r="J64" s="4">
        <v>39.024625745800002</v>
      </c>
      <c r="K64" s="4">
        <v>38.2199942871</v>
      </c>
      <c r="L64" s="4">
        <v>34.196836993700003</v>
      </c>
      <c r="M64" s="4">
        <v>32.185258347000001</v>
      </c>
      <c r="N64" s="4">
        <v>32.989889805700003</v>
      </c>
      <c r="O64" s="4">
        <v>25.345890948299999</v>
      </c>
      <c r="P64" s="4">
        <v>27.759785324300001</v>
      </c>
      <c r="Q64" s="4">
        <v>26.5528381363</v>
      </c>
      <c r="R64" s="4">
        <v>28.966732512299998</v>
      </c>
      <c r="S64" s="4">
        <v>23.334312301600001</v>
      </c>
      <c r="T64" s="4">
        <v>22.931996572300001</v>
      </c>
      <c r="U64" s="4">
        <v>22.5296808429</v>
      </c>
      <c r="V64" s="4">
        <v>26.955153865700002</v>
      </c>
      <c r="W64" s="4">
        <v>25.748206677599999</v>
      </c>
      <c r="X64" s="4">
        <v>23.7366280309</v>
      </c>
      <c r="Y64" s="4">
        <v>21.322733654899999</v>
      </c>
      <c r="Z64" s="4">
        <v>20.920417925599999</v>
      </c>
      <c r="AA64" s="4">
        <v>21.7250493843</v>
      </c>
      <c r="AB64" s="4">
        <v>21.322733654899999</v>
      </c>
      <c r="AC64" s="4">
        <v>18.104207820199999</v>
      </c>
      <c r="AD64" s="4">
        <v>21.322733654899999</v>
      </c>
      <c r="AE64" s="4">
        <v>28.162101053699999</v>
      </c>
      <c r="AF64" s="4">
        <v>30.575995429700001</v>
      </c>
      <c r="AG64" s="4">
        <v>38.2199942871</v>
      </c>
      <c r="AH64" s="4">
        <v>37.817678557800001</v>
      </c>
    </row>
    <row r="65" spans="1:34" x14ac:dyDescent="0.2">
      <c r="A65" t="s">
        <v>561</v>
      </c>
      <c r="B65" s="4" t="s">
        <v>48</v>
      </c>
      <c r="C65" s="4">
        <v>64.183156074600006</v>
      </c>
      <c r="D65" s="4">
        <v>61.9178682131</v>
      </c>
      <c r="E65" s="4">
        <v>60.0301283286</v>
      </c>
      <c r="F65" s="4">
        <v>58.519936420900002</v>
      </c>
      <c r="G65" s="4">
        <v>52.8567167673</v>
      </c>
      <c r="H65" s="4">
        <v>54.366908674900003</v>
      </c>
      <c r="I65" s="4">
        <v>55.499552605600002</v>
      </c>
      <c r="J65" s="4">
        <v>62.672964166900002</v>
      </c>
      <c r="K65" s="4">
        <v>61.540320236200003</v>
      </c>
      <c r="L65" s="4">
        <v>63.050512143799999</v>
      </c>
      <c r="M65" s="4">
        <v>61.9178682131</v>
      </c>
      <c r="N65" s="4">
        <v>66.825991912899994</v>
      </c>
      <c r="O65" s="4">
        <v>57.387292490199997</v>
      </c>
      <c r="P65" s="4">
        <v>59.652580351600001</v>
      </c>
      <c r="Q65" s="4">
        <v>50.968976882699998</v>
      </c>
      <c r="R65" s="4">
        <v>48.703689021300001</v>
      </c>
      <c r="S65" s="4">
        <v>51.346524859600002</v>
      </c>
      <c r="T65" s="4">
        <v>53.611812721100002</v>
      </c>
      <c r="U65" s="4">
        <v>48.703689021300001</v>
      </c>
      <c r="V65" s="4">
        <v>50.591428905800001</v>
      </c>
      <c r="W65" s="4">
        <v>50.591428905800001</v>
      </c>
      <c r="X65" s="4">
        <v>53.234264744199997</v>
      </c>
      <c r="Y65" s="4">
        <v>51.346524859600002</v>
      </c>
      <c r="Z65" s="4">
        <v>50.591428905800001</v>
      </c>
      <c r="AA65" s="4">
        <v>48.703689021300001</v>
      </c>
      <c r="AB65" s="4">
        <v>52.101620813499999</v>
      </c>
      <c r="AC65" s="4">
        <v>59.275032374699997</v>
      </c>
      <c r="AD65" s="4">
        <v>58.8974843978</v>
      </c>
      <c r="AE65" s="4">
        <v>60.407676305499997</v>
      </c>
      <c r="AF65" s="4">
        <v>66.448443936000004</v>
      </c>
      <c r="AG65" s="4">
        <v>68.336183820599999</v>
      </c>
      <c r="AH65" s="4">
        <v>68.336183820599999</v>
      </c>
    </row>
    <row r="66" spans="1:34" x14ac:dyDescent="0.2">
      <c r="A66" t="s">
        <v>562</v>
      </c>
      <c r="B66" s="4" t="s">
        <v>49</v>
      </c>
      <c r="C66" s="4">
        <v>93.3683744195</v>
      </c>
      <c r="D66" s="4">
        <v>88.249881303899997</v>
      </c>
      <c r="E66" s="4">
        <v>86.661383440400002</v>
      </c>
      <c r="F66" s="4">
        <v>89.132380116899995</v>
      </c>
      <c r="G66" s="4">
        <v>85.602384864800001</v>
      </c>
      <c r="H66" s="4">
        <v>80.6603915118</v>
      </c>
      <c r="I66" s="4">
        <v>83.484387713499999</v>
      </c>
      <c r="J66" s="4">
        <v>85.778884627400004</v>
      </c>
      <c r="K66" s="4">
        <v>84.190386763899994</v>
      </c>
      <c r="L66" s="4">
        <v>82.072389612600006</v>
      </c>
      <c r="M66" s="4">
        <v>80.307391986599995</v>
      </c>
      <c r="N66" s="4">
        <v>82.248889375199994</v>
      </c>
      <c r="O66" s="4">
        <v>85.072885576999994</v>
      </c>
      <c r="P66" s="4">
        <v>87.367382490899999</v>
      </c>
      <c r="Q66" s="4">
        <v>85.778884627400004</v>
      </c>
      <c r="R66" s="4">
        <v>86.308383915199997</v>
      </c>
      <c r="S66" s="4">
        <v>84.366886526499997</v>
      </c>
      <c r="T66" s="4">
        <v>85.249385339599996</v>
      </c>
      <c r="U66" s="4">
        <v>84.543386289099999</v>
      </c>
      <c r="V66" s="4">
        <v>81.719390087400001</v>
      </c>
      <c r="W66" s="4">
        <v>77.483395784799995</v>
      </c>
      <c r="X66" s="4">
        <v>76.953896497000002</v>
      </c>
      <c r="Y66" s="4">
        <v>72.717902194399997</v>
      </c>
      <c r="Z66" s="4">
        <v>73.776900770099999</v>
      </c>
      <c r="AA66" s="4">
        <v>68.128908366600001</v>
      </c>
      <c r="AB66" s="4">
        <v>68.305408129200003</v>
      </c>
      <c r="AC66" s="4">
        <v>64.245913589200001</v>
      </c>
      <c r="AD66" s="4">
        <v>60.009919286699997</v>
      </c>
      <c r="AE66" s="4">
        <v>60.539418574499997</v>
      </c>
      <c r="AF66" s="4">
        <v>59.127420473599997</v>
      </c>
      <c r="AG66" s="4">
        <v>56.832923559699999</v>
      </c>
      <c r="AH66" s="4">
        <v>61.2454176249</v>
      </c>
    </row>
    <row r="67" spans="1:34" x14ac:dyDescent="0.2">
      <c r="A67" t="s">
        <v>563</v>
      </c>
      <c r="B67" s="4" t="s">
        <v>50</v>
      </c>
      <c r="C67" s="4">
        <v>187.57099958609999</v>
      </c>
      <c r="D67" s="4">
        <v>191.97407469379999</v>
      </c>
      <c r="E67" s="4">
        <v>191.97407469379999</v>
      </c>
      <c r="F67" s="4">
        <v>217.51191031819999</v>
      </c>
      <c r="G67" s="4">
        <v>220.1537553828</v>
      </c>
      <c r="H67" s="4">
        <v>236.00482577029999</v>
      </c>
      <c r="I67" s="4">
        <v>229.8405206196</v>
      </c>
      <c r="J67" s="4">
        <v>238.64667083489999</v>
      </c>
      <c r="K67" s="4">
        <v>283.55803693299998</v>
      </c>
      <c r="L67" s="4">
        <v>281.79680688989998</v>
      </c>
      <c r="M67" s="4">
        <v>261.54266139470002</v>
      </c>
      <c r="N67" s="4">
        <v>258.90081633009999</v>
      </c>
      <c r="O67" s="4">
        <v>265.06512148079997</v>
      </c>
      <c r="P67" s="4">
        <v>260.66204637319998</v>
      </c>
      <c r="Q67" s="4">
        <v>293.24480216979998</v>
      </c>
      <c r="R67" s="4">
        <v>250.09466611479999</v>
      </c>
      <c r="S67" s="4">
        <v>258.02020130860001</v>
      </c>
      <c r="T67" s="4">
        <v>243.9303609641</v>
      </c>
      <c r="U67" s="4">
        <v>256.25897126550001</v>
      </c>
      <c r="V67" s="4">
        <v>229.8405206196</v>
      </c>
      <c r="W67" s="4">
        <v>262.4232764162</v>
      </c>
      <c r="X67" s="4">
        <v>243.0497459426</v>
      </c>
      <c r="Y67" s="4">
        <v>249.21405109329999</v>
      </c>
      <c r="Z67" s="4">
        <v>249.21405109329999</v>
      </c>
      <c r="AA67" s="4">
        <v>265.06512148079997</v>
      </c>
      <c r="AB67" s="4">
        <v>255.378356244</v>
      </c>
      <c r="AC67" s="4">
        <v>246.57220602870001</v>
      </c>
      <c r="AD67" s="4">
        <v>207.82514508130001</v>
      </c>
      <c r="AE67" s="4">
        <v>178.76484937079999</v>
      </c>
      <c r="AF67" s="4">
        <v>169.9586991555</v>
      </c>
      <c r="AG67" s="4">
        <v>153.22701374639999</v>
      </c>
      <c r="AH67" s="4">
        <v>147.94332361720001</v>
      </c>
    </row>
    <row r="68" spans="1:34" x14ac:dyDescent="0.2">
      <c r="A68" t="s">
        <v>564</v>
      </c>
      <c r="B68" s="4" t="s">
        <v>51</v>
      </c>
      <c r="C68" s="4">
        <v>43.9213919703</v>
      </c>
      <c r="D68" s="4">
        <v>41.6690128949</v>
      </c>
      <c r="E68" s="4">
        <v>40.5428233572</v>
      </c>
      <c r="F68" s="4">
        <v>42.232107663699999</v>
      </c>
      <c r="G68" s="4">
        <v>42.232107663699999</v>
      </c>
      <c r="H68" s="4">
        <v>38.853539050599998</v>
      </c>
      <c r="I68" s="4">
        <v>38.853539050599998</v>
      </c>
      <c r="J68" s="4">
        <v>37.727349512899998</v>
      </c>
      <c r="K68" s="4">
        <v>41.6690128949</v>
      </c>
      <c r="L68" s="4">
        <v>45.6106762768</v>
      </c>
      <c r="M68" s="4">
        <v>44.484486739099999</v>
      </c>
      <c r="N68" s="4">
        <v>45.047581508</v>
      </c>
      <c r="O68" s="4">
        <v>59.124950729200002</v>
      </c>
      <c r="P68" s="4">
        <v>70.386846106199997</v>
      </c>
      <c r="Q68" s="4">
        <v>76.017793794699998</v>
      </c>
      <c r="R68" s="4">
        <v>84.464215327399998</v>
      </c>
      <c r="S68" s="4">
        <v>85.027310096299999</v>
      </c>
      <c r="T68" s="4">
        <v>88.4058787094</v>
      </c>
      <c r="U68" s="4">
        <v>88.968973478199999</v>
      </c>
      <c r="V68" s="4">
        <v>82.774931020899999</v>
      </c>
      <c r="W68" s="4">
        <v>78.270172870099998</v>
      </c>
      <c r="X68" s="4">
        <v>92.347542091299999</v>
      </c>
      <c r="Y68" s="4">
        <v>99.1046793175</v>
      </c>
      <c r="Z68" s="4">
        <v>104.1725322372</v>
      </c>
      <c r="AA68" s="4">
        <v>100.2308688552</v>
      </c>
      <c r="AB68" s="4">
        <v>100.2308688552</v>
      </c>
      <c r="AC68" s="4">
        <v>108.1141956191</v>
      </c>
      <c r="AD68" s="4">
        <v>132.32727067970001</v>
      </c>
      <c r="AE68" s="4">
        <v>118.8129962273</v>
      </c>
      <c r="AF68" s="4">
        <v>105.2987217749</v>
      </c>
      <c r="AG68" s="4">
        <v>89.5320682471</v>
      </c>
      <c r="AH68" s="4">
        <v>89.5320682471</v>
      </c>
    </row>
    <row r="69" spans="1:34" x14ac:dyDescent="0.2">
      <c r="A69" t="s">
        <v>565</v>
      </c>
      <c r="B69" s="4" t="s">
        <v>52</v>
      </c>
      <c r="C69" s="4">
        <v>106.7755652549</v>
      </c>
      <c r="D69" s="4">
        <v>96.160450580399996</v>
      </c>
      <c r="E69" s="4">
        <v>91.165102498300001</v>
      </c>
      <c r="F69" s="4">
        <v>84.296498885399998</v>
      </c>
      <c r="G69" s="4">
        <v>78.052313782799999</v>
      </c>
      <c r="H69" s="4">
        <v>66.812780598100005</v>
      </c>
      <c r="I69" s="4">
        <v>64.315106556999993</v>
      </c>
      <c r="J69" s="4">
        <v>60.568595495399997</v>
      </c>
      <c r="K69" s="4">
        <v>71.808128680199999</v>
      </c>
      <c r="L69" s="4">
        <v>69.310454639100001</v>
      </c>
      <c r="M69" s="4">
        <v>68.6860361289</v>
      </c>
      <c r="N69" s="4">
        <v>70.559291659600007</v>
      </c>
      <c r="O69" s="4">
        <v>67.437199108300007</v>
      </c>
      <c r="P69" s="4">
        <v>69.310454639100001</v>
      </c>
      <c r="Q69" s="4">
        <v>63.690688046799998</v>
      </c>
      <c r="R69" s="4">
        <v>58.070921454400001</v>
      </c>
      <c r="S69" s="4">
        <v>51.202317841499998</v>
      </c>
      <c r="T69" s="4">
        <v>51.826736351800001</v>
      </c>
      <c r="U69" s="4">
        <v>54.948828903100001</v>
      </c>
      <c r="V69" s="4">
        <v>66.188362087800002</v>
      </c>
      <c r="W69" s="4">
        <v>73.681384210999994</v>
      </c>
      <c r="X69" s="4">
        <v>91.165102498300001</v>
      </c>
      <c r="Y69" s="4">
        <v>92.413939518800007</v>
      </c>
      <c r="Z69" s="4">
        <v>106.1511467446</v>
      </c>
      <c r="AA69" s="4">
        <v>105.52672823429999</v>
      </c>
      <c r="AB69" s="4">
        <v>104.90230972409999</v>
      </c>
      <c r="AC69" s="4">
        <v>108.02440227540001</v>
      </c>
      <c r="AD69" s="4">
        <v>109.2732392959</v>
      </c>
      <c r="AE69" s="4">
        <v>95.536032070100006</v>
      </c>
      <c r="AF69" s="4">
        <v>96.784869090699999</v>
      </c>
      <c r="AG69" s="4">
        <v>91.165102498300001</v>
      </c>
      <c r="AH69" s="4">
        <v>91.165102498300001</v>
      </c>
    </row>
    <row r="70" spans="1:34" x14ac:dyDescent="0.2">
      <c r="A70" t="s">
        <v>566</v>
      </c>
      <c r="B70" s="4" t="s">
        <v>53</v>
      </c>
      <c r="C70" s="4">
        <v>68.009766648500005</v>
      </c>
      <c r="D70" s="4">
        <v>62.435195611700003</v>
      </c>
      <c r="E70" s="4">
        <v>56.860624574900001</v>
      </c>
      <c r="F70" s="4">
        <v>57.418081678599997</v>
      </c>
      <c r="G70" s="4">
        <v>57.975538782299999</v>
      </c>
      <c r="H70" s="4">
        <v>56.3031674713</v>
      </c>
      <c r="I70" s="4">
        <v>61.320281404299998</v>
      </c>
      <c r="J70" s="4">
        <v>56.3031674713</v>
      </c>
      <c r="K70" s="4">
        <v>49.056225123499999</v>
      </c>
      <c r="L70" s="4">
        <v>43.481654086699997</v>
      </c>
      <c r="M70" s="4">
        <v>40.136911464699999</v>
      </c>
      <c r="N70" s="4">
        <v>45.711482501399999</v>
      </c>
      <c r="O70" s="4">
        <v>43.481654086699997</v>
      </c>
      <c r="P70" s="4">
        <v>42.366739879400001</v>
      </c>
      <c r="Q70" s="4">
        <v>46.826396708799997</v>
      </c>
      <c r="R70" s="4">
        <v>55.188253263900002</v>
      </c>
      <c r="S70" s="4">
        <v>60.762824300699997</v>
      </c>
      <c r="T70" s="4">
        <v>63.550109818999999</v>
      </c>
      <c r="U70" s="4">
        <v>59.647910093299998</v>
      </c>
      <c r="V70" s="4">
        <v>60.762824300699997</v>
      </c>
      <c r="W70" s="4">
        <v>57.975538782299999</v>
      </c>
      <c r="X70" s="4">
        <v>57.975538782299999</v>
      </c>
      <c r="Y70" s="4">
        <v>59.090452989600003</v>
      </c>
      <c r="Z70" s="4">
        <v>56.3031674713</v>
      </c>
      <c r="AA70" s="4">
        <v>55.188253263900002</v>
      </c>
      <c r="AB70" s="4">
        <v>54.630796160199999</v>
      </c>
      <c r="AC70" s="4">
        <v>56.860624574900001</v>
      </c>
      <c r="AD70" s="4">
        <v>62.992652715399998</v>
      </c>
      <c r="AE70" s="4">
        <v>61.320281404299998</v>
      </c>
      <c r="AF70" s="4">
        <v>54.630796160199999</v>
      </c>
      <c r="AG70" s="4">
        <v>52.400967745499997</v>
      </c>
      <c r="AH70" s="4">
        <v>50.728596434499998</v>
      </c>
    </row>
    <row r="71" spans="1:34" x14ac:dyDescent="0.2">
      <c r="A71" t="s">
        <v>567</v>
      </c>
      <c r="B71" s="4" t="s">
        <v>54</v>
      </c>
      <c r="C71" s="4">
        <v>66.357518697200007</v>
      </c>
      <c r="D71" s="4">
        <v>73.383608912200003</v>
      </c>
      <c r="E71" s="4">
        <v>69.480225459400003</v>
      </c>
      <c r="F71" s="4">
        <v>80.4096991272</v>
      </c>
      <c r="G71" s="4">
        <v>82.751729198899994</v>
      </c>
      <c r="H71" s="4">
        <v>92.119849485499998</v>
      </c>
      <c r="I71" s="4">
        <v>93.681202866600003</v>
      </c>
      <c r="J71" s="4">
        <v>107.7333832966</v>
      </c>
      <c r="K71" s="4">
        <v>103.8299998439</v>
      </c>
      <c r="L71" s="4">
        <v>117.8821802739</v>
      </c>
      <c r="M71" s="4">
        <v>112.41744344</v>
      </c>
      <c r="N71" s="4">
        <v>111.6367667494</v>
      </c>
      <c r="O71" s="4">
        <v>111.6367667494</v>
      </c>
      <c r="P71" s="4">
        <v>113.9787968211</v>
      </c>
      <c r="Q71" s="4">
        <v>121.0048870361</v>
      </c>
      <c r="R71" s="4">
        <v>131.15368401329999</v>
      </c>
      <c r="S71" s="4">
        <v>139.7411276094</v>
      </c>
      <c r="T71" s="4">
        <v>142.86383437160001</v>
      </c>
      <c r="U71" s="4">
        <v>145.20586444329999</v>
      </c>
      <c r="V71" s="4">
        <v>165.5034583977</v>
      </c>
      <c r="W71" s="4">
        <v>169.4068418505</v>
      </c>
      <c r="X71" s="4">
        <v>168.62616516</v>
      </c>
      <c r="Y71" s="4">
        <v>161.60007494499999</v>
      </c>
      <c r="Z71" s="4">
        <v>162.38075163549999</v>
      </c>
      <c r="AA71" s="4">
        <v>165.5034583977</v>
      </c>
      <c r="AB71" s="4">
        <v>167.84548846940001</v>
      </c>
      <c r="AC71" s="4">
        <v>163.16142832610001</v>
      </c>
      <c r="AD71" s="4">
        <v>189.704435805</v>
      </c>
      <c r="AE71" s="4">
        <v>201.41458616329999</v>
      </c>
      <c r="AF71" s="4">
        <v>225.6155635705</v>
      </c>
      <c r="AG71" s="4">
        <v>224.05421018940001</v>
      </c>
      <c r="AH71" s="4">
        <v>234.2030071666</v>
      </c>
    </row>
    <row r="72" spans="1:34" x14ac:dyDescent="0.2">
      <c r="A72" t="s">
        <v>568</v>
      </c>
      <c r="B72" s="4" t="s">
        <v>55</v>
      </c>
      <c r="C72" s="4">
        <v>33.5514175474</v>
      </c>
      <c r="D72" s="4">
        <v>28.641454003900002</v>
      </c>
      <c r="E72" s="4">
        <v>29.0506176325</v>
      </c>
      <c r="F72" s="4">
        <v>28.232290375200002</v>
      </c>
      <c r="G72" s="4">
        <v>27.413963118000002</v>
      </c>
      <c r="H72" s="4">
        <v>24.5498177176</v>
      </c>
      <c r="I72" s="4">
        <v>22.5039995745</v>
      </c>
      <c r="J72" s="4">
        <v>22.0948359458</v>
      </c>
      <c r="K72" s="4">
        <v>22.913163203100002</v>
      </c>
      <c r="L72" s="4">
        <v>23.731490460300002</v>
      </c>
      <c r="M72" s="4">
        <v>27.8231267466</v>
      </c>
      <c r="N72" s="4">
        <v>31.0964357756</v>
      </c>
      <c r="O72" s="4">
        <v>36.415562947799998</v>
      </c>
      <c r="P72" s="4">
        <v>45.007999148899998</v>
      </c>
      <c r="Q72" s="4">
        <v>50.327126321100003</v>
      </c>
      <c r="R72" s="4">
        <v>49.917962692499998</v>
      </c>
      <c r="S72" s="4">
        <v>53.6004353501</v>
      </c>
      <c r="T72" s="4">
        <v>51.554617207</v>
      </c>
      <c r="U72" s="4">
        <v>51.1454535783</v>
      </c>
      <c r="V72" s="4">
        <v>59.737889779500001</v>
      </c>
      <c r="W72" s="4">
        <v>63.829526065800003</v>
      </c>
      <c r="X72" s="4">
        <v>67.511998723399998</v>
      </c>
      <c r="Y72" s="4">
        <v>71.194471381</v>
      </c>
      <c r="Z72" s="4">
        <v>74.876944038700003</v>
      </c>
      <c r="AA72" s="4">
        <v>74.058616781400005</v>
      </c>
      <c r="AB72" s="4">
        <v>80.6052348395</v>
      </c>
      <c r="AC72" s="4">
        <v>82.241889353999994</v>
      </c>
      <c r="AD72" s="4">
        <v>81.423562096699996</v>
      </c>
      <c r="AE72" s="4">
        <v>98.608434498999998</v>
      </c>
      <c r="AF72" s="4">
        <v>98.608434498999998</v>
      </c>
      <c r="AG72" s="4">
        <v>101.4725798994</v>
      </c>
      <c r="AH72" s="4">
        <v>103.1092344139</v>
      </c>
    </row>
    <row r="73" spans="1:34" x14ac:dyDescent="0.2">
      <c r="A73" t="s">
        <v>569</v>
      </c>
      <c r="B73" s="4" t="s">
        <v>56</v>
      </c>
      <c r="C73" s="4">
        <v>69.512025580400007</v>
      </c>
      <c r="D73" s="4">
        <v>67.194958061099996</v>
      </c>
      <c r="E73" s="4">
        <v>67.194958061099996</v>
      </c>
      <c r="F73" s="4">
        <v>67.194958061099996</v>
      </c>
      <c r="G73" s="4">
        <v>76.4632281385</v>
      </c>
      <c r="H73" s="4">
        <v>67.194958061099996</v>
      </c>
      <c r="I73" s="4">
        <v>76.4632281385</v>
      </c>
      <c r="J73" s="4">
        <v>71.249826219900001</v>
      </c>
      <c r="K73" s="4">
        <v>70.091292460299996</v>
      </c>
      <c r="L73" s="4">
        <v>69.512025580400007</v>
      </c>
      <c r="M73" s="4">
        <v>69.512025580400007</v>
      </c>
      <c r="N73" s="4">
        <v>74.725427499000006</v>
      </c>
      <c r="O73" s="4">
        <v>93.261967653699998</v>
      </c>
      <c r="P73" s="4">
        <v>92.103433894099993</v>
      </c>
      <c r="Q73" s="4">
        <v>100.79243709159999</v>
      </c>
      <c r="R73" s="4">
        <v>107.7436396497</v>
      </c>
      <c r="S73" s="4">
        <v>107.7436396497</v>
      </c>
      <c r="T73" s="4">
        <v>107.7436396497</v>
      </c>
      <c r="U73" s="4">
        <v>92.103433894099993</v>
      </c>
      <c r="V73" s="4">
        <v>94.999768293200006</v>
      </c>
      <c r="W73" s="4">
        <v>94.999768293200006</v>
      </c>
      <c r="X73" s="4">
        <v>87.469298855399998</v>
      </c>
      <c r="Y73" s="4">
        <v>79.3595625377</v>
      </c>
      <c r="Z73" s="4">
        <v>79.3595625377</v>
      </c>
      <c r="AA73" s="4">
        <v>79.3595625377</v>
      </c>
      <c r="AB73" s="4">
        <v>109.48144028919999</v>
      </c>
      <c r="AC73" s="4">
        <v>115.27410908749999</v>
      </c>
      <c r="AD73" s="4">
        <v>117.59117660690001</v>
      </c>
      <c r="AE73" s="4">
        <v>132.07284860280001</v>
      </c>
      <c r="AF73" s="4">
        <v>136.70698364149999</v>
      </c>
      <c r="AG73" s="4">
        <v>136.70698364149999</v>
      </c>
      <c r="AH73" s="4">
        <v>136.70698364149999</v>
      </c>
    </row>
    <row r="74" spans="1:34" x14ac:dyDescent="0.2">
      <c r="A74" t="s">
        <v>570</v>
      </c>
      <c r="B74" s="4" t="s">
        <v>57</v>
      </c>
      <c r="C74" s="4">
        <v>68.556877723900001</v>
      </c>
      <c r="D74" s="4">
        <v>66.108417805200006</v>
      </c>
      <c r="E74" s="4">
        <v>66.108417805200006</v>
      </c>
      <c r="F74" s="4">
        <v>75.902257480000003</v>
      </c>
      <c r="G74" s="4">
        <v>71.005337642599997</v>
      </c>
      <c r="H74" s="4">
        <v>61.2114979678</v>
      </c>
      <c r="I74" s="4">
        <v>41.623818618100003</v>
      </c>
      <c r="J74" s="4">
        <v>41.623818618100003</v>
      </c>
      <c r="K74" s="4">
        <v>41.623818618100003</v>
      </c>
      <c r="L74" s="4">
        <v>39.1753586994</v>
      </c>
      <c r="M74" s="4">
        <v>36.726898780699997</v>
      </c>
      <c r="N74" s="4">
        <v>36.726898780699997</v>
      </c>
      <c r="O74" s="4">
        <v>41.623818618100003</v>
      </c>
      <c r="P74" s="4">
        <v>46.520738455500002</v>
      </c>
      <c r="Q74" s="4">
        <v>36.726898780699997</v>
      </c>
      <c r="R74" s="4">
        <v>29.381519024500001</v>
      </c>
      <c r="S74" s="4">
        <v>41.623818618100003</v>
      </c>
      <c r="T74" s="4">
        <v>44.072278536799999</v>
      </c>
      <c r="U74" s="4">
        <v>44.072278536799999</v>
      </c>
      <c r="V74" s="4">
        <v>53.866118211600003</v>
      </c>
      <c r="W74" s="4">
        <v>51.417658292900001</v>
      </c>
      <c r="X74" s="4">
        <v>68.556877723900001</v>
      </c>
      <c r="Y74" s="4">
        <v>75.902257480000003</v>
      </c>
      <c r="Z74" s="4">
        <v>68.556877723900001</v>
      </c>
      <c r="AA74" s="4">
        <v>58.763038049099997</v>
      </c>
      <c r="AB74" s="4">
        <v>58.763038049099997</v>
      </c>
      <c r="AC74" s="4">
        <v>44.072278536799999</v>
      </c>
      <c r="AD74" s="4">
        <v>61.2114979678</v>
      </c>
      <c r="AE74" s="4">
        <v>48.969198374199998</v>
      </c>
      <c r="AF74" s="4">
        <v>58.763038049099997</v>
      </c>
      <c r="AG74" s="4">
        <v>66.108417805200006</v>
      </c>
      <c r="AH74" s="4">
        <v>75.902257480000003</v>
      </c>
    </row>
    <row r="75" spans="1:34" x14ac:dyDescent="0.2">
      <c r="A75" t="s">
        <v>571</v>
      </c>
      <c r="B75" s="4" t="s">
        <v>58</v>
      </c>
      <c r="C75" s="4">
        <v>84.323849788000004</v>
      </c>
      <c r="D75" s="4">
        <v>66.997031338400006</v>
      </c>
      <c r="E75" s="4">
        <v>65.841910108500002</v>
      </c>
      <c r="F75" s="4">
        <v>62.376546418499998</v>
      </c>
      <c r="G75" s="4">
        <v>68.152152568399998</v>
      </c>
      <c r="H75" s="4">
        <v>62.376546418499998</v>
      </c>
      <c r="I75" s="4">
        <v>46.2048491989</v>
      </c>
      <c r="J75" s="4">
        <v>32.343394439199997</v>
      </c>
      <c r="K75" s="4">
        <v>28.878030749299999</v>
      </c>
      <c r="L75" s="4">
        <v>28.878030749299999</v>
      </c>
      <c r="M75" s="4">
        <v>28.878030749299999</v>
      </c>
      <c r="N75" s="4">
        <v>27.722909519400002</v>
      </c>
      <c r="O75" s="4">
        <v>28.878030749299999</v>
      </c>
      <c r="P75" s="4">
        <v>39.274121819100003</v>
      </c>
      <c r="Q75" s="4">
        <v>56.600940268700001</v>
      </c>
      <c r="R75" s="4">
        <v>65.841910108500002</v>
      </c>
      <c r="S75" s="4">
        <v>90.099455937900004</v>
      </c>
      <c r="T75" s="4">
        <v>98.185304547699999</v>
      </c>
      <c r="U75" s="4">
        <v>94.719940857799998</v>
      </c>
      <c r="V75" s="4">
        <v>113.2018805374</v>
      </c>
      <c r="W75" s="4">
        <v>118.9774866872</v>
      </c>
      <c r="X75" s="4">
        <v>114.35700176730001</v>
      </c>
      <c r="Y75" s="4">
        <v>115.5121229973</v>
      </c>
      <c r="Z75" s="4">
        <v>101.6506682376</v>
      </c>
      <c r="AA75" s="4">
        <v>98.185304547699999</v>
      </c>
      <c r="AB75" s="4">
        <v>103.9609106976</v>
      </c>
      <c r="AC75" s="4">
        <v>88.944334707899998</v>
      </c>
      <c r="AD75" s="4">
        <v>82.013607328099994</v>
      </c>
      <c r="AE75" s="4">
        <v>76.238001178199994</v>
      </c>
      <c r="AF75" s="4">
        <v>77.3931224082</v>
      </c>
      <c r="AG75" s="4">
        <v>82.013607328099994</v>
      </c>
      <c r="AH75" s="4">
        <v>75.082879948300004</v>
      </c>
    </row>
    <row r="76" spans="1:34" x14ac:dyDescent="0.2">
      <c r="A76" t="s">
        <v>572</v>
      </c>
      <c r="B76" s="4" t="s">
        <v>59</v>
      </c>
      <c r="C76" s="4">
        <v>48.718698236400002</v>
      </c>
      <c r="D76" s="4">
        <v>55.214524667900001</v>
      </c>
      <c r="E76" s="4">
        <v>55.214524667900001</v>
      </c>
      <c r="F76" s="4">
        <v>55.214524667900001</v>
      </c>
      <c r="G76" s="4">
        <v>50.3426548443</v>
      </c>
      <c r="H76" s="4">
        <v>42.222871804900002</v>
      </c>
      <c r="I76" s="4">
        <v>37.3510019812</v>
      </c>
      <c r="J76" s="4">
        <v>34.103088765499997</v>
      </c>
      <c r="K76" s="4">
        <v>24.359349118200001</v>
      </c>
      <c r="L76" s="4">
        <v>24.359349118200001</v>
      </c>
      <c r="M76" s="4">
        <v>24.359349118200001</v>
      </c>
      <c r="N76" s="4">
        <v>19.4874792946</v>
      </c>
      <c r="O76" s="4">
        <v>17.863522686700001</v>
      </c>
      <c r="P76" s="4">
        <v>16.239566078799999</v>
      </c>
      <c r="Q76" s="4">
        <v>14.615609470900001</v>
      </c>
      <c r="R76" s="4">
        <v>22.735392510299999</v>
      </c>
      <c r="S76" s="4">
        <v>22.735392510299999</v>
      </c>
      <c r="T76" s="4">
        <v>22.735392510299999</v>
      </c>
      <c r="U76" s="4">
        <v>24.359349118200001</v>
      </c>
      <c r="V76" s="4">
        <v>24.359349118200001</v>
      </c>
      <c r="W76" s="4">
        <v>22.735392510299999</v>
      </c>
      <c r="X76" s="4">
        <v>35.727045373300001</v>
      </c>
      <c r="Y76" s="4">
        <v>53.590568060000003</v>
      </c>
      <c r="Z76" s="4">
        <v>53.590568060000003</v>
      </c>
      <c r="AA76" s="4">
        <v>53.590568060000003</v>
      </c>
      <c r="AB76" s="4">
        <v>58.462437883699998</v>
      </c>
      <c r="AC76" s="4">
        <v>64.958264315199997</v>
      </c>
      <c r="AD76" s="4">
        <v>76.325960570299998</v>
      </c>
      <c r="AE76" s="4">
        <v>73.078047354600002</v>
      </c>
      <c r="AF76" s="4">
        <v>61.7103510994</v>
      </c>
      <c r="AG76" s="4">
        <v>61.7103510994</v>
      </c>
      <c r="AH76" s="4">
        <v>61.7103510994</v>
      </c>
    </row>
    <row r="77" spans="1:34" x14ac:dyDescent="0.2">
      <c r="A77" t="s">
        <v>573</v>
      </c>
      <c r="B77" s="4" t="s">
        <v>60</v>
      </c>
      <c r="C77" s="4">
        <v>37.152488310599999</v>
      </c>
      <c r="D77" s="4">
        <v>36.699409184799997</v>
      </c>
      <c r="E77" s="4">
        <v>37.605567436299999</v>
      </c>
      <c r="F77" s="4">
        <v>32.621697053200002</v>
      </c>
      <c r="G77" s="4">
        <v>34.8870926819</v>
      </c>
      <c r="H77" s="4">
        <v>38.964804813500002</v>
      </c>
      <c r="I77" s="4">
        <v>43.4955960709</v>
      </c>
      <c r="J77" s="4">
        <v>42.136358693699997</v>
      </c>
      <c r="K77" s="4">
        <v>38.058646562</v>
      </c>
      <c r="L77" s="4">
        <v>33.980934430399998</v>
      </c>
      <c r="M77" s="4">
        <v>34.434013556099998</v>
      </c>
      <c r="N77" s="4">
        <v>30.3563014245</v>
      </c>
      <c r="O77" s="4">
        <v>23.560114538400001</v>
      </c>
      <c r="P77" s="4">
        <v>18.123165029500001</v>
      </c>
      <c r="Q77" s="4">
        <v>17.2170067781</v>
      </c>
      <c r="R77" s="4">
        <v>17.6700859038</v>
      </c>
      <c r="S77" s="4">
        <v>16.763927652300001</v>
      </c>
      <c r="T77" s="4">
        <v>16.310848526600001</v>
      </c>
      <c r="U77" s="4">
        <v>16.310848526600001</v>
      </c>
      <c r="V77" s="4">
        <v>15.4046902751</v>
      </c>
      <c r="W77" s="4">
        <v>17.2170067781</v>
      </c>
      <c r="X77" s="4">
        <v>19.935481532499999</v>
      </c>
      <c r="Y77" s="4">
        <v>19.029323281</v>
      </c>
      <c r="Z77" s="4">
        <v>20.388560658199999</v>
      </c>
      <c r="AA77" s="4">
        <v>20.388560658199999</v>
      </c>
      <c r="AB77" s="4">
        <v>20.841639784000002</v>
      </c>
      <c r="AC77" s="4">
        <v>18.5762441553</v>
      </c>
      <c r="AD77" s="4">
        <v>15.857769400800001</v>
      </c>
      <c r="AE77" s="4">
        <v>13.5923737722</v>
      </c>
      <c r="AF77" s="4">
        <v>15.857769400800001</v>
      </c>
      <c r="AG77" s="4">
        <v>16.310848526600001</v>
      </c>
      <c r="AH77" s="4">
        <v>16.310848526600001</v>
      </c>
    </row>
    <row r="78" spans="1:34" x14ac:dyDescent="0.2">
      <c r="A78" t="s">
        <v>574</v>
      </c>
      <c r="B78" s="4" t="s">
        <v>61</v>
      </c>
      <c r="C78" s="4">
        <v>109.4302534121</v>
      </c>
      <c r="D78" s="4">
        <v>92.205120930600003</v>
      </c>
      <c r="E78" s="4">
        <v>85.112419320499995</v>
      </c>
      <c r="F78" s="4">
        <v>82.072690059099997</v>
      </c>
      <c r="G78" s="4">
        <v>83.085933146200006</v>
      </c>
      <c r="H78" s="4">
        <v>84.099176233400001</v>
      </c>
      <c r="I78" s="4">
        <v>62.821071403200001</v>
      </c>
      <c r="J78" s="4">
        <v>72.9535022747</v>
      </c>
      <c r="K78" s="4">
        <v>63.834314490399997</v>
      </c>
      <c r="L78" s="4">
        <v>60.794585228899997</v>
      </c>
      <c r="M78" s="4">
        <v>58.7680990546</v>
      </c>
      <c r="N78" s="4">
        <v>57.754855967499999</v>
      </c>
      <c r="O78" s="4">
        <v>61.8078283161</v>
      </c>
      <c r="P78" s="4">
        <v>53.701883618899998</v>
      </c>
      <c r="Q78" s="4">
        <v>53.701883618899998</v>
      </c>
      <c r="R78" s="4">
        <v>56.741612880300003</v>
      </c>
      <c r="S78" s="4">
        <v>62.821071403200001</v>
      </c>
      <c r="T78" s="4">
        <v>69.913773013300002</v>
      </c>
      <c r="U78" s="4">
        <v>70.927016100399996</v>
      </c>
      <c r="V78" s="4">
        <v>67.887286838999998</v>
      </c>
      <c r="W78" s="4">
        <v>71.940259187600006</v>
      </c>
      <c r="X78" s="4">
        <v>58.7680990546</v>
      </c>
      <c r="Y78" s="4">
        <v>61.8078283161</v>
      </c>
      <c r="Z78" s="4">
        <v>57.754855967499999</v>
      </c>
      <c r="AA78" s="4">
        <v>56.741612880300003</v>
      </c>
      <c r="AB78" s="4">
        <v>56.741612880300003</v>
      </c>
      <c r="AC78" s="4">
        <v>61.8078283161</v>
      </c>
      <c r="AD78" s="4">
        <v>78.019717710500004</v>
      </c>
      <c r="AE78" s="4">
        <v>93.218364017699997</v>
      </c>
      <c r="AF78" s="4">
        <v>96.258093279199997</v>
      </c>
      <c r="AG78" s="4">
        <v>116.52295502210001</v>
      </c>
      <c r="AH78" s="4">
        <v>111.4567395864</v>
      </c>
    </row>
    <row r="79" spans="1:34" x14ac:dyDescent="0.2">
      <c r="A79" t="s">
        <v>575</v>
      </c>
      <c r="B79" s="4" t="s">
        <v>62</v>
      </c>
      <c r="C79" s="4">
        <v>45.768662046199999</v>
      </c>
      <c r="D79" s="4">
        <v>46.774566706599998</v>
      </c>
      <c r="E79" s="4">
        <v>52.307042338499997</v>
      </c>
      <c r="F79" s="4">
        <v>47.780471366900002</v>
      </c>
      <c r="G79" s="4">
        <v>48.786376027300001</v>
      </c>
      <c r="H79" s="4">
        <v>54.821803989400003</v>
      </c>
      <c r="I79" s="4">
        <v>62.366088942099999</v>
      </c>
      <c r="J79" s="4">
        <v>60.354279621400003</v>
      </c>
      <c r="K79" s="4">
        <v>60.354279621400003</v>
      </c>
      <c r="L79" s="4">
        <v>59.348374960999998</v>
      </c>
      <c r="M79" s="4">
        <v>59.348374960999998</v>
      </c>
      <c r="N79" s="4">
        <v>64.880850593000005</v>
      </c>
      <c r="O79" s="4">
        <v>60.354279621400003</v>
      </c>
      <c r="P79" s="4">
        <v>58.342470300700001</v>
      </c>
      <c r="Q79" s="4">
        <v>63.874945932599999</v>
      </c>
      <c r="R79" s="4">
        <v>63.874945932599999</v>
      </c>
      <c r="S79" s="4">
        <v>61.863136611900003</v>
      </c>
      <c r="T79" s="4">
        <v>61.863136611900003</v>
      </c>
      <c r="U79" s="4">
        <v>60.857231951599999</v>
      </c>
      <c r="V79" s="4">
        <v>61.863136611900003</v>
      </c>
      <c r="W79" s="4">
        <v>58.342470300700001</v>
      </c>
      <c r="X79" s="4">
        <v>55.827708649800002</v>
      </c>
      <c r="Y79" s="4">
        <v>57.839517970499998</v>
      </c>
      <c r="Z79" s="4">
        <v>52.307042338499997</v>
      </c>
      <c r="AA79" s="4">
        <v>52.307042338499997</v>
      </c>
      <c r="AB79" s="4">
        <v>50.295233017800001</v>
      </c>
      <c r="AC79" s="4">
        <v>48.283423697099998</v>
      </c>
      <c r="AD79" s="4">
        <v>47.277519036699999</v>
      </c>
      <c r="AE79" s="4">
        <v>42.247995735000003</v>
      </c>
      <c r="AF79" s="4">
        <v>38.224377093500003</v>
      </c>
      <c r="AG79" s="4">
        <v>39.230281753900002</v>
      </c>
      <c r="AH79" s="4">
        <v>39.230281753900002</v>
      </c>
    </row>
    <row r="80" spans="1:34" x14ac:dyDescent="0.2">
      <c r="A80" t="s">
        <v>576</v>
      </c>
      <c r="B80" s="4" t="s">
        <v>63</v>
      </c>
      <c r="C80" s="4">
        <v>105.08197038359999</v>
      </c>
      <c r="D80" s="4">
        <v>104.4372957187</v>
      </c>
      <c r="E80" s="4">
        <v>96.056525074600003</v>
      </c>
      <c r="F80" s="4">
        <v>107.01599437839999</v>
      </c>
      <c r="G80" s="4">
        <v>103.7926210538</v>
      </c>
      <c r="H80" s="4">
        <v>101.2139223941</v>
      </c>
      <c r="I80" s="4">
        <v>88.965103760399998</v>
      </c>
      <c r="J80" s="4">
        <v>86.386405100700003</v>
      </c>
      <c r="K80" s="4">
        <v>92.833151749999999</v>
      </c>
      <c r="L80" s="4">
        <v>96.056525074600003</v>
      </c>
      <c r="M80" s="4">
        <v>93.477826414899994</v>
      </c>
      <c r="N80" s="4">
        <v>92.833151749999999</v>
      </c>
      <c r="O80" s="4">
        <v>108.3053437083</v>
      </c>
      <c r="P80" s="4">
        <v>114.1074156927</v>
      </c>
      <c r="Q80" s="4">
        <v>123.7775356666</v>
      </c>
      <c r="R80" s="4">
        <v>127.00090899129999</v>
      </c>
      <c r="S80" s="4">
        <v>126.3562343263</v>
      </c>
      <c r="T80" s="4">
        <v>126.3562343263</v>
      </c>
      <c r="U80" s="4">
        <v>148.27517293400001</v>
      </c>
      <c r="V80" s="4">
        <v>132.1583063107</v>
      </c>
      <c r="W80" s="4">
        <v>130.22428231590001</v>
      </c>
      <c r="X80" s="4">
        <v>128.93493298609999</v>
      </c>
      <c r="Y80" s="4">
        <v>119.909487677</v>
      </c>
      <c r="Z80" s="4">
        <v>130.22428231590001</v>
      </c>
      <c r="AA80" s="4">
        <v>123.13286100169999</v>
      </c>
      <c r="AB80" s="4">
        <v>103.7926210538</v>
      </c>
      <c r="AC80" s="4">
        <v>111.5287170329</v>
      </c>
      <c r="AD80" s="4">
        <v>107.66066904340001</v>
      </c>
      <c r="AE80" s="4">
        <v>107.01599437839999</v>
      </c>
      <c r="AF80" s="4">
        <v>103.7926210538</v>
      </c>
      <c r="AG80" s="4">
        <v>96.7011997396</v>
      </c>
      <c r="AH80" s="4">
        <v>96.7011997396</v>
      </c>
    </row>
    <row r="81" spans="1:34" x14ac:dyDescent="0.2">
      <c r="A81" t="s">
        <v>577</v>
      </c>
      <c r="B81" s="4" t="s">
        <v>64</v>
      </c>
      <c r="C81" s="4">
        <v>35.772808050000002</v>
      </c>
      <c r="D81" s="4">
        <v>38.657711925000001</v>
      </c>
      <c r="E81" s="4">
        <v>38.080731149999998</v>
      </c>
      <c r="F81" s="4">
        <v>31.733942625000001</v>
      </c>
      <c r="G81" s="4">
        <v>32.887904175000003</v>
      </c>
      <c r="H81" s="4">
        <v>29.426019525000001</v>
      </c>
      <c r="I81" s="4">
        <v>22.502250225000001</v>
      </c>
      <c r="J81" s="4">
        <v>24.810173325000001</v>
      </c>
      <c r="K81" s="4">
        <v>19.040365574999999</v>
      </c>
      <c r="L81" s="4">
        <v>19.617346349999998</v>
      </c>
      <c r="M81" s="4">
        <v>21.348288674999999</v>
      </c>
      <c r="N81" s="4">
        <v>23.079231</v>
      </c>
      <c r="O81" s="4">
        <v>25.964134874999999</v>
      </c>
      <c r="P81" s="4">
        <v>30.0030003</v>
      </c>
      <c r="Q81" s="4">
        <v>27.6950772</v>
      </c>
      <c r="R81" s="4">
        <v>30.579981074999999</v>
      </c>
      <c r="S81" s="4">
        <v>34.618846499999997</v>
      </c>
      <c r="T81" s="4">
        <v>34.041865725000001</v>
      </c>
      <c r="U81" s="4">
        <v>31.156961849999998</v>
      </c>
      <c r="V81" s="4">
        <v>30.0030003</v>
      </c>
      <c r="W81" s="4">
        <v>40.388654250000002</v>
      </c>
      <c r="X81" s="4">
        <v>43.273558125000001</v>
      </c>
      <c r="Y81" s="4">
        <v>42.696577349999998</v>
      </c>
      <c r="Z81" s="4">
        <v>42.119596575000003</v>
      </c>
      <c r="AA81" s="4">
        <v>44.427519674999999</v>
      </c>
      <c r="AB81" s="4">
        <v>44.427519674999999</v>
      </c>
      <c r="AC81" s="4">
        <v>46.735442775000003</v>
      </c>
      <c r="AD81" s="4">
        <v>38.657711925000001</v>
      </c>
      <c r="AE81" s="4">
        <v>43.273558125000001</v>
      </c>
      <c r="AF81" s="4">
        <v>43.850538899999997</v>
      </c>
      <c r="AG81" s="4">
        <v>51.351288975099997</v>
      </c>
      <c r="AH81" s="4">
        <v>53.082231300099998</v>
      </c>
    </row>
    <row r="82" spans="1:34" x14ac:dyDescent="0.2">
      <c r="A82" t="s">
        <v>578</v>
      </c>
      <c r="B82" s="4" t="s">
        <v>65</v>
      </c>
      <c r="C82" s="4">
        <v>106.1731187254</v>
      </c>
      <c r="D82" s="4">
        <v>105.5448754194</v>
      </c>
      <c r="E82" s="4">
        <v>98.005955746500007</v>
      </c>
      <c r="F82" s="4">
        <v>96.749469134400002</v>
      </c>
      <c r="G82" s="4">
        <v>95.492982522299997</v>
      </c>
      <c r="H82" s="4">
        <v>91.095279379800004</v>
      </c>
      <c r="I82" s="4">
        <v>89.838792767699999</v>
      </c>
      <c r="J82" s="4">
        <v>84.184603013100002</v>
      </c>
      <c r="K82" s="4">
        <v>91.723522685899994</v>
      </c>
      <c r="L82" s="4">
        <v>91.095279379800004</v>
      </c>
      <c r="M82" s="4">
        <v>93.608252604100002</v>
      </c>
      <c r="N82" s="4">
        <v>88.582306155500007</v>
      </c>
      <c r="O82" s="4">
        <v>84.812846319100004</v>
      </c>
      <c r="P82" s="4">
        <v>85.441089625199993</v>
      </c>
      <c r="Q82" s="4">
        <v>84.184603013100002</v>
      </c>
      <c r="R82" s="4">
        <v>72.876223503800006</v>
      </c>
      <c r="S82" s="4">
        <v>69.106763667400003</v>
      </c>
      <c r="T82" s="4">
        <v>70.991493585599997</v>
      </c>
      <c r="U82" s="4">
        <v>72.876223503800006</v>
      </c>
      <c r="V82" s="4">
        <v>68.478520361400001</v>
      </c>
      <c r="W82" s="4">
        <v>57.798384158200001</v>
      </c>
      <c r="X82" s="4">
        <v>51.5159510975</v>
      </c>
      <c r="Y82" s="4">
        <v>54.028924321799998</v>
      </c>
      <c r="Z82" s="4">
        <v>57.170140852099998</v>
      </c>
      <c r="AA82" s="4">
        <v>53.400681015700002</v>
      </c>
      <c r="AB82" s="4">
        <v>57.798384158200001</v>
      </c>
      <c r="AC82" s="4">
        <v>52.144194403599997</v>
      </c>
      <c r="AD82" s="4">
        <v>54.028924321799998</v>
      </c>
      <c r="AE82" s="4">
        <v>54.028924321799998</v>
      </c>
      <c r="AF82" s="4">
        <v>59.683114076400003</v>
      </c>
      <c r="AG82" s="4">
        <v>51.5159510975</v>
      </c>
      <c r="AH82" s="4">
        <v>50.259464485400002</v>
      </c>
    </row>
    <row r="83" spans="1:34" x14ac:dyDescent="0.2">
      <c r="A83" t="s">
        <v>579</v>
      </c>
      <c r="B83" s="4" t="s">
        <v>66</v>
      </c>
      <c r="C83" s="4">
        <v>67.181500901899994</v>
      </c>
      <c r="D83" s="4">
        <v>64.158333361299995</v>
      </c>
      <c r="E83" s="4">
        <v>60.463350811700003</v>
      </c>
      <c r="F83" s="4">
        <v>60.463350811700003</v>
      </c>
      <c r="G83" s="4">
        <v>61.471073325200003</v>
      </c>
      <c r="H83" s="4">
        <v>63.822425856800002</v>
      </c>
      <c r="I83" s="4">
        <v>57.776090775599997</v>
      </c>
      <c r="J83" s="4">
        <v>61.135165820700003</v>
      </c>
      <c r="K83" s="4">
        <v>63.486518352300003</v>
      </c>
      <c r="L83" s="4">
        <v>58.447905784699998</v>
      </c>
      <c r="M83" s="4">
        <v>60.127443307199997</v>
      </c>
      <c r="N83" s="4">
        <v>57.440183271099997</v>
      </c>
      <c r="O83" s="4">
        <v>59.455628298199997</v>
      </c>
      <c r="P83" s="4">
        <v>59.455628298199997</v>
      </c>
      <c r="Q83" s="4">
        <v>59.119720793699997</v>
      </c>
      <c r="R83" s="4">
        <v>60.463350811700003</v>
      </c>
      <c r="S83" s="4">
        <v>65.501963379399996</v>
      </c>
      <c r="T83" s="4">
        <v>63.822425856800002</v>
      </c>
      <c r="U83" s="4">
        <v>65.837870883899996</v>
      </c>
      <c r="V83" s="4">
        <v>59.455628298199997</v>
      </c>
      <c r="W83" s="4">
        <v>56.432460757599998</v>
      </c>
      <c r="X83" s="4">
        <v>52.065663198999999</v>
      </c>
      <c r="Y83" s="4">
        <v>49.3784031629</v>
      </c>
      <c r="Z83" s="4">
        <v>46.019328117800001</v>
      </c>
      <c r="AA83" s="4">
        <v>47.3629581358</v>
      </c>
      <c r="AB83" s="4">
        <v>48.7065881539</v>
      </c>
      <c r="AC83" s="4">
        <v>48.034773144900001</v>
      </c>
      <c r="AD83" s="4">
        <v>52.737478207999999</v>
      </c>
      <c r="AE83" s="4">
        <v>47.698865640400001</v>
      </c>
      <c r="AF83" s="4">
        <v>52.065663198999999</v>
      </c>
      <c r="AG83" s="4">
        <v>49.0424956584</v>
      </c>
      <c r="AH83" s="4">
        <v>47.698865640400001</v>
      </c>
    </row>
    <row r="84" spans="1:34" x14ac:dyDescent="0.2">
      <c r="A84" t="s">
        <v>580</v>
      </c>
      <c r="B84" s="4" t="s">
        <v>67</v>
      </c>
      <c r="C84" s="4">
        <v>94.577289732899999</v>
      </c>
      <c r="D84" s="4">
        <v>87.044585240900005</v>
      </c>
      <c r="E84" s="4">
        <v>82.859749411999999</v>
      </c>
      <c r="F84" s="4">
        <v>77.0009792516</v>
      </c>
      <c r="G84" s="4">
        <v>78.674913583099993</v>
      </c>
      <c r="H84" s="4">
        <v>78.674913583099993</v>
      </c>
      <c r="I84" s="4">
        <v>47.707128449400003</v>
      </c>
      <c r="J84" s="4">
        <v>51.8919642782</v>
      </c>
      <c r="K84" s="4">
        <v>59.4246687702</v>
      </c>
      <c r="L84" s="4">
        <v>56.913767272900003</v>
      </c>
      <c r="M84" s="4">
        <v>58.587701604499998</v>
      </c>
      <c r="N84" s="4">
        <v>60.261635935999998</v>
      </c>
      <c r="O84" s="4">
        <v>68.631307593800003</v>
      </c>
      <c r="P84" s="4">
        <v>77.0009792516</v>
      </c>
      <c r="Q84" s="4">
        <v>81.185815080500007</v>
      </c>
      <c r="R84" s="4">
        <v>77.0009792516</v>
      </c>
      <c r="S84" s="4">
        <v>77.0009792516</v>
      </c>
      <c r="T84" s="4">
        <v>77.0009792516</v>
      </c>
      <c r="U84" s="4">
        <v>77.0009792516</v>
      </c>
      <c r="V84" s="4">
        <v>85.370650909399998</v>
      </c>
      <c r="W84" s="4">
        <v>89.555486738300004</v>
      </c>
      <c r="X84" s="4">
        <v>90.392453904000007</v>
      </c>
      <c r="Y84" s="4">
        <v>112.99056738</v>
      </c>
      <c r="Z84" s="4">
        <v>112.99056738</v>
      </c>
      <c r="AA84" s="4">
        <v>120.523271872</v>
      </c>
      <c r="AB84" s="4">
        <v>119.68630470630001</v>
      </c>
      <c r="AC84" s="4">
        <v>138.0995823534</v>
      </c>
      <c r="AD84" s="4">
        <v>136.42564802179999</v>
      </c>
      <c r="AE84" s="4">
        <v>147.30622117690001</v>
      </c>
      <c r="AF84" s="4">
        <v>142.28441818229999</v>
      </c>
      <c r="AG84" s="4">
        <v>160.6976958294</v>
      </c>
      <c r="AH84" s="4">
        <v>150.6540898401</v>
      </c>
    </row>
    <row r="85" spans="1:34" x14ac:dyDescent="0.2">
      <c r="A85" t="s">
        <v>581</v>
      </c>
      <c r="B85" s="4" t="s">
        <v>68</v>
      </c>
      <c r="C85" s="4">
        <v>61.933086461199998</v>
      </c>
      <c r="D85" s="4">
        <v>63.223359095799999</v>
      </c>
      <c r="E85" s="4">
        <v>63.223359095799999</v>
      </c>
      <c r="F85" s="4">
        <v>63.223359095799999</v>
      </c>
      <c r="G85" s="4">
        <v>55.4817232881</v>
      </c>
      <c r="H85" s="4">
        <v>51.610905384299997</v>
      </c>
      <c r="I85" s="4">
        <v>50.320632749700003</v>
      </c>
      <c r="J85" s="4">
        <v>55.4817232881</v>
      </c>
      <c r="K85" s="4">
        <v>51.610905384299997</v>
      </c>
      <c r="L85" s="4">
        <v>51.610905384299997</v>
      </c>
      <c r="M85" s="4">
        <v>51.610905384299997</v>
      </c>
      <c r="N85" s="4">
        <v>56.7719959227</v>
      </c>
      <c r="O85" s="4">
        <v>52.901178018899998</v>
      </c>
      <c r="P85" s="4">
        <v>72.255267537999998</v>
      </c>
      <c r="Q85" s="4">
        <v>70.964994903399997</v>
      </c>
      <c r="R85" s="4">
        <v>90.319084422499998</v>
      </c>
      <c r="S85" s="4">
        <v>90.319084422499998</v>
      </c>
      <c r="T85" s="4">
        <v>90.319084422499998</v>
      </c>
      <c r="U85" s="4">
        <v>89.028811787899997</v>
      </c>
      <c r="V85" s="4">
        <v>94.189902326400002</v>
      </c>
      <c r="W85" s="4">
        <v>83.867721249499994</v>
      </c>
      <c r="X85" s="4">
        <v>72.255267537999998</v>
      </c>
      <c r="Y85" s="4">
        <v>58.062268557300001</v>
      </c>
      <c r="Z85" s="4">
        <v>58.062268557300001</v>
      </c>
      <c r="AA85" s="4">
        <v>58.062268557300001</v>
      </c>
      <c r="AB85" s="4">
        <v>63.223359095799999</v>
      </c>
      <c r="AC85" s="4">
        <v>64.513631730399993</v>
      </c>
      <c r="AD85" s="4">
        <v>51.610905384299997</v>
      </c>
      <c r="AE85" s="4">
        <v>68.384449634199996</v>
      </c>
      <c r="AF85" s="4">
        <v>61.933086461199998</v>
      </c>
      <c r="AG85" s="4">
        <v>61.933086461199998</v>
      </c>
      <c r="AH85" s="4">
        <v>61.933086461199998</v>
      </c>
    </row>
    <row r="86" spans="1:34" x14ac:dyDescent="0.2">
      <c r="A86" t="s">
        <v>582</v>
      </c>
      <c r="B86" s="4" t="s">
        <v>69</v>
      </c>
      <c r="C86" s="4">
        <v>17.642462887800001</v>
      </c>
      <c r="D86" s="4">
        <v>23.943342490599999</v>
      </c>
      <c r="E86" s="4">
        <v>23.943342490599999</v>
      </c>
      <c r="F86" s="4">
        <v>23.943342490599999</v>
      </c>
      <c r="G86" s="4">
        <v>23.943342490599999</v>
      </c>
      <c r="H86" s="4">
        <v>30.244222093400001</v>
      </c>
      <c r="I86" s="4">
        <v>26.463694331700001</v>
      </c>
      <c r="J86" s="4">
        <v>25.203518411200001</v>
      </c>
      <c r="K86" s="4">
        <v>22.683166570099999</v>
      </c>
      <c r="L86" s="4">
        <v>23.943342490599999</v>
      </c>
      <c r="M86" s="4">
        <v>26.463694331700001</v>
      </c>
      <c r="N86" s="4">
        <v>28.984046172799999</v>
      </c>
      <c r="O86" s="4">
        <v>31.504398014</v>
      </c>
      <c r="P86" s="4">
        <v>32.7645739345</v>
      </c>
      <c r="Q86" s="4">
        <v>35.284925775600001</v>
      </c>
      <c r="R86" s="4">
        <v>32.7645739345</v>
      </c>
      <c r="S86" s="4">
        <v>35.284925775600001</v>
      </c>
      <c r="T86" s="4">
        <v>32.7645739345</v>
      </c>
      <c r="U86" s="4">
        <v>31.504398014</v>
      </c>
      <c r="V86" s="4">
        <v>28.984046172799999</v>
      </c>
      <c r="W86" s="4">
        <v>28.984046172799999</v>
      </c>
      <c r="X86" s="4">
        <v>27.723870252299999</v>
      </c>
      <c r="Y86" s="4">
        <v>28.984046172799999</v>
      </c>
      <c r="Z86" s="4">
        <v>27.723870252299999</v>
      </c>
      <c r="AA86" s="4">
        <v>27.723870252299999</v>
      </c>
      <c r="AB86" s="4">
        <v>27.723870252299999</v>
      </c>
      <c r="AC86" s="4">
        <v>25.203518411200001</v>
      </c>
      <c r="AD86" s="4">
        <v>20.162814728899999</v>
      </c>
      <c r="AE86" s="4">
        <v>23.943342490599999</v>
      </c>
      <c r="AF86" s="4">
        <v>21.422990649500001</v>
      </c>
      <c r="AG86" s="4">
        <v>18.902638808399999</v>
      </c>
      <c r="AH86" s="4">
        <v>18.902638808399999</v>
      </c>
    </row>
    <row r="87" spans="1:34" x14ac:dyDescent="0.2">
      <c r="A87" t="s">
        <v>583</v>
      </c>
      <c r="B87" s="4" t="s">
        <v>70</v>
      </c>
      <c r="C87" s="4">
        <v>38.060823948100001</v>
      </c>
      <c r="D87" s="4">
        <v>32.0994900767</v>
      </c>
      <c r="E87" s="4">
        <v>32.0994900767</v>
      </c>
      <c r="F87" s="4">
        <v>32.0994900767</v>
      </c>
      <c r="G87" s="4">
        <v>28.430976925100001</v>
      </c>
      <c r="H87" s="4">
        <v>28.889541069</v>
      </c>
      <c r="I87" s="4">
        <v>25.679592061299999</v>
      </c>
      <c r="J87" s="4">
        <v>27.055284493199999</v>
      </c>
      <c r="K87" s="4">
        <v>27.055284493199999</v>
      </c>
      <c r="L87" s="4">
        <v>27.055284493199999</v>
      </c>
      <c r="M87" s="4">
        <v>27.055284493199999</v>
      </c>
      <c r="N87" s="4">
        <v>25.679592061299999</v>
      </c>
      <c r="O87" s="4">
        <v>26.1381562053</v>
      </c>
      <c r="P87" s="4">
        <v>26.1381562053</v>
      </c>
      <c r="Q87" s="4">
        <v>25.679592061299999</v>
      </c>
      <c r="R87" s="4">
        <v>28.889541069</v>
      </c>
      <c r="S87" s="4">
        <v>28.889541069</v>
      </c>
      <c r="T87" s="4">
        <v>28.889541069</v>
      </c>
      <c r="U87" s="4">
        <v>35.768003228300003</v>
      </c>
      <c r="V87" s="4">
        <v>37.602259804100001</v>
      </c>
      <c r="W87" s="4">
        <v>43.563593675500002</v>
      </c>
      <c r="X87" s="4">
        <v>40.812208811799998</v>
      </c>
      <c r="Y87" s="4">
        <v>43.563593675500002</v>
      </c>
      <c r="Z87" s="4">
        <v>43.563593675500002</v>
      </c>
      <c r="AA87" s="4">
        <v>43.563593675500002</v>
      </c>
      <c r="AB87" s="4">
        <v>42.646465387600003</v>
      </c>
      <c r="AC87" s="4">
        <v>43.105029531500001</v>
      </c>
      <c r="AD87" s="4">
        <v>43.563593675500002</v>
      </c>
      <c r="AE87" s="4">
        <v>49.066363402900002</v>
      </c>
      <c r="AF87" s="4">
        <v>46.314978539199998</v>
      </c>
      <c r="AG87" s="4">
        <v>46.314978539199998</v>
      </c>
      <c r="AH87" s="4">
        <v>46.314978539199998</v>
      </c>
    </row>
    <row r="88" spans="1:34" x14ac:dyDescent="0.2">
      <c r="A88" t="s">
        <v>584</v>
      </c>
      <c r="B88" s="4" t="s">
        <v>71</v>
      </c>
      <c r="C88" s="4">
        <v>48.367842588400002</v>
      </c>
      <c r="D88" s="4">
        <v>44.251430453200001</v>
      </c>
      <c r="E88" s="4">
        <v>43.222327419400003</v>
      </c>
      <c r="F88" s="4">
        <v>42.193224385599997</v>
      </c>
      <c r="G88" s="4">
        <v>42.193224385599997</v>
      </c>
      <c r="H88" s="4">
        <v>34.989503149100003</v>
      </c>
      <c r="I88" s="4">
        <v>36.018606182900001</v>
      </c>
      <c r="J88" s="4">
        <v>42.193224385599997</v>
      </c>
      <c r="K88" s="4">
        <v>49.396945622200001</v>
      </c>
      <c r="L88" s="4">
        <v>62.7752850615</v>
      </c>
      <c r="M88" s="4">
        <v>65.862594162899995</v>
      </c>
      <c r="N88" s="4">
        <v>64.833491129099997</v>
      </c>
      <c r="O88" s="4">
        <v>77.182727534700007</v>
      </c>
      <c r="P88" s="4">
        <v>80.270036636100002</v>
      </c>
      <c r="Q88" s="4">
        <v>83.357345737499998</v>
      </c>
      <c r="R88" s="4">
        <v>78.211830568500005</v>
      </c>
      <c r="S88" s="4">
        <v>72.0372123657</v>
      </c>
      <c r="T88" s="4">
        <v>69.979006298100003</v>
      </c>
      <c r="U88" s="4">
        <v>72.0372123657</v>
      </c>
      <c r="V88" s="4">
        <v>68.949903264300005</v>
      </c>
      <c r="W88" s="4">
        <v>69.979006298100003</v>
      </c>
      <c r="X88" s="4">
        <v>74.095418433299997</v>
      </c>
      <c r="Y88" s="4">
        <v>74.095418433299997</v>
      </c>
      <c r="Z88" s="4">
        <v>76.153624500899994</v>
      </c>
      <c r="AA88" s="4">
        <v>79.240933602300004</v>
      </c>
      <c r="AB88" s="4">
        <v>77.182727534700007</v>
      </c>
      <c r="AC88" s="4">
        <v>89.531963940200001</v>
      </c>
      <c r="AD88" s="4">
        <v>99.822994278199999</v>
      </c>
      <c r="AE88" s="4">
        <v>99.822994278199999</v>
      </c>
      <c r="AF88" s="4">
        <v>108.0558185486</v>
      </c>
      <c r="AG88" s="4">
        <v>114.2304367513</v>
      </c>
      <c r="AH88" s="4">
        <v>114.2304367513</v>
      </c>
    </row>
    <row r="89" spans="1:34" x14ac:dyDescent="0.2">
      <c r="A89" t="s">
        <v>585</v>
      </c>
      <c r="B89" s="4" t="s">
        <v>72</v>
      </c>
      <c r="C89" s="4">
        <v>85.352309654099997</v>
      </c>
      <c r="D89" s="4">
        <v>71.983875611900004</v>
      </c>
      <c r="E89" s="4">
        <v>71.983875611900004</v>
      </c>
      <c r="F89" s="4">
        <v>64.785488050699996</v>
      </c>
      <c r="G89" s="4">
        <v>63.757146970500003</v>
      </c>
      <c r="H89" s="4">
        <v>56.558759409300002</v>
      </c>
      <c r="I89" s="4">
        <v>69.927193451500003</v>
      </c>
      <c r="J89" s="4">
        <v>62.728805890300002</v>
      </c>
      <c r="K89" s="4">
        <v>64.785488050699996</v>
      </c>
      <c r="L89" s="4">
        <v>66.842170210999996</v>
      </c>
      <c r="M89" s="4">
        <v>69.927193451500003</v>
      </c>
      <c r="N89" s="4">
        <v>76.097239932500003</v>
      </c>
      <c r="O89" s="4">
        <v>82.267286413600004</v>
      </c>
      <c r="P89" s="4">
        <v>75.068898852399997</v>
      </c>
      <c r="Q89" s="4">
        <v>86.380650734200003</v>
      </c>
      <c r="R89" s="4">
        <v>91.522356135099997</v>
      </c>
      <c r="S89" s="4">
        <v>97.692402616099997</v>
      </c>
      <c r="T89" s="4">
        <v>98.720743696300005</v>
      </c>
      <c r="U89" s="4">
        <v>85.352309654099997</v>
      </c>
      <c r="V89" s="4">
        <v>89.465673974699996</v>
      </c>
      <c r="W89" s="4">
        <v>98.720743696300005</v>
      </c>
      <c r="X89" s="4">
        <v>106.9474723376</v>
      </c>
      <c r="Y89" s="4">
        <v>132.65599934190001</v>
      </c>
      <c r="Z89" s="4">
        <v>129.57097610139999</v>
      </c>
      <c r="AA89" s="4">
        <v>141.91106906339999</v>
      </c>
      <c r="AB89" s="4">
        <v>176.87466578909999</v>
      </c>
      <c r="AC89" s="4">
        <v>192.2997819917</v>
      </c>
      <c r="AD89" s="4">
        <v>201.55485171320001</v>
      </c>
      <c r="AE89" s="4">
        <v>220.06499115630001</v>
      </c>
      <c r="AF89" s="4">
        <v>206.69655711409999</v>
      </c>
      <c r="AG89" s="4">
        <v>203.6115338736</v>
      </c>
      <c r="AH89" s="4">
        <v>186.12973551069999</v>
      </c>
    </row>
    <row r="90" spans="1:34" x14ac:dyDescent="0.2">
      <c r="A90" t="s">
        <v>586</v>
      </c>
      <c r="B90" s="4" t="s">
        <v>73</v>
      </c>
      <c r="C90" s="4">
        <v>42.025951024800001</v>
      </c>
      <c r="D90" s="4">
        <v>45.778268080499998</v>
      </c>
      <c r="E90" s="4">
        <v>39.774560791299997</v>
      </c>
      <c r="F90" s="4">
        <v>37.5231705578</v>
      </c>
      <c r="G90" s="4">
        <v>34.521316913200003</v>
      </c>
      <c r="H90" s="4">
        <v>32.269926679699999</v>
      </c>
      <c r="I90" s="4">
        <v>34.521316913200003</v>
      </c>
      <c r="J90" s="4">
        <v>29.268073035099999</v>
      </c>
      <c r="K90" s="4">
        <v>27.7671462128</v>
      </c>
      <c r="L90" s="4">
        <v>27.7671462128</v>
      </c>
      <c r="M90" s="4">
        <v>28.5176096239</v>
      </c>
      <c r="N90" s="4">
        <v>30.768999857400001</v>
      </c>
      <c r="O90" s="4">
        <v>33.020390090900001</v>
      </c>
      <c r="P90" s="4">
        <v>27.7671462128</v>
      </c>
      <c r="Q90" s="4">
        <v>27.7671462128</v>
      </c>
      <c r="R90" s="4">
        <v>24.7652925682</v>
      </c>
      <c r="S90" s="4">
        <v>21.763438923500001</v>
      </c>
      <c r="T90" s="4">
        <v>22.513902334699999</v>
      </c>
      <c r="U90" s="4">
        <v>20.262512101199999</v>
      </c>
      <c r="V90" s="4">
        <v>17.260658456600002</v>
      </c>
      <c r="W90" s="4">
        <v>18.0111218678</v>
      </c>
      <c r="X90" s="4">
        <v>17.260658456600002</v>
      </c>
      <c r="Y90" s="4">
        <v>16.5101950454</v>
      </c>
      <c r="Z90" s="4">
        <v>16.5101950454</v>
      </c>
      <c r="AA90" s="4">
        <v>14.258804811999999</v>
      </c>
      <c r="AB90" s="4">
        <v>15.7597316343</v>
      </c>
      <c r="AC90" s="4">
        <v>12.757877989700001</v>
      </c>
      <c r="AD90" s="4">
        <v>15.009268223099999</v>
      </c>
      <c r="AE90" s="4">
        <v>15.7597316343</v>
      </c>
      <c r="AF90" s="4">
        <v>13.508341400799999</v>
      </c>
      <c r="AG90" s="4">
        <v>18.0111218678</v>
      </c>
      <c r="AH90" s="4">
        <v>21.012975512400001</v>
      </c>
    </row>
    <row r="91" spans="1:34" x14ac:dyDescent="0.2">
      <c r="A91" t="s">
        <v>587</v>
      </c>
      <c r="B91" s="4" t="s">
        <v>74</v>
      </c>
      <c r="C91" s="4">
        <v>72.957922634799999</v>
      </c>
      <c r="D91" s="4">
        <v>61.046425061800001</v>
      </c>
      <c r="E91" s="4">
        <v>53.601739078599998</v>
      </c>
      <c r="F91" s="4">
        <v>53.601739078599998</v>
      </c>
      <c r="G91" s="4">
        <v>65.513236651699998</v>
      </c>
      <c r="H91" s="4">
        <v>73.702391233100002</v>
      </c>
      <c r="I91" s="4">
        <v>78.913671421299995</v>
      </c>
      <c r="J91" s="4">
        <v>81.891545814599993</v>
      </c>
      <c r="K91" s="4">
        <v>90.825168994400002</v>
      </c>
      <c r="L91" s="4">
        <v>104.225603764</v>
      </c>
      <c r="M91" s="4">
        <v>103.4811351657</v>
      </c>
      <c r="N91" s="4">
        <v>100.5032607725</v>
      </c>
      <c r="O91" s="4">
        <v>99.758792174099995</v>
      </c>
      <c r="P91" s="4">
        <v>98.269854977500003</v>
      </c>
      <c r="Q91" s="4">
        <v>98.269854977500003</v>
      </c>
      <c r="R91" s="4">
        <v>95.291980584300006</v>
      </c>
      <c r="S91" s="4">
        <v>89.336231797699995</v>
      </c>
      <c r="T91" s="4">
        <v>93.058574789299996</v>
      </c>
      <c r="U91" s="4">
        <v>87.847294601100003</v>
      </c>
      <c r="V91" s="4">
        <v>84.869420207900006</v>
      </c>
      <c r="W91" s="4">
        <v>83.380483011199999</v>
      </c>
      <c r="X91" s="4">
        <v>87.102826002800001</v>
      </c>
      <c r="Y91" s="4">
        <v>95.291980584300006</v>
      </c>
      <c r="Z91" s="4">
        <v>94.547511985900002</v>
      </c>
      <c r="AA91" s="4">
        <v>96.036449182599995</v>
      </c>
      <c r="AB91" s="4">
        <v>99.014323575800006</v>
      </c>
      <c r="AC91" s="4">
        <v>97.5253863792</v>
      </c>
      <c r="AD91" s="4">
        <v>96.780917780899998</v>
      </c>
      <c r="AE91" s="4">
        <v>94.547511985900002</v>
      </c>
      <c r="AF91" s="4">
        <v>91.569637592700005</v>
      </c>
      <c r="AG91" s="4">
        <v>90.080700396099999</v>
      </c>
      <c r="AH91" s="4">
        <v>86.358357404499998</v>
      </c>
    </row>
    <row r="92" spans="1:34" x14ac:dyDescent="0.2">
      <c r="A92" t="s">
        <v>588</v>
      </c>
      <c r="B92" s="4" t="s">
        <v>75</v>
      </c>
      <c r="C92" s="4">
        <v>55.600418327</v>
      </c>
      <c r="D92" s="4">
        <v>45.0098624552</v>
      </c>
      <c r="E92" s="4">
        <v>39.714584519299997</v>
      </c>
      <c r="F92" s="4">
        <v>39.714584519299997</v>
      </c>
      <c r="G92" s="4">
        <v>34.419306583400001</v>
      </c>
      <c r="H92" s="4">
        <v>29.124028647500001</v>
      </c>
      <c r="I92" s="4">
        <v>21.181111743599999</v>
      </c>
      <c r="J92" s="4">
        <v>21.181111743599999</v>
      </c>
      <c r="K92" s="4">
        <v>26.476389679499999</v>
      </c>
      <c r="L92" s="4">
        <v>25.152570195500001</v>
      </c>
      <c r="M92" s="4">
        <v>25.152570195500001</v>
      </c>
      <c r="N92" s="4">
        <v>26.476389679499999</v>
      </c>
      <c r="O92" s="4">
        <v>23.828750711600001</v>
      </c>
      <c r="P92" s="4">
        <v>25.152570195500001</v>
      </c>
      <c r="Q92" s="4">
        <v>23.828750711600001</v>
      </c>
      <c r="R92" s="4">
        <v>17.2096532917</v>
      </c>
      <c r="S92" s="4">
        <v>17.2096532917</v>
      </c>
      <c r="T92" s="4">
        <v>17.2096532917</v>
      </c>
      <c r="U92" s="4">
        <v>19.857292259600001</v>
      </c>
      <c r="V92" s="4">
        <v>21.181111743599999</v>
      </c>
      <c r="W92" s="4">
        <v>21.181111743599999</v>
      </c>
      <c r="X92" s="4">
        <v>25.152570195500001</v>
      </c>
      <c r="Y92" s="4">
        <v>27.8002091635</v>
      </c>
      <c r="Z92" s="4">
        <v>30.447848131400001</v>
      </c>
      <c r="AA92" s="4">
        <v>31.771667615399998</v>
      </c>
      <c r="AB92" s="4">
        <v>34.419306583400001</v>
      </c>
      <c r="AC92" s="4">
        <v>34.419306583400001</v>
      </c>
      <c r="AD92" s="4">
        <v>34.419306583400001</v>
      </c>
      <c r="AE92" s="4">
        <v>27.8002091635</v>
      </c>
      <c r="AF92" s="4">
        <v>25.152570195500001</v>
      </c>
      <c r="AG92" s="4">
        <v>21.181111743599999</v>
      </c>
      <c r="AH92" s="4">
        <v>19.857292259600001</v>
      </c>
    </row>
    <row r="93" spans="1:34" x14ac:dyDescent="0.2">
      <c r="A93" t="s">
        <v>589</v>
      </c>
      <c r="B93" s="4" t="s">
        <v>76</v>
      </c>
      <c r="C93" s="4">
        <v>89.502055484500005</v>
      </c>
      <c r="D93" s="4">
        <v>85.928779505099996</v>
      </c>
      <c r="E93" s="4">
        <v>79.973319539399995</v>
      </c>
      <c r="F93" s="4">
        <v>82.015191527599995</v>
      </c>
      <c r="G93" s="4">
        <v>81.164411532499997</v>
      </c>
      <c r="H93" s="4">
        <v>71.635675587400002</v>
      </c>
      <c r="I93" s="4">
        <v>67.041463613800005</v>
      </c>
      <c r="J93" s="4">
        <v>62.106939642299999</v>
      </c>
      <c r="K93" s="4">
        <v>63.298031635400001</v>
      </c>
      <c r="L93" s="4">
        <v>64.148811630500006</v>
      </c>
      <c r="M93" s="4">
        <v>64.489123628499996</v>
      </c>
      <c r="N93" s="4">
        <v>66.020527619700005</v>
      </c>
      <c r="O93" s="4">
        <v>66.020527619700005</v>
      </c>
      <c r="P93" s="4">
        <v>70.274427595199995</v>
      </c>
      <c r="Q93" s="4">
        <v>73.677547575600002</v>
      </c>
      <c r="R93" s="4">
        <v>69.593803599099999</v>
      </c>
      <c r="S93" s="4">
        <v>63.298031635400001</v>
      </c>
      <c r="T93" s="4">
        <v>58.3635076638</v>
      </c>
      <c r="U93" s="4">
        <v>57.512727668700002</v>
      </c>
      <c r="V93" s="4">
        <v>60.915847649100002</v>
      </c>
      <c r="W93" s="4">
        <v>59.3844436579</v>
      </c>
      <c r="X93" s="4">
        <v>58.193351664799998</v>
      </c>
      <c r="Y93" s="4">
        <v>60.915847649100002</v>
      </c>
      <c r="Z93" s="4">
        <v>63.808499632500002</v>
      </c>
      <c r="AA93" s="4">
        <v>66.530995616799999</v>
      </c>
      <c r="AB93" s="4">
        <v>66.871307614800003</v>
      </c>
      <c r="AC93" s="4">
        <v>61.086003648099997</v>
      </c>
      <c r="AD93" s="4">
        <v>55.981323677500001</v>
      </c>
      <c r="AE93" s="4">
        <v>53.769295690299998</v>
      </c>
      <c r="AF93" s="4">
        <v>50.706487707900003</v>
      </c>
      <c r="AG93" s="4">
        <v>58.3635076638</v>
      </c>
      <c r="AH93" s="4">
        <v>55.641011679499996</v>
      </c>
    </row>
    <row r="94" spans="1:34" x14ac:dyDescent="0.2">
      <c r="A94" t="s">
        <v>590</v>
      </c>
      <c r="B94" s="4" t="s">
        <v>77</v>
      </c>
      <c r="C94" s="4">
        <v>56.271989673299998</v>
      </c>
      <c r="D94" s="4">
        <v>58.069816819400003</v>
      </c>
      <c r="E94" s="4">
        <v>54.114597097900003</v>
      </c>
      <c r="F94" s="4">
        <v>54.653945241800002</v>
      </c>
      <c r="G94" s="4">
        <v>49.440246518099997</v>
      </c>
      <c r="H94" s="4">
        <v>51.597639093399998</v>
      </c>
      <c r="I94" s="4">
        <v>55.193293385600001</v>
      </c>
      <c r="J94" s="4">
        <v>56.811337817099997</v>
      </c>
      <c r="K94" s="4">
        <v>56.811337817099997</v>
      </c>
      <c r="L94" s="4">
        <v>57.1709032463</v>
      </c>
      <c r="M94" s="4">
        <v>55.912424244100002</v>
      </c>
      <c r="N94" s="4">
        <v>60.047426680100003</v>
      </c>
      <c r="O94" s="4">
        <v>63.8228636869</v>
      </c>
      <c r="P94" s="4">
        <v>67.058952549899999</v>
      </c>
      <c r="Q94" s="4">
        <v>69.935475983700002</v>
      </c>
      <c r="R94" s="4">
        <v>74.430043849</v>
      </c>
      <c r="S94" s="4">
        <v>77.486349997399998</v>
      </c>
      <c r="T94" s="4">
        <v>76.9470018536</v>
      </c>
      <c r="U94" s="4">
        <v>77.845915426600001</v>
      </c>
      <c r="V94" s="4">
        <v>86.295703013299999</v>
      </c>
      <c r="W94" s="4">
        <v>87.374399300999997</v>
      </c>
      <c r="X94" s="4">
        <v>88.2733128741</v>
      </c>
      <c r="Y94" s="4">
        <v>88.2733128741</v>
      </c>
      <c r="Z94" s="4">
        <v>86.655268442600004</v>
      </c>
      <c r="AA94" s="4">
        <v>88.2733128741</v>
      </c>
      <c r="AB94" s="4">
        <v>91.149836307800001</v>
      </c>
      <c r="AC94" s="4">
        <v>93.127446168600002</v>
      </c>
      <c r="AD94" s="4">
        <v>99.060275750700001</v>
      </c>
      <c r="AE94" s="4">
        <v>100.85810289680001</v>
      </c>
      <c r="AF94" s="4">
        <v>114.5215892073</v>
      </c>
      <c r="AG94" s="4">
        <v>109.4876731982</v>
      </c>
      <c r="AH94" s="4">
        <v>110.3865867712</v>
      </c>
    </row>
    <row r="95" spans="1:34" x14ac:dyDescent="0.2">
      <c r="A95" t="s">
        <v>591</v>
      </c>
      <c r="B95" s="4" t="s">
        <v>78</v>
      </c>
      <c r="C95" s="4">
        <v>100.2248505198</v>
      </c>
      <c r="D95" s="4">
        <v>94.578380068000001</v>
      </c>
      <c r="E95" s="4">
        <v>87.923611321199999</v>
      </c>
      <c r="F95" s="4">
        <v>84.293737459300004</v>
      </c>
      <c r="G95" s="4">
        <v>84.898716436300006</v>
      </c>
      <c r="H95" s="4">
        <v>82.6804601873</v>
      </c>
      <c r="I95" s="4">
        <v>81.067182915399997</v>
      </c>
      <c r="J95" s="4">
        <v>73.404115873600006</v>
      </c>
      <c r="K95" s="4">
        <v>64.9344101959</v>
      </c>
      <c r="L95" s="4">
        <v>67.152666444800005</v>
      </c>
      <c r="M95" s="4">
        <v>66.951006785800004</v>
      </c>
      <c r="N95" s="4">
        <v>65.337729513900001</v>
      </c>
      <c r="O95" s="4">
        <v>62.716153947000002</v>
      </c>
      <c r="P95" s="4">
        <v>60.699557357000003</v>
      </c>
      <c r="Q95" s="4">
        <v>58.279641449099998</v>
      </c>
      <c r="R95" s="4">
        <v>57.674662472100003</v>
      </c>
      <c r="S95" s="4">
        <v>51.423213043300002</v>
      </c>
      <c r="T95" s="4">
        <v>52.229851679299998</v>
      </c>
      <c r="U95" s="4">
        <v>52.633170997299999</v>
      </c>
      <c r="V95" s="4">
        <v>51.826532361300004</v>
      </c>
      <c r="W95" s="4">
        <v>52.431511338299998</v>
      </c>
      <c r="X95" s="4">
        <v>58.481301108099998</v>
      </c>
      <c r="Y95" s="4">
        <v>57.271343154199997</v>
      </c>
      <c r="Z95" s="4">
        <v>58.279641449099998</v>
      </c>
      <c r="AA95" s="4">
        <v>59.489599403100001</v>
      </c>
      <c r="AB95" s="4">
        <v>58.682960767099999</v>
      </c>
      <c r="AC95" s="4">
        <v>55.254746564199998</v>
      </c>
      <c r="AD95" s="4">
        <v>52.633170997299999</v>
      </c>
      <c r="AE95" s="4">
        <v>49.809935771399999</v>
      </c>
      <c r="AF95" s="4">
        <v>51.019893725400003</v>
      </c>
      <c r="AG95" s="4">
        <v>48.398318158400002</v>
      </c>
      <c r="AH95" s="4">
        <v>44.1634653196</v>
      </c>
    </row>
    <row r="96" spans="1:34" x14ac:dyDescent="0.2">
      <c r="A96" t="s">
        <v>592</v>
      </c>
      <c r="B96" s="4" t="s">
        <v>79</v>
      </c>
      <c r="C96" s="4">
        <v>72.414573432899999</v>
      </c>
      <c r="D96" s="4">
        <v>73.546051142799996</v>
      </c>
      <c r="E96" s="4">
        <v>66.002866410199999</v>
      </c>
      <c r="F96" s="4">
        <v>66.002866410199999</v>
      </c>
      <c r="G96" s="4">
        <v>61.476955570599998</v>
      </c>
      <c r="H96" s="4">
        <v>57.705363204299999</v>
      </c>
      <c r="I96" s="4">
        <v>54.688089311299997</v>
      </c>
      <c r="J96" s="4">
        <v>52.047974654900003</v>
      </c>
      <c r="K96" s="4">
        <v>42.6189937392</v>
      </c>
      <c r="L96" s="4">
        <v>45.636267632200003</v>
      </c>
      <c r="M96" s="4">
        <v>45.636267632200003</v>
      </c>
      <c r="N96" s="4">
        <v>46.013426868800003</v>
      </c>
      <c r="O96" s="4">
        <v>44.881949158899999</v>
      </c>
      <c r="P96" s="4">
        <v>44.127630685699998</v>
      </c>
      <c r="Q96" s="4">
        <v>41.110356792600001</v>
      </c>
      <c r="R96" s="4">
        <v>36.961605189700002</v>
      </c>
      <c r="S96" s="4">
        <v>35.452968243199997</v>
      </c>
      <c r="T96" s="4">
        <v>35.452968243199997</v>
      </c>
      <c r="U96" s="4">
        <v>35.075809006599997</v>
      </c>
      <c r="V96" s="4">
        <v>43.373312212400002</v>
      </c>
      <c r="W96" s="4">
        <v>45.636267632200003</v>
      </c>
      <c r="X96" s="4">
        <v>59.214000150899999</v>
      </c>
      <c r="Y96" s="4">
        <v>67.511503356700004</v>
      </c>
      <c r="Z96" s="4">
        <v>72.037414196300006</v>
      </c>
      <c r="AA96" s="4">
        <v>72.037414196300006</v>
      </c>
      <c r="AB96" s="4">
        <v>73.168891906200002</v>
      </c>
      <c r="AC96" s="4">
        <v>69.774458776499998</v>
      </c>
      <c r="AD96" s="4">
        <v>69.774458776499998</v>
      </c>
      <c r="AE96" s="4">
        <v>62.608433280500002</v>
      </c>
      <c r="AF96" s="4">
        <v>58.082522441000002</v>
      </c>
      <c r="AG96" s="4">
        <v>59.214000150899999</v>
      </c>
      <c r="AH96" s="4">
        <v>59.214000150899999</v>
      </c>
    </row>
    <row r="97" spans="1:34" x14ac:dyDescent="0.2">
      <c r="A97" t="s">
        <v>593</v>
      </c>
      <c r="B97" s="4" t="s">
        <v>80</v>
      </c>
      <c r="C97" s="4">
        <v>102.8164951178</v>
      </c>
      <c r="D97" s="4">
        <v>100.23802502079999</v>
      </c>
      <c r="E97" s="4">
        <v>88.473755203300001</v>
      </c>
      <c r="F97" s="4">
        <v>93.147232254100004</v>
      </c>
      <c r="G97" s="4">
        <v>95.081084826799994</v>
      </c>
      <c r="H97" s="4">
        <v>91.8579972056</v>
      </c>
      <c r="I97" s="4">
        <v>89.118372727500002</v>
      </c>
      <c r="J97" s="4">
        <v>89.6018358707</v>
      </c>
      <c r="K97" s="4">
        <v>88.312600822199997</v>
      </c>
      <c r="L97" s="4">
        <v>89.924144632799994</v>
      </c>
      <c r="M97" s="4">
        <v>86.539902630499995</v>
      </c>
      <c r="N97" s="4">
        <v>79.610264244800007</v>
      </c>
      <c r="O97" s="4">
        <v>77.515257290999998</v>
      </c>
      <c r="P97" s="4">
        <v>76.548331004700003</v>
      </c>
      <c r="Q97" s="4">
        <v>70.7467732864</v>
      </c>
      <c r="R97" s="4">
        <v>69.296383856800006</v>
      </c>
      <c r="S97" s="4">
        <v>67.684840046199994</v>
      </c>
      <c r="T97" s="4">
        <v>59.465966612000003</v>
      </c>
      <c r="U97" s="4">
        <v>61.238664803699997</v>
      </c>
      <c r="V97" s="4">
        <v>63.978289281800002</v>
      </c>
      <c r="W97" s="4">
        <v>64.945215568199998</v>
      </c>
      <c r="X97" s="4">
        <v>65.750987473500004</v>
      </c>
      <c r="Y97" s="4">
        <v>65.750987473500004</v>
      </c>
      <c r="Z97" s="4">
        <v>66.073296235599997</v>
      </c>
      <c r="AA97" s="4">
        <v>68.007148808300002</v>
      </c>
      <c r="AB97" s="4">
        <v>68.4906119515</v>
      </c>
      <c r="AC97" s="4">
        <v>64.784061187099994</v>
      </c>
      <c r="AD97" s="4">
        <v>61.077510422700001</v>
      </c>
      <c r="AE97" s="4">
        <v>59.143657849900002</v>
      </c>
      <c r="AF97" s="4">
        <v>63.011362995399999</v>
      </c>
      <c r="AG97" s="4">
        <v>63.978289281800002</v>
      </c>
      <c r="AH97" s="4">
        <v>65.912141854500007</v>
      </c>
    </row>
    <row r="98" spans="1:34" x14ac:dyDescent="0.2">
      <c r="A98" t="s">
        <v>594</v>
      </c>
      <c r="B98" s="4" t="s">
        <v>81</v>
      </c>
      <c r="C98" s="4">
        <v>109.6529276638</v>
      </c>
      <c r="D98" s="4">
        <v>104.1008806935</v>
      </c>
      <c r="E98" s="4">
        <v>101.3248572083</v>
      </c>
      <c r="F98" s="4">
        <v>92.996786752800006</v>
      </c>
      <c r="G98" s="4">
        <v>92.996786752800006</v>
      </c>
      <c r="H98" s="4">
        <v>97.160821980600005</v>
      </c>
      <c r="I98" s="4">
        <v>96.466816109299998</v>
      </c>
      <c r="J98" s="4">
        <v>90.914769138899999</v>
      </c>
      <c r="K98" s="4">
        <v>92.996786752800006</v>
      </c>
      <c r="L98" s="4">
        <v>87.444739782499994</v>
      </c>
      <c r="M98" s="4">
        <v>94.384798495400005</v>
      </c>
      <c r="N98" s="4">
        <v>94.384798495400005</v>
      </c>
      <c r="O98" s="4">
        <v>94.384798495400005</v>
      </c>
      <c r="P98" s="4">
        <v>94.384798495400005</v>
      </c>
      <c r="Q98" s="4">
        <v>96.466816109299998</v>
      </c>
      <c r="R98" s="4">
        <v>93.690792624099998</v>
      </c>
      <c r="S98" s="4">
        <v>88.138745653800001</v>
      </c>
      <c r="T98" s="4">
        <v>86.750733911200001</v>
      </c>
      <c r="U98" s="4">
        <v>83.974710426100003</v>
      </c>
      <c r="V98" s="4">
        <v>91.608775010200006</v>
      </c>
      <c r="W98" s="4">
        <v>95.078804366699998</v>
      </c>
      <c r="X98" s="4">
        <v>100.630851337</v>
      </c>
      <c r="Y98" s="4">
        <v>105.488892436</v>
      </c>
      <c r="Z98" s="4">
        <v>115.8989805054</v>
      </c>
      <c r="AA98" s="4">
        <v>117.9809981192</v>
      </c>
      <c r="AB98" s="4">
        <v>122.14503334699999</v>
      </c>
      <c r="AC98" s="4">
        <v>111.0409394063</v>
      </c>
      <c r="AD98" s="4">
        <v>114.5109687628</v>
      </c>
      <c r="AE98" s="4">
        <v>119.3690098618</v>
      </c>
      <c r="AF98" s="4">
        <v>119.3690098618</v>
      </c>
      <c r="AG98" s="4">
        <v>120.0630157331</v>
      </c>
      <c r="AH98" s="4">
        <v>124.2270509609</v>
      </c>
    </row>
    <row r="99" spans="1:34" x14ac:dyDescent="0.2">
      <c r="A99" t="s">
        <v>595</v>
      </c>
      <c r="B99" s="4" t="s">
        <v>82</v>
      </c>
      <c r="C99" s="4">
        <v>35.188964740700001</v>
      </c>
      <c r="D99" s="4">
        <v>39.210560710999999</v>
      </c>
      <c r="E99" s="4">
        <v>39.210560710999999</v>
      </c>
      <c r="F99" s="4">
        <v>40.215959703599999</v>
      </c>
      <c r="G99" s="4">
        <v>35.188964740700001</v>
      </c>
      <c r="H99" s="4">
        <v>33.178166755500001</v>
      </c>
      <c r="I99" s="4">
        <v>54.291545599899997</v>
      </c>
      <c r="J99" s="4">
        <v>55.296944592499997</v>
      </c>
      <c r="K99" s="4">
        <v>57.307742577600003</v>
      </c>
      <c r="L99" s="4">
        <v>61.329338548000003</v>
      </c>
      <c r="M99" s="4">
        <v>60.323939555400003</v>
      </c>
      <c r="N99" s="4">
        <v>73.394126459099994</v>
      </c>
      <c r="O99" s="4">
        <v>78.421121421999999</v>
      </c>
      <c r="P99" s="4">
        <v>65.350934518399995</v>
      </c>
      <c r="Q99" s="4">
        <v>77.415722429400006</v>
      </c>
      <c r="R99" s="4">
        <v>77.415722429400006</v>
      </c>
      <c r="S99" s="4">
        <v>93.502106310900004</v>
      </c>
      <c r="T99" s="4">
        <v>94.507505303499997</v>
      </c>
      <c r="U99" s="4">
        <v>83.448116385000006</v>
      </c>
      <c r="V99" s="4">
        <v>105.566894222</v>
      </c>
      <c r="W99" s="4">
        <v>108.58309119969999</v>
      </c>
      <c r="X99" s="4">
        <v>134.7234650071</v>
      </c>
      <c r="Y99" s="4">
        <v>137.73966198490001</v>
      </c>
      <c r="Z99" s="4">
        <v>126.68027306640001</v>
      </c>
      <c r="AA99" s="4">
        <v>125.6748740738</v>
      </c>
      <c r="AB99" s="4">
        <v>127.685672059</v>
      </c>
      <c r="AC99" s="4">
        <v>133.71806601450001</v>
      </c>
      <c r="AD99" s="4">
        <v>123.6640760886</v>
      </c>
      <c r="AE99" s="4">
        <v>101.5452982516</v>
      </c>
      <c r="AF99" s="4">
        <v>101.5452982516</v>
      </c>
      <c r="AG99" s="4">
        <v>112.60468717009999</v>
      </c>
      <c r="AH99" s="4">
        <v>113.6100861627</v>
      </c>
    </row>
    <row r="100" spans="1:34" x14ac:dyDescent="0.2">
      <c r="A100" t="s">
        <v>596</v>
      </c>
      <c r="B100" s="4" t="s">
        <v>83</v>
      </c>
      <c r="C100" s="4">
        <v>122.40085905879999</v>
      </c>
      <c r="D100" s="4">
        <v>121.6499335431</v>
      </c>
      <c r="E100" s="4">
        <v>128.4082631844</v>
      </c>
      <c r="F100" s="4">
        <v>128.4082631844</v>
      </c>
      <c r="G100" s="4">
        <v>129.91011421580001</v>
      </c>
      <c r="H100" s="4">
        <v>144.92862452969999</v>
      </c>
      <c r="I100" s="4">
        <v>127.65733766869999</v>
      </c>
      <c r="J100" s="4">
        <v>116.3934549332</v>
      </c>
      <c r="K100" s="4">
        <v>108.1332742605</v>
      </c>
      <c r="L100" s="4">
        <v>93.114763946599993</v>
      </c>
      <c r="M100" s="4">
        <v>88.609210852399997</v>
      </c>
      <c r="N100" s="4">
        <v>88.609210852399997</v>
      </c>
      <c r="O100" s="4">
        <v>71.337923991300002</v>
      </c>
      <c r="P100" s="4">
        <v>72.839775022699996</v>
      </c>
      <c r="Q100" s="4">
        <v>72.839775022699996</v>
      </c>
      <c r="R100" s="4">
        <v>71.337923991300002</v>
      </c>
      <c r="S100" s="4">
        <v>63.828668834299997</v>
      </c>
      <c r="T100" s="4">
        <v>66.832370897100006</v>
      </c>
      <c r="U100" s="4">
        <v>67.583296412799996</v>
      </c>
      <c r="V100" s="4">
        <v>59.3231157401</v>
      </c>
      <c r="W100" s="4">
        <v>57.070339193099997</v>
      </c>
      <c r="X100" s="4">
        <v>48.059233004699998</v>
      </c>
      <c r="Y100" s="4">
        <v>47.308307489000001</v>
      </c>
      <c r="Z100" s="4">
        <v>44.304605426199998</v>
      </c>
      <c r="AA100" s="4">
        <v>43.553679910500001</v>
      </c>
      <c r="AB100" s="4">
        <v>42.0518288791</v>
      </c>
      <c r="AC100" s="4">
        <v>37.546275784899997</v>
      </c>
      <c r="AD100" s="4">
        <v>39.799052332000002</v>
      </c>
      <c r="AE100" s="4">
        <v>44.304605426199998</v>
      </c>
      <c r="AF100" s="4">
        <v>51.813860583199997</v>
      </c>
      <c r="AG100" s="4">
        <v>49.561084036099999</v>
      </c>
      <c r="AH100" s="4">
        <v>47.308307489000001</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35.613592521100003</v>
      </c>
      <c r="D102" s="4">
        <v>33.6350596033</v>
      </c>
      <c r="E102" s="4">
        <v>37.592125439</v>
      </c>
      <c r="F102" s="4">
        <v>37.592125439</v>
      </c>
      <c r="G102" s="4">
        <v>36.602858980100002</v>
      </c>
      <c r="H102" s="4">
        <v>51.441855863900003</v>
      </c>
      <c r="I102" s="4">
        <v>43.527724192500003</v>
      </c>
      <c r="J102" s="4">
        <v>44.5169906514</v>
      </c>
      <c r="K102" s="4">
        <v>38.581391897899998</v>
      </c>
      <c r="L102" s="4">
        <v>33.6350596033</v>
      </c>
      <c r="M102" s="4">
        <v>37.592125439</v>
      </c>
      <c r="N102" s="4">
        <v>40.559924815700001</v>
      </c>
      <c r="O102" s="4">
        <v>33.6350596033</v>
      </c>
      <c r="P102" s="4">
        <v>39.570658356800003</v>
      </c>
      <c r="Q102" s="4">
        <v>39.570658356800003</v>
      </c>
      <c r="R102" s="4">
        <v>42.538457733599998</v>
      </c>
      <c r="S102" s="4">
        <v>45.5062571104</v>
      </c>
      <c r="T102" s="4">
        <v>45.5062571104</v>
      </c>
      <c r="U102" s="4">
        <v>42.538457733599998</v>
      </c>
      <c r="V102" s="4">
        <v>40.559924815700001</v>
      </c>
      <c r="W102" s="4">
        <v>34.624326062199998</v>
      </c>
      <c r="X102" s="4">
        <v>33.6350596033</v>
      </c>
      <c r="Y102" s="4">
        <v>35.613592521100003</v>
      </c>
      <c r="Z102" s="4">
        <v>35.613592521100003</v>
      </c>
      <c r="AA102" s="4">
        <v>36.602858980100002</v>
      </c>
      <c r="AB102" s="4">
        <v>40.559924815700001</v>
      </c>
      <c r="AC102" s="4">
        <v>50.452589404999998</v>
      </c>
      <c r="AD102" s="4">
        <v>54.409655240600003</v>
      </c>
      <c r="AE102" s="4">
        <v>55.398921699600002</v>
      </c>
      <c r="AF102" s="4">
        <v>62.323786912000003</v>
      </c>
      <c r="AG102" s="4">
        <v>77.162783795799996</v>
      </c>
      <c r="AH102" s="4">
        <v>75.184250878</v>
      </c>
    </row>
    <row r="103" spans="1:34" x14ac:dyDescent="0.2">
      <c r="A103" t="s">
        <v>599</v>
      </c>
      <c r="B103" s="4" t="s">
        <v>86</v>
      </c>
      <c r="C103" s="4">
        <v>50.126318322199999</v>
      </c>
      <c r="D103" s="4">
        <v>56.141476520799998</v>
      </c>
      <c r="E103" s="4">
        <v>56.141476520799998</v>
      </c>
      <c r="F103" s="4">
        <v>56.141476520799998</v>
      </c>
      <c r="G103" s="4">
        <v>42.106107390600002</v>
      </c>
      <c r="H103" s="4">
        <v>36.090949191999997</v>
      </c>
      <c r="I103" s="4">
        <v>28.070738260399999</v>
      </c>
      <c r="J103" s="4">
        <v>26.065685527500001</v>
      </c>
      <c r="K103" s="4">
        <v>22.055580061800001</v>
      </c>
      <c r="L103" s="4">
        <v>22.055580061800001</v>
      </c>
      <c r="M103" s="4">
        <v>22.055580061800001</v>
      </c>
      <c r="N103" s="4">
        <v>22.055580061800001</v>
      </c>
      <c r="O103" s="4">
        <v>28.070738260399999</v>
      </c>
      <c r="P103" s="4">
        <v>26.065685527500001</v>
      </c>
      <c r="Q103" s="4">
        <v>30.0757909933</v>
      </c>
      <c r="R103" s="4">
        <v>28.070738260399999</v>
      </c>
      <c r="S103" s="4">
        <v>28.070738260399999</v>
      </c>
      <c r="T103" s="4">
        <v>28.070738260399999</v>
      </c>
      <c r="U103" s="4">
        <v>28.070738260399999</v>
      </c>
      <c r="V103" s="4">
        <v>20.050527328899999</v>
      </c>
      <c r="W103" s="4">
        <v>24.0606327946</v>
      </c>
      <c r="X103" s="4">
        <v>24.0606327946</v>
      </c>
      <c r="Y103" s="4">
        <v>34.085896459099999</v>
      </c>
      <c r="Z103" s="4">
        <v>38.096001924900001</v>
      </c>
      <c r="AA103" s="4">
        <v>38.096001924900001</v>
      </c>
      <c r="AB103" s="4">
        <v>38.096001924900001</v>
      </c>
      <c r="AC103" s="4">
        <v>38.096001924900001</v>
      </c>
      <c r="AD103" s="4">
        <v>34.085896459099999</v>
      </c>
      <c r="AE103" s="4">
        <v>34.085896459099999</v>
      </c>
      <c r="AF103" s="4">
        <v>22.055580061800001</v>
      </c>
      <c r="AG103" s="4">
        <v>18.045474595999998</v>
      </c>
      <c r="AH103" s="4">
        <v>18.045474595999998</v>
      </c>
    </row>
    <row r="104" spans="1:34" x14ac:dyDescent="0.2">
      <c r="A104" t="s">
        <v>600</v>
      </c>
      <c r="B104" s="4" t="s">
        <v>87</v>
      </c>
      <c r="C104" s="4">
        <v>98.284810202399996</v>
      </c>
      <c r="D104" s="4">
        <v>107.87357217340001</v>
      </c>
      <c r="E104" s="4">
        <v>106.674976927</v>
      </c>
      <c r="F104" s="4">
        <v>112.0686555357</v>
      </c>
      <c r="G104" s="4">
        <v>116.8630365212</v>
      </c>
      <c r="H104" s="4">
        <v>110.2707626662</v>
      </c>
      <c r="I104" s="4">
        <v>118.06163176760001</v>
      </c>
      <c r="J104" s="4">
        <v>114.4658460285</v>
      </c>
      <c r="K104" s="4">
        <v>103.07919118789999</v>
      </c>
      <c r="L104" s="4">
        <v>110.8700602893</v>
      </c>
      <c r="M104" s="4">
        <v>107.2742745502</v>
      </c>
      <c r="N104" s="4">
        <v>102.47989356470001</v>
      </c>
      <c r="O104" s="4">
        <v>101.88059594160001</v>
      </c>
      <c r="P104" s="4">
        <v>99.483405448799999</v>
      </c>
      <c r="Q104" s="4">
        <v>94.689024463300001</v>
      </c>
      <c r="R104" s="4">
        <v>95.887619709700004</v>
      </c>
      <c r="S104" s="4">
        <v>92.291833970599995</v>
      </c>
      <c r="T104" s="4">
        <v>94.089726840099999</v>
      </c>
      <c r="U104" s="4">
        <v>95.887619709700004</v>
      </c>
      <c r="V104" s="4">
        <v>88.696048231500001</v>
      </c>
      <c r="W104" s="4">
        <v>86.898155361899995</v>
      </c>
      <c r="X104" s="4">
        <v>89.295345854700003</v>
      </c>
      <c r="Y104" s="4">
        <v>90.493941101000004</v>
      </c>
      <c r="Z104" s="4">
        <v>86.298857738699994</v>
      </c>
      <c r="AA104" s="4">
        <v>83.901667246000002</v>
      </c>
      <c r="AB104" s="4">
        <v>77.9086910141</v>
      </c>
      <c r="AC104" s="4">
        <v>78.507988637300002</v>
      </c>
      <c r="AD104" s="4">
        <v>72.515012405500002</v>
      </c>
      <c r="AE104" s="4">
        <v>77.309393390899999</v>
      </c>
      <c r="AF104" s="4">
        <v>79.107286260500004</v>
      </c>
      <c r="AG104" s="4">
        <v>77.9086910141</v>
      </c>
      <c r="AH104" s="4">
        <v>78.507988637300002</v>
      </c>
    </row>
    <row r="105" spans="1:34" x14ac:dyDescent="0.2">
      <c r="A105" t="s">
        <v>601</v>
      </c>
      <c r="B105" s="4" t="s">
        <v>88</v>
      </c>
      <c r="C105" s="4">
        <v>53.8108412124</v>
      </c>
      <c r="D105" s="4">
        <v>52.594777004199997</v>
      </c>
      <c r="E105" s="4">
        <v>50.770680691899997</v>
      </c>
      <c r="F105" s="4">
        <v>51.682728848099998</v>
      </c>
      <c r="G105" s="4">
        <v>50.466664639900003</v>
      </c>
      <c r="H105" s="4">
        <v>46.210439911199998</v>
      </c>
      <c r="I105" s="4">
        <v>41.042167026400001</v>
      </c>
      <c r="J105" s="4">
        <v>41.954215182600002</v>
      </c>
      <c r="K105" s="4">
        <v>39.522086766199997</v>
      </c>
      <c r="L105" s="4">
        <v>40.7381509744</v>
      </c>
      <c r="M105" s="4">
        <v>39.522086766199997</v>
      </c>
      <c r="N105" s="4">
        <v>42.866263338700001</v>
      </c>
      <c r="O105" s="4">
        <v>54.114857264500003</v>
      </c>
      <c r="P105" s="4">
        <v>56.851001732900002</v>
      </c>
      <c r="Q105" s="4">
        <v>55.026905420600002</v>
      </c>
      <c r="R105" s="4">
        <v>58.371081993099999</v>
      </c>
      <c r="S105" s="4">
        <v>58.067065941099997</v>
      </c>
      <c r="T105" s="4">
        <v>59.2831301493</v>
      </c>
      <c r="U105" s="4">
        <v>58.067065941099997</v>
      </c>
      <c r="V105" s="4">
        <v>53.8108412124</v>
      </c>
      <c r="W105" s="4">
        <v>55.026905420600002</v>
      </c>
      <c r="X105" s="4">
        <v>57.155017784899997</v>
      </c>
      <c r="Y105" s="4">
        <v>55.938953576700001</v>
      </c>
      <c r="Z105" s="4">
        <v>61.1072264616</v>
      </c>
      <c r="AA105" s="4">
        <v>62.3232906697</v>
      </c>
      <c r="AB105" s="4">
        <v>67.491563554600006</v>
      </c>
      <c r="AC105" s="4">
        <v>63.235338825900001</v>
      </c>
      <c r="AD105" s="4">
        <v>67.187547502499996</v>
      </c>
      <c r="AE105" s="4">
        <v>71.747788283199995</v>
      </c>
      <c r="AF105" s="4">
        <v>78.740157480299999</v>
      </c>
      <c r="AG105" s="4">
        <v>83.300398260999998</v>
      </c>
      <c r="AH105" s="4">
        <v>80.260237740600004</v>
      </c>
    </row>
    <row r="106" spans="1:34" x14ac:dyDescent="0.2">
      <c r="A106" t="s">
        <v>602</v>
      </c>
      <c r="B106" s="4" t="s">
        <v>89</v>
      </c>
      <c r="C106" s="4">
        <v>82.010336397100005</v>
      </c>
      <c r="D106" s="4">
        <v>74.582985176199998</v>
      </c>
      <c r="E106" s="4">
        <v>71.178782533299994</v>
      </c>
      <c r="F106" s="4">
        <v>70.250363630699994</v>
      </c>
      <c r="G106" s="4">
        <v>70.869309565799995</v>
      </c>
      <c r="H106" s="4">
        <v>64.989323182600003</v>
      </c>
      <c r="I106" s="4">
        <v>58.490390864399998</v>
      </c>
      <c r="J106" s="4">
        <v>59.109336799399998</v>
      </c>
      <c r="K106" s="4">
        <v>51.063039643499998</v>
      </c>
      <c r="L106" s="4">
        <v>52.6104044812</v>
      </c>
      <c r="M106" s="4">
        <v>49.825147773300003</v>
      </c>
      <c r="N106" s="4">
        <v>45.801999195400001</v>
      </c>
      <c r="O106" s="4">
        <v>44.8735802928</v>
      </c>
      <c r="P106" s="4">
        <v>47.039891065500001</v>
      </c>
      <c r="Q106" s="4">
        <v>47.658837000600002</v>
      </c>
      <c r="R106" s="4">
        <v>48.277782935700003</v>
      </c>
      <c r="S106" s="4">
        <v>47.039891065500001</v>
      </c>
      <c r="T106" s="4">
        <v>47.039891065500001</v>
      </c>
      <c r="U106" s="4">
        <v>45.801999195400001</v>
      </c>
      <c r="V106" s="4">
        <v>45.801999195400001</v>
      </c>
      <c r="W106" s="4">
        <v>37.1367561044</v>
      </c>
      <c r="X106" s="4">
        <v>36.517810169299999</v>
      </c>
      <c r="Y106" s="4">
        <v>37.755702039399999</v>
      </c>
      <c r="Z106" s="4">
        <v>38.3746479745</v>
      </c>
      <c r="AA106" s="4">
        <v>36.827283136799998</v>
      </c>
      <c r="AB106" s="4">
        <v>35.279918299099997</v>
      </c>
      <c r="AC106" s="4">
        <v>32.185188623800002</v>
      </c>
      <c r="AD106" s="4">
        <v>34.351499396500003</v>
      </c>
      <c r="AE106" s="4">
        <v>34.660972364099997</v>
      </c>
      <c r="AF106" s="4">
        <v>27.852567078300002</v>
      </c>
      <c r="AG106" s="4">
        <v>23.519945532800001</v>
      </c>
      <c r="AH106" s="4">
        <v>23.2104725652</v>
      </c>
    </row>
    <row r="107" spans="1:34" x14ac:dyDescent="0.2">
      <c r="A107" t="s">
        <v>603</v>
      </c>
      <c r="B107" s="4" t="s">
        <v>90</v>
      </c>
      <c r="C107" s="4">
        <v>86.607393167500007</v>
      </c>
      <c r="D107" s="4">
        <v>89.110497016300002</v>
      </c>
      <c r="E107" s="4">
        <v>107.1328447275</v>
      </c>
      <c r="F107" s="4">
        <v>107.1328447275</v>
      </c>
      <c r="G107" s="4">
        <v>107.63346549720001</v>
      </c>
      <c r="H107" s="4">
        <v>118.6471224318</v>
      </c>
      <c r="I107" s="4">
        <v>112.139052425</v>
      </c>
      <c r="J107" s="4">
        <v>105.1303616484</v>
      </c>
      <c r="K107" s="4">
        <v>91.613600865099997</v>
      </c>
      <c r="L107" s="4">
        <v>79.598702391000003</v>
      </c>
      <c r="M107" s="4">
        <v>79.598702391000003</v>
      </c>
      <c r="N107" s="4">
        <v>79.598702391000003</v>
      </c>
      <c r="O107" s="4">
        <v>80.599943930500004</v>
      </c>
      <c r="P107" s="4">
        <v>96.619808562599999</v>
      </c>
      <c r="Q107" s="4">
        <v>98.6222916416</v>
      </c>
      <c r="R107" s="4">
        <v>105.1303616484</v>
      </c>
      <c r="S107" s="4">
        <v>101.6260162602</v>
      </c>
      <c r="T107" s="4">
        <v>108.63470703669999</v>
      </c>
      <c r="U107" s="4">
        <v>110.136569346</v>
      </c>
      <c r="V107" s="4">
        <v>109.63594857619999</v>
      </c>
      <c r="W107" s="4">
        <v>100.6247747207</v>
      </c>
      <c r="X107" s="4">
        <v>95.618567023099999</v>
      </c>
      <c r="Y107" s="4">
        <v>88.109255476800001</v>
      </c>
      <c r="Z107" s="4">
        <v>94.617325483599998</v>
      </c>
      <c r="AA107" s="4">
        <v>92.614842404599997</v>
      </c>
      <c r="AB107" s="4">
        <v>77.596219311900001</v>
      </c>
      <c r="AC107" s="4">
        <v>88.109255476800001</v>
      </c>
      <c r="AD107" s="4">
        <v>94.617325483599998</v>
      </c>
      <c r="AE107" s="4">
        <v>101.6260162602</v>
      </c>
      <c r="AF107" s="4">
        <v>110.63719011569999</v>
      </c>
      <c r="AG107" s="4">
        <v>108.63470703669999</v>
      </c>
      <c r="AH107" s="4">
        <v>114.141535504</v>
      </c>
    </row>
    <row r="108" spans="1:34" x14ac:dyDescent="0.2">
      <c r="A108" t="s">
        <v>604</v>
      </c>
      <c r="B108" s="4" t="s">
        <v>91</v>
      </c>
      <c r="C108" s="4">
        <v>151.91769085109999</v>
      </c>
      <c r="D108" s="4">
        <v>143.99781123330001</v>
      </c>
      <c r="E108" s="4">
        <v>142.5578331209</v>
      </c>
      <c r="F108" s="4">
        <v>143.27782217710001</v>
      </c>
      <c r="G108" s="4">
        <v>141.83784406480001</v>
      </c>
      <c r="H108" s="4">
        <v>131.75799727840001</v>
      </c>
      <c r="I108" s="4">
        <v>133.1979753908</v>
      </c>
      <c r="J108" s="4">
        <v>128.15805199760001</v>
      </c>
      <c r="K108" s="4">
        <v>122.39813954829999</v>
      </c>
      <c r="L108" s="4">
        <v>116.6382270989</v>
      </c>
      <c r="M108" s="4">
        <v>107.2783693688</v>
      </c>
      <c r="N108" s="4">
        <v>102.95843503179999</v>
      </c>
      <c r="O108" s="4">
        <v>106.55838031259999</v>
      </c>
      <c r="P108" s="4">
        <v>102.2384459756</v>
      </c>
      <c r="Q108" s="4">
        <v>107.2783693688</v>
      </c>
      <c r="R108" s="4">
        <v>114.4782599304</v>
      </c>
      <c r="S108" s="4">
        <v>111.59830370580001</v>
      </c>
      <c r="T108" s="4">
        <v>114.4782599304</v>
      </c>
      <c r="U108" s="4">
        <v>114.4782599304</v>
      </c>
      <c r="V108" s="4">
        <v>117.3582161551</v>
      </c>
      <c r="W108" s="4">
        <v>116.6382270989</v>
      </c>
      <c r="X108" s="4">
        <v>122.39813954829999</v>
      </c>
      <c r="Y108" s="4">
        <v>115.19824898660001</v>
      </c>
      <c r="Z108" s="4">
        <v>107.2783693688</v>
      </c>
      <c r="AA108" s="4">
        <v>100.0784788071</v>
      </c>
      <c r="AB108" s="4">
        <v>95.758544470100006</v>
      </c>
      <c r="AC108" s="4">
        <v>88.558653908500006</v>
      </c>
      <c r="AD108" s="4">
        <v>87.838664852299999</v>
      </c>
      <c r="AE108" s="4">
        <v>82.078752402999996</v>
      </c>
      <c r="AF108" s="4">
        <v>106.55838031259999</v>
      </c>
      <c r="AG108" s="4">
        <v>103.678424088</v>
      </c>
      <c r="AH108" s="4">
        <v>110.8783146496</v>
      </c>
    </row>
    <row r="109" spans="1:34" x14ac:dyDescent="0.2">
      <c r="A109" t="s">
        <v>605</v>
      </c>
      <c r="B109" s="4" t="s">
        <v>92</v>
      </c>
      <c r="C109" s="4">
        <v>63.643000205900002</v>
      </c>
      <c r="D109" s="4">
        <v>58.495404600999997</v>
      </c>
      <c r="E109" s="4">
        <v>70.662448757999996</v>
      </c>
      <c r="F109" s="4">
        <v>70.662448757999996</v>
      </c>
      <c r="G109" s="4">
        <v>47.264286917600003</v>
      </c>
      <c r="H109" s="4">
        <v>44.4565074968</v>
      </c>
      <c r="I109" s="4">
        <v>55.219661943399998</v>
      </c>
      <c r="J109" s="4">
        <v>60.835220785099999</v>
      </c>
      <c r="K109" s="4">
        <v>72.066338468400005</v>
      </c>
      <c r="L109" s="4">
        <v>59.899294311399998</v>
      </c>
      <c r="M109" s="4">
        <v>59.899294311399998</v>
      </c>
      <c r="N109" s="4">
        <v>80.957639967800006</v>
      </c>
      <c r="O109" s="4">
        <v>93.592647361600001</v>
      </c>
      <c r="P109" s="4">
        <v>90.784867940799998</v>
      </c>
      <c r="Q109" s="4">
        <v>87.977088519899993</v>
      </c>
      <c r="R109" s="4">
        <v>76.278007599700004</v>
      </c>
      <c r="S109" s="4">
        <v>76.278007599700004</v>
      </c>
      <c r="T109" s="4">
        <v>76.278007599700004</v>
      </c>
      <c r="U109" s="4">
        <v>75.342081126099998</v>
      </c>
      <c r="V109" s="4">
        <v>66.918742863600002</v>
      </c>
      <c r="W109" s="4">
        <v>67.386706100400005</v>
      </c>
      <c r="X109" s="4">
        <v>70.662448757999996</v>
      </c>
      <c r="Y109" s="4">
        <v>84.233382625499999</v>
      </c>
      <c r="Z109" s="4">
        <v>84.233382625499999</v>
      </c>
      <c r="AA109" s="4">
        <v>84.233382625499999</v>
      </c>
      <c r="AB109" s="4">
        <v>87.977088519899993</v>
      </c>
      <c r="AC109" s="4">
        <v>100.1441326769</v>
      </c>
      <c r="AD109" s="4">
        <v>124.0102577542</v>
      </c>
      <c r="AE109" s="4">
        <v>147.87638283140001</v>
      </c>
      <c r="AF109" s="4">
        <v>147.87638283140001</v>
      </c>
      <c r="AG109" s="4">
        <v>147.87638283140001</v>
      </c>
      <c r="AH109" s="4">
        <v>147.87638283140001</v>
      </c>
    </row>
    <row r="110" spans="1:34" x14ac:dyDescent="0.2">
      <c r="A110" t="s">
        <v>606</v>
      </c>
      <c r="B110" s="4" t="s">
        <v>93</v>
      </c>
      <c r="C110" s="4">
        <v>83.641055300999994</v>
      </c>
      <c r="D110" s="4">
        <v>78.302264537100001</v>
      </c>
      <c r="E110" s="4">
        <v>76.522667615800003</v>
      </c>
      <c r="F110" s="4">
        <v>79.192062997700006</v>
      </c>
      <c r="G110" s="4">
        <v>76.522667615800003</v>
      </c>
      <c r="H110" s="4">
        <v>81.861458379699997</v>
      </c>
      <c r="I110" s="4">
        <v>70.294078391200003</v>
      </c>
      <c r="J110" s="4">
        <v>71.183876851899996</v>
      </c>
      <c r="K110" s="4">
        <v>72.963473773199993</v>
      </c>
      <c r="L110" s="4">
        <v>69.404279930599998</v>
      </c>
      <c r="M110" s="4">
        <v>65.845086088000002</v>
      </c>
      <c r="N110" s="4">
        <v>62.285892245399999</v>
      </c>
      <c r="O110" s="4">
        <v>50.718512257</v>
      </c>
      <c r="P110" s="4">
        <v>52.498109178299998</v>
      </c>
      <c r="Q110" s="4">
        <v>56.947101481499999</v>
      </c>
      <c r="R110" s="4">
        <v>61.396093784800001</v>
      </c>
      <c r="S110" s="4">
        <v>64.065489166700004</v>
      </c>
      <c r="T110" s="4">
        <v>67.6246830093</v>
      </c>
      <c r="U110" s="4">
        <v>72.963473773199993</v>
      </c>
      <c r="V110" s="4">
        <v>70.294078391200003</v>
      </c>
      <c r="W110" s="4">
        <v>68.514481469900005</v>
      </c>
      <c r="X110" s="4">
        <v>56.947101481499999</v>
      </c>
      <c r="Y110" s="4">
        <v>57.836899942199999</v>
      </c>
      <c r="Z110" s="4">
        <v>54.277706099600003</v>
      </c>
      <c r="AA110" s="4">
        <v>52.498109178299998</v>
      </c>
      <c r="AB110" s="4">
        <v>49.828713796300001</v>
      </c>
      <c r="AC110" s="4">
        <v>51.608310717599998</v>
      </c>
      <c r="AD110" s="4">
        <v>56.947101481499999</v>
      </c>
      <c r="AE110" s="4">
        <v>64.955287627399997</v>
      </c>
      <c r="AF110" s="4">
        <v>56.057303020900001</v>
      </c>
      <c r="AG110" s="4">
        <v>53.387907638900003</v>
      </c>
      <c r="AH110" s="4">
        <v>49.828713796300001</v>
      </c>
    </row>
    <row r="111" spans="1:34" x14ac:dyDescent="0.2">
      <c r="A111" t="s">
        <v>607</v>
      </c>
      <c r="B111" s="4" t="s">
        <v>94</v>
      </c>
      <c r="C111" s="4">
        <v>61.547373375299998</v>
      </c>
      <c r="D111" s="4">
        <v>60.099199884100003</v>
      </c>
      <c r="E111" s="4">
        <v>58.651026393000002</v>
      </c>
      <c r="F111" s="4">
        <v>65.891893848899997</v>
      </c>
      <c r="G111" s="4">
        <v>66.615980594500002</v>
      </c>
      <c r="H111" s="4">
        <v>65.891893848899997</v>
      </c>
      <c r="I111" s="4">
        <v>56.478766156200003</v>
      </c>
      <c r="J111" s="4">
        <v>49.961985445899998</v>
      </c>
      <c r="K111" s="4">
        <v>50.686072191400001</v>
      </c>
      <c r="L111" s="4">
        <v>47.789725209099998</v>
      </c>
      <c r="M111" s="4">
        <v>45.617464972299999</v>
      </c>
      <c r="N111" s="4">
        <v>43.445204735499999</v>
      </c>
      <c r="O111" s="4">
        <v>47.065638463500001</v>
      </c>
      <c r="P111" s="4">
        <v>45.617464972299999</v>
      </c>
      <c r="Q111" s="4">
        <v>43.445204735499999</v>
      </c>
      <c r="R111" s="4">
        <v>38.376597516399997</v>
      </c>
      <c r="S111" s="4">
        <v>44.169291481099997</v>
      </c>
      <c r="T111" s="4">
        <v>41.997031244299997</v>
      </c>
      <c r="U111" s="4">
        <v>42.721117989900002</v>
      </c>
      <c r="V111" s="4">
        <v>41.272944498800001</v>
      </c>
      <c r="W111" s="4">
        <v>52.134245682600003</v>
      </c>
      <c r="X111" s="4">
        <v>57.2028529018</v>
      </c>
      <c r="Y111" s="4">
        <v>61.547373375299998</v>
      </c>
      <c r="Z111" s="4">
        <v>62.9955468665</v>
      </c>
      <c r="AA111" s="4">
        <v>60.8232866297</v>
      </c>
      <c r="AB111" s="4">
        <v>62.271460120900002</v>
      </c>
      <c r="AC111" s="4">
        <v>62.9955468665</v>
      </c>
      <c r="AD111" s="4">
        <v>62.271460120900002</v>
      </c>
      <c r="AE111" s="4">
        <v>67.340067340100006</v>
      </c>
      <c r="AF111" s="4">
        <v>67.340067340100006</v>
      </c>
      <c r="AG111" s="4">
        <v>60.8232866297</v>
      </c>
      <c r="AH111" s="4">
        <v>63.719633612099997</v>
      </c>
    </row>
    <row r="112" spans="1:34" x14ac:dyDescent="0.2">
      <c r="A112" t="s">
        <v>608</v>
      </c>
      <c r="B112" s="4" t="s">
        <v>95</v>
      </c>
      <c r="C112" s="4">
        <v>57.544506608600003</v>
      </c>
      <c r="D112" s="4">
        <v>58.147066887199998</v>
      </c>
      <c r="E112" s="4">
        <v>68.089311484500001</v>
      </c>
      <c r="F112" s="4">
        <v>66.884190927199995</v>
      </c>
      <c r="G112" s="4">
        <v>67.788031345199997</v>
      </c>
      <c r="H112" s="4">
        <v>73.512353992100003</v>
      </c>
      <c r="I112" s="4">
        <v>76.826435524499999</v>
      </c>
      <c r="J112" s="4">
        <v>77.428995803199996</v>
      </c>
      <c r="K112" s="4">
        <v>84.960999286000003</v>
      </c>
      <c r="L112" s="4">
        <v>84.659719146699999</v>
      </c>
      <c r="M112" s="4">
        <v>84.659719146699999</v>
      </c>
      <c r="N112" s="4">
        <v>89.480201375600004</v>
      </c>
      <c r="O112" s="4">
        <v>99.422445972899993</v>
      </c>
      <c r="P112" s="4">
        <v>104.8454884806</v>
      </c>
      <c r="Q112" s="4">
        <v>113.8838926599</v>
      </c>
      <c r="R112" s="4">
        <v>115.6915734958</v>
      </c>
      <c r="S112" s="4">
        <v>113.2813323813</v>
      </c>
      <c r="T112" s="4">
        <v>113.2813323813</v>
      </c>
      <c r="U112" s="4">
        <v>111.77493168469999</v>
      </c>
      <c r="V112" s="4">
        <v>116.5954139137</v>
      </c>
      <c r="W112" s="4">
        <v>128.3453393469</v>
      </c>
      <c r="X112" s="4">
        <v>132.56326129729999</v>
      </c>
      <c r="Y112" s="4">
        <v>135.57606269039999</v>
      </c>
      <c r="Z112" s="4">
        <v>140.999105198</v>
      </c>
      <c r="AA112" s="4">
        <v>140.999105198</v>
      </c>
      <c r="AB112" s="4">
        <v>145.21702714840001</v>
      </c>
      <c r="AC112" s="4">
        <v>158.7746334174</v>
      </c>
      <c r="AD112" s="4">
        <v>162.99255536780001</v>
      </c>
      <c r="AE112" s="4">
        <v>167.81303759670001</v>
      </c>
      <c r="AF112" s="4">
        <v>181.67192400510001</v>
      </c>
      <c r="AG112" s="4">
        <v>192.51800902030001</v>
      </c>
      <c r="AH112" s="4">
        <v>195.2295302741</v>
      </c>
    </row>
    <row r="113" spans="1:34" x14ac:dyDescent="0.2">
      <c r="A113" t="s">
        <v>609</v>
      </c>
      <c r="B113" s="4" t="s">
        <v>96</v>
      </c>
      <c r="C113" s="4">
        <v>110.0589785634</v>
      </c>
      <c r="D113" s="4">
        <v>106.9683988221</v>
      </c>
      <c r="E113" s="4">
        <v>101.6457337122</v>
      </c>
      <c r="F113" s="4">
        <v>92.373994488500003</v>
      </c>
      <c r="G113" s="4">
        <v>88.424920374600006</v>
      </c>
      <c r="H113" s="4">
        <v>81.728664268599999</v>
      </c>
      <c r="I113" s="4">
        <v>78.981482276400001</v>
      </c>
      <c r="J113" s="4">
        <v>81.041868770600004</v>
      </c>
      <c r="K113" s="4">
        <v>77.264493531200003</v>
      </c>
      <c r="L113" s="4">
        <v>77.607891280299995</v>
      </c>
      <c r="M113" s="4">
        <v>78.809783401900006</v>
      </c>
      <c r="N113" s="4">
        <v>78.122987903799995</v>
      </c>
      <c r="O113" s="4">
        <v>78.294686778300004</v>
      </c>
      <c r="P113" s="4">
        <v>75.719203660600002</v>
      </c>
      <c r="Q113" s="4">
        <v>68.164453182000003</v>
      </c>
      <c r="R113" s="4">
        <v>70.739936299700005</v>
      </c>
      <c r="S113" s="4">
        <v>62.154992573999998</v>
      </c>
      <c r="T113" s="4">
        <v>67.305958809399996</v>
      </c>
      <c r="U113" s="4">
        <v>61.639895950499998</v>
      </c>
      <c r="V113" s="4">
        <v>56.660628589600002</v>
      </c>
      <c r="W113" s="4">
        <v>53.913446597399997</v>
      </c>
      <c r="X113" s="4">
        <v>52.883253350300002</v>
      </c>
      <c r="Y113" s="4">
        <v>44.470008499099997</v>
      </c>
      <c r="Z113" s="4">
        <v>49.277576985499998</v>
      </c>
      <c r="AA113" s="4">
        <v>42.581320879400003</v>
      </c>
      <c r="AB113" s="4">
        <v>41.3794287578</v>
      </c>
      <c r="AC113" s="4">
        <v>41.207729883299997</v>
      </c>
      <c r="AD113" s="4">
        <v>43.2681163775</v>
      </c>
      <c r="AE113" s="4">
        <v>40.0058377617</v>
      </c>
      <c r="AF113" s="4">
        <v>42.409622004900001</v>
      </c>
      <c r="AG113" s="4">
        <v>43.439815252000002</v>
      </c>
      <c r="AH113" s="4">
        <v>44.470008499099997</v>
      </c>
    </row>
    <row r="114" spans="1:34" x14ac:dyDescent="0.2">
      <c r="A114" t="s">
        <v>610</v>
      </c>
      <c r="B114" s="4" t="s">
        <v>97</v>
      </c>
      <c r="C114" s="4">
        <v>93.512762899199998</v>
      </c>
      <c r="D114" s="4">
        <v>84.517547229599998</v>
      </c>
      <c r="E114" s="4">
        <v>87.141151799900001</v>
      </c>
      <c r="F114" s="4">
        <v>87.703352779200003</v>
      </c>
      <c r="G114" s="4">
        <v>81.144341353399994</v>
      </c>
      <c r="H114" s="4">
        <v>82.643543965099994</v>
      </c>
      <c r="I114" s="4">
        <v>76.0845325393</v>
      </c>
      <c r="J114" s="4">
        <v>79.082937762499995</v>
      </c>
      <c r="K114" s="4">
        <v>83.580545597300002</v>
      </c>
      <c r="L114" s="4">
        <v>80.582140374100007</v>
      </c>
      <c r="M114" s="4">
        <v>82.081342985700005</v>
      </c>
      <c r="N114" s="4">
        <v>81.893942659199993</v>
      </c>
      <c r="O114" s="4">
        <v>85.829349514699999</v>
      </c>
      <c r="P114" s="4">
        <v>88.452954085000002</v>
      </c>
      <c r="Q114" s="4">
        <v>89.389955717299998</v>
      </c>
      <c r="R114" s="4">
        <v>88.078153432099995</v>
      </c>
      <c r="S114" s="4">
        <v>80.582140374100007</v>
      </c>
      <c r="T114" s="4">
        <v>86.204150167600005</v>
      </c>
      <c r="U114" s="4">
        <v>89.952156696700001</v>
      </c>
      <c r="V114" s="4">
        <v>89.202555390900002</v>
      </c>
      <c r="W114" s="4">
        <v>84.142746576700006</v>
      </c>
      <c r="X114" s="4">
        <v>81.144341353399994</v>
      </c>
      <c r="Y114" s="4">
        <v>81.331741679900006</v>
      </c>
      <c r="Z114" s="4">
        <v>95.386766163700003</v>
      </c>
      <c r="AA114" s="4">
        <v>88.265553758600007</v>
      </c>
      <c r="AB114" s="4">
        <v>88.078153432099995</v>
      </c>
      <c r="AC114" s="4">
        <v>84.330146903100001</v>
      </c>
      <c r="AD114" s="4">
        <v>91.826159961200005</v>
      </c>
      <c r="AE114" s="4">
        <v>93.137962246300006</v>
      </c>
      <c r="AF114" s="4">
        <v>99.134772692799999</v>
      </c>
      <c r="AG114" s="4">
        <v>91.638759634699994</v>
      </c>
      <c r="AH114" s="4">
        <v>83.580545597300002</v>
      </c>
    </row>
    <row r="115" spans="1:34" x14ac:dyDescent="0.2">
      <c r="A115" t="s">
        <v>611</v>
      </c>
      <c r="B115" s="4" t="s">
        <v>98</v>
      </c>
      <c r="C115" s="4">
        <v>68.430070127999997</v>
      </c>
      <c r="D115" s="4">
        <v>63.284952073200003</v>
      </c>
      <c r="E115" s="4">
        <v>55.052763185700002</v>
      </c>
      <c r="F115" s="4">
        <v>52.480204158299998</v>
      </c>
      <c r="G115" s="4">
        <v>49.907645130900001</v>
      </c>
      <c r="H115" s="4">
        <v>51.965692352799998</v>
      </c>
      <c r="I115" s="4">
        <v>46.820574298099999</v>
      </c>
      <c r="J115" s="4">
        <v>40.6464326324</v>
      </c>
      <c r="K115" s="4">
        <v>40.1319208269</v>
      </c>
      <c r="L115" s="4">
        <v>44.762527076200001</v>
      </c>
      <c r="M115" s="4">
        <v>48.878621520000003</v>
      </c>
      <c r="N115" s="4">
        <v>49.907645130900001</v>
      </c>
      <c r="O115" s="4">
        <v>54.023739574700002</v>
      </c>
      <c r="P115" s="4">
        <v>67.401046516999997</v>
      </c>
      <c r="Q115" s="4">
        <v>72.546164571700004</v>
      </c>
      <c r="R115" s="4">
        <v>75.118723599099994</v>
      </c>
      <c r="S115" s="4">
        <v>68.944581933400002</v>
      </c>
      <c r="T115" s="4">
        <v>64.828487489599993</v>
      </c>
      <c r="U115" s="4">
        <v>64.313975684200003</v>
      </c>
      <c r="V115" s="4">
        <v>61.741416656799998</v>
      </c>
      <c r="W115" s="4">
        <v>50.4221569364</v>
      </c>
      <c r="X115" s="4">
        <v>40.6464326324</v>
      </c>
      <c r="Y115" s="4">
        <v>37.559361799599998</v>
      </c>
      <c r="Z115" s="4">
        <v>40.6464326324</v>
      </c>
      <c r="AA115" s="4">
        <v>37.044849994099998</v>
      </c>
      <c r="AB115" s="4">
        <v>34.986802772200001</v>
      </c>
      <c r="AC115" s="4">
        <v>27.269125690100001</v>
      </c>
      <c r="AD115" s="4">
        <v>25.2110784682</v>
      </c>
      <c r="AE115" s="4">
        <v>25.7255902737</v>
      </c>
      <c r="AF115" s="4">
        <v>24.6965666627</v>
      </c>
      <c r="AG115" s="4">
        <v>23.667543051799999</v>
      </c>
      <c r="AH115" s="4">
        <v>23.667543051799999</v>
      </c>
    </row>
    <row r="116" spans="1:34" x14ac:dyDescent="0.2">
      <c r="A116" t="s">
        <v>612</v>
      </c>
      <c r="B116" s="4" t="s">
        <v>99</v>
      </c>
      <c r="C116" s="4">
        <v>24.462383525700002</v>
      </c>
      <c r="D116" s="4">
        <v>27.7981630974</v>
      </c>
      <c r="E116" s="4">
        <v>27.7981630974</v>
      </c>
      <c r="F116" s="4">
        <v>23.350457001799999</v>
      </c>
      <c r="G116" s="4">
        <v>22.238530477899999</v>
      </c>
      <c r="H116" s="4">
        <v>26.6862365735</v>
      </c>
      <c r="I116" s="4">
        <v>35.581648764599997</v>
      </c>
      <c r="J116" s="4">
        <v>40.029354860200002</v>
      </c>
      <c r="K116" s="4">
        <v>44.477060955799999</v>
      </c>
      <c r="L116" s="4">
        <v>41.141281384099997</v>
      </c>
      <c r="M116" s="4">
        <v>40.029354860200002</v>
      </c>
      <c r="N116" s="4">
        <v>40.029354860200002</v>
      </c>
      <c r="O116" s="4">
        <v>38.917428336299999</v>
      </c>
      <c r="P116" s="4">
        <v>34.469722240800003</v>
      </c>
      <c r="Q116" s="4">
        <v>31.133942669100001</v>
      </c>
      <c r="R116" s="4">
        <v>26.6862365735</v>
      </c>
      <c r="S116" s="4">
        <v>27.7981630974</v>
      </c>
      <c r="T116" s="4">
        <v>28.910089621299999</v>
      </c>
      <c r="U116" s="4">
        <v>33.3577957169</v>
      </c>
      <c r="V116" s="4">
        <v>26.6862365735</v>
      </c>
      <c r="W116" s="4">
        <v>22.238530477899999</v>
      </c>
      <c r="X116" s="4">
        <v>26.6862365735</v>
      </c>
      <c r="Y116" s="4">
        <v>25.574310049600001</v>
      </c>
      <c r="Z116" s="4">
        <v>31.133942669100001</v>
      </c>
      <c r="AA116" s="4">
        <v>30.022016145199999</v>
      </c>
      <c r="AB116" s="4">
        <v>27.7981630974</v>
      </c>
      <c r="AC116" s="4">
        <v>30.022016145199999</v>
      </c>
      <c r="AD116" s="4">
        <v>33.3577957169</v>
      </c>
      <c r="AE116" s="4">
        <v>35.581648764599997</v>
      </c>
      <c r="AF116" s="4">
        <v>40.029354860200002</v>
      </c>
      <c r="AG116" s="4">
        <v>42.253207908</v>
      </c>
      <c r="AH116" s="4">
        <v>47.812840527500001</v>
      </c>
    </row>
    <row r="117" spans="1:34" x14ac:dyDescent="0.2">
      <c r="A117" t="s">
        <v>613</v>
      </c>
      <c r="B117" s="4" t="s">
        <v>100</v>
      </c>
      <c r="C117" s="4">
        <v>72.041166380799993</v>
      </c>
      <c r="D117" s="4">
        <v>69.468267581500001</v>
      </c>
      <c r="E117" s="4">
        <v>72.041166380799993</v>
      </c>
      <c r="F117" s="4">
        <v>66.895368782199995</v>
      </c>
      <c r="G117" s="4">
        <v>66.037735849100002</v>
      </c>
      <c r="H117" s="4">
        <v>60.034305317300003</v>
      </c>
      <c r="I117" s="4">
        <v>56.603773584899997</v>
      </c>
      <c r="J117" s="4">
        <v>42.881646655200001</v>
      </c>
      <c r="K117" s="4">
        <v>36.020583190399996</v>
      </c>
      <c r="L117" s="4">
        <v>36.020583190399996</v>
      </c>
      <c r="M117" s="4">
        <v>42.881646655200001</v>
      </c>
      <c r="N117" s="4">
        <v>44.5969125214</v>
      </c>
      <c r="O117" s="4">
        <v>47.169811320800001</v>
      </c>
      <c r="P117" s="4">
        <v>43.739279588300001</v>
      </c>
      <c r="Q117" s="4">
        <v>48.885077187</v>
      </c>
      <c r="R117" s="4">
        <v>60.034305317300003</v>
      </c>
      <c r="S117" s="4">
        <v>64.322469982800001</v>
      </c>
      <c r="T117" s="4">
        <v>64.322469982800001</v>
      </c>
      <c r="U117" s="4">
        <v>65.180102915999996</v>
      </c>
      <c r="V117" s="4">
        <v>62.607204116600002</v>
      </c>
      <c r="W117" s="4">
        <v>78.902229845600004</v>
      </c>
      <c r="X117" s="4">
        <v>84.048027444300004</v>
      </c>
      <c r="Y117" s="4">
        <v>76.329331046299998</v>
      </c>
      <c r="Z117" s="4">
        <v>83.190394511099996</v>
      </c>
      <c r="AA117" s="4">
        <v>77.186963979400005</v>
      </c>
      <c r="AB117" s="4">
        <v>78.902229845600004</v>
      </c>
      <c r="AC117" s="4">
        <v>89.193825042900002</v>
      </c>
      <c r="AD117" s="4">
        <v>93.481989708399993</v>
      </c>
      <c r="AE117" s="4">
        <v>94.3396226415</v>
      </c>
      <c r="AF117" s="4">
        <v>102.9159519726</v>
      </c>
      <c r="AG117" s="4">
        <v>94.3396226415</v>
      </c>
      <c r="AH117" s="4">
        <v>103.77358490570001</v>
      </c>
    </row>
    <row r="118" spans="1:34" x14ac:dyDescent="0.2">
      <c r="A118" t="s">
        <v>614</v>
      </c>
      <c r="B118" s="4" t="s">
        <v>101</v>
      </c>
      <c r="C118" s="4">
        <v>125.12820512819999</v>
      </c>
      <c r="D118" s="4">
        <v>110.76923076920001</v>
      </c>
      <c r="E118" s="4">
        <v>110.76923076920001</v>
      </c>
      <c r="F118" s="4">
        <v>110.76923076920001</v>
      </c>
      <c r="G118" s="4">
        <v>121.0256410256</v>
      </c>
      <c r="H118" s="4">
        <v>100.5128205128</v>
      </c>
      <c r="I118" s="4">
        <v>118.9743589744</v>
      </c>
      <c r="J118" s="4">
        <v>102.5641025641</v>
      </c>
      <c r="K118" s="4">
        <v>125.12820512819999</v>
      </c>
      <c r="L118" s="4">
        <v>131.28205128210001</v>
      </c>
      <c r="M118" s="4">
        <v>145.641025641</v>
      </c>
      <c r="N118" s="4">
        <v>137.43589743589999</v>
      </c>
      <c r="O118" s="4">
        <v>151.79487179489999</v>
      </c>
      <c r="P118" s="4">
        <v>141.5384615385</v>
      </c>
      <c r="Q118" s="4">
        <v>149.74358974360001</v>
      </c>
      <c r="R118" s="4">
        <v>129.23076923080001</v>
      </c>
      <c r="S118" s="4">
        <v>135.38461538460001</v>
      </c>
      <c r="T118" s="4">
        <v>123.0769230769</v>
      </c>
      <c r="U118" s="4">
        <v>131.28205128210001</v>
      </c>
      <c r="V118" s="4">
        <v>137.43589743589999</v>
      </c>
      <c r="W118" s="4">
        <v>125.12820512819999</v>
      </c>
      <c r="X118" s="4">
        <v>129.23076923080001</v>
      </c>
      <c r="Y118" s="4">
        <v>164.10256410260001</v>
      </c>
      <c r="Z118" s="4">
        <v>155.89743589739999</v>
      </c>
      <c r="AA118" s="4">
        <v>151.79487179489999</v>
      </c>
      <c r="AB118" s="4">
        <v>145.641025641</v>
      </c>
      <c r="AC118" s="4">
        <v>131.28205128210001</v>
      </c>
      <c r="AD118" s="4">
        <v>137.43589743589999</v>
      </c>
      <c r="AE118" s="4">
        <v>137.43589743589999</v>
      </c>
      <c r="AF118" s="4">
        <v>112.8205128205</v>
      </c>
      <c r="AG118" s="4">
        <v>112.8205128205</v>
      </c>
      <c r="AH118" s="4">
        <v>106.6666666667</v>
      </c>
    </row>
    <row r="119" spans="1:34" x14ac:dyDescent="0.2">
      <c r="A119" t="s">
        <v>615</v>
      </c>
      <c r="B119" s="4" t="s">
        <v>102</v>
      </c>
      <c r="C119" s="4">
        <v>5.2617732176000001</v>
      </c>
      <c r="D119" s="4">
        <v>7.0156976234000004</v>
      </c>
      <c r="E119" s="4">
        <v>10.5235464351</v>
      </c>
      <c r="F119" s="4">
        <v>10.5235464351</v>
      </c>
      <c r="G119" s="4">
        <v>10.5235464351</v>
      </c>
      <c r="H119" s="4">
        <v>12.277470841</v>
      </c>
      <c r="I119" s="4">
        <v>15.7853196527</v>
      </c>
      <c r="J119" s="4">
        <v>21.047092870299998</v>
      </c>
      <c r="K119" s="4">
        <v>24.554941681999999</v>
      </c>
      <c r="L119" s="4">
        <v>24.554941681999999</v>
      </c>
      <c r="M119" s="4">
        <v>24.554941681999999</v>
      </c>
      <c r="N119" s="4">
        <v>29.816714899600001</v>
      </c>
      <c r="O119" s="4">
        <v>35.078488117200003</v>
      </c>
      <c r="P119" s="4">
        <v>42.094185740599997</v>
      </c>
      <c r="Q119" s="4">
        <v>45.602034552299997</v>
      </c>
      <c r="R119" s="4">
        <v>42.094185740599997</v>
      </c>
      <c r="S119" s="4">
        <v>49.109883363999998</v>
      </c>
      <c r="T119" s="4">
        <v>49.109883363999998</v>
      </c>
      <c r="U119" s="4">
        <v>43.848110146499998</v>
      </c>
      <c r="V119" s="4">
        <v>52.617732175699999</v>
      </c>
      <c r="W119" s="4">
        <v>47.355958958199999</v>
      </c>
      <c r="X119" s="4">
        <v>49.109883363999998</v>
      </c>
      <c r="Y119" s="4">
        <v>52.617732175699999</v>
      </c>
      <c r="Z119" s="4">
        <v>40.340261334700003</v>
      </c>
      <c r="AA119" s="4">
        <v>40.340261334700003</v>
      </c>
      <c r="AB119" s="4">
        <v>42.094185740599997</v>
      </c>
      <c r="AC119" s="4">
        <v>42.094185740599997</v>
      </c>
      <c r="AD119" s="4">
        <v>52.617732175699999</v>
      </c>
      <c r="AE119" s="4">
        <v>47.355958958199999</v>
      </c>
      <c r="AF119" s="4">
        <v>57.879505393300001</v>
      </c>
      <c r="AG119" s="4">
        <v>63.141278610900002</v>
      </c>
      <c r="AH119" s="4">
        <v>63.141278610900002</v>
      </c>
    </row>
    <row r="120" spans="1:34" x14ac:dyDescent="0.2">
      <c r="A120" t="s">
        <v>616</v>
      </c>
      <c r="B120" s="4" t="s">
        <v>103</v>
      </c>
      <c r="C120" s="4">
        <v>123.54339199899999</v>
      </c>
      <c r="D120" s="4">
        <v>109.54006260929999</v>
      </c>
      <c r="E120" s="4">
        <v>103.38906745680001</v>
      </c>
      <c r="F120" s="4">
        <v>105.0904065415</v>
      </c>
      <c r="G120" s="4">
        <v>107.0534901008</v>
      </c>
      <c r="H120" s="4">
        <v>103.2581952195</v>
      </c>
      <c r="I120" s="4">
        <v>97.238072304300005</v>
      </c>
      <c r="J120" s="4">
        <v>96.714583355100004</v>
      </c>
      <c r="K120" s="4">
        <v>95.405860982299998</v>
      </c>
      <c r="L120" s="4">
        <v>96.060222168699994</v>
      </c>
      <c r="M120" s="4">
        <v>91.610566100900002</v>
      </c>
      <c r="N120" s="4">
        <v>87.553526745100001</v>
      </c>
      <c r="O120" s="4">
        <v>88.600504643299999</v>
      </c>
      <c r="P120" s="4">
        <v>88.600504643299999</v>
      </c>
      <c r="Q120" s="4">
        <v>85.066954236599997</v>
      </c>
      <c r="R120" s="4">
        <v>87.0300377959</v>
      </c>
      <c r="S120" s="4">
        <v>85.459570948500001</v>
      </c>
      <c r="T120" s="4">
        <v>89.254865829799996</v>
      </c>
      <c r="U120" s="4">
        <v>90.956204914500006</v>
      </c>
      <c r="V120" s="4">
        <v>87.553526745100001</v>
      </c>
      <c r="W120" s="4">
        <v>90.301843728099996</v>
      </c>
      <c r="X120" s="4">
        <v>95.667605456800004</v>
      </c>
      <c r="Y120" s="4">
        <v>95.013244270399994</v>
      </c>
      <c r="Z120" s="4">
        <v>99.855517050000003</v>
      </c>
      <c r="AA120" s="4">
        <v>98.154177965299994</v>
      </c>
      <c r="AB120" s="4">
        <v>100.5098782365</v>
      </c>
      <c r="AC120" s="4">
        <v>96.583711117899995</v>
      </c>
      <c r="AD120" s="4">
        <v>92.919288473799995</v>
      </c>
      <c r="AE120" s="4">
        <v>85.9830598976</v>
      </c>
      <c r="AF120" s="4">
        <v>87.0300377959</v>
      </c>
      <c r="AG120" s="4">
        <v>84.543465287399997</v>
      </c>
      <c r="AH120" s="4">
        <v>83.496487389199999</v>
      </c>
    </row>
    <row r="121" spans="1:34" x14ac:dyDescent="0.2">
      <c r="A121" t="s">
        <v>617</v>
      </c>
      <c r="B121" s="4" t="s">
        <v>104</v>
      </c>
      <c r="C121" s="4">
        <v>92.664761409899995</v>
      </c>
      <c r="D121" s="4">
        <v>99.592967870400003</v>
      </c>
      <c r="E121" s="4">
        <v>97.860916255299998</v>
      </c>
      <c r="F121" s="4">
        <v>98.726942062899994</v>
      </c>
      <c r="G121" s="4">
        <v>94.396813025</v>
      </c>
      <c r="H121" s="4">
        <v>94.396813025</v>
      </c>
      <c r="I121" s="4">
        <v>88.767645275800007</v>
      </c>
      <c r="J121" s="4">
        <v>92.231748506100004</v>
      </c>
      <c r="K121" s="4">
        <v>78.808348488799993</v>
      </c>
      <c r="L121" s="4">
        <v>78.375335585000002</v>
      </c>
      <c r="M121" s="4">
        <v>77.942322681199997</v>
      </c>
      <c r="N121" s="4">
        <v>79.241361392599998</v>
      </c>
      <c r="O121" s="4">
        <v>74.478219450899999</v>
      </c>
      <c r="P121" s="4">
        <v>77.0762968736</v>
      </c>
      <c r="Q121" s="4">
        <v>66.683987182799996</v>
      </c>
      <c r="R121" s="4">
        <v>76.643283969899997</v>
      </c>
      <c r="S121" s="4">
        <v>79.241361392599998</v>
      </c>
      <c r="T121" s="4">
        <v>82.705464622799994</v>
      </c>
      <c r="U121" s="4">
        <v>74.478219450899999</v>
      </c>
      <c r="V121" s="4">
        <v>77.509309777400006</v>
      </c>
      <c r="W121" s="4">
        <v>82.272451719100005</v>
      </c>
      <c r="X121" s="4">
        <v>91.798735602299999</v>
      </c>
      <c r="Y121" s="4">
        <v>92.664761409899995</v>
      </c>
      <c r="Z121" s="4">
        <v>94.829825928800005</v>
      </c>
      <c r="AA121" s="4">
        <v>90.932709794800004</v>
      </c>
      <c r="AB121" s="4">
        <v>93.530787217500006</v>
      </c>
      <c r="AC121" s="4">
        <v>86.602580756899997</v>
      </c>
      <c r="AD121" s="4">
        <v>79.241361392599998</v>
      </c>
      <c r="AE121" s="4">
        <v>72.746167835799994</v>
      </c>
      <c r="AF121" s="4">
        <v>69.282064605499997</v>
      </c>
      <c r="AG121" s="4">
        <v>74.045206547199996</v>
      </c>
      <c r="AH121" s="4">
        <v>74.045206547199996</v>
      </c>
    </row>
    <row r="122" spans="1:34" x14ac:dyDescent="0.2">
      <c r="A122" t="s">
        <v>618</v>
      </c>
      <c r="B122" s="4" t="s">
        <v>105</v>
      </c>
      <c r="C122" s="4">
        <v>90.952954029899999</v>
      </c>
      <c r="D122" s="4">
        <v>94.835092311699995</v>
      </c>
      <c r="E122" s="4">
        <v>90.952954029899999</v>
      </c>
      <c r="F122" s="4">
        <v>85.407042198799999</v>
      </c>
      <c r="G122" s="4">
        <v>82.634086283299993</v>
      </c>
      <c r="H122" s="4">
        <v>70.987671438000007</v>
      </c>
      <c r="I122" s="4">
        <v>68.769306705600002</v>
      </c>
      <c r="J122" s="4">
        <v>67.660124339299998</v>
      </c>
      <c r="K122" s="4">
        <v>62.114212508199998</v>
      </c>
      <c r="L122" s="4">
        <v>61.559621325099997</v>
      </c>
      <c r="M122" s="4">
        <v>63.777986057600003</v>
      </c>
      <c r="N122" s="4">
        <v>67.105533156199996</v>
      </c>
      <c r="O122" s="4">
        <v>73.760627353499999</v>
      </c>
      <c r="P122" s="4">
        <v>77.088174452199993</v>
      </c>
      <c r="Q122" s="4">
        <v>72.651444987299996</v>
      </c>
      <c r="R122" s="4">
        <v>77.642765635299995</v>
      </c>
      <c r="S122" s="4">
        <v>79.306539184599998</v>
      </c>
      <c r="T122" s="4">
        <v>80.415721550900003</v>
      </c>
      <c r="U122" s="4">
        <v>76.533583269100006</v>
      </c>
      <c r="V122" s="4">
        <v>79.8611303677</v>
      </c>
      <c r="W122" s="4">
        <v>79.8611303677</v>
      </c>
      <c r="X122" s="4">
        <v>80.415721550900003</v>
      </c>
      <c r="Y122" s="4">
        <v>77.088174452199993</v>
      </c>
      <c r="Z122" s="4">
        <v>77.642765635299995</v>
      </c>
      <c r="AA122" s="4">
        <v>80.970312734000004</v>
      </c>
      <c r="AB122" s="4">
        <v>85.961633382000002</v>
      </c>
      <c r="AC122" s="4">
        <v>84.297859832599997</v>
      </c>
      <c r="AD122" s="4">
        <v>82.634086283299993</v>
      </c>
      <c r="AE122" s="4">
        <v>88.179998114399993</v>
      </c>
      <c r="AF122" s="4">
        <v>99.826412959699994</v>
      </c>
      <c r="AG122" s="4">
        <v>106.481507157</v>
      </c>
      <c r="AH122" s="4">
        <v>102.0447776921</v>
      </c>
    </row>
    <row r="123" spans="1:34" x14ac:dyDescent="0.2">
      <c r="A123" t="s">
        <v>619</v>
      </c>
      <c r="B123" s="4" t="s">
        <v>106</v>
      </c>
      <c r="C123" s="4">
        <v>83.640296035999995</v>
      </c>
      <c r="D123" s="4">
        <v>87.864553411499998</v>
      </c>
      <c r="E123" s="4">
        <v>79.416038660400005</v>
      </c>
      <c r="F123" s="4">
        <v>81.950593085700007</v>
      </c>
      <c r="G123" s="4">
        <v>81.950593085700007</v>
      </c>
      <c r="H123" s="4">
        <v>83.640296035999995</v>
      </c>
      <c r="I123" s="4">
        <v>87.864553411499998</v>
      </c>
      <c r="J123" s="4">
        <v>87.019701936399997</v>
      </c>
      <c r="K123" s="4">
        <v>85.329998986199996</v>
      </c>
      <c r="L123" s="4">
        <v>92.088810787100002</v>
      </c>
      <c r="M123" s="4">
        <v>95.468216687500004</v>
      </c>
      <c r="N123" s="4">
        <v>97.157919637700005</v>
      </c>
      <c r="O123" s="4">
        <v>117.43435504040001</v>
      </c>
      <c r="P123" s="4">
        <v>116.58950356530001</v>
      </c>
      <c r="Q123" s="4">
        <v>121.6586124159</v>
      </c>
      <c r="R123" s="4">
        <v>120.81376094079999</v>
      </c>
      <c r="S123" s="4">
        <v>125.0380183164</v>
      </c>
      <c r="T123" s="4">
        <v>121.6586124159</v>
      </c>
      <c r="U123" s="4">
        <v>119.12405799059999</v>
      </c>
      <c r="V123" s="4">
        <v>121.6586124159</v>
      </c>
      <c r="W123" s="4">
        <v>114.0549491399</v>
      </c>
      <c r="X123" s="4">
        <v>111.5203947146</v>
      </c>
      <c r="Y123" s="4">
        <v>110.6755432395</v>
      </c>
      <c r="Z123" s="4">
        <v>98.847622587900005</v>
      </c>
      <c r="AA123" s="4">
        <v>96.313068162600004</v>
      </c>
      <c r="AB123" s="4">
        <v>95.468216687500004</v>
      </c>
      <c r="AC123" s="4">
        <v>76.036632760000003</v>
      </c>
      <c r="AD123" s="4">
        <v>84.485147511099996</v>
      </c>
      <c r="AE123" s="4">
        <v>91.243959312000001</v>
      </c>
      <c r="AF123" s="4">
        <v>95.468216687500004</v>
      </c>
      <c r="AG123" s="4">
        <v>99.692474063099993</v>
      </c>
      <c r="AH123" s="4">
        <v>107.2961373391</v>
      </c>
    </row>
    <row r="124" spans="1:34" x14ac:dyDescent="0.2">
      <c r="A124" t="s">
        <v>620</v>
      </c>
      <c r="B124" s="4" t="s">
        <v>107</v>
      </c>
      <c r="C124" s="4">
        <v>76.574564482200003</v>
      </c>
      <c r="D124" s="4">
        <v>93.165720120000003</v>
      </c>
      <c r="E124" s="4">
        <v>98.270691085400003</v>
      </c>
      <c r="F124" s="4">
        <v>98.270691085400003</v>
      </c>
      <c r="G124" s="4">
        <v>103.3756620509</v>
      </c>
      <c r="H124" s="4">
        <v>118.69057494739999</v>
      </c>
      <c r="I124" s="4">
        <v>108.48063301640001</v>
      </c>
      <c r="J124" s="4">
        <v>113.58560398189999</v>
      </c>
      <c r="K124" s="4">
        <v>109.7568757578</v>
      </c>
      <c r="L124" s="4">
        <v>96.994448344099993</v>
      </c>
      <c r="M124" s="4">
        <v>96.994448344099993</v>
      </c>
      <c r="N124" s="4">
        <v>112.3093612405</v>
      </c>
      <c r="O124" s="4">
        <v>113.58560398189999</v>
      </c>
      <c r="P124" s="4">
        <v>112.3093612405</v>
      </c>
      <c r="Q124" s="4">
        <v>107.20439027499999</v>
      </c>
      <c r="R124" s="4">
        <v>105.9281475337</v>
      </c>
      <c r="S124" s="4">
        <v>114.8618467232</v>
      </c>
      <c r="T124" s="4">
        <v>112.3093612405</v>
      </c>
      <c r="U124" s="4">
        <v>98.270691085400003</v>
      </c>
      <c r="V124" s="4">
        <v>100.8231765682</v>
      </c>
      <c r="W124" s="4">
        <v>109.7568757578</v>
      </c>
      <c r="X124" s="4">
        <v>113.58560398189999</v>
      </c>
      <c r="Y124" s="4">
        <v>130.17675961969999</v>
      </c>
      <c r="Z124" s="4">
        <v>142.9391870334</v>
      </c>
      <c r="AA124" s="4">
        <v>153.14912896429999</v>
      </c>
      <c r="AB124" s="4">
        <v>177.3977410503</v>
      </c>
      <c r="AC124" s="4">
        <v>177.3977410503</v>
      </c>
      <c r="AD124" s="4">
        <v>182.5027120158</v>
      </c>
      <c r="AE124" s="4">
        <v>201.64635313639999</v>
      </c>
      <c r="AF124" s="4">
        <v>197.8176249123</v>
      </c>
      <c r="AG124" s="4">
        <v>188.88392572270001</v>
      </c>
      <c r="AH124" s="4">
        <v>178.67398379170001</v>
      </c>
    </row>
    <row r="125" spans="1:34" x14ac:dyDescent="0.2">
      <c r="A125" t="s">
        <v>621</v>
      </c>
      <c r="B125" s="4" t="s">
        <v>108</v>
      </c>
      <c r="C125" s="4">
        <v>52.540643218699998</v>
      </c>
      <c r="D125" s="4">
        <v>53.551040203699998</v>
      </c>
      <c r="E125" s="4">
        <v>34.353497489200002</v>
      </c>
      <c r="F125" s="4">
        <v>32.332703519200003</v>
      </c>
      <c r="G125" s="4">
        <v>31.322306534199999</v>
      </c>
      <c r="H125" s="4">
        <v>30.311909549300001</v>
      </c>
      <c r="I125" s="4">
        <v>20.207939699499999</v>
      </c>
      <c r="J125" s="4">
        <v>17.176748744600001</v>
      </c>
      <c r="K125" s="4">
        <v>13.1351608047</v>
      </c>
      <c r="L125" s="4">
        <v>12.1247638197</v>
      </c>
      <c r="M125" s="4">
        <v>16.166351759600001</v>
      </c>
      <c r="N125" s="4">
        <v>15.1559547746</v>
      </c>
      <c r="O125" s="4">
        <v>15.1559547746</v>
      </c>
      <c r="P125" s="4">
        <v>16.166351759600001</v>
      </c>
      <c r="Q125" s="4">
        <v>15.1559547746</v>
      </c>
      <c r="R125" s="4">
        <v>17.176748744600001</v>
      </c>
      <c r="S125" s="4">
        <v>18.187145729600001</v>
      </c>
      <c r="T125" s="4">
        <v>12.1247638197</v>
      </c>
      <c r="U125" s="4">
        <v>12.1247638197</v>
      </c>
      <c r="V125" s="4">
        <v>10.1039698498</v>
      </c>
      <c r="W125" s="4">
        <v>13.1351608047</v>
      </c>
      <c r="X125" s="4">
        <v>18.187145729600001</v>
      </c>
      <c r="Y125" s="4">
        <v>17.176748744600001</v>
      </c>
      <c r="Z125" s="4">
        <v>16.166351759600001</v>
      </c>
      <c r="AA125" s="4">
        <v>19.197542714499999</v>
      </c>
      <c r="AB125" s="4">
        <v>19.197542714499999</v>
      </c>
      <c r="AC125" s="4">
        <v>28.291115579300001</v>
      </c>
      <c r="AD125" s="4">
        <v>24.2495276394</v>
      </c>
      <c r="AE125" s="4">
        <v>22.228733669499999</v>
      </c>
      <c r="AF125" s="4">
        <v>20.207939699499999</v>
      </c>
      <c r="AG125" s="4">
        <v>22.228733669499999</v>
      </c>
      <c r="AH125" s="4">
        <v>22.228733669499999</v>
      </c>
    </row>
    <row r="126" spans="1:34" x14ac:dyDescent="0.2">
      <c r="A126" t="s">
        <v>622</v>
      </c>
      <c r="B126" s="4" t="s">
        <v>109</v>
      </c>
      <c r="C126" s="4">
        <v>131.82496872519999</v>
      </c>
      <c r="D126" s="4">
        <v>125.0992050147</v>
      </c>
      <c r="E126" s="4">
        <v>121.5121310358</v>
      </c>
      <c r="F126" s="4">
        <v>122.40889953049999</v>
      </c>
      <c r="G126" s="4">
        <v>123.30566802529999</v>
      </c>
      <c r="H126" s="4">
        <v>119.7185940464</v>
      </c>
      <c r="I126" s="4">
        <v>114.78636732530001</v>
      </c>
      <c r="J126" s="4">
        <v>103.1283768939</v>
      </c>
      <c r="K126" s="4">
        <v>104.0251453886</v>
      </c>
      <c r="L126" s="4">
        <v>95.505844688699995</v>
      </c>
      <c r="M126" s="4">
        <v>91.918770709699999</v>
      </c>
      <c r="N126" s="4">
        <v>93.712307699199997</v>
      </c>
      <c r="O126" s="4">
        <v>96.402613183400007</v>
      </c>
      <c r="P126" s="4">
        <v>92.367154957099999</v>
      </c>
      <c r="Q126" s="4">
        <v>91.4703864624</v>
      </c>
      <c r="R126" s="4">
        <v>85.641391246599994</v>
      </c>
      <c r="S126" s="4">
        <v>86.986543988700006</v>
      </c>
      <c r="T126" s="4">
        <v>90.573617967700002</v>
      </c>
      <c r="U126" s="4">
        <v>79.364011783500004</v>
      </c>
      <c r="V126" s="4">
        <v>69.947942588900005</v>
      </c>
      <c r="W126" s="4">
        <v>65.015715867899999</v>
      </c>
      <c r="X126" s="4">
        <v>56.496415167899997</v>
      </c>
      <c r="Y126" s="4">
        <v>56.496415167899997</v>
      </c>
      <c r="Z126" s="4">
        <v>52.909341189000003</v>
      </c>
      <c r="AA126" s="4">
        <v>49.322267210100001</v>
      </c>
      <c r="AB126" s="4">
        <v>49.322267210100001</v>
      </c>
      <c r="AC126" s="4">
        <v>41.699735004899999</v>
      </c>
      <c r="AD126" s="4">
        <v>43.493271994399997</v>
      </c>
      <c r="AE126" s="4">
        <v>43.941656241700002</v>
      </c>
      <c r="AF126" s="4">
        <v>46.631961725899998</v>
      </c>
      <c r="AG126" s="4">
        <v>45.2868089838</v>
      </c>
      <c r="AH126" s="4">
        <v>44.838424736500002</v>
      </c>
    </row>
    <row r="127" spans="1:34" x14ac:dyDescent="0.2">
      <c r="A127" t="s">
        <v>623</v>
      </c>
      <c r="B127" s="4" t="s">
        <v>110</v>
      </c>
      <c r="C127" s="4">
        <v>81.375148578199997</v>
      </c>
      <c r="D127" s="4">
        <v>80.003657309999994</v>
      </c>
      <c r="E127" s="4">
        <v>75.4320197495</v>
      </c>
      <c r="F127" s="4">
        <v>76.803511017600002</v>
      </c>
      <c r="G127" s="4">
        <v>74.060528481299997</v>
      </c>
      <c r="H127" s="4">
        <v>70.860382188900005</v>
      </c>
      <c r="I127" s="4">
        <v>63.545762091999997</v>
      </c>
      <c r="J127" s="4">
        <v>57.602633263199998</v>
      </c>
      <c r="K127" s="4">
        <v>61.259943311699999</v>
      </c>
      <c r="L127" s="4">
        <v>64.460089604100006</v>
      </c>
      <c r="M127" s="4">
        <v>61.259943311699999</v>
      </c>
      <c r="N127" s="4">
        <v>60.802779555599997</v>
      </c>
      <c r="O127" s="4">
        <v>67.660235896499998</v>
      </c>
      <c r="P127" s="4">
        <v>69.488890920700001</v>
      </c>
      <c r="Q127" s="4">
        <v>74.060528481299997</v>
      </c>
      <c r="R127" s="4">
        <v>72.231873457099994</v>
      </c>
      <c r="S127" s="4">
        <v>73.146200969199995</v>
      </c>
      <c r="T127" s="4">
        <v>72.689037213099994</v>
      </c>
      <c r="U127" s="4">
        <v>73.146200969199995</v>
      </c>
      <c r="V127" s="4">
        <v>63.088598335900002</v>
      </c>
      <c r="W127" s="4">
        <v>67.203072140399996</v>
      </c>
      <c r="X127" s="4">
        <v>65.831580872299995</v>
      </c>
      <c r="Y127" s="4">
        <v>58.516960775299999</v>
      </c>
      <c r="Z127" s="4">
        <v>53.030995702699997</v>
      </c>
      <c r="AA127" s="4">
        <v>51.202340678399999</v>
      </c>
      <c r="AB127" s="4">
        <v>47.087866873899998</v>
      </c>
      <c r="AC127" s="4">
        <v>43.887720581499998</v>
      </c>
      <c r="AD127" s="4">
        <v>41.6019018012</v>
      </c>
      <c r="AE127" s="4">
        <v>42.516229313300002</v>
      </c>
      <c r="AF127" s="4">
        <v>50.745176922399999</v>
      </c>
      <c r="AG127" s="4">
        <v>59.888452043500003</v>
      </c>
      <c r="AH127" s="4">
        <v>62.631434579900002</v>
      </c>
    </row>
    <row r="128" spans="1:34" x14ac:dyDescent="0.2">
      <c r="A128" t="s">
        <v>624</v>
      </c>
      <c r="B128" s="4" t="s">
        <v>111</v>
      </c>
      <c r="C128" s="4">
        <v>105.2853232259</v>
      </c>
      <c r="D128" s="4">
        <v>103.7255406596</v>
      </c>
      <c r="E128" s="4">
        <v>106.8451057923</v>
      </c>
      <c r="F128" s="4">
        <v>107.6249970754</v>
      </c>
      <c r="G128" s="4">
        <v>102.1657580933</v>
      </c>
      <c r="H128" s="4">
        <v>100.605975527</v>
      </c>
      <c r="I128" s="4">
        <v>98.266301677499996</v>
      </c>
      <c r="J128" s="4">
        <v>101.3858668102</v>
      </c>
      <c r="K128" s="4">
        <v>106.0652145091</v>
      </c>
      <c r="L128" s="4">
        <v>105.2853232259</v>
      </c>
      <c r="M128" s="4">
        <v>103.7255406596</v>
      </c>
      <c r="N128" s="4">
        <v>112.30434477430001</v>
      </c>
      <c r="O128" s="4">
        <v>133.36140941950001</v>
      </c>
      <c r="P128" s="4">
        <v>142.7201048174</v>
      </c>
      <c r="Q128" s="4">
        <v>146.61956123319999</v>
      </c>
      <c r="R128" s="4">
        <v>148.9592350826</v>
      </c>
      <c r="S128" s="4">
        <v>140.3804309679</v>
      </c>
      <c r="T128" s="4">
        <v>142.7201048174</v>
      </c>
      <c r="U128" s="4">
        <v>138.82064840160001</v>
      </c>
      <c r="V128" s="4">
        <v>123.2228227385</v>
      </c>
      <c r="W128" s="4">
        <v>113.08423605749999</v>
      </c>
      <c r="X128" s="4">
        <v>106.8451057923</v>
      </c>
      <c r="Y128" s="4">
        <v>107.6249970754</v>
      </c>
      <c r="Z128" s="4">
        <v>107.6249970754</v>
      </c>
      <c r="AA128" s="4">
        <v>102.9456493765</v>
      </c>
      <c r="AB128" s="4">
        <v>108.4048883586</v>
      </c>
      <c r="AC128" s="4">
        <v>106.0652145091</v>
      </c>
      <c r="AD128" s="4">
        <v>113.86412734060001</v>
      </c>
      <c r="AE128" s="4">
        <v>119.3233663227</v>
      </c>
      <c r="AF128" s="4">
        <v>115.423909907</v>
      </c>
      <c r="AG128" s="4">
        <v>125.562496588</v>
      </c>
      <c r="AH128" s="4">
        <v>131.02173557009999</v>
      </c>
    </row>
    <row r="129" spans="1:34" x14ac:dyDescent="0.2">
      <c r="A129" t="s">
        <v>625</v>
      </c>
      <c r="B129" s="4" t="s">
        <v>112</v>
      </c>
      <c r="C129" s="4">
        <v>80.879565272299999</v>
      </c>
      <c r="D129" s="4">
        <v>76.6670879144</v>
      </c>
      <c r="E129" s="4">
        <v>69.084628670100003</v>
      </c>
      <c r="F129" s="4">
        <v>68.242133198499999</v>
      </c>
      <c r="G129" s="4">
        <v>67.399637726899996</v>
      </c>
      <c r="H129" s="4">
        <v>70.769619613299994</v>
      </c>
      <c r="I129" s="4">
        <v>71.612115084899997</v>
      </c>
      <c r="J129" s="4">
        <v>74.982096971199994</v>
      </c>
      <c r="K129" s="4">
        <v>80.879565272299999</v>
      </c>
      <c r="L129" s="4">
        <v>82.564556215500005</v>
      </c>
      <c r="M129" s="4">
        <v>85.0920426303</v>
      </c>
      <c r="N129" s="4">
        <v>85.934538101900003</v>
      </c>
      <c r="O129" s="4">
        <v>90.989510931400005</v>
      </c>
      <c r="P129" s="4">
        <v>90.989510931400005</v>
      </c>
      <c r="Q129" s="4">
        <v>80.037069800699996</v>
      </c>
      <c r="R129" s="4">
        <v>79.194574329199995</v>
      </c>
      <c r="S129" s="4">
        <v>80.037069800699996</v>
      </c>
      <c r="T129" s="4">
        <v>80.037069800699996</v>
      </c>
      <c r="U129" s="4">
        <v>81.722060743900002</v>
      </c>
      <c r="V129" s="4">
        <v>85.0920426303</v>
      </c>
      <c r="W129" s="4">
        <v>86.777033573400004</v>
      </c>
      <c r="X129" s="4">
        <v>87.619529044999993</v>
      </c>
      <c r="Y129" s="4">
        <v>86.777033573400004</v>
      </c>
      <c r="Z129" s="4">
        <v>95.201988289300004</v>
      </c>
      <c r="AA129" s="4">
        <v>93.516997346099998</v>
      </c>
      <c r="AB129" s="4">
        <v>94.359492817700001</v>
      </c>
      <c r="AC129" s="4">
        <v>85.0920426303</v>
      </c>
      <c r="AD129" s="4">
        <v>86.777033573400004</v>
      </c>
      <c r="AE129" s="4">
        <v>92.674501874599997</v>
      </c>
      <c r="AF129" s="4">
        <v>102.7844475336</v>
      </c>
      <c r="AG129" s="4">
        <v>100.25696111880001</v>
      </c>
      <c r="AH129" s="4">
        <v>101.941952062</v>
      </c>
    </row>
    <row r="130" spans="1:34" x14ac:dyDescent="0.2">
      <c r="A130" t="s">
        <v>626</v>
      </c>
      <c r="B130" s="4" t="s">
        <v>113</v>
      </c>
      <c r="C130" s="4">
        <v>56.638611674400003</v>
      </c>
      <c r="D130" s="4">
        <v>52.1075227404</v>
      </c>
      <c r="E130" s="4">
        <v>36.248711471599997</v>
      </c>
      <c r="F130" s="4">
        <v>36.248711471599997</v>
      </c>
      <c r="G130" s="4">
        <v>39.647028171999999</v>
      </c>
      <c r="H130" s="4">
        <v>32.8503947711</v>
      </c>
      <c r="I130" s="4">
        <v>30.584850304100001</v>
      </c>
      <c r="J130" s="4">
        <v>35.115939238099998</v>
      </c>
      <c r="K130" s="4">
        <v>32.8503947711</v>
      </c>
      <c r="L130" s="4">
        <v>33.983167004599999</v>
      </c>
      <c r="M130" s="4">
        <v>31.7176225376</v>
      </c>
      <c r="N130" s="4">
        <v>29.452078070700001</v>
      </c>
      <c r="O130" s="4">
        <v>32.8503947711</v>
      </c>
      <c r="P130" s="4">
        <v>30.584850304100001</v>
      </c>
      <c r="Q130" s="4">
        <v>24.920989136700001</v>
      </c>
      <c r="R130" s="4">
        <v>27.186533603699999</v>
      </c>
      <c r="S130" s="4">
        <v>28.319305837200002</v>
      </c>
      <c r="T130" s="4">
        <v>30.584850304100001</v>
      </c>
      <c r="U130" s="4">
        <v>29.452078070700001</v>
      </c>
      <c r="V130" s="4">
        <v>29.452078070700001</v>
      </c>
      <c r="W130" s="4">
        <v>31.7176225376</v>
      </c>
      <c r="X130" s="4">
        <v>32.8503947711</v>
      </c>
      <c r="Y130" s="4">
        <v>46.443661573</v>
      </c>
      <c r="Z130" s="4">
        <v>44.178117106000002</v>
      </c>
      <c r="AA130" s="4">
        <v>43.045344872500003</v>
      </c>
      <c r="AB130" s="4">
        <v>46.443661573</v>
      </c>
      <c r="AC130" s="4">
        <v>58.9041561413</v>
      </c>
      <c r="AD130" s="4">
        <v>70.231878476199995</v>
      </c>
      <c r="AE130" s="4">
        <v>83.825145277999994</v>
      </c>
      <c r="AF130" s="4">
        <v>84.9579175115</v>
      </c>
      <c r="AG130" s="4">
        <v>96.285639846400002</v>
      </c>
      <c r="AH130" s="4">
        <v>95.152867612899996</v>
      </c>
    </row>
    <row r="131" spans="1:34" x14ac:dyDescent="0.2">
      <c r="A131" t="s">
        <v>627</v>
      </c>
      <c r="B131" s="4" t="s">
        <v>114</v>
      </c>
      <c r="C131" s="4">
        <v>106.52052256810001</v>
      </c>
      <c r="D131" s="4">
        <v>100.3454198105</v>
      </c>
      <c r="E131" s="4">
        <v>98.415700198799996</v>
      </c>
      <c r="F131" s="4">
        <v>97.643812354100007</v>
      </c>
      <c r="G131" s="4">
        <v>82.977943304799993</v>
      </c>
      <c r="H131" s="4">
        <v>78.732560159000002</v>
      </c>
      <c r="I131" s="4">
        <v>79.118504081400005</v>
      </c>
      <c r="J131" s="4">
        <v>79.504448003700006</v>
      </c>
      <c r="K131" s="4">
        <v>82.977943304799993</v>
      </c>
      <c r="L131" s="4">
        <v>87.609270373000001</v>
      </c>
      <c r="M131" s="4">
        <v>86.451438605999996</v>
      </c>
      <c r="N131" s="4">
        <v>90.696821751800002</v>
      </c>
      <c r="O131" s="4">
        <v>95.714092742299997</v>
      </c>
      <c r="P131" s="4">
        <v>101.8891954999</v>
      </c>
      <c r="Q131" s="4">
        <v>99.959475888200004</v>
      </c>
      <c r="R131" s="4">
        <v>94.556260975300006</v>
      </c>
      <c r="S131" s="4">
        <v>87.609270373000001</v>
      </c>
      <c r="T131" s="4">
        <v>89.538989984799997</v>
      </c>
      <c r="U131" s="4">
        <v>85.679550761300007</v>
      </c>
      <c r="V131" s="4">
        <v>82.977943304799993</v>
      </c>
      <c r="W131" s="4">
        <v>75.645008780200001</v>
      </c>
      <c r="X131" s="4">
        <v>79.504448003700006</v>
      </c>
      <c r="Y131" s="4">
        <v>77.188784469599995</v>
      </c>
      <c r="Z131" s="4">
        <v>83.363887227199996</v>
      </c>
      <c r="AA131" s="4">
        <v>81.4341676154</v>
      </c>
      <c r="AB131" s="4">
        <v>76.802840547299994</v>
      </c>
      <c r="AC131" s="4">
        <v>79.890391926099994</v>
      </c>
      <c r="AD131" s="4">
        <v>77.188784469599995</v>
      </c>
      <c r="AE131" s="4">
        <v>72.943401323800003</v>
      </c>
      <c r="AF131" s="4">
        <v>67.926130333299994</v>
      </c>
      <c r="AG131" s="4">
        <v>61.365083653299997</v>
      </c>
      <c r="AH131" s="4">
        <v>60.979139730999997</v>
      </c>
    </row>
    <row r="132" spans="1:34" x14ac:dyDescent="0.2">
      <c r="A132" t="s">
        <v>628</v>
      </c>
      <c r="B132" s="4" t="s">
        <v>115</v>
      </c>
      <c r="C132" s="4">
        <v>61.871784295399998</v>
      </c>
      <c r="D132" s="4">
        <v>60.7863143955</v>
      </c>
      <c r="E132" s="4">
        <v>60.7863143955</v>
      </c>
      <c r="F132" s="4">
        <v>60.7863143955</v>
      </c>
      <c r="G132" s="4">
        <v>54.273494995999997</v>
      </c>
      <c r="H132" s="4">
        <v>55.358964895900002</v>
      </c>
      <c r="I132" s="4">
        <v>56.444434795799999</v>
      </c>
      <c r="J132" s="4">
        <v>61.871784295399998</v>
      </c>
      <c r="K132" s="4">
        <v>58.615374595699997</v>
      </c>
      <c r="L132" s="4">
        <v>58.615374595699997</v>
      </c>
      <c r="M132" s="4">
        <v>58.615374595699997</v>
      </c>
      <c r="N132" s="4">
        <v>75.982892994400004</v>
      </c>
      <c r="O132" s="4">
        <v>72.726483294600001</v>
      </c>
      <c r="P132" s="4">
        <v>87.923061893500005</v>
      </c>
      <c r="Q132" s="4">
        <v>77.068362894299995</v>
      </c>
      <c r="R132" s="4">
        <v>71.641013394699996</v>
      </c>
      <c r="S132" s="4">
        <v>71.641013394699996</v>
      </c>
      <c r="T132" s="4">
        <v>71.641013394699996</v>
      </c>
      <c r="U132" s="4">
        <v>74.897423094499999</v>
      </c>
      <c r="V132" s="4">
        <v>73.811953194500006</v>
      </c>
      <c r="W132" s="4">
        <v>84.666652193700003</v>
      </c>
      <c r="X132" s="4">
        <v>83.581182293799998</v>
      </c>
      <c r="Y132" s="4">
        <v>91.179471593299994</v>
      </c>
      <c r="Z132" s="4">
        <v>91.179471593299994</v>
      </c>
      <c r="AA132" s="4">
        <v>91.179471593299994</v>
      </c>
      <c r="AB132" s="4">
        <v>90.094001693300001</v>
      </c>
      <c r="AC132" s="4">
        <v>109.6324598919</v>
      </c>
      <c r="AD132" s="4">
        <v>77.068362894299995</v>
      </c>
      <c r="AE132" s="4">
        <v>122.6580986909</v>
      </c>
      <c r="AF132" s="4">
        <v>125.91450839069999</v>
      </c>
      <c r="AG132" s="4">
        <v>125.91450839069999</v>
      </c>
      <c r="AH132" s="4">
        <v>125.91450839069999</v>
      </c>
    </row>
    <row r="133" spans="1:34" x14ac:dyDescent="0.2">
      <c r="A133" t="s">
        <v>629</v>
      </c>
      <c r="B133" s="4" t="s">
        <v>116</v>
      </c>
      <c r="C133" s="4">
        <v>90.693456118300006</v>
      </c>
      <c r="D133" s="4">
        <v>99.220191308899999</v>
      </c>
      <c r="E133" s="4">
        <v>99.220191308899999</v>
      </c>
      <c r="F133" s="4">
        <v>99.220191308899999</v>
      </c>
      <c r="G133" s="4">
        <v>101.5456645427</v>
      </c>
      <c r="H133" s="4">
        <v>100.7705067981</v>
      </c>
      <c r="I133" s="4">
        <v>88.367982884499995</v>
      </c>
      <c r="J133" s="4">
        <v>79.066089949299993</v>
      </c>
      <c r="K133" s="4">
        <v>61.237461823499999</v>
      </c>
      <c r="L133" s="4">
        <v>61.237461823499999</v>
      </c>
      <c r="M133" s="4">
        <v>61.237461823499999</v>
      </c>
      <c r="N133" s="4">
        <v>48.834937909899999</v>
      </c>
      <c r="O133" s="4">
        <v>42.633675953100003</v>
      </c>
      <c r="P133" s="4">
        <v>49.6100956545</v>
      </c>
      <c r="Q133" s="4">
        <v>59.687146334300003</v>
      </c>
      <c r="R133" s="4">
        <v>65.113250546499998</v>
      </c>
      <c r="S133" s="4">
        <v>65.113250546499998</v>
      </c>
      <c r="T133" s="4">
        <v>65.113250546499998</v>
      </c>
      <c r="U133" s="4">
        <v>65.113250546499998</v>
      </c>
      <c r="V133" s="4">
        <v>69.764197014100006</v>
      </c>
      <c r="W133" s="4">
        <v>80.616405438499996</v>
      </c>
      <c r="X133" s="4">
        <v>81.391563183100004</v>
      </c>
      <c r="Y133" s="4">
        <v>89.143140629100003</v>
      </c>
      <c r="Z133" s="4">
        <v>89.143140629100003</v>
      </c>
      <c r="AA133" s="4">
        <v>89.143140629100003</v>
      </c>
      <c r="AB133" s="4">
        <v>110.0723997333</v>
      </c>
      <c r="AC133" s="4">
        <v>117.0488194348</v>
      </c>
      <c r="AD133" s="4">
        <v>117.8239771794</v>
      </c>
      <c r="AE133" s="4">
        <v>123.25008139160001</v>
      </c>
      <c r="AF133" s="4">
        <v>121.6997659024</v>
      </c>
      <c r="AG133" s="4">
        <v>121.6997659024</v>
      </c>
      <c r="AH133" s="4">
        <v>121.6997659024</v>
      </c>
    </row>
    <row r="134" spans="1:34" x14ac:dyDescent="0.2">
      <c r="A134" t="s">
        <v>630</v>
      </c>
      <c r="B134" s="4" t="s">
        <v>117</v>
      </c>
      <c r="C134" s="4">
        <v>82.085788851800004</v>
      </c>
      <c r="D134" s="4">
        <v>72.883346155400005</v>
      </c>
      <c r="E134" s="4">
        <v>66.257587414</v>
      </c>
      <c r="F134" s="4">
        <v>66.257587414</v>
      </c>
      <c r="G134" s="4">
        <v>68.834271369000007</v>
      </c>
      <c r="H134" s="4">
        <v>66.993782829699995</v>
      </c>
      <c r="I134" s="4">
        <v>59.263730964700002</v>
      </c>
      <c r="J134" s="4">
        <v>57.055144717600001</v>
      </c>
      <c r="K134" s="4">
        <v>57.791340133299997</v>
      </c>
      <c r="L134" s="4">
        <v>55.582753886200003</v>
      </c>
      <c r="M134" s="4">
        <v>55.582753886200003</v>
      </c>
      <c r="N134" s="4">
        <v>50.429385976200003</v>
      </c>
      <c r="O134" s="4">
        <v>43.067431819100001</v>
      </c>
      <c r="P134" s="4">
        <v>44.907920358399998</v>
      </c>
      <c r="Q134" s="4">
        <v>43.435529527</v>
      </c>
      <c r="R134" s="4">
        <v>43.435529527</v>
      </c>
      <c r="S134" s="4">
        <v>43.435529527</v>
      </c>
      <c r="T134" s="4">
        <v>43.435529527</v>
      </c>
      <c r="U134" s="4">
        <v>43.067431819100001</v>
      </c>
      <c r="V134" s="4">
        <v>46.748408897700003</v>
      </c>
      <c r="W134" s="4">
        <v>44.5398226505</v>
      </c>
      <c r="X134" s="4">
        <v>40.122650156299997</v>
      </c>
      <c r="Y134" s="4">
        <v>42.331236403399998</v>
      </c>
      <c r="Z134" s="4">
        <v>42.331236403399998</v>
      </c>
      <c r="AA134" s="4">
        <v>42.699334111200002</v>
      </c>
      <c r="AB134" s="4">
        <v>41.226943279799997</v>
      </c>
      <c r="AC134" s="4">
        <v>38.282161617</v>
      </c>
      <c r="AD134" s="4">
        <v>36.073575369799997</v>
      </c>
      <c r="AE134" s="4">
        <v>39.018357032700003</v>
      </c>
      <c r="AF134" s="4">
        <v>35.705477662</v>
      </c>
      <c r="AG134" s="4">
        <v>38.650259324799997</v>
      </c>
      <c r="AH134" s="4">
        <v>38.282161617</v>
      </c>
    </row>
    <row r="135" spans="1:34" x14ac:dyDescent="0.2">
      <c r="A135" t="s">
        <v>631</v>
      </c>
      <c r="B135" s="4" t="s">
        <v>118</v>
      </c>
      <c r="C135" s="4">
        <v>88.586953455200003</v>
      </c>
      <c r="D135" s="4">
        <v>86.894209121599999</v>
      </c>
      <c r="E135" s="4">
        <v>83.508720454599995</v>
      </c>
      <c r="F135" s="4">
        <v>81.815976121000006</v>
      </c>
      <c r="G135" s="4">
        <v>75.609246897999995</v>
      </c>
      <c r="H135" s="4">
        <v>80.123231787500004</v>
      </c>
      <c r="I135" s="4">
        <v>73.352254453300006</v>
      </c>
      <c r="J135" s="4">
        <v>68.274021452699998</v>
      </c>
      <c r="K135" s="4">
        <v>63.195788452099997</v>
      </c>
      <c r="L135" s="4">
        <v>58.681803562699997</v>
      </c>
      <c r="M135" s="4">
        <v>58.117555451500003</v>
      </c>
      <c r="N135" s="4">
        <v>58.681803562699997</v>
      </c>
      <c r="O135" s="4">
        <v>51.346578117299998</v>
      </c>
      <c r="P135" s="4">
        <v>48.525337561400001</v>
      </c>
      <c r="Q135" s="4">
        <v>48.525337561400001</v>
      </c>
      <c r="R135" s="4">
        <v>48.525337561400001</v>
      </c>
      <c r="S135" s="4">
        <v>48.525337561400001</v>
      </c>
      <c r="T135" s="4">
        <v>48.525337561400001</v>
      </c>
      <c r="U135" s="4">
        <v>45.139848894399996</v>
      </c>
      <c r="V135" s="4">
        <v>46.268345116699997</v>
      </c>
      <c r="W135" s="4">
        <v>45.704097005500003</v>
      </c>
      <c r="X135" s="4">
        <v>42.882856449599998</v>
      </c>
      <c r="Y135" s="4">
        <v>46.832593227899999</v>
      </c>
      <c r="Z135" s="4">
        <v>37.804623448999997</v>
      </c>
      <c r="AA135" s="4">
        <v>41.190112116100003</v>
      </c>
      <c r="AB135" s="4">
        <v>44.011352672000001</v>
      </c>
      <c r="AC135" s="4">
        <v>53.039322450900002</v>
      </c>
      <c r="AD135" s="4">
        <v>56.424811117899999</v>
      </c>
      <c r="AE135" s="4">
        <v>76.173495009199996</v>
      </c>
      <c r="AF135" s="4">
        <v>91.972442122299995</v>
      </c>
      <c r="AG135" s="4">
        <v>99.871915678799994</v>
      </c>
      <c r="AH135" s="4">
        <v>104.3859005682</v>
      </c>
    </row>
    <row r="136" spans="1:34" x14ac:dyDescent="0.2">
      <c r="A136" t="s">
        <v>632</v>
      </c>
      <c r="B136" s="4" t="s">
        <v>119</v>
      </c>
      <c r="C136" s="4">
        <v>135.63592381199999</v>
      </c>
      <c r="D136" s="4">
        <v>132.1580796117</v>
      </c>
      <c r="E136" s="4">
        <v>125.20239121109999</v>
      </c>
      <c r="F136" s="4">
        <v>119.792411344</v>
      </c>
      <c r="G136" s="4">
        <v>118.2467028105</v>
      </c>
      <c r="H136" s="4">
        <v>108.19959734290001</v>
      </c>
      <c r="I136" s="4">
        <v>95.447501941799999</v>
      </c>
      <c r="J136" s="4">
        <v>84.627542207499999</v>
      </c>
      <c r="K136" s="4">
        <v>86.173250741000004</v>
      </c>
      <c r="L136" s="4">
        <v>89.264667807899997</v>
      </c>
      <c r="M136" s="4">
        <v>87.332532141100003</v>
      </c>
      <c r="N136" s="4">
        <v>87.718959274400007</v>
      </c>
      <c r="O136" s="4">
        <v>90.037522074600005</v>
      </c>
      <c r="P136" s="4">
        <v>93.1289391416</v>
      </c>
      <c r="Q136" s="4">
        <v>107.04031594280001</v>
      </c>
      <c r="R136" s="4">
        <v>98.925346142099997</v>
      </c>
      <c r="S136" s="4">
        <v>98.925346142099997</v>
      </c>
      <c r="T136" s="4">
        <v>101.6303360757</v>
      </c>
      <c r="U136" s="4">
        <v>99.698200408800005</v>
      </c>
      <c r="V136" s="4">
        <v>93.1289391416</v>
      </c>
      <c r="W136" s="4">
        <v>93.515366275000005</v>
      </c>
      <c r="X136" s="4">
        <v>88.105386407799998</v>
      </c>
      <c r="Y136" s="4">
        <v>96.606783341899998</v>
      </c>
      <c r="Z136" s="4">
        <v>95.833929075200004</v>
      </c>
      <c r="AA136" s="4">
        <v>90.423949207999996</v>
      </c>
      <c r="AB136" s="4">
        <v>98.152491875400003</v>
      </c>
      <c r="AC136" s="4">
        <v>104.72175314259999</v>
      </c>
      <c r="AD136" s="4">
        <v>105.4946074094</v>
      </c>
      <c r="AE136" s="4">
        <v>116.3145671436</v>
      </c>
      <c r="AF136" s="4">
        <v>108.19959734290001</v>
      </c>
      <c r="AG136" s="4">
        <v>99.311773275500002</v>
      </c>
      <c r="AH136" s="4">
        <v>98.152491875400003</v>
      </c>
    </row>
    <row r="137" spans="1:34" x14ac:dyDescent="0.2">
      <c r="A137" t="s">
        <v>633</v>
      </c>
      <c r="B137" s="4" t="s">
        <v>120</v>
      </c>
      <c r="C137" s="4">
        <v>23.946551297500001</v>
      </c>
      <c r="D137" s="4">
        <v>24.744769674099999</v>
      </c>
      <c r="E137" s="4">
        <v>24.3456604858</v>
      </c>
      <c r="F137" s="4">
        <v>24.744769674099999</v>
      </c>
      <c r="G137" s="4">
        <v>27.937643180399998</v>
      </c>
      <c r="H137" s="4">
        <v>30.731407498500001</v>
      </c>
      <c r="I137" s="4">
        <v>30.332298310199999</v>
      </c>
      <c r="J137" s="4">
        <v>38.314482075999997</v>
      </c>
      <c r="K137" s="4">
        <v>37.117154511099997</v>
      </c>
      <c r="L137" s="4">
        <v>38.7135912643</v>
      </c>
      <c r="M137" s="4">
        <v>39.9109188292</v>
      </c>
      <c r="N137" s="4">
        <v>52.283303666199998</v>
      </c>
      <c r="O137" s="4">
        <v>59.467269055499997</v>
      </c>
      <c r="P137" s="4">
        <v>69.444998762799997</v>
      </c>
      <c r="Q137" s="4">
        <v>73.835199833999994</v>
      </c>
      <c r="R137" s="4">
        <v>81.019165223200005</v>
      </c>
      <c r="S137" s="4">
        <v>84.212038729599996</v>
      </c>
      <c r="T137" s="4">
        <v>83.014711164700003</v>
      </c>
      <c r="U137" s="4">
        <v>93.790659248599994</v>
      </c>
      <c r="V137" s="4">
        <v>103.76838895589999</v>
      </c>
      <c r="W137" s="4">
        <v>106.9612624622</v>
      </c>
      <c r="X137" s="4">
        <v>109.3559175919</v>
      </c>
      <c r="Y137" s="4">
        <v>118.93453811089999</v>
      </c>
      <c r="Z137" s="4">
        <v>120.1318656758</v>
      </c>
      <c r="AA137" s="4">
        <v>120.5309748641</v>
      </c>
      <c r="AB137" s="4">
        <v>119.7327564875</v>
      </c>
      <c r="AC137" s="4">
        <v>112.5487910983</v>
      </c>
      <c r="AD137" s="4">
        <v>108.55769921540001</v>
      </c>
      <c r="AE137" s="4">
        <v>106.9612624622</v>
      </c>
      <c r="AF137" s="4">
        <v>120.93008405240001</v>
      </c>
      <c r="AG137" s="4">
        <v>126.11850350020001</v>
      </c>
      <c r="AH137" s="4">
        <v>125.3202851236</v>
      </c>
    </row>
    <row r="138" spans="1:34" x14ac:dyDescent="0.2">
      <c r="A138" t="s">
        <v>634</v>
      </c>
      <c r="B138" s="4" t="s">
        <v>121</v>
      </c>
      <c r="C138" s="4">
        <v>72.760750772199998</v>
      </c>
      <c r="D138" s="4">
        <v>61.623901164199999</v>
      </c>
      <c r="E138" s="4">
        <v>52.714421477800002</v>
      </c>
      <c r="F138" s="4">
        <v>52.714421477800002</v>
      </c>
      <c r="G138" s="4">
        <v>51.229508196700003</v>
      </c>
      <c r="H138" s="4">
        <v>31.183178902400002</v>
      </c>
      <c r="I138" s="4">
        <v>23.758612497000001</v>
      </c>
      <c r="J138" s="4">
        <v>25.2435257781</v>
      </c>
      <c r="K138" s="4">
        <v>25.985982418599999</v>
      </c>
      <c r="L138" s="4">
        <v>20.788785934900002</v>
      </c>
      <c r="M138" s="4">
        <v>20.788785934900002</v>
      </c>
      <c r="N138" s="4">
        <v>29.698265621299999</v>
      </c>
      <c r="O138" s="4">
        <v>37.865288667100003</v>
      </c>
      <c r="P138" s="4">
        <v>40.092658588699997</v>
      </c>
      <c r="Q138" s="4">
        <v>33.410548823900001</v>
      </c>
      <c r="R138" s="4">
        <v>29.698265621299999</v>
      </c>
      <c r="S138" s="4">
        <v>29.698265621299999</v>
      </c>
      <c r="T138" s="4">
        <v>29.698265621299999</v>
      </c>
      <c r="U138" s="4">
        <v>27.470895699700002</v>
      </c>
      <c r="V138" s="4">
        <v>20.788785934900002</v>
      </c>
      <c r="W138" s="4">
        <v>20.0463292944</v>
      </c>
      <c r="X138" s="4">
        <v>17.818959372799998</v>
      </c>
      <c r="Y138" s="4">
        <v>19.303872653799999</v>
      </c>
      <c r="Z138" s="4">
        <v>19.303872653799999</v>
      </c>
      <c r="AA138" s="4">
        <v>20.0463292944</v>
      </c>
      <c r="AB138" s="4">
        <v>19.303872653799999</v>
      </c>
      <c r="AC138" s="4">
        <v>19.303872653799999</v>
      </c>
      <c r="AD138" s="4">
        <v>20.0463292944</v>
      </c>
      <c r="AE138" s="4">
        <v>21.5312425754</v>
      </c>
      <c r="AF138" s="4">
        <v>20.0463292944</v>
      </c>
      <c r="AG138" s="4">
        <v>27.470895699700002</v>
      </c>
      <c r="AH138" s="4">
        <v>26.728439059199999</v>
      </c>
    </row>
    <row r="139" spans="1:34" x14ac:dyDescent="0.2">
      <c r="A139" t="s">
        <v>635</v>
      </c>
      <c r="B139" s="4" t="s">
        <v>122</v>
      </c>
      <c r="C139" s="4">
        <v>89.177559953300005</v>
      </c>
      <c r="D139" s="4">
        <v>77.287218626200001</v>
      </c>
      <c r="E139" s="4">
        <v>87.691267287399995</v>
      </c>
      <c r="F139" s="4">
        <v>91.406998952199999</v>
      </c>
      <c r="G139" s="4">
        <v>79.516657625099995</v>
      </c>
      <c r="H139" s="4">
        <v>69.1126089638</v>
      </c>
      <c r="I139" s="4">
        <v>56.4791213038</v>
      </c>
      <c r="J139" s="4">
        <v>49.7908043073</v>
      </c>
      <c r="K139" s="4">
        <v>57.222267636700003</v>
      </c>
      <c r="L139" s="4">
        <v>58.708560302599999</v>
      </c>
      <c r="M139" s="4">
        <v>58.708560302599999</v>
      </c>
      <c r="N139" s="4">
        <v>60.937999301399998</v>
      </c>
      <c r="O139" s="4">
        <v>69.1126089638</v>
      </c>
      <c r="P139" s="4">
        <v>81.002950290900003</v>
      </c>
      <c r="Q139" s="4">
        <v>91.406998952199999</v>
      </c>
      <c r="R139" s="4">
        <v>97.352169615700006</v>
      </c>
      <c r="S139" s="4">
        <v>92.150145285099995</v>
      </c>
      <c r="T139" s="4">
        <v>98.838462281600002</v>
      </c>
      <c r="U139" s="4">
        <v>96.609023282799996</v>
      </c>
      <c r="V139" s="4">
        <v>93.636437951000005</v>
      </c>
      <c r="W139" s="4">
        <v>91.406998952199999</v>
      </c>
      <c r="X139" s="4">
        <v>104.7836329452</v>
      </c>
      <c r="Y139" s="4">
        <v>98.838462281600002</v>
      </c>
      <c r="Z139" s="4">
        <v>106.26992561110001</v>
      </c>
      <c r="AA139" s="4">
        <v>108.4993646099</v>
      </c>
      <c r="AB139" s="4">
        <v>109.2425109428</v>
      </c>
      <c r="AC139" s="4">
        <v>116.6739742723</v>
      </c>
      <c r="AD139" s="4">
        <v>150.11555925479999</v>
      </c>
      <c r="AE139" s="4">
        <v>153.08814458660001</v>
      </c>
      <c r="AF139" s="4">
        <v>166.46477857959999</v>
      </c>
      <c r="AG139" s="4">
        <v>165.7216322466</v>
      </c>
      <c r="AH139" s="4">
        <v>153.83129091949999</v>
      </c>
    </row>
    <row r="140" spans="1:34" x14ac:dyDescent="0.2">
      <c r="A140" t="s">
        <v>636</v>
      </c>
      <c r="B140" s="4" t="s">
        <v>123</v>
      </c>
      <c r="C140" s="4">
        <v>34.2698363692</v>
      </c>
      <c r="D140" s="4">
        <v>29.638777400399999</v>
      </c>
      <c r="E140" s="4">
        <v>27.168879283700001</v>
      </c>
      <c r="F140" s="4">
        <v>27.477616548299999</v>
      </c>
      <c r="G140" s="4">
        <v>31.491200987999999</v>
      </c>
      <c r="H140" s="4">
        <v>33.961099104699997</v>
      </c>
      <c r="I140" s="4">
        <v>34.887310898400003</v>
      </c>
      <c r="J140" s="4">
        <v>33.961099104699997</v>
      </c>
      <c r="K140" s="4">
        <v>39.518369867200001</v>
      </c>
      <c r="L140" s="4">
        <v>40.753318925599999</v>
      </c>
      <c r="M140" s="4">
        <v>40.444581661000001</v>
      </c>
      <c r="N140" s="4">
        <v>36.739734486000003</v>
      </c>
      <c r="O140" s="4">
        <v>34.578573633799998</v>
      </c>
      <c r="P140" s="4">
        <v>34.2698363692</v>
      </c>
      <c r="Q140" s="4">
        <v>32.108675517099996</v>
      </c>
      <c r="R140" s="4">
        <v>31.491200987999999</v>
      </c>
      <c r="S140" s="4">
        <v>32.417412781700001</v>
      </c>
      <c r="T140" s="4">
        <v>32.417412781700001</v>
      </c>
      <c r="U140" s="4">
        <v>34.887310898400003</v>
      </c>
      <c r="V140" s="4">
        <v>38.283420808899997</v>
      </c>
      <c r="W140" s="4">
        <v>34.2698363692</v>
      </c>
      <c r="X140" s="4">
        <v>35.813522692200003</v>
      </c>
      <c r="Y140" s="4">
        <v>35.196048163</v>
      </c>
      <c r="Z140" s="4">
        <v>33.343624575500002</v>
      </c>
      <c r="AA140" s="4">
        <v>33.343624575500002</v>
      </c>
      <c r="AB140" s="4">
        <v>31.799938252499999</v>
      </c>
      <c r="AC140" s="4">
        <v>30.8737264588</v>
      </c>
      <c r="AD140" s="4">
        <v>37.357209015099997</v>
      </c>
      <c r="AE140" s="4">
        <v>39.518369867200001</v>
      </c>
      <c r="AF140" s="4">
        <v>39.518369867200001</v>
      </c>
      <c r="AG140" s="4">
        <v>41.679530719399999</v>
      </c>
      <c r="AH140" s="4">
        <v>41.679530719399999</v>
      </c>
    </row>
    <row r="141" spans="1:34" x14ac:dyDescent="0.2">
      <c r="A141" t="s">
        <v>637</v>
      </c>
      <c r="B141" s="4" t="s">
        <v>124</v>
      </c>
      <c r="C141" s="4">
        <v>62.368102341700002</v>
      </c>
      <c r="D141" s="4">
        <v>55.841207910599998</v>
      </c>
      <c r="E141" s="4">
        <v>52.215155448899999</v>
      </c>
      <c r="F141" s="4">
        <v>47.863892494799998</v>
      </c>
      <c r="G141" s="4">
        <v>46.413471510100003</v>
      </c>
      <c r="H141" s="4">
        <v>45.688261017800002</v>
      </c>
      <c r="I141" s="4">
        <v>39.161366586699998</v>
      </c>
      <c r="J141" s="4">
        <v>44.237840033099999</v>
      </c>
      <c r="K141" s="4">
        <v>48.589102987099999</v>
      </c>
      <c r="L141" s="4">
        <v>47.863892494799998</v>
      </c>
      <c r="M141" s="4">
        <v>47.863892494799998</v>
      </c>
      <c r="N141" s="4">
        <v>47.138682002499998</v>
      </c>
      <c r="O141" s="4">
        <v>37.710945602000002</v>
      </c>
      <c r="P141" s="4">
        <v>58.742049880000003</v>
      </c>
      <c r="Q141" s="4">
        <v>53.665576433600002</v>
      </c>
      <c r="R141" s="4">
        <v>48.589102987099999</v>
      </c>
      <c r="S141" s="4">
        <v>54.390786925900002</v>
      </c>
      <c r="T141" s="4">
        <v>56.566418402899998</v>
      </c>
      <c r="U141" s="4">
        <v>58.742049880000003</v>
      </c>
      <c r="V141" s="4">
        <v>64.543733818700005</v>
      </c>
      <c r="W141" s="4">
        <v>49.314313479500001</v>
      </c>
      <c r="X141" s="4">
        <v>47.138682002499998</v>
      </c>
      <c r="Y141" s="4">
        <v>49.314313479500001</v>
      </c>
      <c r="Z141" s="4">
        <v>50.764734464199996</v>
      </c>
      <c r="AA141" s="4">
        <v>50.764734464199996</v>
      </c>
      <c r="AB141" s="4">
        <v>49.314313479500001</v>
      </c>
      <c r="AC141" s="4">
        <v>43.512629540699997</v>
      </c>
      <c r="AD141" s="4">
        <v>43.512629540699997</v>
      </c>
      <c r="AE141" s="4">
        <v>42.787419048399997</v>
      </c>
      <c r="AF141" s="4">
        <v>51.489944956499997</v>
      </c>
      <c r="AG141" s="4">
        <v>45.688261017800002</v>
      </c>
      <c r="AH141" s="4">
        <v>46.413471510100003</v>
      </c>
    </row>
    <row r="142" spans="1:34" x14ac:dyDescent="0.2">
      <c r="A142" t="s">
        <v>638</v>
      </c>
      <c r="B142" s="4" t="s">
        <v>125</v>
      </c>
      <c r="C142" s="4">
        <v>33.102991682899997</v>
      </c>
      <c r="D142" s="4">
        <v>33.102991682899997</v>
      </c>
      <c r="E142" s="4">
        <v>32.068523192800001</v>
      </c>
      <c r="F142" s="4">
        <v>35.171928663099997</v>
      </c>
      <c r="G142" s="4">
        <v>29.999586212600001</v>
      </c>
      <c r="H142" s="4">
        <v>29.999586212600001</v>
      </c>
      <c r="I142" s="4">
        <v>35.171928663099997</v>
      </c>
      <c r="J142" s="4">
        <v>42.4132080937</v>
      </c>
      <c r="K142" s="4">
        <v>46.551082053999998</v>
      </c>
      <c r="L142" s="4">
        <v>51.723424504500002</v>
      </c>
      <c r="M142" s="4">
        <v>52.757892994599999</v>
      </c>
      <c r="N142" s="4">
        <v>54.826829974799999</v>
      </c>
      <c r="O142" s="4">
        <v>74.481731286499993</v>
      </c>
      <c r="P142" s="4">
        <v>99.308975048600004</v>
      </c>
      <c r="Q142" s="4">
        <v>106.55025447920001</v>
      </c>
      <c r="R142" s="4">
        <v>108.6191914594</v>
      </c>
      <c r="S142" s="4">
        <v>107.5847229693</v>
      </c>
      <c r="T142" s="4">
        <v>114.82600239999999</v>
      </c>
      <c r="U142" s="4">
        <v>117.9294078702</v>
      </c>
      <c r="V142" s="4">
        <v>132.4119667315</v>
      </c>
      <c r="W142" s="4">
        <v>140.68771465219999</v>
      </c>
      <c r="X142" s="4">
        <v>142.75665163240001</v>
      </c>
      <c r="Y142" s="4">
        <v>153.10133653330001</v>
      </c>
      <c r="Z142" s="4">
        <v>159.30814747380001</v>
      </c>
      <c r="AA142" s="4">
        <v>155.17027351350001</v>
      </c>
      <c r="AB142" s="4">
        <v>154.1358050234</v>
      </c>
      <c r="AC142" s="4">
        <v>140.68771465219999</v>
      </c>
      <c r="AD142" s="4">
        <v>138.61877767199999</v>
      </c>
      <c r="AE142" s="4">
        <v>144.8255886126</v>
      </c>
      <c r="AF142" s="4">
        <v>151.03239955309999</v>
      </c>
      <c r="AG142" s="4">
        <v>165.51495841440001</v>
      </c>
      <c r="AH142" s="4">
        <v>172.75623784499999</v>
      </c>
    </row>
    <row r="143" spans="1:34" x14ac:dyDescent="0.2">
      <c r="A143" t="s">
        <v>639</v>
      </c>
      <c r="B143" s="4" t="s">
        <v>126</v>
      </c>
      <c r="C143" s="4">
        <v>78.678206136900002</v>
      </c>
      <c r="D143" s="4">
        <v>84.116791814600006</v>
      </c>
      <c r="E143" s="4">
        <v>84.479364193099997</v>
      </c>
      <c r="F143" s="4">
        <v>83.029074679000004</v>
      </c>
      <c r="G143" s="4">
        <v>74.689909973300004</v>
      </c>
      <c r="H143" s="4">
        <v>66.713317645999993</v>
      </c>
      <c r="I143" s="4">
        <v>68.888751917099995</v>
      </c>
      <c r="J143" s="4">
        <v>76.5027718658</v>
      </c>
      <c r="K143" s="4">
        <v>76.140199487299995</v>
      </c>
      <c r="L143" s="4">
        <v>76.5027718658</v>
      </c>
      <c r="M143" s="4">
        <v>75.777627108800004</v>
      </c>
      <c r="N143" s="4">
        <v>77.590489001400002</v>
      </c>
      <c r="O143" s="4">
        <v>81.578785164999999</v>
      </c>
      <c r="P143" s="4">
        <v>90.280522249300006</v>
      </c>
      <c r="Q143" s="4">
        <v>90.280522249300006</v>
      </c>
      <c r="R143" s="4">
        <v>89.917949870699999</v>
      </c>
      <c r="S143" s="4">
        <v>92.093384141800001</v>
      </c>
      <c r="T143" s="4">
        <v>93.181101277300002</v>
      </c>
      <c r="U143" s="4">
        <v>102.2454107401</v>
      </c>
      <c r="V143" s="4">
        <v>109.4968583103</v>
      </c>
      <c r="W143" s="4">
        <v>106.95885166079999</v>
      </c>
      <c r="X143" s="4">
        <v>106.2337069037</v>
      </c>
      <c r="Y143" s="4">
        <v>106.95885166079999</v>
      </c>
      <c r="Z143" s="4">
        <v>105.87113452520001</v>
      </c>
      <c r="AA143" s="4">
        <v>105.5085621467</v>
      </c>
      <c r="AB143" s="4">
        <v>111.3097202029</v>
      </c>
      <c r="AC143" s="4">
        <v>95.356535548400004</v>
      </c>
      <c r="AD143" s="4">
        <v>98.619686955000006</v>
      </c>
      <c r="AE143" s="4">
        <v>94.993963169899999</v>
      </c>
      <c r="AF143" s="4">
        <v>91.005667006300001</v>
      </c>
      <c r="AG143" s="4">
        <v>92.093384141800001</v>
      </c>
      <c r="AH143" s="4">
        <v>90.643094627799996</v>
      </c>
    </row>
    <row r="144" spans="1:34" x14ac:dyDescent="0.2">
      <c r="A144" t="s">
        <v>640</v>
      </c>
      <c r="B144" s="4" t="s">
        <v>127</v>
      </c>
      <c r="C144" s="4">
        <v>73.816965337400006</v>
      </c>
      <c r="D144" s="4">
        <v>73.031678472099998</v>
      </c>
      <c r="E144" s="4">
        <v>75.387539067999995</v>
      </c>
      <c r="F144" s="4">
        <v>73.031678472099998</v>
      </c>
      <c r="G144" s="4">
        <v>73.031678472099998</v>
      </c>
      <c r="H144" s="4">
        <v>83.240407720899995</v>
      </c>
      <c r="I144" s="4">
        <v>89.522702643299993</v>
      </c>
      <c r="J144" s="4">
        <v>84.025694586200004</v>
      </c>
      <c r="K144" s="4">
        <v>79.313973394499996</v>
      </c>
      <c r="L144" s="4">
        <v>69.105244145699999</v>
      </c>
      <c r="M144" s="4">
        <v>72.246391606900005</v>
      </c>
      <c r="N144" s="4">
        <v>71.461104741599996</v>
      </c>
      <c r="O144" s="4">
        <v>67.534670415099995</v>
      </c>
      <c r="P144" s="4">
        <v>54.184793705099999</v>
      </c>
      <c r="Q144" s="4">
        <v>56.540654300999996</v>
      </c>
      <c r="R144" s="4">
        <v>62.822949223400002</v>
      </c>
      <c r="S144" s="4">
        <v>64.393522953900003</v>
      </c>
      <c r="T144" s="4">
        <v>64.393522953900003</v>
      </c>
      <c r="U144" s="4">
        <v>66.749383549800001</v>
      </c>
      <c r="V144" s="4">
        <v>70.675817876300002</v>
      </c>
      <c r="W144" s="4">
        <v>84.025694586200004</v>
      </c>
      <c r="X144" s="4">
        <v>95.804997565600004</v>
      </c>
      <c r="Y144" s="4">
        <v>100.5167187574</v>
      </c>
      <c r="Z144" s="4">
        <v>117.00774292849999</v>
      </c>
      <c r="AA144" s="4">
        <v>114.6518823326</v>
      </c>
      <c r="AB144" s="4">
        <v>118.5783166591</v>
      </c>
      <c r="AC144" s="4">
        <v>136.63991456080001</v>
      </c>
      <c r="AD144" s="4">
        <v>145.278070079</v>
      </c>
      <c r="AE144" s="4">
        <v>149.9897912708</v>
      </c>
      <c r="AF144" s="4">
        <v>164.12495484600001</v>
      </c>
      <c r="AG144" s="4">
        <v>152.34565186660001</v>
      </c>
      <c r="AH144" s="4">
        <v>153.9162255972</v>
      </c>
    </row>
    <row r="145" spans="1:34" x14ac:dyDescent="0.2">
      <c r="A145" t="s">
        <v>641</v>
      </c>
      <c r="B145" s="4" t="s">
        <v>128</v>
      </c>
      <c r="C145" s="4">
        <v>78.395254620100005</v>
      </c>
      <c r="D145" s="4">
        <v>78.943473183899997</v>
      </c>
      <c r="E145" s="4">
        <v>77.024708210699998</v>
      </c>
      <c r="F145" s="4">
        <v>76.476489646900006</v>
      </c>
      <c r="G145" s="4">
        <v>72.090741136700004</v>
      </c>
      <c r="H145" s="4">
        <v>67.156774062699995</v>
      </c>
      <c r="I145" s="4">
        <v>67.430883344600005</v>
      </c>
      <c r="J145" s="4">
        <v>66.608555498900003</v>
      </c>
      <c r="K145" s="4">
        <v>62.2228069887</v>
      </c>
      <c r="L145" s="4">
        <v>59.755823451700003</v>
      </c>
      <c r="M145" s="4">
        <v>58.111167760400001</v>
      </c>
      <c r="N145" s="4">
        <v>61.126369861100002</v>
      </c>
      <c r="O145" s="4">
        <v>60.578151297399998</v>
      </c>
      <c r="P145" s="4">
        <v>63.867462680000003</v>
      </c>
      <c r="Q145" s="4">
        <v>62.496916270600003</v>
      </c>
      <c r="R145" s="4">
        <v>61.126369861100002</v>
      </c>
      <c r="S145" s="4">
        <v>61.126369861100002</v>
      </c>
      <c r="T145" s="4">
        <v>60.578151297399998</v>
      </c>
      <c r="U145" s="4">
        <v>62.496916270600003</v>
      </c>
      <c r="V145" s="4">
        <v>61.400479142999998</v>
      </c>
      <c r="W145" s="4">
        <v>61.126369861100002</v>
      </c>
      <c r="X145" s="4">
        <v>69.075539035899993</v>
      </c>
      <c r="Y145" s="4">
        <v>68.801429753999997</v>
      </c>
      <c r="Z145" s="4">
        <v>74.557724673699994</v>
      </c>
      <c r="AA145" s="4">
        <v>75.105943237399998</v>
      </c>
      <c r="AB145" s="4">
        <v>73.461287546099996</v>
      </c>
      <c r="AC145" s="4">
        <v>76.750598928800002</v>
      </c>
      <c r="AD145" s="4">
        <v>76.750598928800002</v>
      </c>
      <c r="AE145" s="4">
        <v>71.816631854799994</v>
      </c>
      <c r="AF145" s="4">
        <v>75.654161801200004</v>
      </c>
      <c r="AG145" s="4">
        <v>71.816631854799994</v>
      </c>
      <c r="AH145" s="4">
        <v>70.994304009100006</v>
      </c>
    </row>
    <row r="146" spans="1:34" x14ac:dyDescent="0.2">
      <c r="A146" t="s">
        <v>642</v>
      </c>
      <c r="B146" s="4" t="s">
        <v>129</v>
      </c>
      <c r="C146" s="4">
        <v>134.61446734539999</v>
      </c>
      <c r="D146" s="4">
        <v>123.4849247696</v>
      </c>
      <c r="E146" s="4">
        <v>121.8949901159</v>
      </c>
      <c r="F146" s="4">
        <v>124.5448812054</v>
      </c>
      <c r="G146" s="4">
        <v>124.01490298749999</v>
      </c>
      <c r="H146" s="4">
        <v>111.8254039759</v>
      </c>
      <c r="I146" s="4">
        <v>120.3050554622</v>
      </c>
      <c r="J146" s="4">
        <v>124.01490298749999</v>
      </c>
      <c r="K146" s="4">
        <v>132.49455447380001</v>
      </c>
      <c r="L146" s="4">
        <v>138.32431487069999</v>
      </c>
      <c r="M146" s="4">
        <v>143.62409704960001</v>
      </c>
      <c r="N146" s="4">
        <v>145.21403170330001</v>
      </c>
      <c r="O146" s="4">
        <v>149.4538574465</v>
      </c>
      <c r="P146" s="4">
        <v>148.92387922859999</v>
      </c>
      <c r="Q146" s="4">
        <v>154.75363962540001</v>
      </c>
      <c r="R146" s="4">
        <v>145.21403170330001</v>
      </c>
      <c r="S146" s="4">
        <v>143.62409704960001</v>
      </c>
      <c r="T146" s="4">
        <v>139.9142495243</v>
      </c>
      <c r="U146" s="4">
        <v>148.39390101070001</v>
      </c>
      <c r="V146" s="4">
        <v>147.8639227928</v>
      </c>
      <c r="W146" s="4">
        <v>147.8639227928</v>
      </c>
      <c r="X146" s="4">
        <v>143.62409704960001</v>
      </c>
      <c r="Y146" s="4">
        <v>153.69368318959999</v>
      </c>
      <c r="Z146" s="4">
        <v>147.33394457489999</v>
      </c>
      <c r="AA146" s="4">
        <v>151.04379210010001</v>
      </c>
      <c r="AB146" s="4">
        <v>141.504184178</v>
      </c>
      <c r="AC146" s="4">
        <v>143.62409704960001</v>
      </c>
      <c r="AD146" s="4">
        <v>139.3842713064</v>
      </c>
      <c r="AE146" s="4">
        <v>131.9645762559</v>
      </c>
      <c r="AF146" s="4">
        <v>120.3050554622</v>
      </c>
      <c r="AG146" s="4">
        <v>120.3050554622</v>
      </c>
      <c r="AH146" s="4">
        <v>116.0652297191</v>
      </c>
    </row>
    <row r="147" spans="1:34" x14ac:dyDescent="0.2">
      <c r="A147" t="s">
        <v>643</v>
      </c>
      <c r="B147" s="4" t="s">
        <v>130</v>
      </c>
      <c r="C147" s="4">
        <v>54.232442772200002</v>
      </c>
      <c r="D147" s="4">
        <v>50.448783974100003</v>
      </c>
      <c r="E147" s="4">
        <v>55.073255838400001</v>
      </c>
      <c r="F147" s="4">
        <v>52.971223172800002</v>
      </c>
      <c r="G147" s="4">
        <v>52.550816639700002</v>
      </c>
      <c r="H147" s="4">
        <v>47.085531709199998</v>
      </c>
      <c r="I147" s="4">
        <v>47.926344775399997</v>
      </c>
      <c r="J147" s="4">
        <v>46.244718642899997</v>
      </c>
      <c r="K147" s="4">
        <v>45.403905576699998</v>
      </c>
      <c r="L147" s="4">
        <v>36.154961848100001</v>
      </c>
      <c r="M147" s="4">
        <v>34.893742248800002</v>
      </c>
      <c r="N147" s="4">
        <v>34.893742248800002</v>
      </c>
      <c r="O147" s="4">
        <v>32.791709583200003</v>
      </c>
      <c r="P147" s="4">
        <v>26.065205053300001</v>
      </c>
      <c r="Q147" s="4">
        <v>22.281546255199999</v>
      </c>
      <c r="R147" s="4">
        <v>20.179513589599999</v>
      </c>
      <c r="S147" s="4">
        <v>15.555041725300001</v>
      </c>
      <c r="T147" s="4">
        <v>17.236667857800001</v>
      </c>
      <c r="U147" s="4">
        <v>17.6570743909</v>
      </c>
      <c r="V147" s="4">
        <v>15.9754482585</v>
      </c>
      <c r="W147" s="4">
        <v>18.497887457200001</v>
      </c>
      <c r="X147" s="4">
        <v>21.0203266559</v>
      </c>
      <c r="Y147" s="4">
        <v>23.542765854599999</v>
      </c>
      <c r="Z147" s="4">
        <v>30.2692703845</v>
      </c>
      <c r="AA147" s="4">
        <v>29.4284573182</v>
      </c>
      <c r="AB147" s="4">
        <v>28.587644252</v>
      </c>
      <c r="AC147" s="4">
        <v>40.3590271793</v>
      </c>
      <c r="AD147" s="4">
        <v>37.836587980600001</v>
      </c>
      <c r="AE147" s="4">
        <v>40.779433712399999</v>
      </c>
      <c r="AF147" s="4">
        <v>43.301872911099998</v>
      </c>
      <c r="AG147" s="4">
        <v>40.779433712399999</v>
      </c>
      <c r="AH147" s="4">
        <v>41.620246778599999</v>
      </c>
    </row>
    <row r="148" spans="1:34" x14ac:dyDescent="0.2">
      <c r="A148" t="s">
        <v>644</v>
      </c>
      <c r="B148" s="4" t="s">
        <v>131</v>
      </c>
      <c r="C148" s="4">
        <v>72.281560158900007</v>
      </c>
      <c r="D148" s="4">
        <v>68.556819568199998</v>
      </c>
      <c r="E148" s="4">
        <v>68.556819568199998</v>
      </c>
      <c r="F148" s="4">
        <v>65.641805192800007</v>
      </c>
      <c r="G148" s="4">
        <v>65.5878234451</v>
      </c>
      <c r="H148" s="4">
        <v>64.022352762099999</v>
      </c>
      <c r="I148" s="4">
        <v>61.4852106206</v>
      </c>
      <c r="J148" s="4">
        <v>62.240955088299998</v>
      </c>
      <c r="K148" s="4">
        <v>63.104663051300001</v>
      </c>
      <c r="L148" s="4">
        <v>61.1073383867</v>
      </c>
      <c r="M148" s="4">
        <v>62.888736060600003</v>
      </c>
      <c r="N148" s="4">
        <v>63.212626546700001</v>
      </c>
      <c r="O148" s="4">
        <v>64.238279752799997</v>
      </c>
      <c r="P148" s="4">
        <v>68.070983838900005</v>
      </c>
      <c r="Q148" s="4">
        <v>69.312564035799994</v>
      </c>
      <c r="R148" s="4">
        <v>70.284235494300006</v>
      </c>
      <c r="S148" s="4">
        <v>74.062957832699993</v>
      </c>
      <c r="T148" s="4">
        <v>74.818702300400005</v>
      </c>
      <c r="U148" s="4">
        <v>73.954994337299993</v>
      </c>
      <c r="V148" s="4">
        <v>71.147943457400004</v>
      </c>
      <c r="W148" s="4">
        <v>67.6931116051</v>
      </c>
      <c r="X148" s="4">
        <v>65.749768688200007</v>
      </c>
      <c r="Y148" s="4">
        <v>65.533841697400007</v>
      </c>
      <c r="Z148" s="4">
        <v>59.595849451399999</v>
      </c>
      <c r="AA148" s="4">
        <v>58.300287506799997</v>
      </c>
      <c r="AB148" s="4">
        <v>60.891411396000002</v>
      </c>
      <c r="AC148" s="4">
        <v>60.837429648300002</v>
      </c>
      <c r="AD148" s="4">
        <v>60.621502657500002</v>
      </c>
      <c r="AE148" s="4">
        <v>62.294936835999998</v>
      </c>
      <c r="AF148" s="4">
        <v>62.618827322100003</v>
      </c>
      <c r="AG148" s="4">
        <v>65.317914706699995</v>
      </c>
      <c r="AH148" s="4">
        <v>59.4339042083</v>
      </c>
    </row>
    <row r="149" spans="1:34" x14ac:dyDescent="0.2">
      <c r="A149" t="s">
        <v>645</v>
      </c>
      <c r="B149" s="4" t="s">
        <v>132</v>
      </c>
      <c r="C149" s="4">
        <v>71.342037959300001</v>
      </c>
      <c r="D149" s="4">
        <v>67.976847489600004</v>
      </c>
      <c r="E149" s="4">
        <v>67.976847489600004</v>
      </c>
      <c r="F149" s="4">
        <v>67.976847489600004</v>
      </c>
      <c r="G149" s="4">
        <v>63.265580831900003</v>
      </c>
      <c r="H149" s="4">
        <v>57.881276080200003</v>
      </c>
      <c r="I149" s="4">
        <v>53.8430475165</v>
      </c>
      <c r="J149" s="4">
        <v>57.208237986299999</v>
      </c>
      <c r="K149" s="4">
        <v>57.881276080200003</v>
      </c>
      <c r="L149" s="4">
        <v>57.208237986299999</v>
      </c>
      <c r="M149" s="4">
        <v>57.881276080200003</v>
      </c>
      <c r="N149" s="4">
        <v>57.881276080200003</v>
      </c>
      <c r="O149" s="4">
        <v>69.3229236775</v>
      </c>
      <c r="P149" s="4">
        <v>63.265580831900003</v>
      </c>
      <c r="Q149" s="4">
        <v>63.265580831900003</v>
      </c>
      <c r="R149" s="4">
        <v>56.5351998923</v>
      </c>
      <c r="S149" s="4">
        <v>45.093552295099997</v>
      </c>
      <c r="T149" s="4">
        <v>45.766590389000001</v>
      </c>
      <c r="U149" s="4">
        <v>44.420514201099998</v>
      </c>
      <c r="V149" s="4">
        <v>30.959752322</v>
      </c>
      <c r="W149" s="4">
        <v>32.9788666038</v>
      </c>
      <c r="X149" s="4">
        <v>37.017095167599997</v>
      </c>
      <c r="Y149" s="4">
        <v>37.017095167599997</v>
      </c>
      <c r="Z149" s="4">
        <v>38.3631713555</v>
      </c>
      <c r="AA149" s="4">
        <v>37.017095167599997</v>
      </c>
      <c r="AB149" s="4">
        <v>37.690133261500002</v>
      </c>
      <c r="AC149" s="4">
        <v>34.997980885700002</v>
      </c>
      <c r="AD149" s="4">
        <v>39.709247543399997</v>
      </c>
      <c r="AE149" s="4">
        <v>30.286714228000001</v>
      </c>
      <c r="AF149" s="4">
        <v>28.940638040100001</v>
      </c>
      <c r="AG149" s="4">
        <v>28.267599946200001</v>
      </c>
      <c r="AH149" s="4">
        <v>30.959752322</v>
      </c>
    </row>
    <row r="150" spans="1:34" x14ac:dyDescent="0.2">
      <c r="A150" t="s">
        <v>646</v>
      </c>
      <c r="B150" s="4" t="s">
        <v>133</v>
      </c>
      <c r="C150" s="4">
        <v>105.04729922280001</v>
      </c>
      <c r="D150" s="4">
        <v>105.6060614527</v>
      </c>
      <c r="E150" s="4">
        <v>97.224628003999996</v>
      </c>
      <c r="F150" s="4">
        <v>96.107103544200001</v>
      </c>
      <c r="G150" s="4">
        <v>84.931858946099993</v>
      </c>
      <c r="H150" s="4">
        <v>91.078243475099995</v>
      </c>
      <c r="I150" s="4">
        <v>87.725670095599995</v>
      </c>
      <c r="J150" s="4">
        <v>84.931858946099993</v>
      </c>
      <c r="K150" s="4">
        <v>79.344236647000002</v>
      </c>
      <c r="L150" s="4">
        <v>78.785474417100005</v>
      </c>
      <c r="M150" s="4">
        <v>70.404040968399997</v>
      </c>
      <c r="N150" s="4">
        <v>67.051467588999998</v>
      </c>
      <c r="O150" s="4">
        <v>54.758698531</v>
      </c>
      <c r="P150" s="4">
        <v>57.552509680599996</v>
      </c>
      <c r="Q150" s="4">
        <v>53.082411841300001</v>
      </c>
      <c r="R150" s="4">
        <v>54.199936301100003</v>
      </c>
      <c r="S150" s="4">
        <v>49.7298384618</v>
      </c>
      <c r="T150" s="4">
        <v>49.7298384618</v>
      </c>
      <c r="U150" s="4">
        <v>54.199936301100003</v>
      </c>
      <c r="V150" s="4">
        <v>56.4349852207</v>
      </c>
      <c r="W150" s="4">
        <v>47.494789542200003</v>
      </c>
      <c r="X150" s="4">
        <v>51.964887381499999</v>
      </c>
      <c r="Y150" s="4">
        <v>55.876222990800002</v>
      </c>
      <c r="Z150" s="4">
        <v>60.346320830099998</v>
      </c>
      <c r="AA150" s="4">
        <v>62.022607519799998</v>
      </c>
      <c r="AB150" s="4">
        <v>60.905083060000003</v>
      </c>
      <c r="AC150" s="4">
        <v>60.905083060000003</v>
      </c>
      <c r="AD150" s="4">
        <v>61.4638452899</v>
      </c>
      <c r="AE150" s="4">
        <v>58.111271910500001</v>
      </c>
      <c r="AF150" s="4">
        <v>60.905083060000003</v>
      </c>
      <c r="AG150" s="4">
        <v>53.641174071199998</v>
      </c>
      <c r="AH150" s="4">
        <v>49.171076231900003</v>
      </c>
    </row>
    <row r="151" spans="1:34" x14ac:dyDescent="0.2">
      <c r="A151" t="s">
        <v>647</v>
      </c>
      <c r="B151" s="4" t="s">
        <v>134</v>
      </c>
      <c r="C151" s="4">
        <v>95.297447482500004</v>
      </c>
      <c r="D151" s="4">
        <v>92.181454649299994</v>
      </c>
      <c r="E151" s="4">
        <v>88.459574320800002</v>
      </c>
      <c r="F151" s="4">
        <v>90.450347519800005</v>
      </c>
      <c r="G151" s="4">
        <v>89.931015380900007</v>
      </c>
      <c r="H151" s="4">
        <v>71.667835163999996</v>
      </c>
      <c r="I151" s="4">
        <v>83.3528082885</v>
      </c>
      <c r="J151" s="4">
        <v>78.678819038699999</v>
      </c>
      <c r="K151" s="4">
        <v>74.956938710200006</v>
      </c>
      <c r="L151" s="4">
        <v>75.9956029879</v>
      </c>
      <c r="M151" s="4">
        <v>74.610717284200007</v>
      </c>
      <c r="N151" s="4">
        <v>74.783827997200007</v>
      </c>
      <c r="O151" s="4">
        <v>83.6990297145</v>
      </c>
      <c r="P151" s="4">
        <v>71.408169094499996</v>
      </c>
      <c r="Q151" s="4">
        <v>72.187167302800006</v>
      </c>
      <c r="R151" s="4">
        <v>72.966165511200003</v>
      </c>
      <c r="S151" s="4">
        <v>67.080401270600007</v>
      </c>
      <c r="T151" s="4">
        <v>67.253511983600006</v>
      </c>
      <c r="U151" s="4">
        <v>67.080401270600007</v>
      </c>
      <c r="V151" s="4">
        <v>58.424865622799999</v>
      </c>
      <c r="W151" s="4">
        <v>59.809751326499999</v>
      </c>
      <c r="X151" s="4">
        <v>53.231544234099999</v>
      </c>
      <c r="Y151" s="4">
        <v>47.345779993599997</v>
      </c>
      <c r="Z151" s="4">
        <v>41.460015753100002</v>
      </c>
      <c r="AA151" s="4">
        <v>47.518890706599997</v>
      </c>
      <c r="AB151" s="4">
        <v>47.172669280599997</v>
      </c>
      <c r="AC151" s="4">
        <v>48.644110340799998</v>
      </c>
      <c r="AD151" s="4">
        <v>43.883565734500003</v>
      </c>
      <c r="AE151" s="4">
        <v>50.894549609199998</v>
      </c>
      <c r="AF151" s="4">
        <v>51.846658530500001</v>
      </c>
      <c r="AG151" s="4">
        <v>60.8484156042</v>
      </c>
      <c r="AH151" s="4">
        <v>51.327326391600003</v>
      </c>
    </row>
    <row r="152" spans="1:34" x14ac:dyDescent="0.2">
      <c r="A152" t="s">
        <v>648</v>
      </c>
      <c r="B152" s="4" t="s">
        <v>135</v>
      </c>
      <c r="C152" s="4">
        <v>86.322729829400004</v>
      </c>
      <c r="D152" s="4">
        <v>88.275732766700003</v>
      </c>
      <c r="E152" s="4">
        <v>77.729516905200001</v>
      </c>
      <c r="F152" s="4">
        <v>77.338916317699997</v>
      </c>
      <c r="G152" s="4">
        <v>74.214111618000004</v>
      </c>
      <c r="H152" s="4">
        <v>57.808886944599998</v>
      </c>
      <c r="I152" s="4">
        <v>52.731079307500003</v>
      </c>
      <c r="J152" s="4">
        <v>51.559277545199997</v>
      </c>
      <c r="K152" s="4">
        <v>47.653271670499997</v>
      </c>
      <c r="L152" s="4">
        <v>46.090869320700001</v>
      </c>
      <c r="M152" s="4">
        <v>46.090869320700001</v>
      </c>
      <c r="N152" s="4">
        <v>45.309668145700002</v>
      </c>
      <c r="O152" s="4">
        <v>42.966064621000001</v>
      </c>
      <c r="P152" s="4">
        <v>41.403662271100004</v>
      </c>
      <c r="Q152" s="4">
        <v>43.747265795899999</v>
      </c>
      <c r="R152" s="4">
        <v>44.137866383400002</v>
      </c>
      <c r="S152" s="4">
        <v>44.528466970799997</v>
      </c>
      <c r="T152" s="4">
        <v>43.747265795899999</v>
      </c>
      <c r="U152" s="4">
        <v>44.9190675583</v>
      </c>
      <c r="V152" s="4">
        <v>41.7942628586</v>
      </c>
      <c r="W152" s="4">
        <v>39.060058746300001</v>
      </c>
      <c r="X152" s="4">
        <v>39.060058746300001</v>
      </c>
      <c r="Y152" s="4">
        <v>34.7634522842</v>
      </c>
      <c r="Z152" s="4">
        <v>37.8882569839</v>
      </c>
      <c r="AA152" s="4">
        <v>37.8882569839</v>
      </c>
      <c r="AB152" s="4">
        <v>37.497656396499998</v>
      </c>
      <c r="AC152" s="4">
        <v>44.528466970799997</v>
      </c>
      <c r="AD152" s="4">
        <v>49.996875195299999</v>
      </c>
      <c r="AE152" s="4">
        <v>48.043872258</v>
      </c>
      <c r="AF152" s="4">
        <v>51.559277545199997</v>
      </c>
      <c r="AG152" s="4">
        <v>54.293481657400001</v>
      </c>
      <c r="AH152" s="4">
        <v>55.465283419800002</v>
      </c>
    </row>
    <row r="153" spans="1:34" x14ac:dyDescent="0.2">
      <c r="A153" t="s">
        <v>649</v>
      </c>
      <c r="B153" s="4" t="s">
        <v>136</v>
      </c>
      <c r="C153" s="4">
        <v>27.017419125499998</v>
      </c>
      <c r="D153" s="4">
        <v>18.011612750299999</v>
      </c>
      <c r="E153" s="4">
        <v>18.011612750299999</v>
      </c>
      <c r="F153" s="4">
        <v>18.011612750299999</v>
      </c>
      <c r="G153" s="4">
        <v>20.3815617964</v>
      </c>
      <c r="H153" s="4">
        <v>23.225500651699999</v>
      </c>
      <c r="I153" s="4">
        <v>26.543429316299999</v>
      </c>
      <c r="J153" s="4">
        <v>27.491408934700001</v>
      </c>
      <c r="K153" s="4">
        <v>28.9133783624</v>
      </c>
      <c r="L153" s="4">
        <v>28.9133783624</v>
      </c>
      <c r="M153" s="4">
        <v>28.9133783624</v>
      </c>
      <c r="N153" s="4">
        <v>30.809337599199999</v>
      </c>
      <c r="O153" s="4">
        <v>30.33534779</v>
      </c>
      <c r="P153" s="4">
        <v>27.9653987439</v>
      </c>
      <c r="Q153" s="4">
        <v>27.9653987439</v>
      </c>
      <c r="R153" s="4">
        <v>26.0694395071</v>
      </c>
      <c r="S153" s="4">
        <v>26.0694395071</v>
      </c>
      <c r="T153" s="4">
        <v>26.0694395071</v>
      </c>
      <c r="U153" s="4">
        <v>22.7515108425</v>
      </c>
      <c r="V153" s="4">
        <v>24.647470079400001</v>
      </c>
      <c r="W153" s="4">
        <v>31.757317217699999</v>
      </c>
      <c r="X153" s="4">
        <v>37.919184737499997</v>
      </c>
      <c r="Y153" s="4">
        <v>41.2371134021</v>
      </c>
      <c r="Z153" s="4">
        <v>41.2371134021</v>
      </c>
      <c r="AA153" s="4">
        <v>41.2371134021</v>
      </c>
      <c r="AB153" s="4">
        <v>48.820950349599997</v>
      </c>
      <c r="AC153" s="4">
        <v>50.7169095864</v>
      </c>
      <c r="AD153" s="4">
        <v>54.034838250999996</v>
      </c>
      <c r="AE153" s="4">
        <v>57.826756724699997</v>
      </c>
      <c r="AF153" s="4">
        <v>66.358573290699994</v>
      </c>
      <c r="AG153" s="4">
        <v>66.358573290699994</v>
      </c>
      <c r="AH153" s="4">
        <v>66.358573290699994</v>
      </c>
    </row>
    <row r="154" spans="1:34" x14ac:dyDescent="0.2">
      <c r="A154" t="s">
        <v>650</v>
      </c>
      <c r="B154" s="4" t="s">
        <v>137</v>
      </c>
      <c r="C154" s="4">
        <v>64.075941857000004</v>
      </c>
      <c r="D154" s="4">
        <v>74.755265499900005</v>
      </c>
      <c r="E154" s="4">
        <v>73.568673984</v>
      </c>
      <c r="F154" s="4">
        <v>73.568673984</v>
      </c>
      <c r="G154" s="4">
        <v>77.1284485316</v>
      </c>
      <c r="H154" s="4">
        <v>60.516167309399997</v>
      </c>
      <c r="I154" s="4">
        <v>62.889350341099998</v>
      </c>
      <c r="J154" s="4">
        <v>58.142984277700002</v>
      </c>
      <c r="K154" s="4">
        <v>55.769801245899998</v>
      </c>
      <c r="L154" s="4">
        <v>53.396618214199997</v>
      </c>
      <c r="M154" s="4">
        <v>55.769801245899998</v>
      </c>
      <c r="N154" s="4">
        <v>53.396618214199997</v>
      </c>
      <c r="O154" s="4">
        <v>64.075941857000004</v>
      </c>
      <c r="P154" s="4">
        <v>70.0088994364</v>
      </c>
      <c r="Q154" s="4">
        <v>68.822307920499995</v>
      </c>
      <c r="R154" s="4">
        <v>60.516167309399997</v>
      </c>
      <c r="S154" s="4">
        <v>59.329575793499998</v>
      </c>
      <c r="T154" s="4">
        <v>56.956392761799997</v>
      </c>
      <c r="U154" s="4">
        <v>56.956392761799997</v>
      </c>
      <c r="V154" s="4">
        <v>46.277069118999997</v>
      </c>
      <c r="W154" s="4">
        <v>36.784336992</v>
      </c>
      <c r="X154" s="4">
        <v>37.970928507899998</v>
      </c>
      <c r="Y154" s="4">
        <v>33.2245624444</v>
      </c>
      <c r="Z154" s="4">
        <v>30.8513794126</v>
      </c>
      <c r="AA154" s="4">
        <v>32.037970928500002</v>
      </c>
      <c r="AB154" s="4">
        <v>33.2245624444</v>
      </c>
      <c r="AC154" s="4">
        <v>39.157520023700002</v>
      </c>
      <c r="AD154" s="4">
        <v>52.210026698299998</v>
      </c>
      <c r="AE154" s="4">
        <v>55.769801245899998</v>
      </c>
      <c r="AF154" s="4">
        <v>64.075941857000004</v>
      </c>
      <c r="AG154" s="4">
        <v>77.1284485316</v>
      </c>
      <c r="AH154" s="4">
        <v>75.941857015699995</v>
      </c>
    </row>
    <row r="155" spans="1:34" x14ac:dyDescent="0.2">
      <c r="A155" t="s">
        <v>651</v>
      </c>
      <c r="B155" s="4" t="s">
        <v>138</v>
      </c>
      <c r="C155" s="4">
        <v>43.110514715299999</v>
      </c>
      <c r="D155" s="4">
        <v>39.467372626600003</v>
      </c>
      <c r="E155" s="4">
        <v>40.074562974700001</v>
      </c>
      <c r="F155" s="4">
        <v>37.645801582300003</v>
      </c>
      <c r="G155" s="4">
        <v>36.4314208861</v>
      </c>
      <c r="H155" s="4">
        <v>30.3595174051</v>
      </c>
      <c r="I155" s="4">
        <v>29.752327056999999</v>
      </c>
      <c r="J155" s="4">
        <v>29.752327056999999</v>
      </c>
      <c r="K155" s="4">
        <v>33.395469145600003</v>
      </c>
      <c r="L155" s="4">
        <v>32.788278797499999</v>
      </c>
      <c r="M155" s="4">
        <v>32.788278797499999</v>
      </c>
      <c r="N155" s="4">
        <v>32.181088449400001</v>
      </c>
      <c r="O155" s="4">
        <v>40.074562974700001</v>
      </c>
      <c r="P155" s="4">
        <v>37.038611234199998</v>
      </c>
      <c r="Q155" s="4">
        <v>37.645801582300003</v>
      </c>
      <c r="R155" s="4">
        <v>35.217040189899997</v>
      </c>
      <c r="S155" s="4">
        <v>41.288943670999998</v>
      </c>
      <c r="T155" s="4">
        <v>41.896134019100003</v>
      </c>
      <c r="U155" s="4">
        <v>41.288943670999998</v>
      </c>
      <c r="V155" s="4">
        <v>30.3595174051</v>
      </c>
      <c r="W155" s="4">
        <v>31.573898101299999</v>
      </c>
      <c r="X155" s="4">
        <v>32.181088449400001</v>
      </c>
      <c r="Y155" s="4">
        <v>34.002659493700001</v>
      </c>
      <c r="Z155" s="4">
        <v>29.145136708900001</v>
      </c>
      <c r="AA155" s="4">
        <v>29.752327056999999</v>
      </c>
      <c r="AB155" s="4">
        <v>32.788278797499999</v>
      </c>
      <c r="AC155" s="4">
        <v>38.2529919304</v>
      </c>
      <c r="AD155" s="4">
        <v>37.645801582300003</v>
      </c>
      <c r="AE155" s="4">
        <v>44.9320857596</v>
      </c>
      <c r="AF155" s="4">
        <v>43.717705063399997</v>
      </c>
      <c r="AG155" s="4">
        <v>50.396798892500001</v>
      </c>
      <c r="AH155" s="4">
        <v>51.003989240599999</v>
      </c>
    </row>
    <row r="156" spans="1:34" x14ac:dyDescent="0.2">
      <c r="A156" t="s">
        <v>652</v>
      </c>
      <c r="B156" s="4" t="s">
        <v>139</v>
      </c>
      <c r="C156" s="4">
        <v>44.007523867000003</v>
      </c>
      <c r="D156" s="4">
        <v>46.136920183100003</v>
      </c>
      <c r="E156" s="4">
        <v>46.136920183100003</v>
      </c>
      <c r="F156" s="4">
        <v>46.136920183100003</v>
      </c>
      <c r="G156" s="4">
        <v>42.587926322900003</v>
      </c>
      <c r="H156" s="4">
        <v>40.458530006700002</v>
      </c>
      <c r="I156" s="4">
        <v>31.940944742199999</v>
      </c>
      <c r="J156" s="4">
        <v>31.940944742199999</v>
      </c>
      <c r="K156" s="4">
        <v>27.682152109899999</v>
      </c>
      <c r="L156" s="4">
        <v>27.682152109899999</v>
      </c>
      <c r="M156" s="4">
        <v>27.682152109899999</v>
      </c>
      <c r="N156" s="4">
        <v>26.262554565799999</v>
      </c>
      <c r="O156" s="4">
        <v>28.391950881900001</v>
      </c>
      <c r="P156" s="4">
        <v>29.811548426000002</v>
      </c>
      <c r="Q156" s="4">
        <v>28.391950881900001</v>
      </c>
      <c r="R156" s="4">
        <v>29.811548426000002</v>
      </c>
      <c r="S156" s="4">
        <v>27.682152109899999</v>
      </c>
      <c r="T156" s="4">
        <v>27.682152109899999</v>
      </c>
      <c r="U156" s="4">
        <v>28.391950881900001</v>
      </c>
      <c r="V156" s="4">
        <v>28.391950881900001</v>
      </c>
      <c r="W156" s="4">
        <v>25.552755793700001</v>
      </c>
      <c r="X156" s="4">
        <v>25.552755793700001</v>
      </c>
      <c r="Y156" s="4">
        <v>27.682152109899999</v>
      </c>
      <c r="Z156" s="4">
        <v>30.521347198099999</v>
      </c>
      <c r="AA156" s="4">
        <v>30.521347198099999</v>
      </c>
      <c r="AB156" s="4">
        <v>35.489938602400002</v>
      </c>
      <c r="AC156" s="4">
        <v>41.878127550800002</v>
      </c>
      <c r="AD156" s="4">
        <v>41.168328778800003</v>
      </c>
      <c r="AE156" s="4">
        <v>48.266316499299997</v>
      </c>
      <c r="AF156" s="4">
        <v>44.717322639000002</v>
      </c>
      <c r="AG156" s="4">
        <v>40.458530006700002</v>
      </c>
      <c r="AH156" s="4">
        <v>40.458530006700002</v>
      </c>
    </row>
    <row r="157" spans="1:34" x14ac:dyDescent="0.2">
      <c r="A157" t="s">
        <v>653</v>
      </c>
      <c r="B157" s="4" t="s">
        <v>140</v>
      </c>
      <c r="C157" s="4">
        <v>80.004535690200001</v>
      </c>
      <c r="D157" s="4">
        <v>83.784277533799994</v>
      </c>
      <c r="E157" s="4">
        <v>79.374578716299993</v>
      </c>
      <c r="F157" s="4">
        <v>71.815095029000005</v>
      </c>
      <c r="G157" s="4">
        <v>71.185138055099998</v>
      </c>
      <c r="H157" s="4">
        <v>56.696127654500003</v>
      </c>
      <c r="I157" s="4">
        <v>50.396557915099997</v>
      </c>
      <c r="J157" s="4">
        <v>43.467031201799998</v>
      </c>
      <c r="K157" s="4">
        <v>32.127805670900003</v>
      </c>
      <c r="L157" s="4">
        <v>28.348063827200001</v>
      </c>
      <c r="M157" s="4">
        <v>28.9780208012</v>
      </c>
      <c r="N157" s="4">
        <v>27.7181068533</v>
      </c>
      <c r="O157" s="4">
        <v>28.348063827200001</v>
      </c>
      <c r="P157" s="4">
        <v>25.198278957500001</v>
      </c>
      <c r="Q157" s="4">
        <v>23.308408035700001</v>
      </c>
      <c r="R157" s="4">
        <v>27.0881498794</v>
      </c>
      <c r="S157" s="4">
        <v>27.7181068533</v>
      </c>
      <c r="T157" s="4">
        <v>25.8282359315</v>
      </c>
      <c r="U157" s="4">
        <v>25.8282359315</v>
      </c>
      <c r="V157" s="4">
        <v>25.198278957500001</v>
      </c>
      <c r="W157" s="4">
        <v>30.237934749099999</v>
      </c>
      <c r="X157" s="4">
        <v>31.4978486969</v>
      </c>
      <c r="Y157" s="4">
        <v>34.017676592699999</v>
      </c>
      <c r="Z157" s="4">
        <v>35.277590540600002</v>
      </c>
      <c r="AA157" s="4">
        <v>37.167461462399999</v>
      </c>
      <c r="AB157" s="4">
        <v>38.427375410300002</v>
      </c>
      <c r="AC157" s="4">
        <v>36.537504488400003</v>
      </c>
      <c r="AD157" s="4">
        <v>33.387719618799998</v>
      </c>
      <c r="AE157" s="4">
        <v>35.907547514500003</v>
      </c>
      <c r="AF157" s="4">
        <v>32.757762644800003</v>
      </c>
      <c r="AG157" s="4">
        <v>35.907547514500003</v>
      </c>
      <c r="AH157" s="4">
        <v>35.277590540600002</v>
      </c>
    </row>
    <row r="158" spans="1:34" x14ac:dyDescent="0.2">
      <c r="A158" t="s">
        <v>654</v>
      </c>
      <c r="B158" s="4" t="s">
        <v>141</v>
      </c>
      <c r="C158" s="4">
        <v>91.859169352199999</v>
      </c>
      <c r="D158" s="4">
        <v>112.18865765140001</v>
      </c>
      <c r="E158" s="4">
        <v>104.6592175406</v>
      </c>
      <c r="F158" s="4">
        <v>103.9062735295</v>
      </c>
      <c r="G158" s="4">
        <v>101.6474414963</v>
      </c>
      <c r="H158" s="4">
        <v>103.9062735295</v>
      </c>
      <c r="I158" s="4">
        <v>101.6474414963</v>
      </c>
      <c r="J158" s="4">
        <v>95.623889407600004</v>
      </c>
      <c r="K158" s="4">
        <v>97.129777429800001</v>
      </c>
      <c r="L158" s="4">
        <v>112.94160166250001</v>
      </c>
      <c r="M158" s="4">
        <v>116.7063217179</v>
      </c>
      <c r="N158" s="4">
        <v>129.50636990629999</v>
      </c>
      <c r="O158" s="4">
        <v>114.4474896847</v>
      </c>
      <c r="P158" s="4">
        <v>130.25931391739999</v>
      </c>
      <c r="Q158" s="4">
        <v>126.494593862</v>
      </c>
      <c r="R158" s="4">
        <v>106.16510556279999</v>
      </c>
      <c r="S158" s="4">
        <v>104.6592175406</v>
      </c>
      <c r="T158" s="4">
        <v>103.1533295184</v>
      </c>
      <c r="U158" s="4">
        <v>95.623889407600004</v>
      </c>
      <c r="V158" s="4">
        <v>106.9180495738</v>
      </c>
      <c r="W158" s="4">
        <v>109.9298256182</v>
      </c>
      <c r="X158" s="4">
        <v>105.4121615517</v>
      </c>
      <c r="Y158" s="4">
        <v>118.21220974009999</v>
      </c>
      <c r="Z158" s="4">
        <v>107.6709935849</v>
      </c>
      <c r="AA158" s="4">
        <v>106.16510556279999</v>
      </c>
      <c r="AB158" s="4">
        <v>109.1768816071</v>
      </c>
      <c r="AC158" s="4">
        <v>121.9769297955</v>
      </c>
      <c r="AD158" s="4">
        <v>115.2004336958</v>
      </c>
      <c r="AE158" s="4">
        <v>143.05936210580001</v>
      </c>
      <c r="AF158" s="4">
        <v>136.28286600609999</v>
      </c>
      <c r="AG158" s="4">
        <v>169.41240249379999</v>
      </c>
      <c r="AH158" s="4">
        <v>167.90651447159999</v>
      </c>
    </row>
    <row r="159" spans="1:34" x14ac:dyDescent="0.2">
      <c r="A159" t="s">
        <v>655</v>
      </c>
      <c r="B159" s="4" t="s">
        <v>142</v>
      </c>
      <c r="C159" s="4">
        <v>160.5276060036</v>
      </c>
      <c r="D159" s="4">
        <v>160.5276060036</v>
      </c>
      <c r="E159" s="4">
        <v>132.85043255470001</v>
      </c>
      <c r="F159" s="4">
        <v>128.10577424920001</v>
      </c>
      <c r="G159" s="4">
        <v>119.4072340224</v>
      </c>
      <c r="H159" s="4">
        <v>119.4072340224</v>
      </c>
      <c r="I159" s="4">
        <v>112.2902465641</v>
      </c>
      <c r="J159" s="4">
        <v>105.1732591058</v>
      </c>
      <c r="K159" s="4">
        <v>101.2193771845</v>
      </c>
      <c r="L159" s="4">
        <v>113.0810229483</v>
      </c>
      <c r="M159" s="4">
        <v>113.0810229483</v>
      </c>
      <c r="N159" s="4">
        <v>116.2441284853</v>
      </c>
      <c r="O159" s="4">
        <v>129.6873270177</v>
      </c>
      <c r="P159" s="4">
        <v>129.6873270177</v>
      </c>
      <c r="Q159" s="4">
        <v>141.5489727815</v>
      </c>
      <c r="R159" s="4">
        <v>162.10915877209999</v>
      </c>
      <c r="S159" s="4">
        <v>162.89993515629999</v>
      </c>
      <c r="T159" s="4">
        <v>167.6445934619</v>
      </c>
      <c r="U159" s="4">
        <v>166.06304069340001</v>
      </c>
      <c r="V159" s="4">
        <v>166.85381707760001</v>
      </c>
      <c r="W159" s="4">
        <v>180.2970156099</v>
      </c>
      <c r="X159" s="4">
        <v>173.97080453589999</v>
      </c>
      <c r="Y159" s="4">
        <v>161.3183823878</v>
      </c>
      <c r="Z159" s="4">
        <v>148.6659602398</v>
      </c>
      <c r="AA159" s="4">
        <v>146.29363108699999</v>
      </c>
      <c r="AB159" s="4">
        <v>143.13052554999999</v>
      </c>
      <c r="AC159" s="4">
        <v>136.804314476</v>
      </c>
      <c r="AD159" s="4">
        <v>128.89655063340001</v>
      </c>
      <c r="AE159" s="4">
        <v>128.89655063340001</v>
      </c>
      <c r="AF159" s="4">
        <v>124.1518923279</v>
      </c>
      <c r="AG159" s="4">
        <v>136.01353809170001</v>
      </c>
      <c r="AH159" s="4">
        <v>133.64120893890001</v>
      </c>
    </row>
    <row r="160" spans="1:34" x14ac:dyDescent="0.2">
      <c r="A160" t="s">
        <v>656</v>
      </c>
      <c r="B160" s="4" t="s">
        <v>143</v>
      </c>
      <c r="C160" s="4">
        <v>118.66163533629999</v>
      </c>
      <c r="D160" s="4">
        <v>106.8243432468</v>
      </c>
      <c r="E160" s="4">
        <v>106.5356288056</v>
      </c>
      <c r="F160" s="4">
        <v>111.4437743061</v>
      </c>
      <c r="G160" s="4">
        <v>101.0500544227</v>
      </c>
      <c r="H160" s="4">
        <v>95.853194480900001</v>
      </c>
      <c r="I160" s="4">
        <v>84.882045715000004</v>
      </c>
      <c r="J160" s="4">
        <v>86.036903479900005</v>
      </c>
      <c r="K160" s="4">
        <v>94.698336716100002</v>
      </c>
      <c r="L160" s="4">
        <v>89.212762333200004</v>
      </c>
      <c r="M160" s="4">
        <v>83.438473509000005</v>
      </c>
      <c r="N160" s="4">
        <v>102.2049121875</v>
      </c>
      <c r="O160" s="4">
        <v>107.6904865704</v>
      </c>
      <c r="P160" s="4">
        <v>122.12620863079999</v>
      </c>
      <c r="Q160" s="4">
        <v>120.39392198359999</v>
      </c>
      <c r="R160" s="4">
        <v>117.5067775715</v>
      </c>
      <c r="S160" s="4">
        <v>115.4857764831</v>
      </c>
      <c r="T160" s="4">
        <v>117.2180631303</v>
      </c>
      <c r="U160" s="4">
        <v>113.4647753946</v>
      </c>
      <c r="V160" s="4">
        <v>113.4647753946</v>
      </c>
      <c r="W160" s="4">
        <v>106.5356288056</v>
      </c>
      <c r="X160" s="4">
        <v>109.1340587765</v>
      </c>
      <c r="Y160" s="4">
        <v>119.52777866</v>
      </c>
      <c r="Z160" s="4">
        <v>127.90049745499999</v>
      </c>
      <c r="AA160" s="4">
        <v>124.72463860169999</v>
      </c>
      <c r="AB160" s="4">
        <v>106.5356288056</v>
      </c>
      <c r="AC160" s="4">
        <v>111.1550598649</v>
      </c>
      <c r="AD160" s="4">
        <v>103.6484843935</v>
      </c>
      <c r="AE160" s="4">
        <v>114.6196331594</v>
      </c>
      <c r="AF160" s="4">
        <v>109.1340587765</v>
      </c>
      <c r="AG160" s="4">
        <v>101.6274833051</v>
      </c>
      <c r="AH160" s="4">
        <v>120.39392198359999</v>
      </c>
    </row>
    <row r="161" spans="1:34" x14ac:dyDescent="0.2">
      <c r="A161" t="s">
        <v>657</v>
      </c>
      <c r="B161" s="4" t="s">
        <v>144</v>
      </c>
      <c r="C161" s="4">
        <v>74.866059939600007</v>
      </c>
      <c r="D161" s="4">
        <v>81.884753059000005</v>
      </c>
      <c r="E161" s="4">
        <v>81.884753059000005</v>
      </c>
      <c r="F161" s="4">
        <v>81.884753059000005</v>
      </c>
      <c r="G161" s="4">
        <v>79.935116081399997</v>
      </c>
      <c r="H161" s="4">
        <v>73.306350357599996</v>
      </c>
      <c r="I161" s="4">
        <v>71.356713380000002</v>
      </c>
      <c r="J161" s="4">
        <v>67.847366820299996</v>
      </c>
      <c r="K161" s="4">
        <v>60.828673701</v>
      </c>
      <c r="L161" s="4">
        <v>60.828673701</v>
      </c>
      <c r="M161" s="4">
        <v>60.828673701</v>
      </c>
      <c r="N161" s="4">
        <v>56.539472350200001</v>
      </c>
      <c r="O161" s="4">
        <v>54.979762768199997</v>
      </c>
      <c r="P161" s="4">
        <v>53.420053186099999</v>
      </c>
      <c r="Q161" s="4">
        <v>65.507802447200007</v>
      </c>
      <c r="R161" s="4">
        <v>60.438746305400002</v>
      </c>
      <c r="S161" s="4">
        <v>60.438746305400002</v>
      </c>
      <c r="T161" s="4">
        <v>60.438746305400002</v>
      </c>
      <c r="U161" s="4">
        <v>61.608528491999998</v>
      </c>
      <c r="V161" s="4">
        <v>59.268964118900001</v>
      </c>
      <c r="W161" s="4">
        <v>58.879036723399999</v>
      </c>
      <c r="X161" s="4">
        <v>43.281940902599999</v>
      </c>
      <c r="Y161" s="4">
        <v>46.791287462299998</v>
      </c>
      <c r="Z161" s="4">
        <v>46.791287462299998</v>
      </c>
      <c r="AA161" s="4">
        <v>46.791287462299998</v>
      </c>
      <c r="AB161" s="4">
        <v>44.061795693599997</v>
      </c>
      <c r="AC161" s="4">
        <v>38.212884760900003</v>
      </c>
      <c r="AD161" s="4">
        <v>37.433029969800003</v>
      </c>
      <c r="AE161" s="4">
        <v>34.313610805700002</v>
      </c>
      <c r="AF161" s="4">
        <v>33.143828619099999</v>
      </c>
      <c r="AG161" s="4">
        <v>33.143828619099999</v>
      </c>
      <c r="AH161" s="4">
        <v>33.143828619099999</v>
      </c>
    </row>
    <row r="162" spans="1:34" x14ac:dyDescent="0.2">
      <c r="A162" t="s">
        <v>658</v>
      </c>
      <c r="B162" s="4" t="s">
        <v>145</v>
      </c>
      <c r="C162" s="4">
        <v>60.097467164900003</v>
      </c>
      <c r="D162" s="4">
        <v>49.170654953099998</v>
      </c>
      <c r="E162" s="4">
        <v>48.077973731900002</v>
      </c>
      <c r="F162" s="4">
        <v>48.077973731900002</v>
      </c>
      <c r="G162" s="4">
        <v>46.985292510800001</v>
      </c>
      <c r="H162" s="4">
        <v>36.058480299000003</v>
      </c>
      <c r="I162" s="4">
        <v>40.429205183699999</v>
      </c>
      <c r="J162" s="4">
        <v>39.336523962500003</v>
      </c>
      <c r="K162" s="4">
        <v>39.336523962500003</v>
      </c>
      <c r="L162" s="4">
        <v>39.336523962500003</v>
      </c>
      <c r="M162" s="4">
        <v>39.336523962500003</v>
      </c>
      <c r="N162" s="4">
        <v>34.9657990778</v>
      </c>
      <c r="O162" s="4">
        <v>51.356017395499997</v>
      </c>
      <c r="P162" s="4">
        <v>56.819423501400003</v>
      </c>
      <c r="Q162" s="4">
        <v>48.077973731900002</v>
      </c>
      <c r="R162" s="4">
        <v>45.892611289599998</v>
      </c>
      <c r="S162" s="4">
        <v>49.170654953099998</v>
      </c>
      <c r="T162" s="4">
        <v>49.170654953099998</v>
      </c>
      <c r="U162" s="4">
        <v>50.263336174300001</v>
      </c>
      <c r="V162" s="4">
        <v>40.429205183699999</v>
      </c>
      <c r="W162" s="4">
        <v>31.687755414200002</v>
      </c>
      <c r="X162" s="4">
        <v>39.336523962500003</v>
      </c>
      <c r="Y162" s="4">
        <v>39.336523962500003</v>
      </c>
      <c r="Z162" s="4">
        <v>40.429205183699999</v>
      </c>
      <c r="AA162" s="4">
        <v>40.429205183699999</v>
      </c>
      <c r="AB162" s="4">
        <v>39.336523962500003</v>
      </c>
      <c r="AC162" s="4">
        <v>38.2438427413</v>
      </c>
      <c r="AD162" s="4">
        <v>39.336523962500003</v>
      </c>
      <c r="AE162" s="4">
        <v>32.780436635400001</v>
      </c>
      <c r="AF162" s="4">
        <v>32.780436635400001</v>
      </c>
      <c r="AG162" s="4">
        <v>29.502392971900001</v>
      </c>
      <c r="AH162" s="4">
        <v>29.502392971900001</v>
      </c>
    </row>
    <row r="163" spans="1:34" x14ac:dyDescent="0.2">
      <c r="A163" t="s">
        <v>659</v>
      </c>
      <c r="B163" s="4" t="s">
        <v>146</v>
      </c>
      <c r="C163" s="4">
        <v>77.829708597600003</v>
      </c>
      <c r="D163" s="4">
        <v>70.645427803999993</v>
      </c>
      <c r="E163" s="4">
        <v>73.439314779300005</v>
      </c>
      <c r="F163" s="4">
        <v>79.426215440600004</v>
      </c>
      <c r="G163" s="4">
        <v>77.430581886799999</v>
      </c>
      <c r="H163" s="4">
        <v>83.816609258900002</v>
      </c>
      <c r="I163" s="4">
        <v>78.228835308300006</v>
      </c>
      <c r="J163" s="4">
        <v>69.048920960900006</v>
      </c>
      <c r="K163" s="4">
        <v>71.044554514699996</v>
      </c>
      <c r="L163" s="4">
        <v>62.2637668781</v>
      </c>
      <c r="M163" s="4">
        <v>55.4786127952</v>
      </c>
      <c r="N163" s="4">
        <v>53.0838525307</v>
      </c>
      <c r="O163" s="4">
        <v>48.294332001599997</v>
      </c>
      <c r="P163" s="4">
        <v>47.0969518693</v>
      </c>
      <c r="Q163" s="4">
        <v>45.101318315500002</v>
      </c>
      <c r="R163" s="4">
        <v>40.710924497199997</v>
      </c>
      <c r="S163" s="4">
        <v>43.105684761699997</v>
      </c>
      <c r="T163" s="4">
        <v>41.110051208000002</v>
      </c>
      <c r="U163" s="4">
        <v>40.710924497199997</v>
      </c>
      <c r="V163" s="4">
        <v>39.114417654199997</v>
      </c>
      <c r="W163" s="4">
        <v>42.307431340199997</v>
      </c>
      <c r="X163" s="4">
        <v>44.702191604799999</v>
      </c>
      <c r="Y163" s="4">
        <v>48.294332001599997</v>
      </c>
      <c r="Z163" s="4">
        <v>52.684725819900002</v>
      </c>
      <c r="AA163" s="4">
        <v>51.886472398400002</v>
      </c>
      <c r="AB163" s="4">
        <v>58.671626481300002</v>
      </c>
      <c r="AC163" s="4">
        <v>59.869006613499998</v>
      </c>
      <c r="AD163" s="4">
        <v>57.474246348999998</v>
      </c>
      <c r="AE163" s="4">
        <v>59.469879902800002</v>
      </c>
      <c r="AF163" s="4">
        <v>55.079486084400003</v>
      </c>
      <c r="AG163" s="4">
        <v>53.482979241400002</v>
      </c>
      <c r="AH163" s="4">
        <v>55.877739505999998</v>
      </c>
    </row>
    <row r="164" spans="1:34" x14ac:dyDescent="0.2">
      <c r="A164" t="s">
        <v>660</v>
      </c>
      <c r="B164" s="4" t="s">
        <v>147</v>
      </c>
      <c r="C164" s="4">
        <v>102.5869759144</v>
      </c>
      <c r="D164" s="4">
        <v>83.471390340300005</v>
      </c>
      <c r="E164" s="4">
        <v>82.197017968699996</v>
      </c>
      <c r="F164" s="4">
        <v>82.197017968699996</v>
      </c>
      <c r="G164" s="4">
        <v>75.187969924800001</v>
      </c>
      <c r="H164" s="4">
        <v>65.630177137800004</v>
      </c>
      <c r="I164" s="4">
        <v>52.2492672359</v>
      </c>
      <c r="J164" s="4">
        <v>54.798011979100004</v>
      </c>
      <c r="K164" s="4">
        <v>63.081432394499998</v>
      </c>
      <c r="L164" s="4">
        <v>61.807060022899996</v>
      </c>
      <c r="M164" s="4">
        <v>61.807060022899996</v>
      </c>
      <c r="N164" s="4">
        <v>65.630177137800004</v>
      </c>
      <c r="O164" s="4">
        <v>68.816108066799998</v>
      </c>
      <c r="P164" s="4">
        <v>67.541735695200003</v>
      </c>
      <c r="Q164" s="4">
        <v>63.081432394499998</v>
      </c>
      <c r="R164" s="4">
        <v>57.3467567223</v>
      </c>
      <c r="S164" s="4">
        <v>55.435198164900001</v>
      </c>
      <c r="T164" s="4">
        <v>55.435198164900001</v>
      </c>
      <c r="U164" s="4">
        <v>49.063336306899998</v>
      </c>
      <c r="V164" s="4">
        <v>49.063336306899998</v>
      </c>
      <c r="W164" s="4">
        <v>43.328660634599999</v>
      </c>
      <c r="X164" s="4">
        <v>45.877405377899997</v>
      </c>
      <c r="Y164" s="4">
        <v>44.6030330062</v>
      </c>
      <c r="Z164" s="4">
        <v>44.6030330062</v>
      </c>
      <c r="AA164" s="4">
        <v>44.6030330062</v>
      </c>
      <c r="AB164" s="4">
        <v>45.240219191999998</v>
      </c>
      <c r="AC164" s="4">
        <v>38.231171148199998</v>
      </c>
      <c r="AD164" s="4">
        <v>40.779915891400002</v>
      </c>
      <c r="AE164" s="4">
        <v>36.956798776600003</v>
      </c>
      <c r="AF164" s="4">
        <v>33.770867847600002</v>
      </c>
      <c r="AG164" s="4">
        <v>37.5939849624</v>
      </c>
      <c r="AH164" s="4">
        <v>37.5939849624</v>
      </c>
    </row>
    <row r="165" spans="1:34" x14ac:dyDescent="0.2">
      <c r="A165" t="s">
        <v>661</v>
      </c>
      <c r="B165" s="4" t="s">
        <v>148</v>
      </c>
      <c r="C165" s="4">
        <v>32.417874717399997</v>
      </c>
      <c r="D165" s="4">
        <v>34.080329831100002</v>
      </c>
      <c r="E165" s="4">
        <v>32.417874717399997</v>
      </c>
      <c r="F165" s="4">
        <v>34.911557387999999</v>
      </c>
      <c r="G165" s="4">
        <v>33.249102274199998</v>
      </c>
      <c r="H165" s="4">
        <v>28.2617369331</v>
      </c>
      <c r="I165" s="4">
        <v>26.599281819400002</v>
      </c>
      <c r="J165" s="4">
        <v>31.5866471605</v>
      </c>
      <c r="K165" s="4">
        <v>29.924192046800002</v>
      </c>
      <c r="L165" s="4">
        <v>29.924192046800002</v>
      </c>
      <c r="M165" s="4">
        <v>27.4305093762</v>
      </c>
      <c r="N165" s="4">
        <v>30.755419603699998</v>
      </c>
      <c r="O165" s="4">
        <v>31.5866471605</v>
      </c>
      <c r="P165" s="4">
        <v>33.249102274199998</v>
      </c>
      <c r="Q165" s="4">
        <v>30.755419603699998</v>
      </c>
      <c r="R165" s="4">
        <v>34.080329831100002</v>
      </c>
      <c r="S165" s="4">
        <v>34.911557387999999</v>
      </c>
      <c r="T165" s="4">
        <v>34.080329831100002</v>
      </c>
      <c r="U165" s="4">
        <v>39.898922729100001</v>
      </c>
      <c r="V165" s="4">
        <v>46.548743183900001</v>
      </c>
      <c r="W165" s="4">
        <v>53.198563638800003</v>
      </c>
      <c r="X165" s="4">
        <v>51.536108525099998</v>
      </c>
      <c r="Y165" s="4">
        <v>54.029791195599998</v>
      </c>
      <c r="Z165" s="4">
        <v>54.029791195599998</v>
      </c>
      <c r="AA165" s="4">
        <v>54.029791195599998</v>
      </c>
      <c r="AB165" s="4">
        <v>41.561377842799999</v>
      </c>
      <c r="AC165" s="4">
        <v>42.392605399700003</v>
      </c>
      <c r="AD165" s="4">
        <v>40.730150285900002</v>
      </c>
      <c r="AE165" s="4">
        <v>46.548743183900001</v>
      </c>
      <c r="AF165" s="4">
        <v>40.730150285900002</v>
      </c>
      <c r="AG165" s="4">
        <v>39.898922729100001</v>
      </c>
      <c r="AH165" s="4">
        <v>39.898922729100001</v>
      </c>
    </row>
    <row r="166" spans="1:34" x14ac:dyDescent="0.2">
      <c r="A166" t="s">
        <v>662</v>
      </c>
      <c r="B166" s="4" t="s">
        <v>149</v>
      </c>
      <c r="C166" s="4">
        <v>41.676709247200002</v>
      </c>
      <c r="D166" s="4">
        <v>37.659677030600001</v>
      </c>
      <c r="E166" s="4">
        <v>32.136257732799997</v>
      </c>
      <c r="F166" s="4">
        <v>32.638386759900001</v>
      </c>
      <c r="G166" s="4">
        <v>31.6341287057</v>
      </c>
      <c r="H166" s="4">
        <v>31.1319996786</v>
      </c>
      <c r="I166" s="4">
        <v>33.642644814000001</v>
      </c>
      <c r="J166" s="4">
        <v>31.1319996786</v>
      </c>
      <c r="K166" s="4">
        <v>30.629870651600001</v>
      </c>
      <c r="L166" s="4">
        <v>26.1107094079</v>
      </c>
      <c r="M166" s="4">
        <v>24.6043223267</v>
      </c>
      <c r="N166" s="4">
        <v>26.612838435</v>
      </c>
      <c r="O166" s="4">
        <v>23.097935245399999</v>
      </c>
      <c r="P166" s="4">
        <v>17.072386920500001</v>
      </c>
      <c r="Q166" s="4">
        <v>18.578774001799999</v>
      </c>
      <c r="R166" s="4">
        <v>17.072386920500001</v>
      </c>
      <c r="S166" s="4">
        <v>17.574515947599998</v>
      </c>
      <c r="T166" s="4">
        <v>18.578774001799999</v>
      </c>
      <c r="U166" s="4">
        <v>17.072386920500001</v>
      </c>
      <c r="V166" s="4">
        <v>20.5872901101</v>
      </c>
      <c r="W166" s="4">
        <v>20.5872901101</v>
      </c>
      <c r="X166" s="4">
        <v>17.072386920500001</v>
      </c>
      <c r="Y166" s="4">
        <v>17.072386920500001</v>
      </c>
      <c r="Z166" s="4">
        <v>24.1021932996</v>
      </c>
      <c r="AA166" s="4">
        <v>22.5958062184</v>
      </c>
      <c r="AB166" s="4">
        <v>21.089419137099998</v>
      </c>
      <c r="AC166" s="4">
        <v>18.076644974699999</v>
      </c>
      <c r="AD166" s="4">
        <v>21.591548164199999</v>
      </c>
      <c r="AE166" s="4">
        <v>22.5958062184</v>
      </c>
      <c r="AF166" s="4">
        <v>25.106451353699999</v>
      </c>
      <c r="AG166" s="4">
        <v>17.574515947599998</v>
      </c>
      <c r="AH166" s="4">
        <v>17.574515947599998</v>
      </c>
    </row>
    <row r="167" spans="1:34" x14ac:dyDescent="0.2">
      <c r="A167" t="s">
        <v>663</v>
      </c>
      <c r="B167" s="4" t="s">
        <v>150</v>
      </c>
      <c r="C167" s="4">
        <v>68.628702757900001</v>
      </c>
      <c r="D167" s="4">
        <v>82.992849846799999</v>
      </c>
      <c r="E167" s="4">
        <v>82.992849846799999</v>
      </c>
      <c r="F167" s="4">
        <v>82.992849846799999</v>
      </c>
      <c r="G167" s="4">
        <v>68.628702757900001</v>
      </c>
      <c r="H167" s="4">
        <v>76.608784474000004</v>
      </c>
      <c r="I167" s="4">
        <v>71.820735444299999</v>
      </c>
      <c r="J167" s="4">
        <v>75.012768130699996</v>
      </c>
      <c r="K167" s="4">
        <v>70.224719101100007</v>
      </c>
      <c r="L167" s="4">
        <v>70.224719101100007</v>
      </c>
      <c r="M167" s="4">
        <v>70.224719101100007</v>
      </c>
      <c r="N167" s="4">
        <v>95.760980592400003</v>
      </c>
      <c r="O167" s="4">
        <v>87.780898876400002</v>
      </c>
      <c r="P167" s="4">
        <v>86.184882533199996</v>
      </c>
      <c r="Q167" s="4">
        <v>86.184882533199996</v>
      </c>
      <c r="R167" s="4">
        <v>81.396833503600007</v>
      </c>
      <c r="S167" s="4">
        <v>81.396833503600007</v>
      </c>
      <c r="T167" s="4">
        <v>81.396833503600007</v>
      </c>
      <c r="U167" s="4">
        <v>73.416751787500004</v>
      </c>
      <c r="V167" s="4">
        <v>71.820735444299999</v>
      </c>
      <c r="W167" s="4">
        <v>67.032686414699995</v>
      </c>
      <c r="X167" s="4">
        <v>68.628702757900001</v>
      </c>
      <c r="Y167" s="4">
        <v>87.780898876400002</v>
      </c>
      <c r="Z167" s="4">
        <v>87.780898876400002</v>
      </c>
      <c r="AA167" s="4">
        <v>87.780898876400002</v>
      </c>
      <c r="AB167" s="4">
        <v>90.972931562799999</v>
      </c>
      <c r="AC167" s="4">
        <v>130.87334014300001</v>
      </c>
      <c r="AD167" s="4">
        <v>135.6613891726</v>
      </c>
      <c r="AE167" s="4">
        <v>140.44943820220001</v>
      </c>
      <c r="AF167" s="4">
        <v>137.2574055158</v>
      </c>
      <c r="AG167" s="4">
        <v>137.2574055158</v>
      </c>
      <c r="AH167" s="4">
        <v>137.2574055158</v>
      </c>
    </row>
    <row r="168" spans="1:34" x14ac:dyDescent="0.2">
      <c r="A168" t="s">
        <v>664</v>
      </c>
      <c r="B168" s="4" t="s">
        <v>151</v>
      </c>
      <c r="C168" s="4">
        <v>69.337554090599994</v>
      </c>
      <c r="D168" s="4">
        <v>66.796387186700002</v>
      </c>
      <c r="E168" s="4">
        <v>71.515697150999998</v>
      </c>
      <c r="F168" s="4">
        <v>70.789649464199996</v>
      </c>
      <c r="G168" s="4">
        <v>71.515697150999998</v>
      </c>
      <c r="H168" s="4">
        <v>67.159411030100003</v>
      </c>
      <c r="I168" s="4">
        <v>66.070339499900001</v>
      </c>
      <c r="J168" s="4">
        <v>70.789649464199996</v>
      </c>
      <c r="K168" s="4">
        <v>75.508959428500006</v>
      </c>
      <c r="L168" s="4">
        <v>67.885458716900004</v>
      </c>
      <c r="M168" s="4">
        <v>67.885458716900004</v>
      </c>
      <c r="N168" s="4">
        <v>68.248482560300005</v>
      </c>
      <c r="O168" s="4">
        <v>70.789649464199996</v>
      </c>
      <c r="P168" s="4">
        <v>64.981267969699999</v>
      </c>
      <c r="Q168" s="4">
        <v>60.988005692199998</v>
      </c>
      <c r="R168" s="4">
        <v>54.090552667499999</v>
      </c>
      <c r="S168" s="4">
        <v>48.645195016400002</v>
      </c>
      <c r="T168" s="4">
        <v>48.282171173000002</v>
      </c>
      <c r="U168" s="4">
        <v>48.282171173000002</v>
      </c>
      <c r="V168" s="4">
        <v>46.830075799399999</v>
      </c>
      <c r="W168" s="4">
        <v>44.288908895500001</v>
      </c>
      <c r="X168" s="4">
        <v>42.110765835099997</v>
      </c>
      <c r="Y168" s="4">
        <v>40.295646618100001</v>
      </c>
      <c r="Z168" s="4">
        <v>43.562861208699999</v>
      </c>
      <c r="AA168" s="4">
        <v>44.651932738900001</v>
      </c>
      <c r="AB168" s="4">
        <v>43.562861208699999</v>
      </c>
      <c r="AC168" s="4">
        <v>34.850288966999997</v>
      </c>
      <c r="AD168" s="4">
        <v>39.5695989313</v>
      </c>
      <c r="AE168" s="4">
        <v>35.213312810399998</v>
      </c>
      <c r="AF168" s="4">
        <v>38.480527401000003</v>
      </c>
      <c r="AG168" s="4">
        <v>35.939360497199999</v>
      </c>
      <c r="AH168" s="4">
        <v>34.487265123599997</v>
      </c>
    </row>
    <row r="169" spans="1:34" x14ac:dyDescent="0.2">
      <c r="A169" t="s">
        <v>665</v>
      </c>
      <c r="B169" s="4" t="s">
        <v>152</v>
      </c>
      <c r="C169" s="4">
        <v>63.313129753299997</v>
      </c>
      <c r="D169" s="4">
        <v>63.313129753299997</v>
      </c>
      <c r="E169" s="4">
        <v>65.629463768700006</v>
      </c>
      <c r="F169" s="4">
        <v>62.541018414900002</v>
      </c>
      <c r="G169" s="4">
        <v>48.256958653399998</v>
      </c>
      <c r="H169" s="4">
        <v>49.415125661099999</v>
      </c>
      <c r="I169" s="4">
        <v>50.573292668800001</v>
      </c>
      <c r="J169" s="4">
        <v>49.801181330299997</v>
      </c>
      <c r="K169" s="4">
        <v>49.801181330299997</v>
      </c>
      <c r="L169" s="4">
        <v>44.782457630400003</v>
      </c>
      <c r="M169" s="4">
        <v>43.624290622700002</v>
      </c>
      <c r="N169" s="4">
        <v>45.168513299600001</v>
      </c>
      <c r="O169" s="4">
        <v>39.763733930400001</v>
      </c>
      <c r="P169" s="4">
        <v>35.517121568900002</v>
      </c>
      <c r="Q169" s="4">
        <v>35.517121568900002</v>
      </c>
      <c r="R169" s="4">
        <v>33.972898892000003</v>
      </c>
      <c r="S169" s="4">
        <v>38.991622591999999</v>
      </c>
      <c r="T169" s="4">
        <v>38.219511253500002</v>
      </c>
      <c r="U169" s="4">
        <v>38.991622591999999</v>
      </c>
      <c r="V169" s="4">
        <v>39.763733930400001</v>
      </c>
      <c r="W169" s="4">
        <v>40.921900938100002</v>
      </c>
      <c r="X169" s="4">
        <v>41.694012276599999</v>
      </c>
      <c r="Y169" s="4">
        <v>42.080067945800003</v>
      </c>
      <c r="Z169" s="4">
        <v>34.358954561200001</v>
      </c>
      <c r="AA169" s="4">
        <v>33.972898892000003</v>
      </c>
      <c r="AB169" s="4">
        <v>32.0426205459</v>
      </c>
      <c r="AC169" s="4">
        <v>29.3402308613</v>
      </c>
      <c r="AD169" s="4">
        <v>25.479674168999999</v>
      </c>
      <c r="AE169" s="4">
        <v>27.023896845900001</v>
      </c>
      <c r="AF169" s="4">
        <v>25.093618499800002</v>
      </c>
      <c r="AG169" s="4">
        <v>27.796008184400002</v>
      </c>
      <c r="AH169" s="4">
        <v>32.428676215099998</v>
      </c>
    </row>
    <row r="170" spans="1:34" x14ac:dyDescent="0.2">
      <c r="A170" t="s">
        <v>666</v>
      </c>
      <c r="B170" s="4" t="s">
        <v>153</v>
      </c>
      <c r="C170" s="4">
        <v>64.480510449600004</v>
      </c>
      <c r="D170" s="4">
        <v>62.794745470599999</v>
      </c>
      <c r="E170" s="4">
        <v>59.001774267599998</v>
      </c>
      <c r="F170" s="4">
        <v>58.5803330229</v>
      </c>
      <c r="G170" s="4">
        <v>54.787361820000001</v>
      </c>
      <c r="H170" s="4">
        <v>53.5230380856</v>
      </c>
      <c r="I170" s="4">
        <v>55.6302443095</v>
      </c>
      <c r="J170" s="4">
        <v>51.415831861800001</v>
      </c>
      <c r="K170" s="4">
        <v>54.365920575200001</v>
      </c>
      <c r="L170" s="4">
        <v>45.937095679800002</v>
      </c>
      <c r="M170" s="4">
        <v>42.987006966400003</v>
      </c>
      <c r="N170" s="4">
        <v>55.2088030647</v>
      </c>
      <c r="O170" s="4">
        <v>59.423215512399999</v>
      </c>
      <c r="P170" s="4">
        <v>64.059069204899998</v>
      </c>
      <c r="Q170" s="4">
        <v>67.009157918200003</v>
      </c>
      <c r="R170" s="4">
        <v>63.637627960099998</v>
      </c>
      <c r="S170" s="4">
        <v>63.637627960099998</v>
      </c>
      <c r="T170" s="4">
        <v>63.637627960099998</v>
      </c>
      <c r="U170" s="4">
        <v>62.794745470599999</v>
      </c>
      <c r="V170" s="4">
        <v>61.108980491499999</v>
      </c>
      <c r="W170" s="4">
        <v>57.3160092886</v>
      </c>
      <c r="X170" s="4">
        <v>57.3160092886</v>
      </c>
      <c r="Y170" s="4">
        <v>65.744834183899997</v>
      </c>
      <c r="Z170" s="4">
        <v>65.744834183899997</v>
      </c>
      <c r="AA170" s="4">
        <v>65.744834183899997</v>
      </c>
      <c r="AB170" s="4">
        <v>72.066452855500003</v>
      </c>
      <c r="AC170" s="4">
        <v>68.694922897300003</v>
      </c>
      <c r="AD170" s="4">
        <v>73.330776589799996</v>
      </c>
      <c r="AE170" s="4">
        <v>74.595100324100002</v>
      </c>
      <c r="AF170" s="4">
        <v>68.273481652599997</v>
      </c>
      <c r="AG170" s="4">
        <v>68.273481652599997</v>
      </c>
      <c r="AH170" s="4">
        <v>68.273481652599997</v>
      </c>
    </row>
    <row r="171" spans="1:34" x14ac:dyDescent="0.2">
      <c r="A171" t="s">
        <v>667</v>
      </c>
      <c r="B171" s="4" t="s">
        <v>154</v>
      </c>
      <c r="C171" s="4">
        <v>92.975892679300003</v>
      </c>
      <c r="D171" s="4">
        <v>90.762180948799994</v>
      </c>
      <c r="E171" s="4">
        <v>77.479910566000001</v>
      </c>
      <c r="F171" s="4">
        <v>77.479910566000001</v>
      </c>
      <c r="G171" s="4">
        <v>61.983928452800001</v>
      </c>
      <c r="H171" s="4">
        <v>68.625063644199997</v>
      </c>
      <c r="I171" s="4">
        <v>66.411351913800004</v>
      </c>
      <c r="J171" s="4">
        <v>57.556504991899999</v>
      </c>
      <c r="K171" s="4">
        <v>55.342793261499999</v>
      </c>
      <c r="L171" s="4">
        <v>48.701658070100002</v>
      </c>
      <c r="M171" s="4">
        <v>55.342793261499999</v>
      </c>
      <c r="N171" s="4">
        <v>61.983928452800001</v>
      </c>
      <c r="O171" s="4">
        <v>73.052487105099999</v>
      </c>
      <c r="P171" s="4">
        <v>73.052487105099999</v>
      </c>
      <c r="Q171" s="4">
        <v>77.479910566000001</v>
      </c>
      <c r="R171" s="4">
        <v>73.052487105099999</v>
      </c>
      <c r="S171" s="4">
        <v>73.052487105099999</v>
      </c>
      <c r="T171" s="4">
        <v>68.625063644199997</v>
      </c>
      <c r="U171" s="4">
        <v>64.197640183299995</v>
      </c>
      <c r="V171" s="4">
        <v>48.701658070100002</v>
      </c>
      <c r="W171" s="4">
        <v>57.556504991899999</v>
      </c>
      <c r="X171" s="4">
        <v>48.701658070100002</v>
      </c>
      <c r="Y171" s="4">
        <v>50.915369800500002</v>
      </c>
      <c r="Z171" s="4">
        <v>48.701658070100002</v>
      </c>
      <c r="AA171" s="4">
        <v>44.274234609200001</v>
      </c>
      <c r="AB171" s="4">
        <v>44.274234609200001</v>
      </c>
      <c r="AC171" s="4">
        <v>37.633099417799997</v>
      </c>
      <c r="AD171" s="4">
        <v>28.778252496</v>
      </c>
      <c r="AE171" s="4">
        <v>46.487946339600001</v>
      </c>
      <c r="AF171" s="4">
        <v>44.274234609200001</v>
      </c>
      <c r="AG171" s="4">
        <v>46.487946339600001</v>
      </c>
      <c r="AH171" s="4">
        <v>46.487946339600001</v>
      </c>
    </row>
    <row r="172" spans="1:34" x14ac:dyDescent="0.2">
      <c r="A172" t="s">
        <v>668</v>
      </c>
      <c r="B172" s="4" t="s">
        <v>155</v>
      </c>
      <c r="C172" s="4">
        <v>13.7534119041</v>
      </c>
      <c r="D172" s="4">
        <v>22.217049998899999</v>
      </c>
      <c r="E172" s="4">
        <v>33.854552379300003</v>
      </c>
      <c r="F172" s="4">
        <v>32.796597617499998</v>
      </c>
      <c r="G172" s="4">
        <v>34.912507141200003</v>
      </c>
      <c r="H172" s="4">
        <v>38.0863714268</v>
      </c>
      <c r="I172" s="4">
        <v>37.0284166649</v>
      </c>
      <c r="J172" s="4">
        <v>46.550009521600003</v>
      </c>
      <c r="K172" s="4">
        <v>43.376145235999999</v>
      </c>
      <c r="L172" s="4">
        <v>35.970461903</v>
      </c>
      <c r="M172" s="4">
        <v>35.970461903</v>
      </c>
      <c r="N172" s="4">
        <v>37.0284166649</v>
      </c>
      <c r="O172" s="4">
        <v>42.318190474200001</v>
      </c>
      <c r="P172" s="4">
        <v>59.245466663800002</v>
      </c>
      <c r="Q172" s="4">
        <v>49.7238738072</v>
      </c>
      <c r="R172" s="4">
        <v>52.897738092700003</v>
      </c>
      <c r="S172" s="4">
        <v>55.0136476164</v>
      </c>
      <c r="T172" s="4">
        <v>64.535240473100004</v>
      </c>
      <c r="U172" s="4">
        <v>62.419330949399999</v>
      </c>
      <c r="V172" s="4">
        <v>69.825014282400005</v>
      </c>
      <c r="W172" s="4">
        <v>64.535240473100004</v>
      </c>
      <c r="X172" s="4">
        <v>78.288652377199995</v>
      </c>
      <c r="Y172" s="4">
        <v>70.882969044199996</v>
      </c>
      <c r="Z172" s="4">
        <v>67.709104758699993</v>
      </c>
      <c r="AA172" s="4">
        <v>60.303421425700002</v>
      </c>
      <c r="AB172" s="4">
        <v>61.361376187600001</v>
      </c>
      <c r="AC172" s="4">
        <v>51.839783330899998</v>
      </c>
      <c r="AD172" s="4">
        <v>45.492054759699997</v>
      </c>
      <c r="AE172" s="4">
        <v>35.970461903</v>
      </c>
      <c r="AF172" s="4">
        <v>45.492054759699997</v>
      </c>
      <c r="AG172" s="4">
        <v>62.419330949399999</v>
      </c>
      <c r="AH172" s="4">
        <v>69.825014282400005</v>
      </c>
    </row>
    <row r="173" spans="1:34" x14ac:dyDescent="0.2">
      <c r="A173" t="s">
        <v>669</v>
      </c>
      <c r="B173" s="4" t="s">
        <v>156</v>
      </c>
      <c r="C173" s="4">
        <v>108.18959783619999</v>
      </c>
      <c r="D173" s="4">
        <v>104.64239790720001</v>
      </c>
      <c r="E173" s="4">
        <v>95.774398084500007</v>
      </c>
      <c r="F173" s="4">
        <v>97.547998049</v>
      </c>
      <c r="G173" s="4">
        <v>97.547998049</v>
      </c>
      <c r="H173" s="4">
        <v>94.000798119999999</v>
      </c>
      <c r="I173" s="4">
        <v>89.566798208700007</v>
      </c>
      <c r="J173" s="4">
        <v>85.132798297299999</v>
      </c>
      <c r="K173" s="4">
        <v>77.151598457000006</v>
      </c>
      <c r="L173" s="4">
        <v>79.811998403800004</v>
      </c>
      <c r="M173" s="4">
        <v>79.811998403800004</v>
      </c>
      <c r="N173" s="4">
        <v>76.264798474700001</v>
      </c>
      <c r="O173" s="4">
        <v>65.623198687499993</v>
      </c>
      <c r="P173" s="4">
        <v>61.189198776200001</v>
      </c>
      <c r="Q173" s="4">
        <v>55.868398882599998</v>
      </c>
      <c r="R173" s="4">
        <v>55.868398882599998</v>
      </c>
      <c r="S173" s="4">
        <v>49.660799006799998</v>
      </c>
      <c r="T173" s="4">
        <v>47.887199042299997</v>
      </c>
      <c r="U173" s="4">
        <v>47.887199042299997</v>
      </c>
      <c r="V173" s="4">
        <v>47.887199042299997</v>
      </c>
      <c r="W173" s="4">
        <v>39.905999201900002</v>
      </c>
      <c r="X173" s="4">
        <v>40.792799184099998</v>
      </c>
      <c r="Y173" s="4">
        <v>37.245599255099997</v>
      </c>
      <c r="Z173" s="4">
        <v>35.471999290600003</v>
      </c>
      <c r="AA173" s="4">
        <v>35.471999290600003</v>
      </c>
      <c r="AB173" s="4">
        <v>36.358799272799999</v>
      </c>
      <c r="AC173" s="4">
        <v>38.132399237400001</v>
      </c>
      <c r="AD173" s="4">
        <v>47.000399059999999</v>
      </c>
      <c r="AE173" s="4">
        <v>43.453199130900003</v>
      </c>
      <c r="AF173" s="4">
        <v>54.981598900400002</v>
      </c>
      <c r="AG173" s="4">
        <v>62.075998758499999</v>
      </c>
      <c r="AH173" s="4">
        <v>62.075998758499999</v>
      </c>
    </row>
    <row r="174" spans="1:34" x14ac:dyDescent="0.2">
      <c r="A174" t="s">
        <v>670</v>
      </c>
      <c r="B174" s="4" t="s">
        <v>157</v>
      </c>
      <c r="C174" s="4">
        <v>47.003860013999997</v>
      </c>
      <c r="D174" s="4">
        <v>52.701297591399999</v>
      </c>
      <c r="E174" s="4">
        <v>52.701297591399999</v>
      </c>
      <c r="F174" s="4">
        <v>52.701297591399999</v>
      </c>
      <c r="G174" s="4">
        <v>54.125656985799999</v>
      </c>
      <c r="H174" s="4">
        <v>52.701297591399999</v>
      </c>
      <c r="I174" s="4">
        <v>55.550016380099997</v>
      </c>
      <c r="J174" s="4">
        <v>56.974375774499997</v>
      </c>
      <c r="K174" s="4">
        <v>68.369250929399996</v>
      </c>
      <c r="L174" s="4">
        <v>72.642329112499993</v>
      </c>
      <c r="M174" s="4">
        <v>72.642329112499993</v>
      </c>
      <c r="N174" s="4">
        <v>59.823094563200002</v>
      </c>
      <c r="O174" s="4">
        <v>76.915407295600005</v>
      </c>
      <c r="P174" s="4">
        <v>79.764126084300003</v>
      </c>
      <c r="Q174" s="4">
        <v>92.583360633599995</v>
      </c>
      <c r="R174" s="4">
        <v>79.764126084300003</v>
      </c>
      <c r="S174" s="4">
        <v>75.491047901200005</v>
      </c>
      <c r="T174" s="4">
        <v>75.491047901200005</v>
      </c>
      <c r="U174" s="4">
        <v>96.856438816600004</v>
      </c>
      <c r="V174" s="4">
        <v>88.310282450499997</v>
      </c>
      <c r="W174" s="4">
        <v>88.310282450499997</v>
      </c>
      <c r="X174" s="4">
        <v>84.0372042674</v>
      </c>
      <c r="Y174" s="4">
        <v>91.159001239199995</v>
      </c>
      <c r="Z174" s="4">
        <v>103.9782357885</v>
      </c>
      <c r="AA174" s="4">
        <v>103.9782357885</v>
      </c>
      <c r="AB174" s="4">
        <v>82.612844873</v>
      </c>
      <c r="AC174" s="4">
        <v>78.339766689900003</v>
      </c>
      <c r="AD174" s="4">
        <v>74.066688506800006</v>
      </c>
      <c r="AE174" s="4">
        <v>64.096172746299999</v>
      </c>
      <c r="AF174" s="4">
        <v>49.852578802700002</v>
      </c>
      <c r="AG174" s="4">
        <v>37.033344253400003</v>
      </c>
      <c r="AH174" s="4">
        <v>37.033344253400003</v>
      </c>
    </row>
    <row r="175" spans="1:34" x14ac:dyDescent="0.2">
      <c r="A175" t="s">
        <v>671</v>
      </c>
      <c r="B175" s="4" t="s">
        <v>158</v>
      </c>
      <c r="C175" s="4">
        <v>68.704420700100002</v>
      </c>
      <c r="D175" s="4">
        <v>61.5477102105</v>
      </c>
      <c r="E175" s="4">
        <v>53.675328671899997</v>
      </c>
      <c r="F175" s="4">
        <v>52.243986573999997</v>
      </c>
      <c r="G175" s="4">
        <v>50.096973427099996</v>
      </c>
      <c r="H175" s="4">
        <v>37.214894545900002</v>
      </c>
      <c r="I175" s="4">
        <v>40.793249790700003</v>
      </c>
      <c r="J175" s="4">
        <v>30.0581840563</v>
      </c>
      <c r="K175" s="4">
        <v>30.773855105199999</v>
      </c>
      <c r="L175" s="4">
        <v>29.342513007299999</v>
      </c>
      <c r="M175" s="4">
        <v>24.332815664599998</v>
      </c>
      <c r="N175" s="4">
        <v>23.617144615600001</v>
      </c>
      <c r="O175" s="4">
        <v>27.195499860399998</v>
      </c>
      <c r="P175" s="4">
        <v>27.911170909399999</v>
      </c>
      <c r="Q175" s="4">
        <v>28.6268419584</v>
      </c>
      <c r="R175" s="4">
        <v>38.646236643800002</v>
      </c>
      <c r="S175" s="4">
        <v>36.499223496900001</v>
      </c>
      <c r="T175" s="4">
        <v>37.214894545900002</v>
      </c>
      <c r="U175" s="4">
        <v>38.646236643800002</v>
      </c>
      <c r="V175" s="4">
        <v>35.067881399000001</v>
      </c>
      <c r="W175" s="4">
        <v>37.930565594800001</v>
      </c>
      <c r="X175" s="4">
        <v>40.077578741700002</v>
      </c>
      <c r="Y175" s="4">
        <v>37.214894545900002</v>
      </c>
      <c r="Z175" s="4">
        <v>42.224591888600003</v>
      </c>
      <c r="AA175" s="4">
        <v>42.224591888600003</v>
      </c>
      <c r="AB175" s="4">
        <v>43.655933986500003</v>
      </c>
      <c r="AC175" s="4">
        <v>47.949960280299997</v>
      </c>
      <c r="AD175" s="4">
        <v>50.812644476099997</v>
      </c>
      <c r="AE175" s="4">
        <v>48.665631329199996</v>
      </c>
      <c r="AF175" s="4">
        <v>42.224591888600003</v>
      </c>
      <c r="AG175" s="4">
        <v>41.508920839600002</v>
      </c>
      <c r="AH175" s="4">
        <v>46.518618182300003</v>
      </c>
    </row>
    <row r="176" spans="1:34" x14ac:dyDescent="0.2">
      <c r="A176" t="s">
        <v>672</v>
      </c>
      <c r="B176" s="4" t="s">
        <v>159</v>
      </c>
      <c r="C176" s="4">
        <v>56.8149536958</v>
      </c>
      <c r="D176" s="4">
        <v>61.549533170499998</v>
      </c>
      <c r="E176" s="4">
        <v>62.4964490654</v>
      </c>
      <c r="F176" s="4">
        <v>68.177944435000001</v>
      </c>
      <c r="G176" s="4">
        <v>67.231028539999997</v>
      </c>
      <c r="H176" s="4">
        <v>52.080374221200003</v>
      </c>
      <c r="I176" s="4">
        <v>51.1334583262</v>
      </c>
      <c r="J176" s="4">
        <v>40.717383482000002</v>
      </c>
      <c r="K176" s="4">
        <v>38.823551692099997</v>
      </c>
      <c r="L176" s="4">
        <v>39.770467587100001</v>
      </c>
      <c r="M176" s="4">
        <v>36.9297199023</v>
      </c>
      <c r="N176" s="4">
        <v>40.717383482000002</v>
      </c>
      <c r="O176" s="4">
        <v>53.974206011</v>
      </c>
      <c r="P176" s="4">
        <v>51.1334583262</v>
      </c>
      <c r="Q176" s="4">
        <v>58.708785485699998</v>
      </c>
      <c r="R176" s="4">
        <v>58.708785485699998</v>
      </c>
      <c r="S176" s="4">
        <v>55.868037800899998</v>
      </c>
      <c r="T176" s="4">
        <v>60.602617275500002</v>
      </c>
      <c r="U176" s="4">
        <v>59.6557013806</v>
      </c>
      <c r="V176" s="4">
        <v>49.239626536400003</v>
      </c>
      <c r="W176" s="4">
        <v>50.186542431299998</v>
      </c>
      <c r="X176" s="4">
        <v>52.080374221200003</v>
      </c>
      <c r="Y176" s="4">
        <v>53.974206011</v>
      </c>
      <c r="Z176" s="4">
        <v>66.284112645099995</v>
      </c>
      <c r="AA176" s="4">
        <v>63.443364960300002</v>
      </c>
      <c r="AB176" s="4">
        <v>71.965608014699995</v>
      </c>
      <c r="AC176" s="4">
        <v>81.434766964000005</v>
      </c>
      <c r="AD176" s="4">
        <v>100.3730848626</v>
      </c>
      <c r="AE176" s="4">
        <v>106.0545802322</v>
      </c>
      <c r="AF176" s="4">
        <v>142.0373842395</v>
      </c>
      <c r="AG176" s="4">
        <v>146.77196371420001</v>
      </c>
      <c r="AH176" s="4">
        <v>170.4448610874</v>
      </c>
    </row>
    <row r="177" spans="1:34" x14ac:dyDescent="0.2">
      <c r="A177" t="s">
        <v>673</v>
      </c>
      <c r="B177" s="4" t="s">
        <v>160</v>
      </c>
      <c r="C177" s="4">
        <v>146.03656755649999</v>
      </c>
      <c r="D177" s="4">
        <v>140.92528769200001</v>
      </c>
      <c r="E177" s="4">
        <v>132.89327647639999</v>
      </c>
      <c r="F177" s="4">
        <v>131.4329108009</v>
      </c>
      <c r="G177" s="4">
        <v>125.5914480986</v>
      </c>
      <c r="H177" s="4">
        <v>109.5274256674</v>
      </c>
      <c r="I177" s="4">
        <v>96.384134587299997</v>
      </c>
      <c r="J177" s="4">
        <v>98.574683100599998</v>
      </c>
      <c r="K177" s="4">
        <v>89.082306209500004</v>
      </c>
      <c r="L177" s="4">
        <v>89.082306209500004</v>
      </c>
      <c r="M177" s="4">
        <v>94.923768911699995</v>
      </c>
      <c r="N177" s="4">
        <v>95.653951749499996</v>
      </c>
      <c r="O177" s="4">
        <v>88.352123371700003</v>
      </c>
      <c r="P177" s="4">
        <v>88.352123371700003</v>
      </c>
      <c r="Q177" s="4">
        <v>88.352123371700003</v>
      </c>
      <c r="R177" s="4">
        <v>86.1615748583</v>
      </c>
      <c r="S177" s="4">
        <v>91.272854722800005</v>
      </c>
      <c r="T177" s="4">
        <v>86.891757696100001</v>
      </c>
      <c r="U177" s="4">
        <v>91.272854722800005</v>
      </c>
      <c r="V177" s="4">
        <v>87.621940533900002</v>
      </c>
      <c r="W177" s="4">
        <v>94.923768911699995</v>
      </c>
      <c r="X177" s="4">
        <v>97.114317425099998</v>
      </c>
      <c r="Y177" s="4">
        <v>107.33687715400001</v>
      </c>
      <c r="Z177" s="4">
        <v>101.4954144518</v>
      </c>
      <c r="AA177" s="4">
        <v>100.765231614</v>
      </c>
      <c r="AB177" s="4">
        <v>99.304865938399999</v>
      </c>
      <c r="AC177" s="4">
        <v>96.384134587299997</v>
      </c>
      <c r="AD177" s="4">
        <v>95.653951749499996</v>
      </c>
      <c r="AE177" s="4">
        <v>90.542671885000004</v>
      </c>
      <c r="AF177" s="4">
        <v>94.923768911699995</v>
      </c>
      <c r="AG177" s="4">
        <v>99.304865938399999</v>
      </c>
      <c r="AH177" s="4">
        <v>100.0350487762</v>
      </c>
    </row>
    <row r="178" spans="1:34" x14ac:dyDescent="0.2">
      <c r="A178" t="s">
        <v>674</v>
      </c>
      <c r="B178" s="4" t="s">
        <v>161</v>
      </c>
      <c r="C178" s="4">
        <v>55.9915470826</v>
      </c>
      <c r="D178" s="4">
        <v>55.088457613499997</v>
      </c>
      <c r="E178" s="4">
        <v>57.797726020699997</v>
      </c>
      <c r="F178" s="4">
        <v>57.797726020699997</v>
      </c>
      <c r="G178" s="4">
        <v>55.9915470826</v>
      </c>
      <c r="H178" s="4">
        <v>49.669920799099998</v>
      </c>
      <c r="I178" s="4">
        <v>52.379189206299998</v>
      </c>
      <c r="J178" s="4">
        <v>59.603904958900003</v>
      </c>
      <c r="K178" s="4">
        <v>57.797726020699997</v>
      </c>
      <c r="L178" s="4">
        <v>64.119352304200007</v>
      </c>
      <c r="M178" s="4">
        <v>64.119352304200007</v>
      </c>
      <c r="N178" s="4">
        <v>69.537889118699994</v>
      </c>
      <c r="O178" s="4">
        <v>75.859515402200003</v>
      </c>
      <c r="P178" s="4">
        <v>76.762604871299999</v>
      </c>
      <c r="Q178" s="4">
        <v>64.119352304200007</v>
      </c>
      <c r="R178" s="4">
        <v>69.537889118699994</v>
      </c>
      <c r="S178" s="4">
        <v>66.828620711499994</v>
      </c>
      <c r="T178" s="4">
        <v>65.022441773300002</v>
      </c>
      <c r="U178" s="4">
        <v>62.313173366100003</v>
      </c>
      <c r="V178" s="4">
        <v>66.828620711499994</v>
      </c>
      <c r="W178" s="4">
        <v>67.731710180500002</v>
      </c>
      <c r="X178" s="4">
        <v>60.506994427899997</v>
      </c>
      <c r="Y178" s="4">
        <v>62.313173366100003</v>
      </c>
      <c r="Z178" s="4">
        <v>65.022441773300002</v>
      </c>
      <c r="AA178" s="4">
        <v>62.313173366100003</v>
      </c>
      <c r="AB178" s="4">
        <v>63.216262835199998</v>
      </c>
      <c r="AC178" s="4">
        <v>65.022441773300002</v>
      </c>
      <c r="AD178" s="4">
        <v>58.7008154898</v>
      </c>
      <c r="AE178" s="4">
        <v>68.634799649599998</v>
      </c>
      <c r="AF178" s="4">
        <v>73.150246995000003</v>
      </c>
      <c r="AG178" s="4">
        <v>79.471873278499999</v>
      </c>
      <c r="AH178" s="4">
        <v>94.824394252700003</v>
      </c>
    </row>
    <row r="179" spans="1:34" x14ac:dyDescent="0.2">
      <c r="A179" t="s">
        <v>675</v>
      </c>
      <c r="B179" s="4" t="s">
        <v>162</v>
      </c>
      <c r="C179" s="4">
        <v>6.7111841884999999</v>
      </c>
      <c r="D179" s="4">
        <v>6.7111841884999999</v>
      </c>
      <c r="E179" s="4">
        <v>10.066776282699999</v>
      </c>
      <c r="F179" s="4">
        <v>10.066776282699999</v>
      </c>
      <c r="G179" s="4">
        <v>10.066776282699999</v>
      </c>
      <c r="H179" s="4">
        <v>10.066776282699999</v>
      </c>
      <c r="I179" s="4">
        <v>13.4223683769</v>
      </c>
      <c r="J179" s="4">
        <v>13.4223683769</v>
      </c>
      <c r="K179" s="4">
        <v>14.540899075</v>
      </c>
      <c r="L179" s="4">
        <v>14.540899075</v>
      </c>
      <c r="M179" s="4">
        <v>14.540899075</v>
      </c>
      <c r="N179" s="4">
        <v>15.659429773099999</v>
      </c>
      <c r="O179" s="4">
        <v>19.0150218673</v>
      </c>
      <c r="P179" s="4">
        <v>16.777960471099998</v>
      </c>
      <c r="Q179" s="4">
        <v>21.252083263399999</v>
      </c>
      <c r="R179" s="4">
        <v>20.133552565399999</v>
      </c>
      <c r="S179" s="4">
        <v>16.777960471099998</v>
      </c>
      <c r="T179" s="4">
        <v>16.777960471099998</v>
      </c>
      <c r="U179" s="4">
        <v>17.896491169200001</v>
      </c>
      <c r="V179" s="4">
        <v>16.777960471099998</v>
      </c>
      <c r="W179" s="4">
        <v>22.370613961499998</v>
      </c>
      <c r="X179" s="4">
        <v>21.252083263399999</v>
      </c>
      <c r="Y179" s="4">
        <v>25.726206055700001</v>
      </c>
      <c r="Z179" s="4">
        <v>27.963267451899998</v>
      </c>
      <c r="AA179" s="4">
        <v>30.200328848000002</v>
      </c>
      <c r="AB179" s="4">
        <v>29.081798150000001</v>
      </c>
      <c r="AC179" s="4">
        <v>36.911513036499997</v>
      </c>
      <c r="AD179" s="4">
        <v>33.555920942299998</v>
      </c>
      <c r="AE179" s="4">
        <v>29.081798150000001</v>
      </c>
      <c r="AF179" s="4">
        <v>29.081798150000001</v>
      </c>
      <c r="AG179" s="4">
        <v>26.844736753799999</v>
      </c>
      <c r="AH179" s="4">
        <v>24.6076753577</v>
      </c>
    </row>
    <row r="180" spans="1:34" x14ac:dyDescent="0.2">
      <c r="A180" t="s">
        <v>676</v>
      </c>
      <c r="B180" s="4" t="s">
        <v>163</v>
      </c>
      <c r="C180" s="4">
        <v>80.271317051599993</v>
      </c>
      <c r="D180" s="4">
        <v>83.281491441100002</v>
      </c>
      <c r="E180" s="4">
        <v>83.281491441100002</v>
      </c>
      <c r="F180" s="4">
        <v>83.281491441100002</v>
      </c>
      <c r="G180" s="4">
        <v>75.254359735899996</v>
      </c>
      <c r="H180" s="4">
        <v>72.244185346500004</v>
      </c>
      <c r="I180" s="4">
        <v>75.254359735899996</v>
      </c>
      <c r="J180" s="4">
        <v>94.3187975357</v>
      </c>
      <c r="K180" s="4">
        <v>108.3662780197</v>
      </c>
      <c r="L180" s="4">
        <v>108.3662780197</v>
      </c>
      <c r="M180" s="4">
        <v>108.3662780197</v>
      </c>
      <c r="N180" s="4">
        <v>118.4001926512</v>
      </c>
      <c r="O180" s="4">
        <v>117.396801188</v>
      </c>
      <c r="P180" s="4">
        <v>131.4442816721</v>
      </c>
      <c r="Q180" s="4">
        <v>120.40697557750001</v>
      </c>
      <c r="R180" s="4">
        <v>98.332363388299996</v>
      </c>
      <c r="S180" s="4">
        <v>98.332363388299996</v>
      </c>
      <c r="T180" s="4">
        <v>98.332363388299996</v>
      </c>
      <c r="U180" s="4">
        <v>92.312014609399995</v>
      </c>
      <c r="V180" s="4">
        <v>88.298448756799999</v>
      </c>
      <c r="W180" s="4">
        <v>74.250968272799994</v>
      </c>
      <c r="X180" s="4">
        <v>67.227228030700005</v>
      </c>
      <c r="Y180" s="4">
        <v>73.247576809600005</v>
      </c>
      <c r="Z180" s="4">
        <v>73.247576809600005</v>
      </c>
      <c r="AA180" s="4">
        <v>73.247576809600005</v>
      </c>
      <c r="AB180" s="4">
        <v>67.227228030700005</v>
      </c>
      <c r="AC180" s="4">
        <v>61.206879251899998</v>
      </c>
      <c r="AD180" s="4">
        <v>55.186530472999998</v>
      </c>
      <c r="AE180" s="4">
        <v>58.196704862399997</v>
      </c>
      <c r="AF180" s="4">
        <v>57.193313399300003</v>
      </c>
      <c r="AG180" s="4">
        <v>57.193313399300003</v>
      </c>
      <c r="AH180" s="4">
        <v>57.193313399300003</v>
      </c>
    </row>
    <row r="181" spans="1:34" x14ac:dyDescent="0.2">
      <c r="A181" t="s">
        <v>677</v>
      </c>
      <c r="B181" s="4" t="s">
        <v>164</v>
      </c>
      <c r="C181" s="4">
        <v>87.471783295700007</v>
      </c>
      <c r="D181" s="4">
        <v>79.947328818700001</v>
      </c>
      <c r="E181" s="4">
        <v>79.947328818700001</v>
      </c>
      <c r="F181" s="4">
        <v>79.947328818700001</v>
      </c>
      <c r="G181" s="4">
        <v>76.185101580099996</v>
      </c>
      <c r="H181" s="4">
        <v>96.877351391999994</v>
      </c>
      <c r="I181" s="4">
        <v>94.055680963100002</v>
      </c>
      <c r="J181" s="4">
        <v>101.5801354402</v>
      </c>
      <c r="K181" s="4">
        <v>108.16403310760001</v>
      </c>
      <c r="L181" s="4">
        <v>108.16403310760001</v>
      </c>
      <c r="M181" s="4">
        <v>108.16403310760001</v>
      </c>
      <c r="N181" s="4">
        <v>108.16403310760001</v>
      </c>
      <c r="O181" s="4">
        <v>81.828442437899994</v>
      </c>
      <c r="P181" s="4">
        <v>82.768999247599993</v>
      </c>
      <c r="Q181" s="4">
        <v>83.709556057200004</v>
      </c>
      <c r="R181" s="4">
        <v>69.601203912700001</v>
      </c>
      <c r="S181" s="4">
        <v>69.601203912700001</v>
      </c>
      <c r="T181" s="4">
        <v>69.601203912700001</v>
      </c>
      <c r="U181" s="4">
        <v>61.136192626000003</v>
      </c>
      <c r="V181" s="4">
        <v>68.660647103100004</v>
      </c>
      <c r="W181" s="4">
        <v>63.017306245299999</v>
      </c>
      <c r="X181" s="4">
        <v>61.136192626000003</v>
      </c>
      <c r="Y181" s="4">
        <v>74.303987960900002</v>
      </c>
      <c r="Z181" s="4">
        <v>74.303987960900002</v>
      </c>
      <c r="AA181" s="4">
        <v>74.303987960900002</v>
      </c>
      <c r="AB181" s="4">
        <v>80.887885628299998</v>
      </c>
      <c r="AC181" s="4">
        <v>83.709556057200004</v>
      </c>
      <c r="AD181" s="4">
        <v>84.650112866800001</v>
      </c>
      <c r="AE181" s="4">
        <v>75.244544770499999</v>
      </c>
      <c r="AF181" s="4">
        <v>63.017306245299999</v>
      </c>
      <c r="AG181" s="4">
        <v>63.017306245299999</v>
      </c>
      <c r="AH181" s="4">
        <v>63.017306245299999</v>
      </c>
    </row>
    <row r="182" spans="1:34" x14ac:dyDescent="0.2">
      <c r="A182" t="s">
        <v>678</v>
      </c>
      <c r="B182" s="4" t="s">
        <v>165</v>
      </c>
      <c r="C182" s="4">
        <v>75.866630354400002</v>
      </c>
      <c r="D182" s="4">
        <v>71.976033925999999</v>
      </c>
      <c r="E182" s="4">
        <v>75.218197616400005</v>
      </c>
      <c r="F182" s="4">
        <v>73.597115771199995</v>
      </c>
      <c r="G182" s="4">
        <v>74.245548509299994</v>
      </c>
      <c r="H182" s="4">
        <v>70.679168449900004</v>
      </c>
      <c r="I182" s="4">
        <v>72.624466664099998</v>
      </c>
      <c r="J182" s="4">
        <v>77.163495830599999</v>
      </c>
      <c r="K182" s="4">
        <v>77.811928568599996</v>
      </c>
      <c r="L182" s="4">
        <v>72.300250294999998</v>
      </c>
      <c r="M182" s="4">
        <v>74.245548509299994</v>
      </c>
      <c r="N182" s="4">
        <v>71.976033925999999</v>
      </c>
      <c r="O182" s="4">
        <v>75.542413985400003</v>
      </c>
      <c r="P182" s="4">
        <v>71.327601187900001</v>
      </c>
      <c r="Q182" s="4">
        <v>66.464355652400002</v>
      </c>
      <c r="R182" s="4">
        <v>67.761221128499997</v>
      </c>
      <c r="S182" s="4">
        <v>66.140139283400003</v>
      </c>
      <c r="T182" s="4">
        <v>63.222191961999997</v>
      </c>
      <c r="U182" s="4">
        <v>64.843273807200006</v>
      </c>
      <c r="V182" s="4">
        <v>56.413648212299996</v>
      </c>
      <c r="W182" s="4">
        <v>64.194841069099994</v>
      </c>
      <c r="X182" s="4">
        <v>61.925326485900001</v>
      </c>
      <c r="Y182" s="4">
        <v>64.194841069099994</v>
      </c>
      <c r="Z182" s="4">
        <v>72.948683033099996</v>
      </c>
      <c r="AA182" s="4">
        <v>76.190846723500002</v>
      </c>
      <c r="AB182" s="4">
        <v>75.542413985400003</v>
      </c>
      <c r="AC182" s="4">
        <v>83.647823211299993</v>
      </c>
      <c r="AD182" s="4">
        <v>80.405659520900002</v>
      </c>
      <c r="AE182" s="4">
        <v>88.511068746800007</v>
      </c>
      <c r="AF182" s="4">
        <v>92.725881544299995</v>
      </c>
      <c r="AG182" s="4">
        <v>97.913343448899994</v>
      </c>
      <c r="AH182" s="4">
        <v>97.589127079799994</v>
      </c>
    </row>
    <row r="183" spans="1:34" x14ac:dyDescent="0.2">
      <c r="A183" t="s">
        <v>679</v>
      </c>
      <c r="B183" s="4" t="s">
        <v>166</v>
      </c>
      <c r="C183" s="4">
        <v>110.5511444505</v>
      </c>
      <c r="D183" s="4">
        <v>100.70448381120001</v>
      </c>
      <c r="E183" s="4">
        <v>101.8234225202</v>
      </c>
      <c r="F183" s="4">
        <v>95.781153491500007</v>
      </c>
      <c r="G183" s="4">
        <v>97.123879942399995</v>
      </c>
      <c r="H183" s="4">
        <v>96.900092200499998</v>
      </c>
      <c r="I183" s="4">
        <v>93.990851557100001</v>
      </c>
      <c r="J183" s="4">
        <v>89.738884462900003</v>
      </c>
      <c r="K183" s="4">
        <v>87.7247947866</v>
      </c>
      <c r="L183" s="4">
        <v>84.591766401399994</v>
      </c>
      <c r="M183" s="4">
        <v>85.263129626799994</v>
      </c>
      <c r="N183" s="4">
        <v>86.605856077599995</v>
      </c>
      <c r="O183" s="4">
        <v>91.529186397299995</v>
      </c>
      <c r="P183" s="4">
        <v>92.424337364500005</v>
      </c>
      <c r="Q183" s="4">
        <v>93.990851557100001</v>
      </c>
      <c r="R183" s="4">
        <v>96.228728975099997</v>
      </c>
      <c r="S183" s="4">
        <v>99.809332843999996</v>
      </c>
      <c r="T183" s="4">
        <v>99.137969618599996</v>
      </c>
      <c r="U183" s="4">
        <v>96.452516716900007</v>
      </c>
      <c r="V183" s="4">
        <v>87.277219302999995</v>
      </c>
      <c r="W183" s="4">
        <v>86.3820683358</v>
      </c>
      <c r="X183" s="4">
        <v>91.529186397299995</v>
      </c>
      <c r="Y183" s="4">
        <v>89.738884462900003</v>
      </c>
      <c r="Z183" s="4">
        <v>87.7247947866</v>
      </c>
      <c r="AA183" s="4">
        <v>90.186459946499994</v>
      </c>
      <c r="AB183" s="4">
        <v>91.752974139100004</v>
      </c>
      <c r="AC183" s="4">
        <v>98.466606393199996</v>
      </c>
      <c r="AD183" s="4">
        <v>97.123879942399995</v>
      </c>
      <c r="AE183" s="4">
        <v>99.809332843999996</v>
      </c>
      <c r="AF183" s="4">
        <v>106.5229650981</v>
      </c>
      <c r="AG183" s="4">
        <v>116.5934134792</v>
      </c>
      <c r="AH183" s="4">
        <v>118.3837154136</v>
      </c>
    </row>
    <row r="184" spans="1:34" x14ac:dyDescent="0.2">
      <c r="A184" t="s">
        <v>680</v>
      </c>
      <c r="B184" s="4" t="s">
        <v>167</v>
      </c>
      <c r="C184" s="4">
        <v>117.3849031077</v>
      </c>
      <c r="D184" s="4">
        <v>98.483944132700003</v>
      </c>
      <c r="E184" s="4">
        <v>99.478731447200005</v>
      </c>
      <c r="F184" s="4">
        <v>88.038677330799999</v>
      </c>
      <c r="G184" s="4">
        <v>86.546496359100004</v>
      </c>
      <c r="H184" s="4">
        <v>87.541283673600006</v>
      </c>
      <c r="I184" s="4">
        <v>74.609048585400004</v>
      </c>
      <c r="J184" s="4">
        <v>61.179419840000001</v>
      </c>
      <c r="K184" s="4">
        <v>67.148143726900003</v>
      </c>
      <c r="L184" s="4">
        <v>61.676813497300003</v>
      </c>
      <c r="M184" s="4">
        <v>67.645537384099995</v>
      </c>
      <c r="N184" s="4">
        <v>68.640324698599997</v>
      </c>
      <c r="O184" s="4">
        <v>61.676813497300003</v>
      </c>
      <c r="P184" s="4">
        <v>58.195057896599998</v>
      </c>
      <c r="Q184" s="4">
        <v>59.1898452111</v>
      </c>
      <c r="R184" s="4">
        <v>57.200270582100003</v>
      </c>
      <c r="S184" s="4">
        <v>57.697664239399998</v>
      </c>
      <c r="T184" s="4">
        <v>50.236759380800002</v>
      </c>
      <c r="U184" s="4">
        <v>50.236759380800002</v>
      </c>
      <c r="V184" s="4">
        <v>60.682026182800001</v>
      </c>
      <c r="W184" s="4">
        <v>48.247184751900001</v>
      </c>
      <c r="X184" s="4">
        <v>48.744578409100001</v>
      </c>
      <c r="Y184" s="4">
        <v>42.775854522300001</v>
      </c>
      <c r="Z184" s="4">
        <v>45.262822808499998</v>
      </c>
      <c r="AA184" s="4">
        <v>42.278460865100001</v>
      </c>
      <c r="AB184" s="4">
        <v>40.7862798934</v>
      </c>
      <c r="AC184" s="4">
        <v>31.335800405899999</v>
      </c>
      <c r="AD184" s="4">
        <v>35.3149496638</v>
      </c>
      <c r="AE184" s="4">
        <v>31.833194063099999</v>
      </c>
      <c r="AF184" s="4">
        <v>37.304524292700002</v>
      </c>
      <c r="AG184" s="4">
        <v>34.817556006499998</v>
      </c>
      <c r="AH184" s="4">
        <v>38.299311607200003</v>
      </c>
    </row>
    <row r="185" spans="1:34" x14ac:dyDescent="0.2">
      <c r="A185" t="s">
        <v>681</v>
      </c>
      <c r="B185" s="4" t="s">
        <v>168</v>
      </c>
      <c r="C185" s="4">
        <v>59.069985274700002</v>
      </c>
      <c r="D185" s="4">
        <v>53.584915213499997</v>
      </c>
      <c r="E185" s="4">
        <v>54.428772146</v>
      </c>
      <c r="F185" s="4">
        <v>50.209487483499998</v>
      </c>
      <c r="G185" s="4">
        <v>50.631415949699999</v>
      </c>
      <c r="H185" s="4">
        <v>49.787559017200003</v>
      </c>
      <c r="I185" s="4">
        <v>48.521773618499999</v>
      </c>
      <c r="J185" s="4">
        <v>47.677916686000003</v>
      </c>
      <c r="K185" s="4">
        <v>49.787559017200003</v>
      </c>
      <c r="L185" s="4">
        <v>41.770918158500002</v>
      </c>
      <c r="M185" s="4">
        <v>43.458632023500002</v>
      </c>
      <c r="N185" s="4">
        <v>43.036703557300001</v>
      </c>
      <c r="O185" s="4">
        <v>44.302488955999998</v>
      </c>
      <c r="P185" s="4">
        <v>45.990202820999997</v>
      </c>
      <c r="Q185" s="4">
        <v>44.7244174223</v>
      </c>
      <c r="R185" s="4">
        <v>42.192846624799998</v>
      </c>
      <c r="S185" s="4">
        <v>40.083204293500003</v>
      </c>
      <c r="T185" s="4">
        <v>37.973561962300003</v>
      </c>
      <c r="U185" s="4">
        <v>37.551633496100003</v>
      </c>
      <c r="V185" s="4">
        <v>39.239347361</v>
      </c>
      <c r="W185" s="4">
        <v>33.754277299800002</v>
      </c>
      <c r="X185" s="4">
        <v>26.581493373600001</v>
      </c>
      <c r="Y185" s="4">
        <v>24.893779508600002</v>
      </c>
      <c r="Z185" s="4">
        <v>29.5349926373</v>
      </c>
      <c r="AA185" s="4">
        <v>29.1130641711</v>
      </c>
      <c r="AB185" s="4">
        <v>30.800778036099999</v>
      </c>
      <c r="AC185" s="4">
        <v>25.737636441100001</v>
      </c>
      <c r="AD185" s="4">
        <v>29.1130641711</v>
      </c>
      <c r="AE185" s="4">
        <v>34.176205766099997</v>
      </c>
      <c r="AF185" s="4">
        <v>39.239347361</v>
      </c>
      <c r="AG185" s="4">
        <v>40.927061225999999</v>
      </c>
      <c r="AH185" s="4">
        <v>40.083204293500003</v>
      </c>
    </row>
    <row r="186" spans="1:34" x14ac:dyDescent="0.2">
      <c r="A186" t="s">
        <v>682</v>
      </c>
      <c r="B186" s="4" t="s">
        <v>169</v>
      </c>
      <c r="C186" s="4">
        <v>100.7567954861</v>
      </c>
      <c r="D186" s="4">
        <v>98.5177555864</v>
      </c>
      <c r="E186" s="4">
        <v>105.2348752855</v>
      </c>
      <c r="F186" s="4">
        <v>105.2348752855</v>
      </c>
      <c r="G186" s="4">
        <v>105.2348752855</v>
      </c>
      <c r="H186" s="4">
        <v>105.2348752855</v>
      </c>
      <c r="I186" s="4">
        <v>116.4300747839</v>
      </c>
      <c r="J186" s="4">
        <v>114.19103488419999</v>
      </c>
      <c r="K186" s="4">
        <v>107.4739151852</v>
      </c>
      <c r="L186" s="4">
        <v>89.561595987600001</v>
      </c>
      <c r="M186" s="4">
        <v>89.561595987600001</v>
      </c>
      <c r="N186" s="4">
        <v>89.561595987600001</v>
      </c>
      <c r="O186" s="4">
        <v>71.649276790100004</v>
      </c>
      <c r="P186" s="4">
        <v>53.7369575926</v>
      </c>
      <c r="Q186" s="4">
        <v>35.824638395100003</v>
      </c>
      <c r="R186" s="4">
        <v>40.302718194400001</v>
      </c>
      <c r="S186" s="4">
        <v>49.2588777932</v>
      </c>
      <c r="T186" s="4">
        <v>44.7807979938</v>
      </c>
      <c r="U186" s="4">
        <v>42.541758094099997</v>
      </c>
      <c r="V186" s="4">
        <v>44.7807979938</v>
      </c>
      <c r="W186" s="4">
        <v>42.541758094099997</v>
      </c>
      <c r="X186" s="4">
        <v>42.541758094099997</v>
      </c>
      <c r="Y186" s="4">
        <v>35.824638395100003</v>
      </c>
      <c r="Z186" s="4">
        <v>26.8684787963</v>
      </c>
      <c r="AA186" s="4">
        <v>26.8684787963</v>
      </c>
      <c r="AB186" s="4">
        <v>26.8684787963</v>
      </c>
      <c r="AC186" s="4">
        <v>35.824638395100003</v>
      </c>
      <c r="AD186" s="4">
        <v>53.7369575926</v>
      </c>
      <c r="AE186" s="4">
        <v>55.975997492300003</v>
      </c>
      <c r="AF186" s="4">
        <v>55.975997492300003</v>
      </c>
      <c r="AG186" s="4">
        <v>62.693117191299997</v>
      </c>
      <c r="AH186" s="4">
        <v>60.454077291700003</v>
      </c>
    </row>
    <row r="187" spans="1:34" x14ac:dyDescent="0.2">
      <c r="A187" t="s">
        <v>683</v>
      </c>
      <c r="B187" s="4" t="s">
        <v>170</v>
      </c>
      <c r="C187" s="4">
        <v>115.89269794960001</v>
      </c>
      <c r="D187" s="4">
        <v>117.513574844</v>
      </c>
      <c r="E187" s="4">
        <v>112.65094416079999</v>
      </c>
      <c r="F187" s="4">
        <v>102.1152443472</v>
      </c>
      <c r="G187" s="4">
        <v>101.30480590000001</v>
      </c>
      <c r="H187" s="4">
        <v>99.683929005600007</v>
      </c>
      <c r="I187" s="4">
        <v>81.043844719999996</v>
      </c>
      <c r="J187" s="4">
        <v>81.043844719999996</v>
      </c>
      <c r="K187" s="4">
        <v>68.887268012000007</v>
      </c>
      <c r="L187" s="4">
        <v>62.403760434399999</v>
      </c>
      <c r="M187" s="4">
        <v>62.403760434399999</v>
      </c>
      <c r="N187" s="4">
        <v>60.78288354</v>
      </c>
      <c r="O187" s="4">
        <v>61.5933219872</v>
      </c>
      <c r="P187" s="4">
        <v>60.78288354</v>
      </c>
      <c r="Q187" s="4">
        <v>53.4889375152</v>
      </c>
      <c r="R187" s="4">
        <v>52.678499068000001</v>
      </c>
      <c r="S187" s="4">
        <v>47.005429937599999</v>
      </c>
      <c r="T187" s="4">
        <v>47.005429937599999</v>
      </c>
      <c r="U187" s="4">
        <v>45.3845530432</v>
      </c>
      <c r="V187" s="4">
        <v>42.953237701600003</v>
      </c>
      <c r="W187" s="4">
        <v>38.901045465599999</v>
      </c>
      <c r="X187" s="4">
        <v>41.332360807199997</v>
      </c>
      <c r="Y187" s="4">
        <v>42.953237701600003</v>
      </c>
      <c r="Z187" s="4">
        <v>42.142799254400003</v>
      </c>
      <c r="AA187" s="4">
        <v>47.815868384799998</v>
      </c>
      <c r="AB187" s="4">
        <v>54.299375962399999</v>
      </c>
      <c r="AC187" s="4">
        <v>51.868060620800001</v>
      </c>
      <c r="AD187" s="4">
        <v>74.560337142400002</v>
      </c>
      <c r="AE187" s="4">
        <v>85.096036956000006</v>
      </c>
      <c r="AF187" s="4">
        <v>103.7361212416</v>
      </c>
      <c r="AG187" s="4">
        <v>116.70313639680001</v>
      </c>
      <c r="AH187" s="4">
        <v>111.8405057136</v>
      </c>
    </row>
    <row r="188" spans="1:34" x14ac:dyDescent="0.2">
      <c r="A188" t="s">
        <v>684</v>
      </c>
      <c r="B188" s="4" t="s">
        <v>171</v>
      </c>
      <c r="C188" s="4">
        <v>92.834348708999997</v>
      </c>
      <c r="D188" s="4">
        <v>97.185958804799995</v>
      </c>
      <c r="E188" s="4">
        <v>84.131128517600004</v>
      </c>
      <c r="F188" s="4">
        <v>81.230055120399996</v>
      </c>
      <c r="G188" s="4">
        <v>82.680591819</v>
      </c>
      <c r="H188" s="4">
        <v>84.131128517600004</v>
      </c>
      <c r="I188" s="4">
        <v>89.933275311900005</v>
      </c>
      <c r="J188" s="4">
        <v>79.779518421800006</v>
      </c>
      <c r="K188" s="4">
        <v>73.977371627500006</v>
      </c>
      <c r="L188" s="4">
        <v>82.680591819</v>
      </c>
      <c r="M188" s="4">
        <v>81.230055120399996</v>
      </c>
      <c r="N188" s="4">
        <v>78.328981723200002</v>
      </c>
      <c r="O188" s="4">
        <v>73.977371627500006</v>
      </c>
      <c r="P188" s="4">
        <v>63.823614737500002</v>
      </c>
      <c r="Q188" s="4">
        <v>63.823614737500002</v>
      </c>
      <c r="R188" s="4">
        <v>58.021467943099999</v>
      </c>
      <c r="S188" s="4">
        <v>56.570931244599997</v>
      </c>
      <c r="T188" s="4">
        <v>60.9225413403</v>
      </c>
      <c r="U188" s="4">
        <v>59.472004641700003</v>
      </c>
      <c r="V188" s="4">
        <v>76.8784450247</v>
      </c>
      <c r="W188" s="4">
        <v>79.779518421800006</v>
      </c>
      <c r="X188" s="4">
        <v>82.680591819</v>
      </c>
      <c r="Y188" s="4">
        <v>84.131128517600004</v>
      </c>
      <c r="Z188" s="4">
        <v>108.7902523934</v>
      </c>
      <c r="AA188" s="4">
        <v>108.7902523934</v>
      </c>
      <c r="AB188" s="4">
        <v>118.94400928340001</v>
      </c>
      <c r="AC188" s="4">
        <v>124.74615607769999</v>
      </c>
      <c r="AD188" s="4">
        <v>136.35044966640001</v>
      </c>
      <c r="AE188" s="4">
        <v>150.85581665219999</v>
      </c>
      <c r="AF188" s="4">
        <v>184.21816071949999</v>
      </c>
      <c r="AG188" s="4">
        <v>172.6138671308</v>
      </c>
      <c r="AH188" s="4">
        <v>163.91064693940001</v>
      </c>
    </row>
    <row r="189" spans="1:34" x14ac:dyDescent="0.2">
      <c r="A189" t="s">
        <v>685</v>
      </c>
      <c r="B189" s="4" t="s">
        <v>172</v>
      </c>
      <c r="C189" s="4">
        <v>60.015977226399997</v>
      </c>
      <c r="D189" s="4">
        <v>54.744303551100003</v>
      </c>
      <c r="E189" s="4">
        <v>53.122250112499998</v>
      </c>
      <c r="F189" s="4">
        <v>48.6616031565</v>
      </c>
      <c r="G189" s="4">
        <v>51.500196674000001</v>
      </c>
      <c r="H189" s="4">
        <v>51.500196674000001</v>
      </c>
      <c r="I189" s="4">
        <v>53.5277634722</v>
      </c>
      <c r="J189" s="4">
        <v>49.878143235400003</v>
      </c>
      <c r="K189" s="4">
        <v>52.716736752899997</v>
      </c>
      <c r="L189" s="4">
        <v>54.744303551100003</v>
      </c>
      <c r="M189" s="4">
        <v>53.5277634722</v>
      </c>
      <c r="N189" s="4">
        <v>49.878143235400003</v>
      </c>
      <c r="O189" s="4">
        <v>49.067116516200002</v>
      </c>
      <c r="P189" s="4">
        <v>44.200956200500002</v>
      </c>
      <c r="Q189" s="4">
        <v>47.445063077599997</v>
      </c>
      <c r="R189" s="4">
        <v>42.984416121599999</v>
      </c>
      <c r="S189" s="4">
        <v>39.334795884899997</v>
      </c>
      <c r="T189" s="4">
        <v>40.145822604099997</v>
      </c>
      <c r="U189" s="4">
        <v>40.9568493234</v>
      </c>
      <c r="V189" s="4">
        <v>37.307229086699998</v>
      </c>
      <c r="W189" s="4">
        <v>39.740309244499997</v>
      </c>
      <c r="X189" s="4">
        <v>34.874148928799997</v>
      </c>
      <c r="Y189" s="4">
        <v>37.712742446299998</v>
      </c>
      <c r="Z189" s="4">
        <v>40.5513359638</v>
      </c>
      <c r="AA189" s="4">
        <v>41.362362683000001</v>
      </c>
      <c r="AB189" s="4">
        <v>42.578902761999998</v>
      </c>
      <c r="AC189" s="4">
        <v>43.795442840900002</v>
      </c>
      <c r="AD189" s="4">
        <v>47.039549718000004</v>
      </c>
      <c r="AE189" s="4">
        <v>49.067116516200002</v>
      </c>
      <c r="AF189" s="4">
        <v>47.039549718000004</v>
      </c>
      <c r="AG189" s="4">
        <v>47.445063077599997</v>
      </c>
      <c r="AH189" s="4">
        <v>48.2560897969</v>
      </c>
    </row>
    <row r="190" spans="1:34" x14ac:dyDescent="0.2">
      <c r="A190" t="s">
        <v>686</v>
      </c>
      <c r="B190" s="4" t="s">
        <v>173</v>
      </c>
      <c r="C190" s="4">
        <v>52.3468853603</v>
      </c>
      <c r="D190" s="4">
        <v>54.528005583700001</v>
      </c>
      <c r="E190" s="4">
        <v>51.2563252486</v>
      </c>
      <c r="F190" s="4">
        <v>51.2563252486</v>
      </c>
      <c r="G190" s="4">
        <v>54.528005583700001</v>
      </c>
      <c r="H190" s="4">
        <v>50.165765137000001</v>
      </c>
      <c r="I190" s="4">
        <v>42.531844355300002</v>
      </c>
      <c r="J190" s="4">
        <v>32.716803350200003</v>
      </c>
      <c r="K190" s="4">
        <v>26.173442680200001</v>
      </c>
      <c r="L190" s="4">
        <v>29.4451230152</v>
      </c>
      <c r="M190" s="4">
        <v>35.988483685200002</v>
      </c>
      <c r="N190" s="4">
        <v>33.807363461900003</v>
      </c>
      <c r="O190" s="4">
        <v>46.894084802000002</v>
      </c>
      <c r="P190" s="4">
        <v>56.709125806999999</v>
      </c>
      <c r="Q190" s="4">
        <v>66.524166812100006</v>
      </c>
      <c r="R190" s="4">
        <v>68.705287035400005</v>
      </c>
      <c r="S190" s="4">
        <v>63.2524864771</v>
      </c>
      <c r="T190" s="4">
        <v>57.7996859187</v>
      </c>
      <c r="U190" s="4">
        <v>58.8902460304</v>
      </c>
      <c r="V190" s="4">
        <v>51.2563252486</v>
      </c>
      <c r="W190" s="4">
        <v>46.894084802000002</v>
      </c>
      <c r="X190" s="4">
        <v>45.803524690300002</v>
      </c>
      <c r="Y190" s="4">
        <v>69.795847147100005</v>
      </c>
      <c r="Z190" s="4">
        <v>79.610888152200005</v>
      </c>
      <c r="AA190" s="4">
        <v>80.701448263800003</v>
      </c>
      <c r="AB190" s="4">
        <v>78.520328040500004</v>
      </c>
      <c r="AC190" s="4">
        <v>88.335369045500002</v>
      </c>
      <c r="AD190" s="4">
        <v>93.788169603900002</v>
      </c>
      <c r="AE190" s="4">
        <v>101.4220903856</v>
      </c>
      <c r="AF190" s="4">
        <v>79.610888152200005</v>
      </c>
      <c r="AG190" s="4">
        <v>86.154248822200003</v>
      </c>
      <c r="AH190" s="4">
        <v>86.154248822200003</v>
      </c>
    </row>
    <row r="191" spans="1:34" x14ac:dyDescent="0.2">
      <c r="A191" t="s">
        <v>687</v>
      </c>
      <c r="B191" s="4" t="s">
        <v>174</v>
      </c>
      <c r="C191" s="4">
        <v>39.861473407600002</v>
      </c>
      <c r="D191" s="4">
        <v>34.121421236899998</v>
      </c>
      <c r="E191" s="4">
        <v>29.975828002499998</v>
      </c>
      <c r="F191" s="4">
        <v>29.0191526407</v>
      </c>
      <c r="G191" s="4">
        <v>29.0191526407</v>
      </c>
      <c r="H191" s="4">
        <v>27.743585491699999</v>
      </c>
      <c r="I191" s="4">
        <v>26.786910129900001</v>
      </c>
      <c r="J191" s="4">
        <v>21.365749746500001</v>
      </c>
      <c r="K191" s="4">
        <v>21.0468579592</v>
      </c>
      <c r="L191" s="4">
        <v>17.539048299400001</v>
      </c>
      <c r="M191" s="4">
        <v>19.4523990229</v>
      </c>
      <c r="N191" s="4">
        <v>20.409074384699998</v>
      </c>
      <c r="O191" s="4">
        <v>19.133507235700002</v>
      </c>
      <c r="P191" s="4">
        <v>22.003533320999999</v>
      </c>
      <c r="Q191" s="4">
        <v>23.279100469999999</v>
      </c>
      <c r="R191" s="4">
        <v>25.830234768099999</v>
      </c>
      <c r="S191" s="4">
        <v>26.786910129900001</v>
      </c>
      <c r="T191" s="4">
        <v>25.1924511936</v>
      </c>
      <c r="U191" s="4">
        <v>27.105801917200001</v>
      </c>
      <c r="V191" s="4">
        <v>30.294719789799998</v>
      </c>
      <c r="W191" s="4">
        <v>29.338044428</v>
      </c>
      <c r="X191" s="4">
        <v>31.889178726099999</v>
      </c>
      <c r="Y191" s="4">
        <v>36.353663747699997</v>
      </c>
      <c r="Z191" s="4">
        <v>36.991447322299997</v>
      </c>
      <c r="AA191" s="4">
        <v>36.672555535000001</v>
      </c>
      <c r="AB191" s="4">
        <v>36.034771960500002</v>
      </c>
      <c r="AC191" s="4">
        <v>32.526962300599997</v>
      </c>
      <c r="AD191" s="4">
        <v>31.889178726099999</v>
      </c>
      <c r="AE191" s="4">
        <v>33.802529449700003</v>
      </c>
      <c r="AF191" s="4">
        <v>26.468018342699999</v>
      </c>
      <c r="AG191" s="4">
        <v>25.1924511936</v>
      </c>
      <c r="AH191" s="4">
        <v>25.5113429809</v>
      </c>
    </row>
    <row r="192" spans="1:34" x14ac:dyDescent="0.2">
      <c r="A192" t="s">
        <v>688</v>
      </c>
      <c r="B192" s="4" t="s">
        <v>175</v>
      </c>
      <c r="C192" s="4">
        <v>46.742159664200003</v>
      </c>
      <c r="D192" s="4">
        <v>39.686739337500001</v>
      </c>
      <c r="E192" s="4">
        <v>34.3951740925</v>
      </c>
      <c r="F192" s="4">
        <v>34.3951740925</v>
      </c>
      <c r="G192" s="4">
        <v>35.277101633299999</v>
      </c>
      <c r="H192" s="4">
        <v>34.3951740925</v>
      </c>
      <c r="I192" s="4">
        <v>35.277101633299999</v>
      </c>
      <c r="J192" s="4">
        <v>30.867463929199999</v>
      </c>
      <c r="K192" s="4">
        <v>31.749391469999999</v>
      </c>
      <c r="L192" s="4">
        <v>32.631319010799999</v>
      </c>
      <c r="M192" s="4">
        <v>37.040956715</v>
      </c>
      <c r="N192" s="4">
        <v>35.277101633299999</v>
      </c>
      <c r="O192" s="4">
        <v>32.631319010799999</v>
      </c>
      <c r="P192" s="4">
        <v>38.804811796700001</v>
      </c>
      <c r="Q192" s="4">
        <v>44.096377041700002</v>
      </c>
      <c r="R192" s="4">
        <v>52.033724909199996</v>
      </c>
      <c r="S192" s="4">
        <v>46.742159664200003</v>
      </c>
      <c r="T192" s="4">
        <v>40.5686668783</v>
      </c>
      <c r="U192" s="4">
        <v>40.5686668783</v>
      </c>
      <c r="V192" s="4">
        <v>48.506014745800002</v>
      </c>
      <c r="W192" s="4">
        <v>46.742159664200003</v>
      </c>
      <c r="X192" s="4">
        <v>42.332521960000001</v>
      </c>
      <c r="Y192" s="4">
        <v>32.631319010799999</v>
      </c>
      <c r="Z192" s="4">
        <v>33.5132465517</v>
      </c>
      <c r="AA192" s="4">
        <v>35.277101633299999</v>
      </c>
      <c r="AB192" s="4">
        <v>37.040956715</v>
      </c>
      <c r="AC192" s="4">
        <v>29.985536388300002</v>
      </c>
      <c r="AD192" s="4">
        <v>26.457826225000002</v>
      </c>
      <c r="AE192" s="4">
        <v>25.575898684199998</v>
      </c>
      <c r="AF192" s="4">
        <v>28.221681306699999</v>
      </c>
      <c r="AG192" s="4">
        <v>26.457826225000002</v>
      </c>
      <c r="AH192" s="4">
        <v>23.812043602500001</v>
      </c>
    </row>
    <row r="193" spans="1:34" x14ac:dyDescent="0.2">
      <c r="A193" t="s">
        <v>689</v>
      </c>
      <c r="B193" s="4" t="s">
        <v>176</v>
      </c>
      <c r="C193" s="4">
        <v>89.524853760699997</v>
      </c>
      <c r="D193" s="4">
        <v>90.078615742699995</v>
      </c>
      <c r="E193" s="4">
        <v>86.017694541200001</v>
      </c>
      <c r="F193" s="4">
        <v>80.941543039300001</v>
      </c>
      <c r="G193" s="4">
        <v>75.957685201100006</v>
      </c>
      <c r="H193" s="4">
        <v>71.343002017499998</v>
      </c>
      <c r="I193" s="4">
        <v>71.804470335900007</v>
      </c>
      <c r="J193" s="4">
        <v>70.235478053500003</v>
      </c>
      <c r="K193" s="4">
        <v>62.575103968800001</v>
      </c>
      <c r="L193" s="4">
        <v>62.575103968800001</v>
      </c>
      <c r="M193" s="4">
        <v>61.652167332099999</v>
      </c>
      <c r="N193" s="4">
        <v>59.067944749299997</v>
      </c>
      <c r="O193" s="4">
        <v>61.006111686399997</v>
      </c>
      <c r="P193" s="4">
        <v>64.420977242199996</v>
      </c>
      <c r="Q193" s="4">
        <v>66.9129061613</v>
      </c>
      <c r="R193" s="4">
        <v>64.051802587500006</v>
      </c>
      <c r="S193" s="4">
        <v>65.343913878899997</v>
      </c>
      <c r="T193" s="4">
        <v>67.097493488699996</v>
      </c>
      <c r="U193" s="4">
        <v>66.451437842999994</v>
      </c>
      <c r="V193" s="4">
        <v>67.4666681434</v>
      </c>
      <c r="W193" s="4">
        <v>60.821524359100003</v>
      </c>
      <c r="X193" s="4">
        <v>62.205929314099997</v>
      </c>
      <c r="Y193" s="4">
        <v>66.266850515599998</v>
      </c>
      <c r="Z193" s="4">
        <v>67.282080816000004</v>
      </c>
      <c r="AA193" s="4">
        <v>62.021341986800003</v>
      </c>
      <c r="AB193" s="4">
        <v>60.544643368099997</v>
      </c>
      <c r="AC193" s="4">
        <v>59.806294058699997</v>
      </c>
      <c r="AD193" s="4">
        <v>60.6369370317</v>
      </c>
      <c r="AE193" s="4">
        <v>61.375286341100001</v>
      </c>
      <c r="AF193" s="4">
        <v>62.298222977800002</v>
      </c>
      <c r="AG193" s="4">
        <v>57.591246130599998</v>
      </c>
      <c r="AH193" s="4">
        <v>61.098405350100002</v>
      </c>
    </row>
    <row r="194" spans="1:34" x14ac:dyDescent="0.2">
      <c r="A194" t="s">
        <v>690</v>
      </c>
      <c r="B194" s="4" t="s">
        <v>177</v>
      </c>
      <c r="C194" s="4">
        <v>71.808028555899995</v>
      </c>
      <c r="D194" s="4">
        <v>75.991020510599995</v>
      </c>
      <c r="E194" s="4">
        <v>71.808028555899995</v>
      </c>
      <c r="F194" s="4">
        <v>72.853776544599995</v>
      </c>
      <c r="G194" s="4">
        <v>72.853776544599995</v>
      </c>
      <c r="H194" s="4">
        <v>64.836375297999993</v>
      </c>
      <c r="I194" s="4">
        <v>57.8647220402</v>
      </c>
      <c r="J194" s="4">
        <v>56.121808725699999</v>
      </c>
      <c r="K194" s="4">
        <v>52.9845647597</v>
      </c>
      <c r="L194" s="4">
        <v>48.452990142099999</v>
      </c>
      <c r="M194" s="4">
        <v>47.755824816299999</v>
      </c>
      <c r="N194" s="4">
        <v>48.801572804999999</v>
      </c>
      <c r="O194" s="4">
        <v>55.773226062799999</v>
      </c>
      <c r="P194" s="4">
        <v>55.773226062799999</v>
      </c>
      <c r="Q194" s="4">
        <v>51.590234108099999</v>
      </c>
      <c r="R194" s="4">
        <v>51.241651445199999</v>
      </c>
      <c r="S194" s="4">
        <v>52.287399433899999</v>
      </c>
      <c r="T194" s="4">
        <v>51.938816770999999</v>
      </c>
      <c r="U194" s="4">
        <v>53.3331474226</v>
      </c>
      <c r="V194" s="4">
        <v>49.150155467899999</v>
      </c>
      <c r="W194" s="4">
        <v>54.3788954113</v>
      </c>
      <c r="X194" s="4">
        <v>58.910470028900001</v>
      </c>
      <c r="Y194" s="4">
        <v>66.230705949599994</v>
      </c>
      <c r="Z194" s="4">
        <v>66.927871275399994</v>
      </c>
      <c r="AA194" s="4">
        <v>66.927871275399994</v>
      </c>
      <c r="AB194" s="4">
        <v>73.899524533199994</v>
      </c>
      <c r="AC194" s="4">
        <v>78.779681813699995</v>
      </c>
      <c r="AD194" s="4">
        <v>76.688185836399995</v>
      </c>
      <c r="AE194" s="4">
        <v>81.568343116899996</v>
      </c>
      <c r="AF194" s="4">
        <v>75.642437847699995</v>
      </c>
      <c r="AG194" s="4">
        <v>71.808028555899995</v>
      </c>
      <c r="AH194" s="4">
        <v>71.808028555899995</v>
      </c>
    </row>
    <row r="195" spans="1:34" x14ac:dyDescent="0.2">
      <c r="A195" t="s">
        <v>691</v>
      </c>
      <c r="B195" s="4" t="s">
        <v>178</v>
      </c>
      <c r="C195" s="4">
        <v>72.737211475699993</v>
      </c>
      <c r="D195" s="4">
        <v>67.447232459299997</v>
      </c>
      <c r="E195" s="4">
        <v>63.0389166123</v>
      </c>
      <c r="F195" s="4">
        <v>63.479748196999999</v>
      </c>
      <c r="G195" s="4">
        <v>61.275590273500001</v>
      </c>
      <c r="H195" s="4">
        <v>51.5772954101</v>
      </c>
      <c r="I195" s="4">
        <v>53.340621748899999</v>
      </c>
      <c r="J195" s="4">
        <v>46.287316393600001</v>
      </c>
      <c r="K195" s="4">
        <v>57.308106011200003</v>
      </c>
      <c r="L195" s="4">
        <v>49.373137486600001</v>
      </c>
      <c r="M195" s="4">
        <v>50.6956322407</v>
      </c>
      <c r="N195" s="4">
        <v>50.254800656</v>
      </c>
      <c r="O195" s="4">
        <v>50.254800656</v>
      </c>
      <c r="P195" s="4">
        <v>45.846484808900001</v>
      </c>
      <c r="Q195" s="4">
        <v>49.373137486600001</v>
      </c>
      <c r="R195" s="4">
        <v>39.674842623099998</v>
      </c>
      <c r="S195" s="4">
        <v>46.287316393600001</v>
      </c>
      <c r="T195" s="4">
        <v>43.201495300700003</v>
      </c>
      <c r="U195" s="4">
        <v>45.405653224200002</v>
      </c>
      <c r="V195" s="4">
        <v>45.405653224200002</v>
      </c>
      <c r="W195" s="4">
        <v>47.6098111477</v>
      </c>
      <c r="X195" s="4">
        <v>47.168979563000001</v>
      </c>
      <c r="Y195" s="4">
        <v>45.405653224200002</v>
      </c>
      <c r="Z195" s="4">
        <v>46.728147978300001</v>
      </c>
      <c r="AA195" s="4">
        <v>51.5772954101</v>
      </c>
      <c r="AB195" s="4">
        <v>48.932305901900001</v>
      </c>
      <c r="AC195" s="4">
        <v>48.932305901900001</v>
      </c>
      <c r="AD195" s="4">
        <v>47.6098111477</v>
      </c>
      <c r="AE195" s="4">
        <v>51.1364638254</v>
      </c>
      <c r="AF195" s="4">
        <v>52.899790164199999</v>
      </c>
      <c r="AG195" s="4">
        <v>50.254800656</v>
      </c>
      <c r="AH195" s="4">
        <v>51.1364638254</v>
      </c>
    </row>
    <row r="196" spans="1:34" x14ac:dyDescent="0.2">
      <c r="A196" t="s">
        <v>692</v>
      </c>
      <c r="B196" s="4" t="s">
        <v>179</v>
      </c>
      <c r="C196" s="4">
        <v>42.197272247800001</v>
      </c>
      <c r="D196" s="4">
        <v>46.71840856</v>
      </c>
      <c r="E196" s="4">
        <v>33.154999623199998</v>
      </c>
      <c r="F196" s="4">
        <v>27.1268178736</v>
      </c>
      <c r="G196" s="4">
        <v>31.6479541858</v>
      </c>
      <c r="H196" s="4">
        <v>33.154999623199998</v>
      </c>
      <c r="I196" s="4">
        <v>28.633863310999999</v>
      </c>
      <c r="J196" s="4">
        <v>27.1268178736</v>
      </c>
      <c r="K196" s="4">
        <v>30.140908748400001</v>
      </c>
      <c r="L196" s="4">
        <v>28.633863310999999</v>
      </c>
      <c r="M196" s="4">
        <v>34.662045060700002</v>
      </c>
      <c r="N196" s="4">
        <v>31.6479541858</v>
      </c>
      <c r="O196" s="4">
        <v>55.760681184500001</v>
      </c>
      <c r="P196" s="4">
        <v>76.859317308399994</v>
      </c>
      <c r="Q196" s="4">
        <v>94.943862557499997</v>
      </c>
      <c r="R196" s="4">
        <v>99.464998869699997</v>
      </c>
      <c r="S196" s="4">
        <v>105.49318061939999</v>
      </c>
      <c r="T196" s="4">
        <v>105.49318061939999</v>
      </c>
      <c r="U196" s="4">
        <v>103.986135182</v>
      </c>
      <c r="V196" s="4">
        <v>94.943862557499997</v>
      </c>
      <c r="W196" s="4">
        <v>76.859317308399994</v>
      </c>
      <c r="X196" s="4">
        <v>64.802953809100003</v>
      </c>
      <c r="Y196" s="4">
        <v>54.253635747099999</v>
      </c>
      <c r="Z196" s="4">
        <v>67.817044683899994</v>
      </c>
      <c r="AA196" s="4">
        <v>58.7747720594</v>
      </c>
      <c r="AB196" s="4">
        <v>58.7747720594</v>
      </c>
      <c r="AC196" s="4">
        <v>45.211363122599998</v>
      </c>
      <c r="AD196" s="4">
        <v>57.267726621999998</v>
      </c>
      <c r="AE196" s="4">
        <v>60.281817496800002</v>
      </c>
      <c r="AF196" s="4">
        <v>72.338180996199995</v>
      </c>
      <c r="AG196" s="4">
        <v>57.267726621999998</v>
      </c>
      <c r="AH196" s="4">
        <v>61.788862934199997</v>
      </c>
    </row>
    <row r="197" spans="1:34" x14ac:dyDescent="0.2">
      <c r="A197" t="s">
        <v>693</v>
      </c>
      <c r="B197" s="4" t="s">
        <v>180</v>
      </c>
      <c r="C197" s="4">
        <v>51.800414403300003</v>
      </c>
      <c r="D197" s="4">
        <v>46.200369602999999</v>
      </c>
      <c r="E197" s="4">
        <v>35.0002800022</v>
      </c>
      <c r="F197" s="4">
        <v>35.0002800022</v>
      </c>
      <c r="G197" s="4">
        <v>36.400291202299996</v>
      </c>
      <c r="H197" s="4">
        <v>29.400235201899999</v>
      </c>
      <c r="I197" s="4">
        <v>30.800246401999999</v>
      </c>
      <c r="J197" s="4">
        <v>28.000224001799999</v>
      </c>
      <c r="K197" s="4">
        <v>28.000224001799999</v>
      </c>
      <c r="L197" s="4">
        <v>26.6002128017</v>
      </c>
      <c r="M197" s="4">
        <v>26.6002128017</v>
      </c>
      <c r="N197" s="4">
        <v>39.200313602500003</v>
      </c>
      <c r="O197" s="4">
        <v>64.400515204100003</v>
      </c>
      <c r="P197" s="4">
        <v>89.600716805700003</v>
      </c>
      <c r="Q197" s="4">
        <v>113.40090720729999</v>
      </c>
      <c r="R197" s="4">
        <v>117.6009408075</v>
      </c>
      <c r="S197" s="4">
        <v>126.0010080081</v>
      </c>
      <c r="T197" s="4">
        <v>128.80103040820001</v>
      </c>
      <c r="U197" s="4">
        <v>116.2009296074</v>
      </c>
      <c r="V197" s="4">
        <v>93.800750406000006</v>
      </c>
      <c r="W197" s="4">
        <v>71.400571204599999</v>
      </c>
      <c r="X197" s="4">
        <v>47.600380803</v>
      </c>
      <c r="Y197" s="4">
        <v>44.800358402900002</v>
      </c>
      <c r="Z197" s="4">
        <v>42.000336002700003</v>
      </c>
      <c r="AA197" s="4">
        <v>39.200313602500003</v>
      </c>
      <c r="AB197" s="4">
        <v>39.200313602500003</v>
      </c>
      <c r="AC197" s="4">
        <v>54.600436803500003</v>
      </c>
      <c r="AD197" s="4">
        <v>54.600436803500003</v>
      </c>
      <c r="AE197" s="4">
        <v>56.000448003599999</v>
      </c>
      <c r="AF197" s="4">
        <v>60.200481603900002</v>
      </c>
      <c r="AG197" s="4">
        <v>58.800470403799999</v>
      </c>
      <c r="AH197" s="4">
        <v>65.800526404199999</v>
      </c>
    </row>
    <row r="198" spans="1:34" x14ac:dyDescent="0.2">
      <c r="A198" t="s">
        <v>694</v>
      </c>
      <c r="B198" s="4" t="s">
        <v>181</v>
      </c>
      <c r="C198" s="4">
        <v>32.807930960699998</v>
      </c>
      <c r="D198" s="4">
        <v>35.660794522499998</v>
      </c>
      <c r="E198" s="4">
        <v>32.807930960699998</v>
      </c>
      <c r="F198" s="4">
        <v>32.807930960699998</v>
      </c>
      <c r="G198" s="4">
        <v>32.807930960699998</v>
      </c>
      <c r="H198" s="4">
        <v>39.940089865200001</v>
      </c>
      <c r="I198" s="4">
        <v>41.366521646099997</v>
      </c>
      <c r="J198" s="4">
        <v>35.660794522499998</v>
      </c>
      <c r="K198" s="4">
        <v>42.792953427</v>
      </c>
      <c r="L198" s="4">
        <v>48.4986805506</v>
      </c>
      <c r="M198" s="4">
        <v>48.4986805506</v>
      </c>
      <c r="N198" s="4">
        <v>42.792953427</v>
      </c>
      <c r="O198" s="4">
        <v>35.660794522499998</v>
      </c>
      <c r="P198" s="4">
        <v>32.807930960699998</v>
      </c>
      <c r="Q198" s="4">
        <v>29.955067398899999</v>
      </c>
      <c r="R198" s="4">
        <v>24.2493402753</v>
      </c>
      <c r="S198" s="4">
        <v>19.9700449326</v>
      </c>
      <c r="T198" s="4">
        <v>19.9700449326</v>
      </c>
      <c r="U198" s="4">
        <v>18.543613151700001</v>
      </c>
      <c r="V198" s="4">
        <v>22.8229084944</v>
      </c>
      <c r="W198" s="4">
        <v>22.8229084944</v>
      </c>
      <c r="X198" s="4">
        <v>19.9700449326</v>
      </c>
      <c r="Y198" s="4">
        <v>17.117181370800001</v>
      </c>
      <c r="Z198" s="4">
        <v>24.2493402753</v>
      </c>
      <c r="AA198" s="4">
        <v>24.2493402753</v>
      </c>
      <c r="AB198" s="4">
        <v>27.102203837099999</v>
      </c>
      <c r="AC198" s="4">
        <v>22.8229084944</v>
      </c>
      <c r="AD198" s="4">
        <v>27.102203837099999</v>
      </c>
      <c r="AE198" s="4">
        <v>31.381499179799999</v>
      </c>
      <c r="AF198" s="4">
        <v>31.381499179799999</v>
      </c>
      <c r="AG198" s="4">
        <v>25.6757720562</v>
      </c>
      <c r="AH198" s="4">
        <v>25.6757720562</v>
      </c>
    </row>
    <row r="199" spans="1:34" x14ac:dyDescent="0.2">
      <c r="A199" t="s">
        <v>695</v>
      </c>
      <c r="B199" s="4" t="s">
        <v>182</v>
      </c>
      <c r="C199" s="4">
        <v>19.041919425500001</v>
      </c>
      <c r="D199" s="4">
        <v>17.681782323699998</v>
      </c>
      <c r="E199" s="4">
        <v>32.643290443700003</v>
      </c>
      <c r="F199" s="4">
        <v>32.643290443700003</v>
      </c>
      <c r="G199" s="4">
        <v>32.643290443700003</v>
      </c>
      <c r="H199" s="4">
        <v>31.2831533419</v>
      </c>
      <c r="I199" s="4">
        <v>39.443975952800002</v>
      </c>
      <c r="J199" s="4">
        <v>42.164250156400001</v>
      </c>
      <c r="K199" s="4">
        <v>50.3250727673</v>
      </c>
      <c r="L199" s="4">
        <v>50.3250727673</v>
      </c>
      <c r="M199" s="4">
        <v>54.4054840728</v>
      </c>
      <c r="N199" s="4">
        <v>54.4054840728</v>
      </c>
      <c r="O199" s="4">
        <v>66.646717989199999</v>
      </c>
      <c r="P199" s="4">
        <v>76.167677701900004</v>
      </c>
      <c r="Q199" s="4">
        <v>80.248089007399997</v>
      </c>
      <c r="R199" s="4">
        <v>84.328500312800003</v>
      </c>
      <c r="S199" s="4">
        <v>77.527814803699997</v>
      </c>
      <c r="T199" s="4">
        <v>74.807540600099998</v>
      </c>
      <c r="U199" s="4">
        <v>76.167677701900004</v>
      </c>
      <c r="V199" s="4">
        <v>76.167677701900004</v>
      </c>
      <c r="W199" s="4">
        <v>85.688637414699997</v>
      </c>
      <c r="X199" s="4">
        <v>122.4123391638</v>
      </c>
      <c r="Y199" s="4">
        <v>153.69549250559999</v>
      </c>
      <c r="Z199" s="4">
        <v>175.45768613480001</v>
      </c>
      <c r="AA199" s="4">
        <v>180.89823454200001</v>
      </c>
      <c r="AB199" s="4">
        <v>189.059057153</v>
      </c>
      <c r="AC199" s="4">
        <v>202.66042817120001</v>
      </c>
      <c r="AD199" s="4">
        <v>217.6219362912</v>
      </c>
      <c r="AE199" s="4">
        <v>227.14289600390001</v>
      </c>
      <c r="AF199" s="4">
        <v>213.54152498569999</v>
      </c>
      <c r="AG199" s="4">
        <v>221.70234759659999</v>
      </c>
      <c r="AH199" s="4">
        <v>224.42262180029999</v>
      </c>
    </row>
    <row r="200" spans="1:34" x14ac:dyDescent="0.2">
      <c r="A200" t="s">
        <v>696</v>
      </c>
      <c r="B200" s="4" t="s">
        <v>183</v>
      </c>
      <c r="C200" s="4">
        <v>79.724358949099994</v>
      </c>
      <c r="D200" s="4">
        <v>76.566958594599996</v>
      </c>
      <c r="E200" s="4">
        <v>66.305407442800004</v>
      </c>
      <c r="F200" s="4">
        <v>64.332032221299997</v>
      </c>
      <c r="G200" s="4">
        <v>66.305407442800004</v>
      </c>
      <c r="H200" s="4">
        <v>60.385281778200003</v>
      </c>
      <c r="I200" s="4">
        <v>54.070481069400003</v>
      </c>
      <c r="J200" s="4">
        <v>49.334380537800001</v>
      </c>
      <c r="K200" s="4">
        <v>57.2278814238</v>
      </c>
      <c r="L200" s="4">
        <v>55.2545062023</v>
      </c>
      <c r="M200" s="4">
        <v>57.622556468100001</v>
      </c>
      <c r="N200" s="4">
        <v>56.833206379499998</v>
      </c>
      <c r="O200" s="4">
        <v>61.1746318669</v>
      </c>
      <c r="P200" s="4">
        <v>60.385281778200003</v>
      </c>
      <c r="Q200" s="4">
        <v>57.2278814238</v>
      </c>
      <c r="R200" s="4">
        <v>55.649181246600001</v>
      </c>
      <c r="S200" s="4">
        <v>54.465156113699997</v>
      </c>
      <c r="T200" s="4">
        <v>54.859831157999999</v>
      </c>
      <c r="U200" s="4">
        <v>53.675806025100002</v>
      </c>
      <c r="V200" s="4">
        <v>52.097105847900004</v>
      </c>
      <c r="W200" s="4">
        <v>56.438531335199997</v>
      </c>
      <c r="X200" s="4">
        <v>56.438531335199997</v>
      </c>
      <c r="Y200" s="4">
        <v>54.070481069400003</v>
      </c>
      <c r="Z200" s="4">
        <v>54.070481069400003</v>
      </c>
      <c r="AA200" s="4">
        <v>51.307755759300001</v>
      </c>
      <c r="AB200" s="4">
        <v>51.702430803600002</v>
      </c>
      <c r="AC200" s="4">
        <v>52.886455936499999</v>
      </c>
      <c r="AD200" s="4">
        <v>47.361005316300002</v>
      </c>
      <c r="AE200" s="4">
        <v>48.545030449199999</v>
      </c>
      <c r="AF200" s="4">
        <v>41.835554696000003</v>
      </c>
      <c r="AG200" s="4">
        <v>39.0728293859</v>
      </c>
      <c r="AH200" s="4">
        <v>39.0728293859</v>
      </c>
    </row>
    <row r="201" spans="1:34" x14ac:dyDescent="0.2">
      <c r="A201" t="s">
        <v>697</v>
      </c>
      <c r="B201" s="4" t="s">
        <v>184</v>
      </c>
      <c r="C201" s="4">
        <v>173.5032665738</v>
      </c>
      <c r="D201" s="4">
        <v>167.07721966369999</v>
      </c>
      <c r="E201" s="4">
        <v>154.22512584340001</v>
      </c>
      <c r="F201" s="4">
        <v>154.22512584340001</v>
      </c>
      <c r="G201" s="4">
        <v>149.94109456999999</v>
      </c>
      <c r="H201" s="4">
        <v>119.952875656</v>
      </c>
      <c r="I201" s="4">
        <v>117.81086001929999</v>
      </c>
      <c r="J201" s="4">
        <v>109.2427974724</v>
      </c>
      <c r="K201" s="4">
        <v>102.8167505623</v>
      </c>
      <c r="L201" s="4">
        <v>89.964656742000003</v>
      </c>
      <c r="M201" s="4">
        <v>87.822641105299994</v>
      </c>
      <c r="N201" s="4">
        <v>83.538609831900004</v>
      </c>
      <c r="O201" s="4">
        <v>74.970547284999995</v>
      </c>
      <c r="P201" s="4">
        <v>66.4024847381</v>
      </c>
      <c r="Q201" s="4">
        <v>66.4024847381</v>
      </c>
      <c r="R201" s="4">
        <v>72.8285316483</v>
      </c>
      <c r="S201" s="4">
        <v>51.4083752811</v>
      </c>
      <c r="T201" s="4">
        <v>55.692406554599998</v>
      </c>
      <c r="U201" s="4">
        <v>62.118453464700004</v>
      </c>
      <c r="V201" s="4">
        <v>77.112562921700004</v>
      </c>
      <c r="W201" s="4">
        <v>64.260469101400005</v>
      </c>
      <c r="X201" s="4">
        <v>59.976437828000002</v>
      </c>
      <c r="Y201" s="4">
        <v>64.260469101400005</v>
      </c>
      <c r="Z201" s="4">
        <v>62.118453464700004</v>
      </c>
      <c r="AA201" s="4">
        <v>57.8344221913</v>
      </c>
      <c r="AB201" s="4">
        <v>49.266359644399998</v>
      </c>
      <c r="AC201" s="4">
        <v>40.698297097599998</v>
      </c>
      <c r="AD201" s="4">
        <v>55.692406554599998</v>
      </c>
      <c r="AE201" s="4">
        <v>85.680625468599999</v>
      </c>
      <c r="AF201" s="4">
        <v>81.396594195099993</v>
      </c>
      <c r="AG201" s="4">
        <v>83.538609831900004</v>
      </c>
      <c r="AH201" s="4">
        <v>83.538609831900004</v>
      </c>
    </row>
    <row r="202" spans="1:34" x14ac:dyDescent="0.2">
      <c r="A202" t="s">
        <v>698</v>
      </c>
      <c r="B202" s="4" t="s">
        <v>185</v>
      </c>
      <c r="C202" s="4">
        <v>69.410588419999996</v>
      </c>
      <c r="D202" s="4">
        <v>72.715854535199995</v>
      </c>
      <c r="E202" s="4">
        <v>66.931638833600005</v>
      </c>
      <c r="F202" s="4">
        <v>67.757955362399997</v>
      </c>
      <c r="G202" s="4">
        <v>66.931638833600005</v>
      </c>
      <c r="H202" s="4">
        <v>47.100042142100001</v>
      </c>
      <c r="I202" s="4">
        <v>43.794776026900003</v>
      </c>
      <c r="J202" s="4">
        <v>42.968459498100003</v>
      </c>
      <c r="K202" s="4">
        <v>41.315826440499997</v>
      </c>
      <c r="L202" s="4">
        <v>36.357927267599997</v>
      </c>
      <c r="M202" s="4">
        <v>48.752675199800002</v>
      </c>
      <c r="N202" s="4">
        <v>54.5368909014</v>
      </c>
      <c r="O202" s="4">
        <v>66.931638833600005</v>
      </c>
      <c r="P202" s="4">
        <v>103.28956610119999</v>
      </c>
      <c r="Q202" s="4">
        <v>110.7264148605</v>
      </c>
      <c r="R202" s="4">
        <v>136.34222725359999</v>
      </c>
      <c r="S202" s="4">
        <v>142.95275948400001</v>
      </c>
      <c r="T202" s="4">
        <v>127.2527454367</v>
      </c>
      <c r="U202" s="4">
        <v>134.689594196</v>
      </c>
      <c r="V202" s="4">
        <v>136.34222725359999</v>
      </c>
      <c r="W202" s="4">
        <v>125.600112379</v>
      </c>
      <c r="X202" s="4">
        <v>115.6843140333</v>
      </c>
      <c r="Y202" s="4">
        <v>99.157983457100002</v>
      </c>
      <c r="Z202" s="4">
        <v>100.8106165148</v>
      </c>
      <c r="AA202" s="4">
        <v>102.4632495724</v>
      </c>
      <c r="AB202" s="4">
        <v>91.721134697899998</v>
      </c>
      <c r="AC202" s="4">
        <v>99.157983457100002</v>
      </c>
      <c r="AD202" s="4">
        <v>76.021120650499995</v>
      </c>
      <c r="AE202" s="4">
        <v>81.805336352099999</v>
      </c>
      <c r="AF202" s="4">
        <v>80.1527032945</v>
      </c>
      <c r="AG202" s="4">
        <v>74.368487592899996</v>
      </c>
      <c r="AH202" s="4">
        <v>80.979019823300007</v>
      </c>
    </row>
    <row r="203" spans="1:34" x14ac:dyDescent="0.2">
      <c r="A203" t="s">
        <v>699</v>
      </c>
      <c r="B203" s="4" t="s">
        <v>186</v>
      </c>
      <c r="C203" s="4">
        <v>113.5974816944</v>
      </c>
      <c r="D203" s="4">
        <v>110.8601929789</v>
      </c>
      <c r="E203" s="4">
        <v>124.5466365565</v>
      </c>
      <c r="F203" s="4">
        <v>123.1779921987</v>
      </c>
      <c r="G203" s="4">
        <v>127.283925272</v>
      </c>
      <c r="H203" s="4">
        <v>119.0720591254</v>
      </c>
      <c r="I203" s="4">
        <v>114.96612605209999</v>
      </c>
      <c r="J203" s="4">
        <v>106.75425990559999</v>
      </c>
      <c r="K203" s="4">
        <v>117.7034147677</v>
      </c>
      <c r="L203" s="4">
        <v>99.911038116699999</v>
      </c>
      <c r="M203" s="4">
        <v>104.01697119000001</v>
      </c>
      <c r="N203" s="4">
        <v>99.911038116699999</v>
      </c>
      <c r="O203" s="4">
        <v>97.173749401199998</v>
      </c>
      <c r="P203" s="4">
        <v>101.27968247450001</v>
      </c>
      <c r="Q203" s="4">
        <v>102.6483268323</v>
      </c>
      <c r="R203" s="4">
        <v>105.3856155478</v>
      </c>
      <c r="S203" s="4">
        <v>94.436460685699998</v>
      </c>
      <c r="T203" s="4">
        <v>98.542393759000007</v>
      </c>
      <c r="U203" s="4">
        <v>99.911038116699999</v>
      </c>
      <c r="V203" s="4">
        <v>104.01697119000001</v>
      </c>
      <c r="W203" s="4">
        <v>86.224594539099996</v>
      </c>
      <c r="X203" s="4">
        <v>95.805105043500006</v>
      </c>
      <c r="Y203" s="4">
        <v>88.961883254599996</v>
      </c>
      <c r="Z203" s="4">
        <v>104.01697119000001</v>
      </c>
      <c r="AA203" s="4">
        <v>98.542393759000007</v>
      </c>
      <c r="AB203" s="4">
        <v>94.436460685699998</v>
      </c>
      <c r="AC203" s="4">
        <v>82.118661465800002</v>
      </c>
      <c r="AD203" s="4">
        <v>98.542393759000007</v>
      </c>
      <c r="AE203" s="4">
        <v>90.330527612400005</v>
      </c>
      <c r="AF203" s="4">
        <v>102.6483268323</v>
      </c>
      <c r="AG203" s="4">
        <v>84.855950181300003</v>
      </c>
      <c r="AH203" s="4">
        <v>82.118661465800002</v>
      </c>
    </row>
    <row r="204" spans="1:34" x14ac:dyDescent="0.2">
      <c r="A204" t="s">
        <v>700</v>
      </c>
      <c r="B204" s="4" t="s">
        <v>187</v>
      </c>
      <c r="C204" s="4">
        <v>88.094248438199998</v>
      </c>
      <c r="D204" s="4">
        <v>86.853484375700006</v>
      </c>
      <c r="E204" s="4">
        <v>89.335012500700003</v>
      </c>
      <c r="F204" s="4">
        <v>84.371956250699995</v>
      </c>
      <c r="G204" s="4">
        <v>84.371956250699995</v>
      </c>
      <c r="H204" s="4">
        <v>79.408900000599999</v>
      </c>
      <c r="I204" s="4">
        <v>76.927371875600002</v>
      </c>
      <c r="J204" s="4">
        <v>83.131192188100002</v>
      </c>
      <c r="K204" s="4">
        <v>80.649664063100005</v>
      </c>
      <c r="L204" s="4">
        <v>69.482787500499995</v>
      </c>
      <c r="M204" s="4">
        <v>71.964315625599994</v>
      </c>
      <c r="N204" s="4">
        <v>70.103169531800006</v>
      </c>
      <c r="O204" s="4">
        <v>70.103169531800006</v>
      </c>
      <c r="P204" s="4">
        <v>71.964315625599994</v>
      </c>
      <c r="Q204" s="4">
        <v>68.242023438000004</v>
      </c>
      <c r="R204" s="4">
        <v>76.306989844300006</v>
      </c>
      <c r="S204" s="4">
        <v>74.445843750600005</v>
      </c>
      <c r="T204" s="4">
        <v>71.964315625599994</v>
      </c>
      <c r="U204" s="4">
        <v>71.964315625599994</v>
      </c>
      <c r="V204" s="4">
        <v>79.408900000599999</v>
      </c>
      <c r="W204" s="4">
        <v>75.686607813099997</v>
      </c>
      <c r="X204" s="4">
        <v>71.343933594299997</v>
      </c>
      <c r="Y204" s="4">
        <v>72.584697656800003</v>
      </c>
      <c r="Z204" s="4">
        <v>74.445843750600005</v>
      </c>
      <c r="AA204" s="4">
        <v>74.445843750600005</v>
      </c>
      <c r="AB204" s="4">
        <v>75.0662257818</v>
      </c>
      <c r="AC204" s="4">
        <v>69.482787500499995</v>
      </c>
      <c r="AD204" s="4">
        <v>78.788517969400004</v>
      </c>
      <c r="AE204" s="4">
        <v>78.168135938099994</v>
      </c>
      <c r="AF204" s="4">
        <v>83.131192188100002</v>
      </c>
      <c r="AG204" s="4">
        <v>95.538832813200003</v>
      </c>
      <c r="AH204" s="4">
        <v>98.640742969499996</v>
      </c>
    </row>
    <row r="205" spans="1:34" x14ac:dyDescent="0.2">
      <c r="A205" t="s">
        <v>701</v>
      </c>
      <c r="B205" s="4" t="s">
        <v>188</v>
      </c>
      <c r="C205" s="4">
        <v>36.1551873947</v>
      </c>
      <c r="D205" s="4">
        <v>27.9911128217</v>
      </c>
      <c r="E205" s="4">
        <v>33.239446475699999</v>
      </c>
      <c r="F205" s="4">
        <v>32.656298292000002</v>
      </c>
      <c r="G205" s="4">
        <v>30.906853740599999</v>
      </c>
      <c r="H205" s="4">
        <v>29.740557373000001</v>
      </c>
      <c r="I205" s="4">
        <v>26.2416682703</v>
      </c>
      <c r="J205" s="4">
        <v>25.075371902800001</v>
      </c>
      <c r="K205" s="4">
        <v>19.2438900649</v>
      </c>
      <c r="L205" s="4">
        <v>15.745000962200001</v>
      </c>
      <c r="M205" s="4">
        <v>15.745000962200001</v>
      </c>
      <c r="N205" s="4">
        <v>15.1618527784</v>
      </c>
      <c r="O205" s="4">
        <v>17.494445513500001</v>
      </c>
      <c r="P205" s="4">
        <v>16.328149146000001</v>
      </c>
      <c r="Q205" s="4">
        <v>15.745000962200001</v>
      </c>
      <c r="R205" s="4">
        <v>17.494445513500001</v>
      </c>
      <c r="S205" s="4">
        <v>17.494445513500001</v>
      </c>
      <c r="T205" s="4">
        <v>17.494445513500001</v>
      </c>
      <c r="U205" s="4">
        <v>19.2438900649</v>
      </c>
      <c r="V205" s="4">
        <v>18.077593697299999</v>
      </c>
      <c r="W205" s="4">
        <v>22.1596309838</v>
      </c>
      <c r="X205" s="4">
        <v>25.658520086500001</v>
      </c>
      <c r="Y205" s="4">
        <v>27.407964637900001</v>
      </c>
      <c r="Z205" s="4">
        <v>27.407964637900001</v>
      </c>
      <c r="AA205" s="4">
        <v>29.157409189199999</v>
      </c>
      <c r="AB205" s="4">
        <v>29.157409189199999</v>
      </c>
      <c r="AC205" s="4">
        <v>28.574261005499999</v>
      </c>
      <c r="AD205" s="4">
        <v>26.2416682703</v>
      </c>
      <c r="AE205" s="4">
        <v>19.2438900649</v>
      </c>
      <c r="AF205" s="4">
        <v>22.1596309838</v>
      </c>
      <c r="AG205" s="4">
        <v>20.410186432500002</v>
      </c>
      <c r="AH205" s="4">
        <v>19.827038248699999</v>
      </c>
    </row>
    <row r="206" spans="1:34" x14ac:dyDescent="0.2">
      <c r="A206" t="s">
        <v>702</v>
      </c>
      <c r="B206" s="4" t="s">
        <v>189</v>
      </c>
      <c r="C206" s="4">
        <v>48.536133477699998</v>
      </c>
      <c r="D206" s="4">
        <v>47.866669567700001</v>
      </c>
      <c r="E206" s="4">
        <v>46.360375770099999</v>
      </c>
      <c r="F206" s="4">
        <v>45.523545882500002</v>
      </c>
      <c r="G206" s="4">
        <v>44.351984039999998</v>
      </c>
      <c r="H206" s="4">
        <v>41.841494377300002</v>
      </c>
      <c r="I206" s="4">
        <v>36.485783097000002</v>
      </c>
      <c r="J206" s="4">
        <v>34.979489299500003</v>
      </c>
      <c r="K206" s="4">
        <v>35.816319186999998</v>
      </c>
      <c r="L206" s="4">
        <v>34.477391366900001</v>
      </c>
      <c r="M206" s="4">
        <v>33.640561479399999</v>
      </c>
      <c r="N206" s="4">
        <v>35.314221254499998</v>
      </c>
      <c r="O206" s="4">
        <v>40.5025665573</v>
      </c>
      <c r="P206" s="4">
        <v>42.343592309899996</v>
      </c>
      <c r="Q206" s="4">
        <v>47.531937612699998</v>
      </c>
      <c r="R206" s="4">
        <v>48.703499455200003</v>
      </c>
      <c r="S206" s="4">
        <v>49.875061297800002</v>
      </c>
      <c r="T206" s="4">
        <v>52.218184982899999</v>
      </c>
      <c r="U206" s="4">
        <v>51.548721072900001</v>
      </c>
      <c r="V206" s="4">
        <v>51.548721072900001</v>
      </c>
      <c r="W206" s="4">
        <v>52.887648892999998</v>
      </c>
      <c r="X206" s="4">
        <v>50.711891185299997</v>
      </c>
      <c r="Y206" s="4">
        <v>55.063406600599997</v>
      </c>
      <c r="Z206" s="4">
        <v>56.234968443100001</v>
      </c>
      <c r="AA206" s="4">
        <v>55.565504533099997</v>
      </c>
      <c r="AB206" s="4">
        <v>59.247556038299997</v>
      </c>
      <c r="AC206" s="4">
        <v>64.101169386099997</v>
      </c>
      <c r="AD206" s="4">
        <v>67.281122958799997</v>
      </c>
      <c r="AE206" s="4">
        <v>68.787416756300004</v>
      </c>
      <c r="AF206" s="4">
        <v>70.628442508899994</v>
      </c>
      <c r="AG206" s="4">
        <v>74.812591946699996</v>
      </c>
      <c r="AH206" s="4">
        <v>75.984153789199993</v>
      </c>
    </row>
    <row r="207" spans="1:34" x14ac:dyDescent="0.2">
      <c r="A207" t="s">
        <v>703</v>
      </c>
      <c r="B207" s="4" t="s">
        <v>190</v>
      </c>
      <c r="C207" s="4">
        <v>22.447036604200001</v>
      </c>
      <c r="D207" s="4">
        <v>23.608090221600001</v>
      </c>
      <c r="E207" s="4">
        <v>25.156161711500001</v>
      </c>
      <c r="F207" s="4">
        <v>23.995108094100001</v>
      </c>
      <c r="G207" s="4">
        <v>25.156161711500001</v>
      </c>
      <c r="H207" s="4">
        <v>28.252304691399999</v>
      </c>
      <c r="I207" s="4">
        <v>28.252304691399999</v>
      </c>
      <c r="J207" s="4">
        <v>29.800376181400001</v>
      </c>
      <c r="K207" s="4">
        <v>32.896519161299999</v>
      </c>
      <c r="L207" s="4">
        <v>36.766697886099998</v>
      </c>
      <c r="M207" s="4">
        <v>32.1224834163</v>
      </c>
      <c r="N207" s="4">
        <v>34.444590651200002</v>
      </c>
      <c r="O207" s="4">
        <v>52.634430657999999</v>
      </c>
      <c r="P207" s="4">
        <v>63.857948960100003</v>
      </c>
      <c r="Q207" s="4">
        <v>65.019002577500004</v>
      </c>
      <c r="R207" s="4">
        <v>71.598306409800003</v>
      </c>
      <c r="S207" s="4">
        <v>79.725681731999998</v>
      </c>
      <c r="T207" s="4">
        <v>80.886735349399999</v>
      </c>
      <c r="U207" s="4">
        <v>78.177610242</v>
      </c>
      <c r="V207" s="4">
        <v>77.403574497099996</v>
      </c>
      <c r="W207" s="4">
        <v>78.177610242</v>
      </c>
      <c r="X207" s="4">
        <v>86.304985564199995</v>
      </c>
      <c r="Y207" s="4">
        <v>83.595860456799997</v>
      </c>
      <c r="Z207" s="4">
        <v>90.175164289099996</v>
      </c>
      <c r="AA207" s="4">
        <v>91.336217906499996</v>
      </c>
      <c r="AB207" s="4">
        <v>94.819378758900001</v>
      </c>
      <c r="AC207" s="4">
        <v>97.528503866299999</v>
      </c>
      <c r="AD207" s="4">
        <v>107.9779864234</v>
      </c>
      <c r="AE207" s="4">
        <v>111.8481651483</v>
      </c>
      <c r="AF207" s="4">
        <v>120.7495762154</v>
      </c>
      <c r="AG207" s="4">
        <v>128.1029157927</v>
      </c>
      <c r="AH207" s="4">
        <v>131.1990587725</v>
      </c>
    </row>
    <row r="208" spans="1:34" x14ac:dyDescent="0.2">
      <c r="A208" t="s">
        <v>704</v>
      </c>
      <c r="B208" s="4" t="s">
        <v>191</v>
      </c>
      <c r="C208" s="4">
        <v>150.08694060580001</v>
      </c>
      <c r="D208" s="4">
        <v>140.32518837129999</v>
      </c>
      <c r="E208" s="4">
        <v>137.27464079800001</v>
      </c>
      <c r="F208" s="4">
        <v>136.66453128340001</v>
      </c>
      <c r="G208" s="4">
        <v>146.4262835179</v>
      </c>
      <c r="H208" s="4">
        <v>128.7331075928</v>
      </c>
      <c r="I208" s="4">
        <v>114.090479241</v>
      </c>
      <c r="J208" s="4">
        <v>107.3792745798</v>
      </c>
      <c r="K208" s="4">
        <v>93.346755742699997</v>
      </c>
      <c r="L208" s="4">
        <v>85.415332052099998</v>
      </c>
      <c r="M208" s="4">
        <v>81.144565449500007</v>
      </c>
      <c r="N208" s="4">
        <v>70.772703700299999</v>
      </c>
      <c r="O208" s="4">
        <v>75.043470302900005</v>
      </c>
      <c r="P208" s="4">
        <v>76.263689332200002</v>
      </c>
      <c r="Q208" s="4">
        <v>69.552484671000002</v>
      </c>
      <c r="R208" s="4">
        <v>65.281718068399996</v>
      </c>
      <c r="S208" s="4">
        <v>61.621060980400003</v>
      </c>
      <c r="T208" s="4">
        <v>57.350294377799997</v>
      </c>
      <c r="U208" s="4">
        <v>56.7401848632</v>
      </c>
      <c r="V208" s="4">
        <v>50.639089716599997</v>
      </c>
      <c r="W208" s="4">
        <v>47.588542143300003</v>
      </c>
      <c r="X208" s="4">
        <v>47.588542143300003</v>
      </c>
      <c r="Y208" s="4">
        <v>44.537994570000002</v>
      </c>
      <c r="Z208" s="4">
        <v>43.317775540699998</v>
      </c>
      <c r="AA208" s="4">
        <v>42.7076660261</v>
      </c>
      <c r="AB208" s="4">
        <v>42.7076660261</v>
      </c>
      <c r="AC208" s="4">
        <v>42.097556511400001</v>
      </c>
      <c r="AD208" s="4">
        <v>40.877337482100003</v>
      </c>
      <c r="AE208" s="4">
        <v>41.487446996700001</v>
      </c>
      <c r="AF208" s="4">
        <v>49.4188706873</v>
      </c>
      <c r="AG208" s="4">
        <v>46.368323113999999</v>
      </c>
      <c r="AH208" s="4">
        <v>46.368323113999999</v>
      </c>
    </row>
    <row r="209" spans="1:34" x14ac:dyDescent="0.2">
      <c r="A209" t="s">
        <v>705</v>
      </c>
      <c r="B209" s="4" t="s">
        <v>192</v>
      </c>
      <c r="C209" s="4">
        <v>47.960193039799996</v>
      </c>
      <c r="D209" s="4">
        <v>41.965168909799999</v>
      </c>
      <c r="E209" s="4">
        <v>43.463924942299997</v>
      </c>
      <c r="F209" s="4">
        <v>44.962680974800001</v>
      </c>
      <c r="G209" s="4">
        <v>44.962680974800001</v>
      </c>
      <c r="H209" s="4">
        <v>44.962680974800001</v>
      </c>
      <c r="I209" s="4">
        <v>55.453973202199997</v>
      </c>
      <c r="J209" s="4">
        <v>53.955217169699999</v>
      </c>
      <c r="K209" s="4">
        <v>52.456461137300003</v>
      </c>
      <c r="L209" s="4">
        <v>58.451485267199999</v>
      </c>
      <c r="M209" s="4">
        <v>58.451485267199999</v>
      </c>
      <c r="N209" s="4">
        <v>59.950241299699996</v>
      </c>
      <c r="O209" s="4">
        <v>50.957705104799999</v>
      </c>
      <c r="P209" s="4">
        <v>55.453973202199997</v>
      </c>
      <c r="Q209" s="4">
        <v>47.960193039799996</v>
      </c>
      <c r="R209" s="4">
        <v>55.453973202199997</v>
      </c>
      <c r="S209" s="4">
        <v>43.463924942299997</v>
      </c>
      <c r="T209" s="4">
        <v>50.957705104799999</v>
      </c>
      <c r="U209" s="4">
        <v>49.458949072300001</v>
      </c>
      <c r="V209" s="4">
        <v>58.451485267199999</v>
      </c>
      <c r="W209" s="4">
        <v>58.451485267199999</v>
      </c>
      <c r="X209" s="4">
        <v>62.947753364699999</v>
      </c>
      <c r="Y209" s="4">
        <v>55.453973202199997</v>
      </c>
      <c r="Z209" s="4">
        <v>56.952729234700001</v>
      </c>
      <c r="AA209" s="4">
        <v>50.957705104799999</v>
      </c>
      <c r="AB209" s="4">
        <v>50.957705104799999</v>
      </c>
      <c r="AC209" s="4">
        <v>49.458949072300001</v>
      </c>
      <c r="AD209" s="4">
        <v>46.461437007299999</v>
      </c>
      <c r="AE209" s="4">
        <v>56.952729234700001</v>
      </c>
      <c r="AF209" s="4">
        <v>56.952729234700001</v>
      </c>
      <c r="AG209" s="4">
        <v>59.950241299699996</v>
      </c>
      <c r="AH209" s="4">
        <v>56.952729234700001</v>
      </c>
    </row>
    <row r="210" spans="1:34" x14ac:dyDescent="0.2">
      <c r="A210" t="s">
        <v>706</v>
      </c>
      <c r="B210" s="4" t="s">
        <v>193</v>
      </c>
      <c r="C210" s="4">
        <v>115.5022607101</v>
      </c>
      <c r="D210" s="4">
        <v>106.796060154</v>
      </c>
      <c r="E210" s="4">
        <v>97.509446227599994</v>
      </c>
      <c r="F210" s="4">
        <v>97.509446227599994</v>
      </c>
      <c r="G210" s="4">
        <v>96.348619486800004</v>
      </c>
      <c r="H210" s="4">
        <v>85.901178819600005</v>
      </c>
      <c r="I210" s="4">
        <v>84.159938708300004</v>
      </c>
      <c r="J210" s="4">
        <v>73.132084670699996</v>
      </c>
      <c r="K210" s="4">
        <v>73.712498041100005</v>
      </c>
      <c r="L210" s="4">
        <v>70.810431189100001</v>
      </c>
      <c r="M210" s="4">
        <v>70.810431189100001</v>
      </c>
      <c r="N210" s="4">
        <v>62.684644003499997</v>
      </c>
      <c r="O210" s="4">
        <v>59.782577151399998</v>
      </c>
      <c r="P210" s="4">
        <v>53.398030077000001</v>
      </c>
      <c r="Q210" s="4">
        <v>46.433069632200002</v>
      </c>
      <c r="R210" s="4">
        <v>41.209349298600003</v>
      </c>
      <c r="S210" s="4">
        <v>41.209349298600003</v>
      </c>
      <c r="T210" s="4">
        <v>41.209349298600003</v>
      </c>
      <c r="U210" s="4">
        <v>42.950589409800003</v>
      </c>
      <c r="V210" s="4">
        <v>47.593896373</v>
      </c>
      <c r="W210" s="4">
        <v>49.3351364842</v>
      </c>
      <c r="X210" s="4">
        <v>57.460923669800003</v>
      </c>
      <c r="Y210" s="4">
        <v>56.300096928999999</v>
      </c>
      <c r="Z210" s="4">
        <v>54.558856817799999</v>
      </c>
      <c r="AA210" s="4">
        <v>54.558856817799999</v>
      </c>
      <c r="AB210" s="4">
        <v>56.300096928999999</v>
      </c>
      <c r="AC210" s="4">
        <v>44.1114161506</v>
      </c>
      <c r="AD210" s="4">
        <v>47.593896373</v>
      </c>
      <c r="AE210" s="4">
        <v>43.531002780199998</v>
      </c>
      <c r="AF210" s="4">
        <v>45.8526562618</v>
      </c>
      <c r="AG210" s="4">
        <v>48.174309743400002</v>
      </c>
      <c r="AH210" s="4">
        <v>48.174309743400002</v>
      </c>
    </row>
    <row r="211" spans="1:34" x14ac:dyDescent="0.2">
      <c r="A211" t="s">
        <v>707</v>
      </c>
      <c r="B211" s="4" t="s">
        <v>194</v>
      </c>
      <c r="C211" s="4">
        <v>120.6066881891</v>
      </c>
      <c r="D211" s="4">
        <v>104.7694463057</v>
      </c>
      <c r="E211" s="4">
        <v>102.33294755439999</v>
      </c>
      <c r="F211" s="4">
        <v>112.07894255950001</v>
      </c>
      <c r="G211" s="4">
        <v>108.4241944326</v>
      </c>
      <c r="H211" s="4">
        <v>131.57093256990001</v>
      </c>
      <c r="I211" s="4">
        <v>148.626423829</v>
      </c>
      <c r="J211" s="4">
        <v>125.4796856917</v>
      </c>
      <c r="K211" s="4">
        <v>140.09867819940001</v>
      </c>
      <c r="L211" s="4">
        <v>143.75342632639999</v>
      </c>
      <c r="M211" s="4">
        <v>131.57093256990001</v>
      </c>
      <c r="N211" s="4">
        <v>126.69793506729999</v>
      </c>
      <c r="O211" s="4">
        <v>96.241700676099995</v>
      </c>
      <c r="P211" s="4">
        <v>70.658463787499997</v>
      </c>
      <c r="Q211" s="4">
        <v>69.440214411900001</v>
      </c>
      <c r="R211" s="4">
        <v>73.094962538800004</v>
      </c>
      <c r="S211" s="4">
        <v>70.658463787499997</v>
      </c>
      <c r="T211" s="4">
        <v>76.749710665799995</v>
      </c>
      <c r="U211" s="4">
        <v>76.749710665799995</v>
      </c>
      <c r="V211" s="4">
        <v>91.368703173499995</v>
      </c>
      <c r="W211" s="4">
        <v>92.586952549200007</v>
      </c>
      <c r="X211" s="4">
        <v>82.840957544000005</v>
      </c>
      <c r="Y211" s="4">
        <v>62.130718158000001</v>
      </c>
      <c r="Z211" s="4">
        <v>63.348967533699998</v>
      </c>
      <c r="AA211" s="4">
        <v>56.039471279799997</v>
      </c>
      <c r="AB211" s="4">
        <v>62.130718158000001</v>
      </c>
      <c r="AC211" s="4">
        <v>49.948224401499999</v>
      </c>
      <c r="AD211" s="4">
        <v>45.075226898899999</v>
      </c>
      <c r="AE211" s="4">
        <v>42.6387281477</v>
      </c>
      <c r="AF211" s="4">
        <v>53.602972528499997</v>
      </c>
      <c r="AG211" s="4">
        <v>56.039471279799997</v>
      </c>
      <c r="AH211" s="4">
        <v>56.039471279799997</v>
      </c>
    </row>
    <row r="212" spans="1:34" x14ac:dyDescent="0.2">
      <c r="A212" t="s">
        <v>708</v>
      </c>
      <c r="B212" s="4" t="s">
        <v>195</v>
      </c>
      <c r="C212" s="4">
        <v>177.53696284980001</v>
      </c>
      <c r="D212" s="4">
        <v>163.7029137966</v>
      </c>
      <c r="E212" s="4">
        <v>157.36230798049999</v>
      </c>
      <c r="F212" s="4">
        <v>157.36230798049999</v>
      </c>
      <c r="G212" s="4">
        <v>165.72037928349999</v>
      </c>
      <c r="H212" s="4">
        <v>171.48456638900001</v>
      </c>
      <c r="I212" s="4">
        <v>167.73784477039999</v>
      </c>
      <c r="J212" s="4">
        <v>150.73349280919999</v>
      </c>
      <c r="K212" s="4">
        <v>141.22258408510001</v>
      </c>
      <c r="L212" s="4">
        <v>145.54572441420001</v>
      </c>
      <c r="M212" s="4">
        <v>145.54572441420001</v>
      </c>
      <c r="N212" s="4">
        <v>125.65927890019999</v>
      </c>
      <c r="O212" s="4">
        <v>114.7073233997</v>
      </c>
      <c r="P212" s="4">
        <v>121.9125572816</v>
      </c>
      <c r="Q212" s="4">
        <v>126.523906966</v>
      </c>
      <c r="R212" s="4">
        <v>128.2531630977</v>
      </c>
      <c r="S212" s="4">
        <v>126.523906966</v>
      </c>
      <c r="T212" s="4">
        <v>126.523906966</v>
      </c>
      <c r="U212" s="4">
        <v>122.2007666369</v>
      </c>
      <c r="V212" s="4">
        <v>139.49332795340001</v>
      </c>
      <c r="W212" s="4">
        <v>131.13525665040001</v>
      </c>
      <c r="X212" s="4">
        <v>122.2007666369</v>
      </c>
      <c r="Y212" s="4">
        <v>116.1483701761</v>
      </c>
      <c r="Z212" s="4">
        <v>115.57195146550001</v>
      </c>
      <c r="AA212" s="4">
        <v>115.57195146550001</v>
      </c>
      <c r="AB212" s="4">
        <v>117.3012075972</v>
      </c>
      <c r="AC212" s="4">
        <v>104.33178660980001</v>
      </c>
      <c r="AD212" s="4">
        <v>98.567599504300006</v>
      </c>
      <c r="AE212" s="4">
        <v>96.2619246621</v>
      </c>
      <c r="AF212" s="4">
        <v>97.126552727900005</v>
      </c>
      <c r="AG212" s="4">
        <v>96.2619246621</v>
      </c>
      <c r="AH212" s="4">
        <v>96.2619246621</v>
      </c>
    </row>
    <row r="213" spans="1:34" x14ac:dyDescent="0.2">
      <c r="A213" t="s">
        <v>709</v>
      </c>
      <c r="B213" s="4" t="s">
        <v>196</v>
      </c>
      <c r="C213" s="4">
        <v>74.724045411199995</v>
      </c>
      <c r="D213" s="4">
        <v>75.1610281329</v>
      </c>
      <c r="E213" s="4">
        <v>79.967838071700001</v>
      </c>
      <c r="F213" s="4">
        <v>76.908959019799994</v>
      </c>
      <c r="G213" s="4">
        <v>77.345941741499999</v>
      </c>
      <c r="H213" s="4">
        <v>69.917235472499996</v>
      </c>
      <c r="I213" s="4">
        <v>63.362494646999998</v>
      </c>
      <c r="J213" s="4">
        <v>65.547408255500002</v>
      </c>
      <c r="K213" s="4">
        <v>61.614563760099998</v>
      </c>
      <c r="L213" s="4">
        <v>59.429650151600001</v>
      </c>
      <c r="M213" s="4">
        <v>61.614563760099998</v>
      </c>
      <c r="N213" s="4">
        <v>61.1775810384</v>
      </c>
      <c r="O213" s="4">
        <v>60.303615594999997</v>
      </c>
      <c r="P213" s="4">
        <v>55.0598229346</v>
      </c>
      <c r="Q213" s="4">
        <v>46.320168500500003</v>
      </c>
      <c r="R213" s="4">
        <v>45.4462030571</v>
      </c>
      <c r="S213" s="4">
        <v>51.126978439299997</v>
      </c>
      <c r="T213" s="4">
        <v>50.253012995900001</v>
      </c>
      <c r="U213" s="4">
        <v>50.689995717599999</v>
      </c>
      <c r="V213" s="4">
        <v>52.0009438827</v>
      </c>
      <c r="W213" s="4">
        <v>54.622840212900002</v>
      </c>
      <c r="X213" s="4">
        <v>63.362494646999998</v>
      </c>
      <c r="Y213" s="4">
        <v>68.606287307399995</v>
      </c>
      <c r="Z213" s="4">
        <v>63.799477368700003</v>
      </c>
      <c r="AA213" s="4">
        <v>72.976114524400003</v>
      </c>
      <c r="AB213" s="4">
        <v>73.413097246099994</v>
      </c>
      <c r="AC213" s="4">
        <v>71.665166359300002</v>
      </c>
      <c r="AD213" s="4">
        <v>74.724045411199995</v>
      </c>
      <c r="AE213" s="4">
        <v>77.345941741499999</v>
      </c>
      <c r="AF213" s="4">
        <v>75.598010854699993</v>
      </c>
      <c r="AG213" s="4">
        <v>79.967838071700001</v>
      </c>
      <c r="AH213" s="4">
        <v>71.228183637599997</v>
      </c>
    </row>
    <row r="214" spans="1:34" x14ac:dyDescent="0.2">
      <c r="A214" t="s">
        <v>710</v>
      </c>
      <c r="B214" s="4" t="s">
        <v>197</v>
      </c>
      <c r="C214" s="4">
        <v>38.916635008299998</v>
      </c>
      <c r="D214" s="4">
        <v>39.843221556099998</v>
      </c>
      <c r="E214" s="4">
        <v>34.746995543099999</v>
      </c>
      <c r="F214" s="4">
        <v>34.746995543099999</v>
      </c>
      <c r="G214" s="4">
        <v>37.063461912699999</v>
      </c>
      <c r="H214" s="4">
        <v>39.843221556099998</v>
      </c>
      <c r="I214" s="4">
        <v>29.6507695301</v>
      </c>
      <c r="J214" s="4">
        <v>24.091250243200001</v>
      </c>
      <c r="K214" s="4">
        <v>23.627956969300001</v>
      </c>
      <c r="L214" s="4">
        <v>24.091250243200001</v>
      </c>
      <c r="M214" s="4">
        <v>24.091250243200001</v>
      </c>
      <c r="N214" s="4">
        <v>24.091250243200001</v>
      </c>
      <c r="O214" s="4">
        <v>20.384904052</v>
      </c>
      <c r="P214" s="4">
        <v>22.238077147599999</v>
      </c>
      <c r="Q214" s="4">
        <v>20.848197325899999</v>
      </c>
      <c r="R214" s="4">
        <v>20.848197325899999</v>
      </c>
      <c r="S214" s="4">
        <v>21.311490599799999</v>
      </c>
      <c r="T214" s="4">
        <v>21.311490599799999</v>
      </c>
      <c r="U214" s="4">
        <v>21.311490599799999</v>
      </c>
      <c r="V214" s="4">
        <v>20.848197325899999</v>
      </c>
      <c r="W214" s="4">
        <v>23.627956969300001</v>
      </c>
      <c r="X214" s="4">
        <v>25.944423338899998</v>
      </c>
      <c r="Y214" s="4">
        <v>25.017836791000001</v>
      </c>
      <c r="Z214" s="4">
        <v>25.481130064999999</v>
      </c>
      <c r="AA214" s="4">
        <v>25.481130064999999</v>
      </c>
      <c r="AB214" s="4">
        <v>24.091250243200001</v>
      </c>
      <c r="AC214" s="4">
        <v>25.481130064999999</v>
      </c>
      <c r="AD214" s="4">
        <v>19.458317504099998</v>
      </c>
      <c r="AE214" s="4">
        <v>22.701370421499998</v>
      </c>
      <c r="AF214" s="4">
        <v>20.384904052</v>
      </c>
      <c r="AG214" s="4">
        <v>21.774783873699999</v>
      </c>
      <c r="AH214" s="4">
        <v>21.774783873699999</v>
      </c>
    </row>
    <row r="215" spans="1:34" x14ac:dyDescent="0.2">
      <c r="A215" t="s">
        <v>711</v>
      </c>
      <c r="B215" s="4" t="s">
        <v>198</v>
      </c>
      <c r="C215" s="4">
        <v>37.111106529499999</v>
      </c>
      <c r="D215" s="4">
        <v>32.987650248400001</v>
      </c>
      <c r="E215" s="4">
        <v>39.17283467</v>
      </c>
      <c r="F215" s="4">
        <v>39.17283467</v>
      </c>
      <c r="G215" s="4">
        <v>30.9259221079</v>
      </c>
      <c r="H215" s="4">
        <v>35.049378388999997</v>
      </c>
      <c r="I215" s="4">
        <v>32.987650248400001</v>
      </c>
      <c r="J215" s="4">
        <v>30.9259221079</v>
      </c>
      <c r="K215" s="4">
        <v>30.9259221079</v>
      </c>
      <c r="L215" s="4">
        <v>28.864193967399999</v>
      </c>
      <c r="M215" s="4">
        <v>28.864193967399999</v>
      </c>
      <c r="N215" s="4">
        <v>28.864193967399999</v>
      </c>
      <c r="O215" s="4">
        <v>18.555553264699999</v>
      </c>
      <c r="P215" s="4">
        <v>22.6790095458</v>
      </c>
      <c r="Q215" s="4">
        <v>22.6790095458</v>
      </c>
      <c r="R215" s="4">
        <v>18.555553264699999</v>
      </c>
      <c r="S215" s="4">
        <v>8.2469125621000003</v>
      </c>
      <c r="T215" s="4">
        <v>8.2469125621000003</v>
      </c>
      <c r="U215" s="4">
        <v>8.2469125621000003</v>
      </c>
      <c r="V215" s="4">
        <v>6.1851844215999998</v>
      </c>
      <c r="W215" s="4">
        <v>2.0617281405000001</v>
      </c>
      <c r="X215" s="4">
        <v>6.1851844215999998</v>
      </c>
      <c r="Y215" s="4">
        <v>8.2469125621000003</v>
      </c>
      <c r="Z215" s="4">
        <v>8.2469125621000003</v>
      </c>
      <c r="AA215" s="4">
        <v>8.2469125621000003</v>
      </c>
      <c r="AB215" s="4">
        <v>10.3086407026</v>
      </c>
      <c r="AC215" s="4">
        <v>12.3703688432</v>
      </c>
      <c r="AD215" s="4">
        <v>12.3703688432</v>
      </c>
      <c r="AE215" s="4">
        <v>8.2469125621000003</v>
      </c>
      <c r="AF215" s="4">
        <v>8.2469125621000003</v>
      </c>
      <c r="AG215" s="4">
        <v>14.432096983699999</v>
      </c>
      <c r="AH215" s="4">
        <v>14.432096983699999</v>
      </c>
    </row>
    <row r="216" spans="1:34" x14ac:dyDescent="0.2">
      <c r="A216" t="s">
        <v>712</v>
      </c>
      <c r="B216" s="4" t="s">
        <v>199</v>
      </c>
      <c r="C216" s="4">
        <v>88.4450732241</v>
      </c>
      <c r="D216" s="4">
        <v>87.527593211400003</v>
      </c>
      <c r="E216" s="4">
        <v>87.527593211400003</v>
      </c>
      <c r="F216" s="4">
        <v>92.298489277399995</v>
      </c>
      <c r="G216" s="4">
        <v>89.729545241899999</v>
      </c>
      <c r="H216" s="4">
        <v>86.243121193600004</v>
      </c>
      <c r="I216" s="4">
        <v>83.307185153000006</v>
      </c>
      <c r="J216" s="4">
        <v>80.738241117399994</v>
      </c>
      <c r="K216" s="4">
        <v>76.334337056500004</v>
      </c>
      <c r="L216" s="4">
        <v>74.866369036199998</v>
      </c>
      <c r="M216" s="4">
        <v>75.6003530463</v>
      </c>
      <c r="N216" s="4">
        <v>78.169297081899998</v>
      </c>
      <c r="O216" s="4">
        <v>78.352793084400005</v>
      </c>
      <c r="P216" s="4">
        <v>81.655721130100005</v>
      </c>
      <c r="Q216" s="4">
        <v>81.472225127599998</v>
      </c>
      <c r="R216" s="4">
        <v>91.014017259599996</v>
      </c>
      <c r="S216" s="4">
        <v>91.564505267300007</v>
      </c>
      <c r="T216" s="4">
        <v>86.243121193600004</v>
      </c>
      <c r="U216" s="4">
        <v>84.041169163099994</v>
      </c>
      <c r="V216" s="4">
        <v>82.022713135199993</v>
      </c>
      <c r="W216" s="4">
        <v>80.187753109799999</v>
      </c>
      <c r="X216" s="4">
        <v>82.940193147900004</v>
      </c>
      <c r="Y216" s="4">
        <v>82.573201142800002</v>
      </c>
      <c r="Z216" s="4">
        <v>81.288729125000003</v>
      </c>
      <c r="AA216" s="4">
        <v>85.1421451784</v>
      </c>
      <c r="AB216" s="4">
        <v>88.4450732241</v>
      </c>
      <c r="AC216" s="4">
        <v>93.215969290100006</v>
      </c>
      <c r="AD216" s="4">
        <v>97.619873351099997</v>
      </c>
      <c r="AE216" s="4">
        <v>101.84028140949999</v>
      </c>
      <c r="AF216" s="4">
        <v>96.335401333299998</v>
      </c>
      <c r="AG216" s="4">
        <v>99.638329378999998</v>
      </c>
      <c r="AH216" s="4">
        <v>101.6567854069</v>
      </c>
    </row>
    <row r="217" spans="1:34" x14ac:dyDescent="0.2">
      <c r="A217" t="s">
        <v>713</v>
      </c>
      <c r="B217" s="4" t="s">
        <v>200</v>
      </c>
      <c r="C217" s="4">
        <v>156.47003598809999</v>
      </c>
      <c r="D217" s="4">
        <v>145.4591816038</v>
      </c>
      <c r="E217" s="4">
        <v>138.50495778210001</v>
      </c>
      <c r="F217" s="4">
        <v>144.87966295199999</v>
      </c>
      <c r="G217" s="4">
        <v>130.97121530859999</v>
      </c>
      <c r="H217" s="4">
        <v>119.9603609242</v>
      </c>
      <c r="I217" s="4">
        <v>113.58565575430001</v>
      </c>
      <c r="J217" s="4">
        <v>100.8362454146</v>
      </c>
      <c r="K217" s="4">
        <v>114.16517440609999</v>
      </c>
      <c r="L217" s="4">
        <v>110.1085438435</v>
      </c>
      <c r="M217" s="4">
        <v>110.1085438435</v>
      </c>
      <c r="N217" s="4">
        <v>108.3699878881</v>
      </c>
      <c r="O217" s="4">
        <v>107.2109505844</v>
      </c>
      <c r="P217" s="4">
        <v>106.05191328079999</v>
      </c>
      <c r="Q217" s="4">
        <v>100.8362454146</v>
      </c>
      <c r="R217" s="4">
        <v>89.825391030199995</v>
      </c>
      <c r="S217" s="4">
        <v>90.404909681999996</v>
      </c>
      <c r="T217" s="4">
        <v>81.712129904899996</v>
      </c>
      <c r="U217" s="4">
        <v>85.189241815700001</v>
      </c>
      <c r="V217" s="4">
        <v>81.132611253099995</v>
      </c>
      <c r="W217" s="4">
        <v>87.507316423000006</v>
      </c>
      <c r="X217" s="4">
        <v>95.620577548300005</v>
      </c>
      <c r="Y217" s="4">
        <v>96.779614851900007</v>
      </c>
      <c r="Z217" s="4">
        <v>99.097689459099996</v>
      </c>
      <c r="AA217" s="4">
        <v>97.938652155499994</v>
      </c>
      <c r="AB217" s="4">
        <v>99.097689459099996</v>
      </c>
      <c r="AC217" s="4">
        <v>101.4157640664</v>
      </c>
      <c r="AD217" s="4">
        <v>95.620577548300005</v>
      </c>
      <c r="AE217" s="4">
        <v>86.927797771200005</v>
      </c>
      <c r="AF217" s="4">
        <v>86.927797771200005</v>
      </c>
      <c r="AG217" s="4">
        <v>80.553092601299994</v>
      </c>
      <c r="AH217" s="4">
        <v>77.655499342200002</v>
      </c>
    </row>
    <row r="218" spans="1:34" x14ac:dyDescent="0.2">
      <c r="A218" t="s">
        <v>714</v>
      </c>
      <c r="B218" s="4" t="s">
        <v>201</v>
      </c>
      <c r="C218" s="4">
        <v>23.602273370999999</v>
      </c>
      <c r="D218" s="4">
        <v>23.130227903600002</v>
      </c>
      <c r="E218" s="4">
        <v>27.378637110300001</v>
      </c>
      <c r="F218" s="4">
        <v>27.850682577699999</v>
      </c>
      <c r="G218" s="4">
        <v>27.850682577699999</v>
      </c>
      <c r="H218" s="4">
        <v>24.0743188384</v>
      </c>
      <c r="I218" s="4">
        <v>24.0743188384</v>
      </c>
      <c r="J218" s="4">
        <v>25.490455240599999</v>
      </c>
      <c r="K218" s="4">
        <v>30.682955382300001</v>
      </c>
      <c r="L218" s="4">
        <v>28.794773512599999</v>
      </c>
      <c r="M218" s="4">
        <v>28.322728045200002</v>
      </c>
      <c r="N218" s="4">
        <v>27.850682577699999</v>
      </c>
      <c r="O218" s="4">
        <v>37.291591926099997</v>
      </c>
      <c r="P218" s="4">
        <v>39.179773795800003</v>
      </c>
      <c r="Q218" s="4">
        <v>43.900228470000002</v>
      </c>
      <c r="R218" s="4">
        <v>40.123864730699999</v>
      </c>
      <c r="S218" s="4">
        <v>38.707728328400002</v>
      </c>
      <c r="T218" s="4">
        <v>40.123864730699999</v>
      </c>
      <c r="U218" s="4">
        <v>41.067955665500001</v>
      </c>
      <c r="V218" s="4">
        <v>43.900228470000002</v>
      </c>
      <c r="W218" s="4">
        <v>42.9561375352</v>
      </c>
      <c r="X218" s="4">
        <v>44.372273937400003</v>
      </c>
      <c r="Y218" s="4">
        <v>46.732501274500002</v>
      </c>
      <c r="Z218" s="4">
        <v>50.036819546499999</v>
      </c>
      <c r="AA218" s="4">
        <v>51.925001416100002</v>
      </c>
      <c r="AB218" s="4">
        <v>52.397046883599998</v>
      </c>
      <c r="AC218" s="4">
        <v>54.757274220699998</v>
      </c>
      <c r="AD218" s="4">
        <v>66.558410906099994</v>
      </c>
      <c r="AE218" s="4">
        <v>67.974547308400005</v>
      </c>
      <c r="AF218" s="4">
        <v>60.421819829699999</v>
      </c>
      <c r="AG218" s="4">
        <v>53.813183285800001</v>
      </c>
      <c r="AH218" s="4">
        <v>50.508865013899999</v>
      </c>
    </row>
    <row r="219" spans="1:34" x14ac:dyDescent="0.2">
      <c r="A219" t="s">
        <v>715</v>
      </c>
      <c r="B219" s="4" t="s">
        <v>202</v>
      </c>
      <c r="C219" s="4">
        <v>59.706353298800003</v>
      </c>
      <c r="D219" s="4">
        <v>51.564577848900001</v>
      </c>
      <c r="E219" s="4">
        <v>56.992428148800002</v>
      </c>
      <c r="F219" s="4">
        <v>55.364073058899997</v>
      </c>
      <c r="G219" s="4">
        <v>59.163568268799999</v>
      </c>
      <c r="H219" s="4">
        <v>59.706353298800003</v>
      </c>
      <c r="I219" s="4">
        <v>53.735717968899998</v>
      </c>
      <c r="J219" s="4">
        <v>60.249138328800001</v>
      </c>
      <c r="K219" s="4">
        <v>62.963063478700001</v>
      </c>
      <c r="L219" s="4">
        <v>60.249138328800001</v>
      </c>
      <c r="M219" s="4">
        <v>61.334708388700001</v>
      </c>
      <c r="N219" s="4">
        <v>59.706353298800003</v>
      </c>
      <c r="O219" s="4">
        <v>48.850652699000001</v>
      </c>
      <c r="P219" s="4">
        <v>49.393437728999999</v>
      </c>
      <c r="Q219" s="4">
        <v>45.593942519099997</v>
      </c>
      <c r="R219" s="4">
        <v>40.7088772492</v>
      </c>
      <c r="S219" s="4">
        <v>39.080522159200001</v>
      </c>
      <c r="T219" s="4">
        <v>37.994952099199999</v>
      </c>
      <c r="U219" s="4">
        <v>32.0243167693</v>
      </c>
      <c r="V219" s="4">
        <v>28.7676065894</v>
      </c>
      <c r="W219" s="4">
        <v>27.1392514994</v>
      </c>
      <c r="X219" s="4">
        <v>26.596466469500001</v>
      </c>
      <c r="Y219" s="4">
        <v>27.682036529400001</v>
      </c>
      <c r="Z219" s="4">
        <v>26.0536814395</v>
      </c>
      <c r="AA219" s="4">
        <v>26.0536814395</v>
      </c>
      <c r="AB219" s="4">
        <v>27.1392514994</v>
      </c>
      <c r="AC219" s="4">
        <v>25.510896409499999</v>
      </c>
      <c r="AD219" s="4">
        <v>29.853176649400002</v>
      </c>
      <c r="AE219" s="4">
        <v>28.7676065894</v>
      </c>
      <c r="AF219" s="4">
        <v>28.7676065894</v>
      </c>
      <c r="AG219" s="4">
        <v>35.281026949299999</v>
      </c>
      <c r="AH219" s="4">
        <v>35.281026949299999</v>
      </c>
    </row>
    <row r="220" spans="1:34" x14ac:dyDescent="0.2">
      <c r="A220" t="s">
        <v>716</v>
      </c>
      <c r="B220" s="4" t="s">
        <v>203</v>
      </c>
      <c r="C220" s="4">
        <v>31.809988336300002</v>
      </c>
      <c r="D220" s="4">
        <v>30.113455625099999</v>
      </c>
      <c r="E220" s="4">
        <v>30.5375888029</v>
      </c>
      <c r="F220" s="4">
        <v>29.2651892694</v>
      </c>
      <c r="G220" s="4">
        <v>31.3858551585</v>
      </c>
      <c r="H220" s="4">
        <v>27.568656558200001</v>
      </c>
      <c r="I220" s="4">
        <v>24.599724313399999</v>
      </c>
      <c r="J220" s="4">
        <v>23.7514579578</v>
      </c>
      <c r="K220" s="4">
        <v>25.023857491299999</v>
      </c>
      <c r="L220" s="4">
        <v>27.568656558200001</v>
      </c>
      <c r="M220" s="4">
        <v>27.992789735999999</v>
      </c>
      <c r="N220" s="4">
        <v>27.568656558200001</v>
      </c>
      <c r="O220" s="4">
        <v>33.506521047600003</v>
      </c>
      <c r="P220" s="4">
        <v>35.203053758899998</v>
      </c>
      <c r="Q220" s="4">
        <v>36.899586470199999</v>
      </c>
      <c r="R220" s="4">
        <v>34.778920581100003</v>
      </c>
      <c r="S220" s="4">
        <v>28.841056091599999</v>
      </c>
      <c r="T220" s="4">
        <v>29.689322447199999</v>
      </c>
      <c r="U220" s="4">
        <v>30.961721980699998</v>
      </c>
      <c r="V220" s="4">
        <v>27.568656558200001</v>
      </c>
      <c r="W220" s="4">
        <v>26.296257024700001</v>
      </c>
      <c r="X220" s="4">
        <v>25.872123846899999</v>
      </c>
      <c r="Y220" s="4">
        <v>28.416922913800001</v>
      </c>
      <c r="Z220" s="4">
        <v>30.113455625099999</v>
      </c>
      <c r="AA220" s="4">
        <v>28.841056091599999</v>
      </c>
      <c r="AB220" s="4">
        <v>26.720390202499999</v>
      </c>
      <c r="AC220" s="4">
        <v>30.113455625099999</v>
      </c>
      <c r="AD220" s="4">
        <v>28.416922913800001</v>
      </c>
      <c r="AE220" s="4">
        <v>34.3547874032</v>
      </c>
      <c r="AF220" s="4">
        <v>38.596119181399999</v>
      </c>
      <c r="AG220" s="4">
        <v>42.837450959599998</v>
      </c>
      <c r="AH220" s="4">
        <v>42.413317781799996</v>
      </c>
    </row>
    <row r="221" spans="1:34" x14ac:dyDescent="0.2">
      <c r="A221" t="s">
        <v>717</v>
      </c>
      <c r="B221" s="4" t="s">
        <v>204</v>
      </c>
      <c r="C221" s="4">
        <v>94.856636051699994</v>
      </c>
      <c r="D221" s="4">
        <v>96.516627182600004</v>
      </c>
      <c r="E221" s="4">
        <v>95.805202412200003</v>
      </c>
      <c r="F221" s="4">
        <v>95.805202412200003</v>
      </c>
      <c r="G221" s="4">
        <v>95.805202412200003</v>
      </c>
      <c r="H221" s="4">
        <v>91.299512199700004</v>
      </c>
      <c r="I221" s="4">
        <v>95.568060822099994</v>
      </c>
      <c r="J221" s="4">
        <v>93.433786510900006</v>
      </c>
      <c r="K221" s="4">
        <v>93.433786510900006</v>
      </c>
      <c r="L221" s="4">
        <v>92.010936970100005</v>
      </c>
      <c r="M221" s="4">
        <v>92.010936970100005</v>
      </c>
      <c r="N221" s="4">
        <v>91.773795379999996</v>
      </c>
      <c r="O221" s="4">
        <v>89.165237888600004</v>
      </c>
      <c r="P221" s="4">
        <v>89.402379478699999</v>
      </c>
      <c r="Q221" s="4">
        <v>87.505246757699993</v>
      </c>
      <c r="R221" s="4">
        <v>87.030963577400001</v>
      </c>
      <c r="S221" s="4">
        <v>84.659547676100004</v>
      </c>
      <c r="T221" s="4">
        <v>84.659547676100004</v>
      </c>
      <c r="U221" s="4">
        <v>78.256724742599999</v>
      </c>
      <c r="V221" s="4">
        <v>81.102423824200002</v>
      </c>
      <c r="W221" s="4">
        <v>78.256724742599999</v>
      </c>
      <c r="X221" s="4">
        <v>87.979529937899997</v>
      </c>
      <c r="Y221" s="4">
        <v>88.216671528099994</v>
      </c>
      <c r="Z221" s="4">
        <v>91.773795379999996</v>
      </c>
      <c r="AA221" s="4">
        <v>91.773795379999996</v>
      </c>
      <c r="AB221" s="4">
        <v>97.939476723400006</v>
      </c>
      <c r="AC221" s="4">
        <v>91.062370609599995</v>
      </c>
      <c r="AD221" s="4">
        <v>89.876662659000004</v>
      </c>
      <c r="AE221" s="4">
        <v>82.050990184699998</v>
      </c>
      <c r="AF221" s="4">
        <v>88.216671528099994</v>
      </c>
      <c r="AG221" s="4">
        <v>82.525273365000004</v>
      </c>
      <c r="AH221" s="4">
        <v>82.525273365000004</v>
      </c>
    </row>
    <row r="222" spans="1:34" x14ac:dyDescent="0.2">
      <c r="A222" t="s">
        <v>718</v>
      </c>
      <c r="B222" s="4" t="s">
        <v>205</v>
      </c>
      <c r="C222" s="4">
        <v>35.721089731399999</v>
      </c>
      <c r="D222" s="4">
        <v>38.102495713499998</v>
      </c>
      <c r="E222" s="4">
        <v>37.308693719399997</v>
      </c>
      <c r="F222" s="4">
        <v>37.308693719399997</v>
      </c>
      <c r="G222" s="4">
        <v>35.721089731399999</v>
      </c>
      <c r="H222" s="4">
        <v>32.545881755300002</v>
      </c>
      <c r="I222" s="4">
        <v>29.370673779099999</v>
      </c>
      <c r="J222" s="4">
        <v>26.195465803000001</v>
      </c>
      <c r="K222" s="4">
        <v>29.370673779099999</v>
      </c>
      <c r="L222" s="4">
        <v>26.195465803000001</v>
      </c>
      <c r="M222" s="4">
        <v>24.607861814900001</v>
      </c>
      <c r="N222" s="4">
        <v>27.783069791100001</v>
      </c>
      <c r="O222" s="4">
        <v>29.370673779099999</v>
      </c>
      <c r="P222" s="4">
        <v>34.1334857433</v>
      </c>
      <c r="Q222" s="4">
        <v>35.721089731399999</v>
      </c>
      <c r="R222" s="4">
        <v>32.545881755300002</v>
      </c>
      <c r="S222" s="4">
        <v>34.1334857433</v>
      </c>
      <c r="T222" s="4">
        <v>33.339683749300001</v>
      </c>
      <c r="U222" s="4">
        <v>34.1334857433</v>
      </c>
      <c r="V222" s="4">
        <v>36.514891725399998</v>
      </c>
      <c r="W222" s="4">
        <v>40.483901695599997</v>
      </c>
      <c r="X222" s="4">
        <v>39.690099701500003</v>
      </c>
      <c r="Y222" s="4">
        <v>37.308693719399997</v>
      </c>
      <c r="Z222" s="4">
        <v>37.308693719399997</v>
      </c>
      <c r="AA222" s="4">
        <v>42.865307677700002</v>
      </c>
      <c r="AB222" s="4">
        <v>38.896297707499997</v>
      </c>
      <c r="AC222" s="4">
        <v>37.308693719399997</v>
      </c>
      <c r="AD222" s="4">
        <v>39.690099701500003</v>
      </c>
      <c r="AE222" s="4">
        <v>45.246713659699999</v>
      </c>
      <c r="AF222" s="4">
        <v>58.741347558299999</v>
      </c>
      <c r="AG222" s="4">
        <v>60.328951546299997</v>
      </c>
      <c r="AH222" s="4">
        <v>55.5661395821</v>
      </c>
    </row>
    <row r="223" spans="1:34" x14ac:dyDescent="0.2">
      <c r="A223" t="s">
        <v>719</v>
      </c>
      <c r="B223" s="4" t="s">
        <v>206</v>
      </c>
      <c r="C223" s="4">
        <v>78.381718971400005</v>
      </c>
      <c r="D223" s="4">
        <v>79.889059720800006</v>
      </c>
      <c r="E223" s="4">
        <v>70.845015224099996</v>
      </c>
      <c r="F223" s="4">
        <v>73.106026348300006</v>
      </c>
      <c r="G223" s="4">
        <v>74.613367097799994</v>
      </c>
      <c r="H223" s="4">
        <v>67.076663350499999</v>
      </c>
      <c r="I223" s="4">
        <v>64.061981851599995</v>
      </c>
      <c r="J223" s="4">
        <v>61.800970727399999</v>
      </c>
      <c r="K223" s="4">
        <v>67.830333725200006</v>
      </c>
      <c r="L223" s="4">
        <v>64.061981851599995</v>
      </c>
      <c r="M223" s="4">
        <v>64.815652226300003</v>
      </c>
      <c r="N223" s="4">
        <v>66.322992975800005</v>
      </c>
      <c r="O223" s="4">
        <v>64.815652226300003</v>
      </c>
      <c r="P223" s="4">
        <v>61.800970727399999</v>
      </c>
      <c r="Q223" s="4">
        <v>66.322992975800005</v>
      </c>
      <c r="R223" s="4">
        <v>62.554641102200002</v>
      </c>
      <c r="S223" s="4">
        <v>61.047300352699999</v>
      </c>
      <c r="T223" s="4">
        <v>65.569322601099998</v>
      </c>
      <c r="U223" s="4">
        <v>62.554641102200002</v>
      </c>
      <c r="V223" s="4">
        <v>63.308311476900002</v>
      </c>
      <c r="W223" s="4">
        <v>64.061981851599995</v>
      </c>
      <c r="X223" s="4">
        <v>61.800970727399999</v>
      </c>
      <c r="Y223" s="4">
        <v>58.032618853800003</v>
      </c>
      <c r="Z223" s="4">
        <v>57.278948479100002</v>
      </c>
      <c r="AA223" s="4">
        <v>46.727563232900003</v>
      </c>
      <c r="AB223" s="4">
        <v>46.727563232900003</v>
      </c>
      <c r="AC223" s="4">
        <v>52.003255856000003</v>
      </c>
      <c r="AD223" s="4">
        <v>48.234903982399999</v>
      </c>
      <c r="AE223" s="4">
        <v>46.727563232900003</v>
      </c>
      <c r="AF223" s="4">
        <v>48.988574357099999</v>
      </c>
      <c r="AG223" s="4">
        <v>45.973892858200003</v>
      </c>
      <c r="AH223" s="4">
        <v>50.495915106600002</v>
      </c>
    </row>
    <row r="224" spans="1:34" x14ac:dyDescent="0.2">
      <c r="A224" t="s">
        <v>720</v>
      </c>
      <c r="B224" s="4" t="s">
        <v>207</v>
      </c>
      <c r="C224" s="4">
        <v>68.125585127700006</v>
      </c>
      <c r="D224" s="4">
        <v>60.184566002399997</v>
      </c>
      <c r="E224" s="4">
        <v>61.856359502499998</v>
      </c>
      <c r="F224" s="4">
        <v>57.258927377299997</v>
      </c>
      <c r="G224" s="4">
        <v>59.348669252400001</v>
      </c>
      <c r="H224" s="4">
        <v>55.587133877200003</v>
      </c>
      <c r="I224" s="4">
        <v>51.407650127099998</v>
      </c>
      <c r="J224" s="4">
        <v>43.0486826267</v>
      </c>
      <c r="K224" s="4">
        <v>43.884579376799998</v>
      </c>
      <c r="L224" s="4">
        <v>42.212785876700003</v>
      </c>
      <c r="M224" s="4">
        <v>43.466631001700001</v>
      </c>
      <c r="N224" s="4">
        <v>40.958940751599997</v>
      </c>
      <c r="O224" s="4">
        <v>50.571753377</v>
      </c>
      <c r="P224" s="4">
        <v>56.423030627300001</v>
      </c>
      <c r="Q224" s="4">
        <v>59.348669252400001</v>
      </c>
      <c r="R224" s="4">
        <v>61.0204627524</v>
      </c>
      <c r="S224" s="4">
        <v>58.512772502300002</v>
      </c>
      <c r="T224" s="4">
        <v>61.438411127499997</v>
      </c>
      <c r="U224" s="4">
        <v>63.110204627500003</v>
      </c>
      <c r="V224" s="4">
        <v>56.005082252199998</v>
      </c>
      <c r="W224" s="4">
        <v>50.153805001999999</v>
      </c>
      <c r="X224" s="4">
        <v>48.064063126900002</v>
      </c>
      <c r="Y224" s="4">
        <v>44.3025277518</v>
      </c>
      <c r="Z224" s="4">
        <v>48.899959877000001</v>
      </c>
      <c r="AA224" s="4">
        <v>50.153805001999999</v>
      </c>
      <c r="AB224" s="4">
        <v>50.571753377</v>
      </c>
      <c r="AC224" s="4">
        <v>49.317908252000002</v>
      </c>
      <c r="AD224" s="4">
        <v>48.064063126900002</v>
      </c>
      <c r="AE224" s="4">
        <v>46.810218001899997</v>
      </c>
      <c r="AF224" s="4">
        <v>50.153805001999999</v>
      </c>
      <c r="AG224" s="4">
        <v>54.7512371272</v>
      </c>
      <c r="AH224" s="4">
        <v>50.989701752000002</v>
      </c>
    </row>
    <row r="225" spans="1:34" x14ac:dyDescent="0.2">
      <c r="A225" t="s">
        <v>721</v>
      </c>
      <c r="B225" s="4" t="s">
        <v>208</v>
      </c>
      <c r="C225" s="4">
        <v>79.678339006000002</v>
      </c>
      <c r="D225" s="4">
        <v>72.309244069000002</v>
      </c>
      <c r="E225" s="4">
        <v>67.703559733399999</v>
      </c>
      <c r="F225" s="4">
        <v>70.927538768299996</v>
      </c>
      <c r="G225" s="4">
        <v>65.861285999200007</v>
      </c>
      <c r="H225" s="4">
        <v>60.334464796500001</v>
      </c>
      <c r="I225" s="4">
        <v>66.782422866299996</v>
      </c>
      <c r="J225" s="4">
        <v>63.558443831399998</v>
      </c>
      <c r="K225" s="4">
        <v>67.242991299899998</v>
      </c>
      <c r="L225" s="4">
        <v>73.690949369699993</v>
      </c>
      <c r="M225" s="4">
        <v>70.006401901199993</v>
      </c>
      <c r="N225" s="4">
        <v>73.230380936200007</v>
      </c>
      <c r="O225" s="4">
        <v>86.126297075899998</v>
      </c>
      <c r="P225" s="4">
        <v>82.902318040899999</v>
      </c>
      <c r="Q225" s="4">
        <v>90.271412977899999</v>
      </c>
      <c r="R225" s="4">
        <v>82.902318040899999</v>
      </c>
      <c r="S225" s="4">
        <v>73.690949369699993</v>
      </c>
      <c r="T225" s="4">
        <v>72.769812502600004</v>
      </c>
      <c r="U225" s="4">
        <v>70.927538768299996</v>
      </c>
      <c r="V225" s="4">
        <v>62.1767385307</v>
      </c>
      <c r="W225" s="4">
        <v>59.873896362899998</v>
      </c>
      <c r="X225" s="4">
        <v>52.044232992399998</v>
      </c>
      <c r="Y225" s="4">
        <v>56.189348894399998</v>
      </c>
      <c r="Z225" s="4">
        <v>61.255601663599997</v>
      </c>
      <c r="AA225" s="4">
        <v>67.242991299899998</v>
      </c>
      <c r="AB225" s="4">
        <v>67.242991299899998</v>
      </c>
      <c r="AC225" s="4">
        <v>67.703559733399999</v>
      </c>
      <c r="AD225" s="4">
        <v>63.097875397800003</v>
      </c>
      <c r="AE225" s="4">
        <v>69.545833467700007</v>
      </c>
      <c r="AF225" s="4">
        <v>72.769812502600004</v>
      </c>
      <c r="AG225" s="4">
        <v>67.242991299899998</v>
      </c>
      <c r="AH225" s="4">
        <v>59.873896362899998</v>
      </c>
    </row>
    <row r="226" spans="1:34" x14ac:dyDescent="0.2">
      <c r="A226" t="s">
        <v>722</v>
      </c>
      <c r="B226" s="4" t="s">
        <v>209</v>
      </c>
      <c r="C226" s="4">
        <v>54.839853445199999</v>
      </c>
      <c r="D226" s="4">
        <v>54.367096087900002</v>
      </c>
      <c r="E226" s="4">
        <v>57.2036402317</v>
      </c>
      <c r="F226" s="4">
        <v>55.312610802499997</v>
      </c>
      <c r="G226" s="4">
        <v>56.258125517099998</v>
      </c>
      <c r="H226" s="4">
        <v>55.312610802499997</v>
      </c>
      <c r="I226" s="4">
        <v>62.876728519099998</v>
      </c>
      <c r="J226" s="4">
        <v>60.5129417327</v>
      </c>
      <c r="K226" s="4">
        <v>60.5129417327</v>
      </c>
      <c r="L226" s="4">
        <v>59.567427018099998</v>
      </c>
      <c r="M226" s="4">
        <v>57.2036402317</v>
      </c>
      <c r="N226" s="4">
        <v>58.149154946199999</v>
      </c>
      <c r="O226" s="4">
        <v>68.549816806500004</v>
      </c>
      <c r="P226" s="4">
        <v>62.403971161800001</v>
      </c>
      <c r="Q226" s="4">
        <v>58.149154946199999</v>
      </c>
      <c r="R226" s="4">
        <v>54.367096087900002</v>
      </c>
      <c r="S226" s="4">
        <v>57.676397588900002</v>
      </c>
      <c r="T226" s="4">
        <v>59.567427018099998</v>
      </c>
      <c r="U226" s="4">
        <v>59.094669660800001</v>
      </c>
      <c r="V226" s="4">
        <v>50.585037229599997</v>
      </c>
      <c r="W226" s="4">
        <v>48.221250443199999</v>
      </c>
      <c r="X226" s="4">
        <v>45.8574636568</v>
      </c>
      <c r="Y226" s="4">
        <v>44.911948942199999</v>
      </c>
      <c r="Z226" s="4">
        <v>43.4936768703</v>
      </c>
      <c r="AA226" s="4">
        <v>41.602647441199998</v>
      </c>
      <c r="AB226" s="4">
        <v>39.2388606548</v>
      </c>
      <c r="AC226" s="4">
        <v>42.5481621558</v>
      </c>
      <c r="AD226" s="4">
        <v>40.1843753693</v>
      </c>
      <c r="AE226" s="4">
        <v>43.966434227599997</v>
      </c>
      <c r="AF226" s="4">
        <v>47.748493085900002</v>
      </c>
      <c r="AG226" s="4">
        <v>43.020919513099997</v>
      </c>
      <c r="AH226" s="4">
        <v>41.129890083900001</v>
      </c>
    </row>
    <row r="227" spans="1:34" x14ac:dyDescent="0.2">
      <c r="A227" t="s">
        <v>723</v>
      </c>
      <c r="B227" s="4" t="s">
        <v>210</v>
      </c>
      <c r="C227" s="4">
        <v>147.22928054600001</v>
      </c>
      <c r="D227" s="4">
        <v>143.03195456559999</v>
      </c>
      <c r="E227" s="4">
        <v>142.38621210700001</v>
      </c>
      <c r="F227" s="4">
        <v>130.11710539489999</v>
      </c>
      <c r="G227" s="4">
        <v>125.59690818510001</v>
      </c>
      <c r="H227" s="4">
        <v>110.4219604095</v>
      </c>
      <c r="I227" s="4">
        <v>109.77621795100001</v>
      </c>
      <c r="J227" s="4">
        <v>102.67305090710001</v>
      </c>
      <c r="K227" s="4">
        <v>99.767209843700002</v>
      </c>
      <c r="L227" s="4">
        <v>97.184240009600003</v>
      </c>
      <c r="M227" s="4">
        <v>97.829982468099999</v>
      </c>
      <c r="N227" s="4">
        <v>95.892755092499996</v>
      </c>
      <c r="O227" s="4">
        <v>105.2560207412</v>
      </c>
      <c r="P227" s="4">
        <v>103.9645358242</v>
      </c>
      <c r="Q227" s="4">
        <v>105.9017631998</v>
      </c>
      <c r="R227" s="4">
        <v>104.933149512</v>
      </c>
      <c r="S227" s="4">
        <v>112.0363165559</v>
      </c>
      <c r="T227" s="4">
        <v>108.4847330339</v>
      </c>
      <c r="U227" s="4">
        <v>116.2336425363</v>
      </c>
      <c r="V227" s="4">
        <v>113.6506727022</v>
      </c>
      <c r="W227" s="4">
        <v>112.0363165559</v>
      </c>
      <c r="X227" s="4">
        <v>104.933149512</v>
      </c>
      <c r="Y227" s="4">
        <v>104.61027828269999</v>
      </c>
      <c r="Z227" s="4">
        <v>96.861368780299998</v>
      </c>
      <c r="AA227" s="4">
        <v>103.9645358242</v>
      </c>
      <c r="AB227" s="4">
        <v>97.507111238799993</v>
      </c>
      <c r="AC227" s="4">
        <v>90.081072965700002</v>
      </c>
      <c r="AD227" s="4">
        <v>85.883746985200005</v>
      </c>
      <c r="AE227" s="4">
        <v>96.538497551000006</v>
      </c>
      <c r="AF227" s="4">
        <v>97.507111238799993</v>
      </c>
      <c r="AG227" s="4">
        <v>108.1618618047</v>
      </c>
      <c r="AH227" s="4">
        <v>107.5161193461</v>
      </c>
    </row>
    <row r="228" spans="1:34" x14ac:dyDescent="0.2">
      <c r="A228" t="s">
        <v>724</v>
      </c>
      <c r="B228" s="4" t="s">
        <v>211</v>
      </c>
      <c r="C228" s="4">
        <v>29.919964096000001</v>
      </c>
      <c r="D228" s="4">
        <v>32.163961403199998</v>
      </c>
      <c r="E228" s="4">
        <v>37.399955120100003</v>
      </c>
      <c r="F228" s="4">
        <v>38.147954222499997</v>
      </c>
      <c r="G228" s="4">
        <v>40.391951529700002</v>
      </c>
      <c r="H228" s="4">
        <v>36.651956017700002</v>
      </c>
      <c r="I228" s="4">
        <v>39.6439524273</v>
      </c>
      <c r="J228" s="4">
        <v>37.399955120100003</v>
      </c>
      <c r="K228" s="4">
        <v>38.147954222499997</v>
      </c>
      <c r="L228" s="4">
        <v>35.9039569153</v>
      </c>
      <c r="M228" s="4">
        <v>38.895953324899999</v>
      </c>
      <c r="N228" s="4">
        <v>40.391951529700002</v>
      </c>
      <c r="O228" s="4">
        <v>50.115939860899999</v>
      </c>
      <c r="P228" s="4">
        <v>46.375944348899999</v>
      </c>
      <c r="Q228" s="4">
        <v>44.879946144100003</v>
      </c>
      <c r="R228" s="4">
        <v>43.3839479393</v>
      </c>
      <c r="S228" s="4">
        <v>43.3839479393</v>
      </c>
      <c r="T228" s="4">
        <v>39.6439524273</v>
      </c>
      <c r="U228" s="4">
        <v>35.9039569153</v>
      </c>
      <c r="V228" s="4">
        <v>26.927967686399999</v>
      </c>
      <c r="W228" s="4">
        <v>30.667963198399999</v>
      </c>
      <c r="X228" s="4">
        <v>35.9039569153</v>
      </c>
      <c r="Y228" s="4">
        <v>44.131947041700002</v>
      </c>
      <c r="Z228" s="4">
        <v>49.367940758499998</v>
      </c>
      <c r="AA228" s="4">
        <v>49.367940758499998</v>
      </c>
      <c r="AB228" s="4">
        <v>50.863938963300001</v>
      </c>
      <c r="AC228" s="4">
        <v>54.603934475300001</v>
      </c>
      <c r="AD228" s="4">
        <v>62.083925499300001</v>
      </c>
      <c r="AE228" s="4">
        <v>68.815917420900007</v>
      </c>
      <c r="AF228" s="4">
        <v>69.563916523299994</v>
      </c>
      <c r="AG228" s="4">
        <v>72.5559129329</v>
      </c>
      <c r="AH228" s="4">
        <v>72.5559129329</v>
      </c>
    </row>
    <row r="229" spans="1:34" x14ac:dyDescent="0.2">
      <c r="A229" t="s">
        <v>725</v>
      </c>
      <c r="B229" s="4" t="s">
        <v>212</v>
      </c>
      <c r="C229" s="4">
        <v>61.812991301399997</v>
      </c>
      <c r="D229" s="4">
        <v>55.306360638100003</v>
      </c>
      <c r="E229" s="4">
        <v>54.086367388799999</v>
      </c>
      <c r="F229" s="4">
        <v>52.866374139400001</v>
      </c>
      <c r="G229" s="4">
        <v>47.173072308999998</v>
      </c>
      <c r="H229" s="4">
        <v>46.766407892499998</v>
      </c>
      <c r="I229" s="4">
        <v>41.479770478600003</v>
      </c>
      <c r="J229" s="4">
        <v>40.259777229199997</v>
      </c>
      <c r="K229" s="4">
        <v>47.173072308999998</v>
      </c>
      <c r="L229" s="4">
        <v>48.393065558399996</v>
      </c>
      <c r="M229" s="4">
        <v>49.6130588077</v>
      </c>
      <c r="N229" s="4">
        <v>58.966340386200002</v>
      </c>
      <c r="O229" s="4">
        <v>67.506293131800007</v>
      </c>
      <c r="P229" s="4">
        <v>68.726286381199998</v>
      </c>
      <c r="Q229" s="4">
        <v>73.199594962199996</v>
      </c>
      <c r="R229" s="4">
        <v>70.352944046999994</v>
      </c>
      <c r="S229" s="4">
        <v>70.759608463500001</v>
      </c>
      <c r="T229" s="4">
        <v>69.946279630600003</v>
      </c>
      <c r="U229" s="4">
        <v>64.659642216600005</v>
      </c>
      <c r="V229" s="4">
        <v>55.713025054600003</v>
      </c>
      <c r="W229" s="4">
        <v>63.032984550800002</v>
      </c>
      <c r="X229" s="4">
        <v>55.713025054600003</v>
      </c>
      <c r="Y229" s="4">
        <v>60.999662468499999</v>
      </c>
      <c r="Z229" s="4">
        <v>61.812991301399997</v>
      </c>
      <c r="AA229" s="4">
        <v>61.812991301399997</v>
      </c>
      <c r="AB229" s="4">
        <v>62.626320134399997</v>
      </c>
      <c r="AC229" s="4">
        <v>61.812991301399997</v>
      </c>
      <c r="AD229" s="4">
        <v>53.273038555900001</v>
      </c>
      <c r="AE229" s="4">
        <v>55.306360638100003</v>
      </c>
      <c r="AF229" s="4">
        <v>50.0197232242</v>
      </c>
      <c r="AG229" s="4">
        <v>45.9530790596</v>
      </c>
      <c r="AH229" s="4">
        <v>45.139750226700002</v>
      </c>
    </row>
    <row r="230" spans="1:34" x14ac:dyDescent="0.2">
      <c r="A230" t="s">
        <v>726</v>
      </c>
      <c r="B230" s="4" t="s">
        <v>213</v>
      </c>
      <c r="C230" s="4">
        <v>107.4237389334</v>
      </c>
      <c r="D230" s="4">
        <v>97.390997939599998</v>
      </c>
      <c r="E230" s="4">
        <v>91.762874943100002</v>
      </c>
      <c r="F230" s="4">
        <v>87.358256945799994</v>
      </c>
      <c r="G230" s="4">
        <v>85.155947947200005</v>
      </c>
      <c r="H230" s="4">
        <v>75.857309952999998</v>
      </c>
      <c r="I230" s="4">
        <v>68.760980957399994</v>
      </c>
      <c r="J230" s="4">
        <v>65.090465959599996</v>
      </c>
      <c r="K230" s="4">
        <v>60.4411469625</v>
      </c>
      <c r="L230" s="4">
        <v>59.951744962799999</v>
      </c>
      <c r="M230" s="4">
        <v>61.664651961799997</v>
      </c>
      <c r="N230" s="4">
        <v>60.685847962399997</v>
      </c>
      <c r="O230" s="4">
        <v>57.015332964700001</v>
      </c>
      <c r="P230" s="4">
        <v>54.813023966000003</v>
      </c>
      <c r="Q230" s="4">
        <v>52.1213129677</v>
      </c>
      <c r="R230" s="4">
        <v>50.408405968700002</v>
      </c>
      <c r="S230" s="4">
        <v>47.716694970399999</v>
      </c>
      <c r="T230" s="4">
        <v>47.471993970600003</v>
      </c>
      <c r="U230" s="4">
        <v>47.716694970399999</v>
      </c>
      <c r="V230" s="4">
        <v>49.184900969499999</v>
      </c>
      <c r="W230" s="4">
        <v>52.1213129677</v>
      </c>
      <c r="X230" s="4">
        <v>55.5471269656</v>
      </c>
      <c r="Y230" s="4">
        <v>59.217641963299997</v>
      </c>
      <c r="Z230" s="4">
        <v>61.664651961799997</v>
      </c>
      <c r="AA230" s="4">
        <v>61.175249962099997</v>
      </c>
      <c r="AB230" s="4">
        <v>60.685847962399997</v>
      </c>
      <c r="AC230" s="4">
        <v>62.154053961499997</v>
      </c>
      <c r="AD230" s="4">
        <v>56.770631964800003</v>
      </c>
      <c r="AE230" s="4">
        <v>50.163704968899999</v>
      </c>
      <c r="AF230" s="4">
        <v>49.184900969499999</v>
      </c>
      <c r="AG230" s="4">
        <v>47.227292970699999</v>
      </c>
      <c r="AH230" s="4">
        <v>49.919003969099997</v>
      </c>
    </row>
    <row r="231" spans="1:34" x14ac:dyDescent="0.2">
      <c r="A231" t="s">
        <v>727</v>
      </c>
      <c r="B231" s="4" t="s">
        <v>214</v>
      </c>
      <c r="C231" s="4">
        <v>21.805826719700001</v>
      </c>
      <c r="D231" s="4">
        <v>23.327163467599998</v>
      </c>
      <c r="E231" s="4">
        <v>27.891173711299999</v>
      </c>
      <c r="F231" s="4">
        <v>27.891173711299999</v>
      </c>
      <c r="G231" s="4">
        <v>29.9196227085</v>
      </c>
      <c r="H231" s="4">
        <v>35.497857450700003</v>
      </c>
      <c r="I231" s="4">
        <v>39.047643195799999</v>
      </c>
      <c r="J231" s="4">
        <v>38.033418697199998</v>
      </c>
      <c r="K231" s="4">
        <v>39.5547554451</v>
      </c>
      <c r="L231" s="4">
        <v>35.497857450700003</v>
      </c>
      <c r="M231" s="4">
        <v>36.004969699999997</v>
      </c>
      <c r="N231" s="4">
        <v>32.962296204300003</v>
      </c>
      <c r="O231" s="4">
        <v>29.4125104592</v>
      </c>
      <c r="P231" s="4">
        <v>24.341387966199999</v>
      </c>
      <c r="Q231" s="4">
        <v>30.426734957800001</v>
      </c>
      <c r="R231" s="4">
        <v>30.933847207100001</v>
      </c>
      <c r="S231" s="4">
        <v>31.948071705699999</v>
      </c>
      <c r="T231" s="4">
        <v>30.426734957800001</v>
      </c>
      <c r="U231" s="4">
        <v>27.891173711299999</v>
      </c>
      <c r="V231" s="4">
        <v>31.948071705699999</v>
      </c>
      <c r="W231" s="4">
        <v>41.076092193000001</v>
      </c>
      <c r="X231" s="4">
        <v>45.132990187399997</v>
      </c>
      <c r="Y231" s="4">
        <v>56.289459671899998</v>
      </c>
      <c r="Z231" s="4">
        <v>53.753898425400003</v>
      </c>
      <c r="AA231" s="4">
        <v>56.796571921199998</v>
      </c>
      <c r="AB231" s="4">
        <v>59.3321331677</v>
      </c>
      <c r="AC231" s="4">
        <v>58.8250209184</v>
      </c>
      <c r="AD231" s="4">
        <v>61.360582164900002</v>
      </c>
      <c r="AE231" s="4">
        <v>63.896143411300002</v>
      </c>
      <c r="AF231" s="4">
        <v>58.317908669099999</v>
      </c>
      <c r="AG231" s="4">
        <v>64.910367909900003</v>
      </c>
      <c r="AH231" s="4">
        <v>61.867694414200002</v>
      </c>
    </row>
    <row r="232" spans="1:34" x14ac:dyDescent="0.2">
      <c r="A232" t="s">
        <v>728</v>
      </c>
      <c r="B232" s="4" t="s">
        <v>215</v>
      </c>
      <c r="C232" s="4">
        <v>56.3351428864</v>
      </c>
      <c r="D232" s="4">
        <v>53.0760850335</v>
      </c>
      <c r="E232" s="4">
        <v>51.2137662604</v>
      </c>
      <c r="F232" s="4">
        <v>53.0760850335</v>
      </c>
      <c r="G232" s="4">
        <v>49.817027180499998</v>
      </c>
      <c r="H232" s="4">
        <v>47.023549020899999</v>
      </c>
      <c r="I232" s="4">
        <v>40.505433314999998</v>
      </c>
      <c r="J232" s="4">
        <v>35.384056688999998</v>
      </c>
      <c r="K232" s="4">
        <v>31.1938394495</v>
      </c>
      <c r="L232" s="4">
        <v>27.934781596600001</v>
      </c>
      <c r="M232" s="4">
        <v>27.934781596600001</v>
      </c>
      <c r="N232" s="4">
        <v>26.538042516699999</v>
      </c>
      <c r="O232" s="4">
        <v>28.8659409831</v>
      </c>
      <c r="P232" s="4">
        <v>30.262680062899999</v>
      </c>
      <c r="Q232" s="4">
        <v>30.7282597562</v>
      </c>
      <c r="R232" s="4">
        <v>37.711955155399998</v>
      </c>
      <c r="S232" s="4">
        <v>40.505433314999998</v>
      </c>
      <c r="T232" s="4">
        <v>37.711955155399998</v>
      </c>
      <c r="U232" s="4">
        <v>40.039853621699997</v>
      </c>
      <c r="V232" s="4">
        <v>40.505433314999998</v>
      </c>
      <c r="W232" s="4">
        <v>42.367752088099998</v>
      </c>
      <c r="X232" s="4">
        <v>45.161230247799999</v>
      </c>
      <c r="Y232" s="4">
        <v>40.971013008299998</v>
      </c>
      <c r="Z232" s="4">
        <v>38.643114541899998</v>
      </c>
      <c r="AA232" s="4">
        <v>41.902172394799997</v>
      </c>
      <c r="AB232" s="4">
        <v>40.039853621699997</v>
      </c>
      <c r="AC232" s="4">
        <v>37.711955155399998</v>
      </c>
      <c r="AD232" s="4">
        <v>34.452897302399997</v>
      </c>
      <c r="AE232" s="4">
        <v>32.124998836099998</v>
      </c>
      <c r="AF232" s="4">
        <v>32.124998836099998</v>
      </c>
      <c r="AG232" s="4">
        <v>29.797100369700001</v>
      </c>
      <c r="AH232" s="4">
        <v>24.675723743599999</v>
      </c>
    </row>
    <row r="233" spans="1:34" x14ac:dyDescent="0.2">
      <c r="A233" t="s">
        <v>729</v>
      </c>
      <c r="B233" s="4" t="s">
        <v>216</v>
      </c>
      <c r="C233" s="4">
        <v>19.3755643133</v>
      </c>
      <c r="D233" s="4">
        <v>19.7630755996</v>
      </c>
      <c r="E233" s="4">
        <v>17.8255191682</v>
      </c>
      <c r="F233" s="4">
        <v>17.438007882000001</v>
      </c>
      <c r="G233" s="4">
        <v>17.438007882000001</v>
      </c>
      <c r="H233" s="4">
        <v>16.275474023200001</v>
      </c>
      <c r="I233" s="4">
        <v>16.275474023200001</v>
      </c>
      <c r="J233" s="4">
        <v>15.112940164399999</v>
      </c>
      <c r="K233" s="4">
        <v>16.275474023200001</v>
      </c>
      <c r="L233" s="4">
        <v>16.275474023200001</v>
      </c>
      <c r="M233" s="4">
        <v>16.275474023200001</v>
      </c>
      <c r="N233" s="4">
        <v>16.275474023200001</v>
      </c>
      <c r="O233" s="4">
        <v>15.8879627369</v>
      </c>
      <c r="P233" s="4">
        <v>18.2130304545</v>
      </c>
      <c r="Q233" s="4">
        <v>19.3755643133</v>
      </c>
      <c r="R233" s="4">
        <v>18.988053026999999</v>
      </c>
      <c r="S233" s="4">
        <v>20.5380981721</v>
      </c>
      <c r="T233" s="4">
        <v>20.5380981721</v>
      </c>
      <c r="U233" s="4">
        <v>20.5380981721</v>
      </c>
      <c r="V233" s="4">
        <v>19.3755643133</v>
      </c>
      <c r="W233" s="4">
        <v>20.150586885799999</v>
      </c>
      <c r="X233" s="4">
        <v>15.8879627369</v>
      </c>
      <c r="Y233" s="4">
        <v>15.5004514506</v>
      </c>
      <c r="Z233" s="4">
        <v>16.275474023200001</v>
      </c>
      <c r="AA233" s="4">
        <v>16.6629853094</v>
      </c>
      <c r="AB233" s="4">
        <v>16.6629853094</v>
      </c>
      <c r="AC233" s="4">
        <v>16.275474023200001</v>
      </c>
      <c r="AD233" s="4">
        <v>18.2130304545</v>
      </c>
      <c r="AE233" s="4">
        <v>22.863165889699999</v>
      </c>
      <c r="AF233" s="4">
        <v>28.288323897400002</v>
      </c>
      <c r="AG233" s="4">
        <v>30.225880328799999</v>
      </c>
      <c r="AH233" s="4">
        <v>31.000902901300002</v>
      </c>
    </row>
    <row r="234" spans="1:34" x14ac:dyDescent="0.2">
      <c r="A234" t="s">
        <v>730</v>
      </c>
      <c r="B234" s="4" t="s">
        <v>217</v>
      </c>
      <c r="C234" s="4">
        <v>38.690191412399997</v>
      </c>
      <c r="D234" s="4">
        <v>37.8581442853</v>
      </c>
      <c r="E234" s="4">
        <v>32.033814395199997</v>
      </c>
      <c r="F234" s="4">
        <v>41.6023563575</v>
      </c>
      <c r="G234" s="4">
        <v>45.346568429599998</v>
      </c>
      <c r="H234" s="4">
        <v>37.026097158100001</v>
      </c>
      <c r="I234" s="4">
        <v>37.026097158100001</v>
      </c>
      <c r="J234" s="4">
        <v>38.690191412399997</v>
      </c>
      <c r="K234" s="4">
        <v>38.274167848899999</v>
      </c>
      <c r="L234" s="4">
        <v>44.098497738900001</v>
      </c>
      <c r="M234" s="4">
        <v>38.690191412399997</v>
      </c>
      <c r="N234" s="4">
        <v>38.690191412399997</v>
      </c>
      <c r="O234" s="4">
        <v>42.850427048199997</v>
      </c>
      <c r="P234" s="4">
        <v>47.010662683900001</v>
      </c>
      <c r="Q234" s="4">
        <v>52.418969010399998</v>
      </c>
      <c r="R234" s="4">
        <v>53.667039701100002</v>
      </c>
      <c r="S234" s="4">
        <v>55.331133955399999</v>
      </c>
      <c r="T234" s="4">
        <v>54.083063264700002</v>
      </c>
      <c r="U234" s="4">
        <v>51.586921883300001</v>
      </c>
      <c r="V234" s="4">
        <v>49.506804065399997</v>
      </c>
      <c r="W234" s="4">
        <v>55.747157518999998</v>
      </c>
      <c r="X234" s="4">
        <v>50.754874756100001</v>
      </c>
      <c r="Y234" s="4">
        <v>52.002945446799998</v>
      </c>
      <c r="Z234" s="4">
        <v>51.586921883300001</v>
      </c>
      <c r="AA234" s="4">
        <v>55.331133955399999</v>
      </c>
      <c r="AB234" s="4">
        <v>58.243298900399999</v>
      </c>
      <c r="AC234" s="4">
        <v>66.979793735499996</v>
      </c>
      <c r="AD234" s="4">
        <v>69.059911553399999</v>
      </c>
      <c r="AE234" s="4">
        <v>77.380382824899996</v>
      </c>
      <c r="AF234" s="4">
        <v>89.029042605000001</v>
      </c>
      <c r="AG234" s="4">
        <v>100.2616788215</v>
      </c>
      <c r="AH234" s="4">
        <v>98.597584567200002</v>
      </c>
    </row>
    <row r="235" spans="1:34" x14ac:dyDescent="0.2">
      <c r="A235" t="s">
        <v>731</v>
      </c>
      <c r="B235" s="4" t="s">
        <v>218</v>
      </c>
      <c r="C235" s="4">
        <v>144.27412082960001</v>
      </c>
      <c r="D235" s="4">
        <v>130.74842200180001</v>
      </c>
      <c r="E235" s="4">
        <v>142.0198376916</v>
      </c>
      <c r="F235" s="4">
        <v>135.2569882777</v>
      </c>
      <c r="G235" s="4">
        <v>142.0198376916</v>
      </c>
      <c r="H235" s="4">
        <v>112.7141568981</v>
      </c>
      <c r="I235" s="4">
        <v>103.6970243463</v>
      </c>
      <c r="J235" s="4">
        <v>72.137060414800004</v>
      </c>
      <c r="K235" s="4">
        <v>78.899909828700004</v>
      </c>
      <c r="L235" s="4">
        <v>65.374211000900004</v>
      </c>
      <c r="M235" s="4">
        <v>78.899909828700004</v>
      </c>
      <c r="N235" s="4">
        <v>74.391343552799995</v>
      </c>
      <c r="O235" s="4">
        <v>67.628494138899995</v>
      </c>
      <c r="P235" s="4">
        <v>85.662759242600004</v>
      </c>
      <c r="Q235" s="4">
        <v>108.20559062220001</v>
      </c>
      <c r="R235" s="4">
        <v>92.425608656400001</v>
      </c>
      <c r="S235" s="4">
        <v>96.934174932399998</v>
      </c>
      <c r="T235" s="4">
        <v>90.171325518499998</v>
      </c>
      <c r="U235" s="4">
        <v>85.662759242600004</v>
      </c>
      <c r="V235" s="4">
        <v>85.662759242600004</v>
      </c>
      <c r="W235" s="4">
        <v>69.882777276799999</v>
      </c>
      <c r="X235" s="4">
        <v>47.339945897200003</v>
      </c>
      <c r="Y235" s="4">
        <v>54.102795311100003</v>
      </c>
      <c r="Z235" s="4">
        <v>51.848512173099998</v>
      </c>
      <c r="AA235" s="4">
        <v>47.339945897200003</v>
      </c>
      <c r="AB235" s="4">
        <v>54.102795311100003</v>
      </c>
      <c r="AC235" s="4">
        <v>63.119927862899999</v>
      </c>
      <c r="AD235" s="4">
        <v>83.408476104599998</v>
      </c>
      <c r="AE235" s="4">
        <v>83.408476104599998</v>
      </c>
      <c r="AF235" s="4">
        <v>85.662759242600004</v>
      </c>
      <c r="AG235" s="4">
        <v>103.6970243463</v>
      </c>
      <c r="AH235" s="4">
        <v>101.44274120830001</v>
      </c>
    </row>
    <row r="236" spans="1:34" x14ac:dyDescent="0.2">
      <c r="A236" t="s">
        <v>732</v>
      </c>
      <c r="B236" s="4" t="s">
        <v>219</v>
      </c>
      <c r="C236" s="4">
        <v>49.289172811699999</v>
      </c>
      <c r="D236" s="4">
        <v>56.054353393699998</v>
      </c>
      <c r="E236" s="4">
        <v>56.054353393699998</v>
      </c>
      <c r="F236" s="4">
        <v>57.020807762600001</v>
      </c>
      <c r="G236" s="4">
        <v>52.188535918299998</v>
      </c>
      <c r="H236" s="4">
        <v>64.752442713400001</v>
      </c>
      <c r="I236" s="4">
        <v>67.651805820000007</v>
      </c>
      <c r="J236" s="4">
        <v>67.651805820000007</v>
      </c>
      <c r="K236" s="4">
        <v>62.819533975699997</v>
      </c>
      <c r="L236" s="4">
        <v>58.953716500299997</v>
      </c>
      <c r="M236" s="4">
        <v>58.953716500299997</v>
      </c>
      <c r="N236" s="4">
        <v>61.853079606800001</v>
      </c>
      <c r="O236" s="4">
        <v>48.322718442800003</v>
      </c>
      <c r="P236" s="4">
        <v>38.658174754299999</v>
      </c>
      <c r="Q236" s="4">
        <v>32.859448541100001</v>
      </c>
      <c r="R236" s="4">
        <v>31.8929941723</v>
      </c>
      <c r="S236" s="4">
        <v>30.926539803400001</v>
      </c>
      <c r="T236" s="4">
        <v>30.926539803400001</v>
      </c>
      <c r="U236" s="4">
        <v>28.0271766969</v>
      </c>
      <c r="V236" s="4">
        <v>28.0271766969</v>
      </c>
      <c r="W236" s="4">
        <v>28.993631065700001</v>
      </c>
      <c r="X236" s="4">
        <v>25.127813590300001</v>
      </c>
      <c r="Y236" s="4">
        <v>28.0271766969</v>
      </c>
      <c r="Z236" s="4">
        <v>33.825902910000003</v>
      </c>
      <c r="AA236" s="4">
        <v>35.7588116477</v>
      </c>
      <c r="AB236" s="4">
        <v>36.725266016600003</v>
      </c>
      <c r="AC236" s="4">
        <v>38.658174754299999</v>
      </c>
      <c r="AD236" s="4">
        <v>39.6246291231</v>
      </c>
      <c r="AE236" s="4">
        <v>44.456900967400003</v>
      </c>
      <c r="AF236" s="4">
        <v>47.356264074000002</v>
      </c>
      <c r="AG236" s="4">
        <v>44.456900967400003</v>
      </c>
      <c r="AH236" s="4">
        <v>46.389809705099999</v>
      </c>
    </row>
    <row r="237" spans="1:34" x14ac:dyDescent="0.2">
      <c r="A237" t="s">
        <v>733</v>
      </c>
      <c r="B237" s="4" t="s">
        <v>220</v>
      </c>
      <c r="C237" s="4">
        <v>93.739289150600001</v>
      </c>
      <c r="D237" s="4">
        <v>86.099743559000004</v>
      </c>
      <c r="E237" s="4">
        <v>88.1644856108</v>
      </c>
      <c r="F237" s="4">
        <v>94.978134381700002</v>
      </c>
      <c r="G237" s="4">
        <v>82.796156276199994</v>
      </c>
      <c r="H237" s="4">
        <v>86.719166174600005</v>
      </c>
      <c r="I237" s="4">
        <v>81.144362634800004</v>
      </c>
      <c r="J237" s="4">
        <v>83.828527302099999</v>
      </c>
      <c r="K237" s="4">
        <v>92.087495509199996</v>
      </c>
      <c r="L237" s="4">
        <v>94.565185971299996</v>
      </c>
      <c r="M237" s="4">
        <v>83.2091046866</v>
      </c>
      <c r="N237" s="4">
        <v>82.383207865800003</v>
      </c>
      <c r="O237" s="4">
        <v>81.557311045099993</v>
      </c>
      <c r="P237" s="4">
        <v>73.917765453599998</v>
      </c>
      <c r="Q237" s="4">
        <v>64.213477810200004</v>
      </c>
      <c r="R237" s="4">
        <v>62.355209963599997</v>
      </c>
      <c r="S237" s="4">
        <v>58.225725860099999</v>
      </c>
      <c r="T237" s="4">
        <v>56.986880628999998</v>
      </c>
      <c r="U237" s="4">
        <v>52.650922320299998</v>
      </c>
      <c r="V237" s="4">
        <v>49.553809242600003</v>
      </c>
      <c r="W237" s="4">
        <v>51.6185512944</v>
      </c>
      <c r="X237" s="4">
        <v>48.727912421900001</v>
      </c>
      <c r="Y237" s="4">
        <v>44.598428318400003</v>
      </c>
      <c r="Z237" s="4">
        <v>40.67541842</v>
      </c>
      <c r="AA237" s="4">
        <v>42.120737856200002</v>
      </c>
      <c r="AB237" s="4">
        <v>48.934386627099997</v>
      </c>
      <c r="AC237" s="4">
        <v>46.043747754599998</v>
      </c>
      <c r="AD237" s="4">
        <v>46.663170370099998</v>
      </c>
      <c r="AE237" s="4">
        <v>49.553809242600003</v>
      </c>
      <c r="AF237" s="4">
        <v>45.837273549400003</v>
      </c>
      <c r="AG237" s="4">
        <v>50.9991286789</v>
      </c>
      <c r="AH237" s="4">
        <v>52.237973909899999</v>
      </c>
    </row>
    <row r="238" spans="1:34" x14ac:dyDescent="0.2">
      <c r="A238" t="s">
        <v>734</v>
      </c>
      <c r="B238" s="4" t="s">
        <v>221</v>
      </c>
      <c r="C238" s="4">
        <v>76.859347394300002</v>
      </c>
      <c r="D238" s="4">
        <v>87.839254164899998</v>
      </c>
      <c r="E238" s="4">
        <v>103.8100276494</v>
      </c>
      <c r="F238" s="4">
        <v>110.79724104890001</v>
      </c>
      <c r="G238" s="4">
        <v>115.7881077628</v>
      </c>
      <c r="H238" s="4">
        <v>123.7734945051</v>
      </c>
      <c r="I238" s="4">
        <v>132.75705459010001</v>
      </c>
      <c r="J238" s="4">
        <v>141.74061467510001</v>
      </c>
      <c r="K238" s="4">
        <v>145.73330804630001</v>
      </c>
      <c r="L238" s="4">
        <v>154.7168681313</v>
      </c>
      <c r="M238" s="4">
        <v>151.722348103</v>
      </c>
      <c r="N238" s="4">
        <v>150.72417476019999</v>
      </c>
      <c r="O238" s="4">
        <v>159.70773484520001</v>
      </c>
      <c r="P238" s="4">
        <v>167.6931215875</v>
      </c>
      <c r="Q238" s="4">
        <v>161.70408153080001</v>
      </c>
      <c r="R238" s="4">
        <v>161.70408153080001</v>
      </c>
      <c r="S238" s="4">
        <v>150.72417476019999</v>
      </c>
      <c r="T238" s="4">
        <v>154.7168681313</v>
      </c>
      <c r="U238" s="4">
        <v>154.7168681313</v>
      </c>
      <c r="V238" s="4">
        <v>159.70773484520001</v>
      </c>
      <c r="W238" s="4">
        <v>148.72782807460001</v>
      </c>
      <c r="X238" s="4">
        <v>172.68398830140001</v>
      </c>
      <c r="Y238" s="4">
        <v>170.6876416158</v>
      </c>
      <c r="Z238" s="4">
        <v>182.66572172919999</v>
      </c>
      <c r="AA238" s="4">
        <v>175.6785083298</v>
      </c>
      <c r="AB238" s="4">
        <v>179.67120170090001</v>
      </c>
      <c r="AC238" s="4">
        <v>171.68581495859999</v>
      </c>
      <c r="AD238" s="4">
        <v>187.65658844309999</v>
      </c>
      <c r="AE238" s="4">
        <v>185.66024175760001</v>
      </c>
      <c r="AF238" s="4">
        <v>209.6164019844</v>
      </c>
      <c r="AG238" s="4">
        <v>203.62736192770001</v>
      </c>
      <c r="AH238" s="4">
        <v>214.6072686983</v>
      </c>
    </row>
    <row r="239" spans="1:34" x14ac:dyDescent="0.2">
      <c r="A239" t="s">
        <v>735</v>
      </c>
      <c r="B239" s="4" t="s">
        <v>222</v>
      </c>
      <c r="C239" s="4">
        <v>88.548503608000004</v>
      </c>
      <c r="D239" s="4">
        <v>90.8787273871</v>
      </c>
      <c r="E239" s="4">
        <v>87.771762348199999</v>
      </c>
      <c r="F239" s="4">
        <v>82.334573530200004</v>
      </c>
      <c r="G239" s="4">
        <v>78.4508672316</v>
      </c>
      <c r="H239" s="4">
        <v>69.129972115000001</v>
      </c>
      <c r="I239" s="4">
        <v>57.478853219199998</v>
      </c>
      <c r="J239" s="4">
        <v>49.711440621999998</v>
      </c>
      <c r="K239" s="4">
        <v>42.720769284500001</v>
      </c>
      <c r="L239" s="4">
        <v>45.827734323400001</v>
      </c>
      <c r="M239" s="4">
        <v>40.390545505399999</v>
      </c>
      <c r="N239" s="4">
        <v>39.613804245700003</v>
      </c>
      <c r="O239" s="4">
        <v>38.837062985899998</v>
      </c>
      <c r="P239" s="4">
        <v>52.041664401200002</v>
      </c>
      <c r="Q239" s="4">
        <v>48.157958102599999</v>
      </c>
      <c r="R239" s="4">
        <v>55.925370699799998</v>
      </c>
      <c r="S239" s="4">
        <v>62.139300777499997</v>
      </c>
      <c r="T239" s="4">
        <v>62.9160420372</v>
      </c>
      <c r="U239" s="4">
        <v>64.469524556699994</v>
      </c>
      <c r="V239" s="4">
        <v>66.799748335800004</v>
      </c>
      <c r="W239" s="4">
        <v>61.362559517800001</v>
      </c>
      <c r="X239" s="4">
        <v>68.353230855299998</v>
      </c>
      <c r="Y239" s="4">
        <v>59.809076998400002</v>
      </c>
      <c r="Z239" s="4">
        <v>43.497510544299999</v>
      </c>
      <c r="AA239" s="4">
        <v>45.050993063699998</v>
      </c>
      <c r="AB239" s="4">
        <v>48.157958102599999</v>
      </c>
      <c r="AC239" s="4">
        <v>55.148629440000001</v>
      </c>
      <c r="AD239" s="4">
        <v>56.702111959500002</v>
      </c>
      <c r="AE239" s="4">
        <v>61.362559517800001</v>
      </c>
      <c r="AF239" s="4">
        <v>80.004349751099994</v>
      </c>
      <c r="AG239" s="4">
        <v>94.762433685700003</v>
      </c>
      <c r="AH239" s="4">
        <v>94.762433685700003</v>
      </c>
    </row>
    <row r="240" spans="1:34" x14ac:dyDescent="0.2">
      <c r="A240" t="s">
        <v>736</v>
      </c>
      <c r="B240" s="4" t="s">
        <v>223</v>
      </c>
      <c r="C240" s="4">
        <v>125.052373739</v>
      </c>
      <c r="D240" s="4">
        <v>112.804976311</v>
      </c>
      <c r="E240" s="4">
        <v>123.4408740774</v>
      </c>
      <c r="F240" s="4">
        <v>123.4408740774</v>
      </c>
      <c r="G240" s="4">
        <v>115.38337576950001</v>
      </c>
      <c r="H240" s="4">
        <v>127.95307312990001</v>
      </c>
      <c r="I240" s="4">
        <v>130.53147258839999</v>
      </c>
      <c r="J240" s="4">
        <v>126.6638734006</v>
      </c>
      <c r="K240" s="4">
        <v>129.8868727238</v>
      </c>
      <c r="L240" s="4">
        <v>117.3171753634</v>
      </c>
      <c r="M240" s="4">
        <v>117.3171753634</v>
      </c>
      <c r="N240" s="4">
        <v>118.28407516030001</v>
      </c>
      <c r="O240" s="4">
        <v>108.93737712319999</v>
      </c>
      <c r="P240" s="4">
        <v>106.03667773230001</v>
      </c>
      <c r="Q240" s="4">
        <v>116.3502755664</v>
      </c>
      <c r="R240" s="4">
        <v>123.1185741451</v>
      </c>
      <c r="S240" s="4">
        <v>124.08547394209999</v>
      </c>
      <c r="T240" s="4">
        <v>124.08547394209999</v>
      </c>
      <c r="U240" s="4">
        <v>130.53147258839999</v>
      </c>
      <c r="V240" s="4">
        <v>126.019273536</v>
      </c>
      <c r="W240" s="4">
        <v>136.33287137010001</v>
      </c>
      <c r="X240" s="4">
        <v>146.00186933960001</v>
      </c>
      <c r="Y240" s="4">
        <v>149.22486866279999</v>
      </c>
      <c r="Z240" s="4">
        <v>152.44786798589999</v>
      </c>
      <c r="AA240" s="4">
        <v>152.44786798589999</v>
      </c>
      <c r="AB240" s="4">
        <v>152.77016791829999</v>
      </c>
      <c r="AC240" s="4">
        <v>155.6708673091</v>
      </c>
      <c r="AD240" s="4">
        <v>140.84507042249999</v>
      </c>
      <c r="AE240" s="4">
        <v>127.63077319750001</v>
      </c>
      <c r="AF240" s="4">
        <v>121.50707448350001</v>
      </c>
      <c r="AG240" s="4">
        <v>102.49137847679999</v>
      </c>
      <c r="AH240" s="4">
        <v>102.49137847679999</v>
      </c>
    </row>
    <row r="241" spans="1:34" x14ac:dyDescent="0.2">
      <c r="A241" t="s">
        <v>737</v>
      </c>
      <c r="B241" s="4" t="s">
        <v>224</v>
      </c>
      <c r="C241" s="4">
        <v>35.160577694899999</v>
      </c>
      <c r="D241" s="4">
        <v>37.482502637000003</v>
      </c>
      <c r="E241" s="4">
        <v>34.165467005399996</v>
      </c>
      <c r="F241" s="4">
        <v>33.502059879100003</v>
      </c>
      <c r="G241" s="4">
        <v>32.5069491896</v>
      </c>
      <c r="H241" s="4">
        <v>33.833763442299997</v>
      </c>
      <c r="I241" s="4">
        <v>32.175245626500001</v>
      </c>
      <c r="J241" s="4">
        <v>36.819095510700002</v>
      </c>
      <c r="K241" s="4">
        <v>41.794648958099998</v>
      </c>
      <c r="L241" s="4">
        <v>42.458056084399999</v>
      </c>
      <c r="M241" s="4">
        <v>43.453166773900001</v>
      </c>
      <c r="N241" s="4">
        <v>43.453166773900001</v>
      </c>
      <c r="O241" s="4">
        <v>63.355380563499999</v>
      </c>
      <c r="P241" s="4">
        <v>78.282040905700001</v>
      </c>
      <c r="Q241" s="4">
        <v>94.203811937300003</v>
      </c>
      <c r="R241" s="4">
        <v>98.515958258400005</v>
      </c>
      <c r="S241" s="4">
        <v>113.77432216379999</v>
      </c>
      <c r="T241" s="4">
        <v>117.42306135849999</v>
      </c>
      <c r="U241" s="4">
        <v>120.0766898638</v>
      </c>
      <c r="V241" s="4">
        <v>132.0180181376</v>
      </c>
      <c r="W241" s="4">
        <v>159.21771031660001</v>
      </c>
      <c r="X241" s="4">
        <v>162.5347459482</v>
      </c>
      <c r="Y241" s="4">
        <v>171.1590385904</v>
      </c>
      <c r="Z241" s="4">
        <v>182.43695973780001</v>
      </c>
      <c r="AA241" s="4">
        <v>182.768663301</v>
      </c>
      <c r="AB241" s="4">
        <v>184.09547755360001</v>
      </c>
      <c r="AC241" s="4">
        <v>205.32450559579999</v>
      </c>
      <c r="AD241" s="4">
        <v>184.75888467990001</v>
      </c>
      <c r="AE241" s="4">
        <v>193.05147375889999</v>
      </c>
      <c r="AF241" s="4">
        <v>201.3440628379</v>
      </c>
      <c r="AG241" s="4">
        <v>216.27072318009999</v>
      </c>
      <c r="AH241" s="4">
        <v>213.94879823799999</v>
      </c>
    </row>
    <row r="242" spans="1:34" x14ac:dyDescent="0.2">
      <c r="A242" t="s">
        <v>738</v>
      </c>
      <c r="B242" s="4" t="s">
        <v>225</v>
      </c>
      <c r="C242" s="4">
        <v>89.345887970999996</v>
      </c>
      <c r="D242" s="4">
        <v>84.339437352000004</v>
      </c>
      <c r="E242" s="4">
        <v>78.562763560700006</v>
      </c>
      <c r="F242" s="4">
        <v>78.562763560700006</v>
      </c>
      <c r="G242" s="4">
        <v>77.792540388600003</v>
      </c>
      <c r="H242" s="4">
        <v>72.786089769499995</v>
      </c>
      <c r="I242" s="4">
        <v>75.866982458199999</v>
      </c>
      <c r="J242" s="4">
        <v>74.711647699899999</v>
      </c>
      <c r="K242" s="4">
        <v>77.022317216399998</v>
      </c>
      <c r="L242" s="4">
        <v>78.562763560700006</v>
      </c>
      <c r="M242" s="4">
        <v>80.873433077200005</v>
      </c>
      <c r="N242" s="4">
        <v>77.792540388600003</v>
      </c>
      <c r="O242" s="4">
        <v>89.730999557100006</v>
      </c>
      <c r="P242" s="4">
        <v>84.339437352000004</v>
      </c>
      <c r="Q242" s="4">
        <v>85.109660524099993</v>
      </c>
      <c r="R242" s="4">
        <v>86.650106868500004</v>
      </c>
      <c r="S242" s="4">
        <v>89.730999557100006</v>
      </c>
      <c r="T242" s="4">
        <v>87.420330040600007</v>
      </c>
      <c r="U242" s="4">
        <v>91.656557487499995</v>
      </c>
      <c r="V242" s="4">
        <v>82.028767835500005</v>
      </c>
      <c r="W242" s="4">
        <v>87.035218454499997</v>
      </c>
      <c r="X242" s="4">
        <v>87.035218454499997</v>
      </c>
      <c r="Y242" s="4">
        <v>85.109660524099993</v>
      </c>
      <c r="Z242" s="4">
        <v>76.637205630300002</v>
      </c>
      <c r="AA242" s="4">
        <v>76.637205630300002</v>
      </c>
      <c r="AB242" s="4">
        <v>73.5563129417</v>
      </c>
      <c r="AC242" s="4">
        <v>67.009415978299998</v>
      </c>
      <c r="AD242" s="4">
        <v>63.543411703499999</v>
      </c>
      <c r="AE242" s="4">
        <v>70.0903086669</v>
      </c>
      <c r="AF242" s="4">
        <v>69.320085494799997</v>
      </c>
      <c r="AG242" s="4">
        <v>74.711647699899999</v>
      </c>
      <c r="AH242" s="4">
        <v>73.171201355600004</v>
      </c>
    </row>
    <row r="243" spans="1:34" x14ac:dyDescent="0.2">
      <c r="A243" t="s">
        <v>739</v>
      </c>
      <c r="B243" s="4" t="s">
        <v>226</v>
      </c>
      <c r="C243" s="4">
        <v>90.141909119800005</v>
      </c>
      <c r="D243" s="4">
        <v>98.726852845500005</v>
      </c>
      <c r="E243" s="4">
        <v>101.30233596319999</v>
      </c>
      <c r="F243" s="4">
        <v>97.868358472899999</v>
      </c>
      <c r="G243" s="4">
        <v>88.424920374600006</v>
      </c>
      <c r="H243" s="4">
        <v>95.292875355199996</v>
      </c>
      <c r="I243" s="4">
        <v>87.566426002100002</v>
      </c>
      <c r="J243" s="4">
        <v>86.707931629499996</v>
      </c>
      <c r="K243" s="4">
        <v>77.264493531200003</v>
      </c>
      <c r="L243" s="4">
        <v>80.698471021499998</v>
      </c>
      <c r="M243" s="4">
        <v>82.415459766699996</v>
      </c>
      <c r="N243" s="4">
        <v>87.566426002100002</v>
      </c>
      <c r="O243" s="4">
        <v>95.292875355199996</v>
      </c>
      <c r="P243" s="4">
        <v>107.31179657120001</v>
      </c>
      <c r="Q243" s="4">
        <v>116.7552346694</v>
      </c>
      <c r="R243" s="4">
        <v>115.0382459243</v>
      </c>
      <c r="S243" s="4">
        <v>102.1608303358</v>
      </c>
      <c r="T243" s="4">
        <v>100.4438415906</v>
      </c>
      <c r="U243" s="4">
        <v>97.868358472899999</v>
      </c>
      <c r="V243" s="4">
        <v>94.434380982600004</v>
      </c>
      <c r="W243" s="4">
        <v>93.5758866101</v>
      </c>
      <c r="X243" s="4">
        <v>96.151369727800002</v>
      </c>
      <c r="Y243" s="4">
        <v>109.0287853163</v>
      </c>
      <c r="Z243" s="4">
        <v>128.77415588540001</v>
      </c>
      <c r="AA243" s="4">
        <v>133.92512212080001</v>
      </c>
      <c r="AB243" s="4">
        <v>131.34963900310001</v>
      </c>
      <c r="AC243" s="4">
        <v>147.6610320819</v>
      </c>
      <c r="AD243" s="4">
        <v>163.97242516079999</v>
      </c>
      <c r="AE243" s="4">
        <v>194.0197282007</v>
      </c>
      <c r="AF243" s="4">
        <v>218.91606500520001</v>
      </c>
      <c r="AG243" s="4">
        <v>242.95390743710001</v>
      </c>
      <c r="AH243" s="4">
        <v>247.2463793</v>
      </c>
    </row>
    <row r="244" spans="1:34" x14ac:dyDescent="0.2">
      <c r="A244" t="s">
        <v>740</v>
      </c>
      <c r="B244" s="4" t="s">
        <v>227</v>
      </c>
      <c r="C244" s="4">
        <v>80.153989269899995</v>
      </c>
      <c r="D244" s="4">
        <v>76.058529964100003</v>
      </c>
      <c r="E244" s="4">
        <v>67.867611352599994</v>
      </c>
      <c r="F244" s="4">
        <v>67.867611352599994</v>
      </c>
      <c r="G244" s="4">
        <v>69.6228081979</v>
      </c>
      <c r="H244" s="4">
        <v>73.133201888599999</v>
      </c>
      <c r="I244" s="4">
        <v>77.813726809499997</v>
      </c>
      <c r="J244" s="4">
        <v>80.739054885000002</v>
      </c>
      <c r="K244" s="4">
        <v>84.249448575700001</v>
      </c>
      <c r="L244" s="4">
        <v>80.153989269899995</v>
      </c>
      <c r="M244" s="4">
        <v>80.153989269899995</v>
      </c>
      <c r="N244" s="4">
        <v>78.983858039699996</v>
      </c>
      <c r="O244" s="4">
        <v>69.6228081979</v>
      </c>
      <c r="P244" s="4">
        <v>64.357217661999996</v>
      </c>
      <c r="Q244" s="4">
        <v>59.676692741099998</v>
      </c>
      <c r="R244" s="4">
        <v>54.9961678202</v>
      </c>
      <c r="S244" s="4">
        <v>54.411102205100001</v>
      </c>
      <c r="T244" s="4">
        <v>54.411102205100001</v>
      </c>
      <c r="U244" s="4">
        <v>54.9961678202</v>
      </c>
      <c r="V244" s="4">
        <v>54.411102205100001</v>
      </c>
      <c r="W244" s="4">
        <v>54.9961678202</v>
      </c>
      <c r="X244" s="4">
        <v>54.9961678202</v>
      </c>
      <c r="Y244" s="4">
        <v>54.9961678202</v>
      </c>
      <c r="Z244" s="4">
        <v>51.485774129600003</v>
      </c>
      <c r="AA244" s="4">
        <v>51.485774129600003</v>
      </c>
      <c r="AB244" s="4">
        <v>49.145511669100003</v>
      </c>
      <c r="AC244" s="4">
        <v>43.294855517999999</v>
      </c>
      <c r="AD244" s="4">
        <v>40.369527442500001</v>
      </c>
      <c r="AE244" s="4">
        <v>37.444199367000003</v>
      </c>
      <c r="AF244" s="4">
        <v>38.029264982100003</v>
      </c>
      <c r="AG244" s="4">
        <v>40.369527442500001</v>
      </c>
      <c r="AH244" s="4">
        <v>40.369527442500001</v>
      </c>
    </row>
    <row r="245" spans="1:34" x14ac:dyDescent="0.2">
      <c r="A245" t="s">
        <v>741</v>
      </c>
      <c r="B245" s="4" t="s">
        <v>228</v>
      </c>
      <c r="C245" s="4">
        <v>131.50096559470001</v>
      </c>
      <c r="D245" s="4">
        <v>134.1887727607</v>
      </c>
      <c r="E245" s="4">
        <v>131.7697463113</v>
      </c>
      <c r="F245" s="4">
        <v>129.08193914540001</v>
      </c>
      <c r="G245" s="4">
        <v>131.90413666960001</v>
      </c>
      <c r="H245" s="4">
        <v>123.63912963430001</v>
      </c>
      <c r="I245" s="4">
        <v>117.5915635109</v>
      </c>
      <c r="J245" s="4">
        <v>115.844488853</v>
      </c>
      <c r="K245" s="4">
        <v>110.46887452110001</v>
      </c>
      <c r="L245" s="4">
        <v>108.9905805798</v>
      </c>
      <c r="M245" s="4">
        <v>111.4096070292</v>
      </c>
      <c r="N245" s="4">
        <v>111.74558292490001</v>
      </c>
      <c r="O245" s="4">
        <v>115.23973224069999</v>
      </c>
      <c r="P245" s="4">
        <v>114.5677804492</v>
      </c>
      <c r="Q245" s="4">
        <v>112.3503395372</v>
      </c>
      <c r="R245" s="4">
        <v>116.6508310028</v>
      </c>
      <c r="S245" s="4">
        <v>117.2555876151</v>
      </c>
      <c r="T245" s="4">
        <v>116.51644064449999</v>
      </c>
      <c r="U245" s="4">
        <v>113.6942431202</v>
      </c>
      <c r="V245" s="4">
        <v>109.7297275504</v>
      </c>
      <c r="W245" s="4">
        <v>111.0064359543</v>
      </c>
      <c r="X245" s="4">
        <v>113.96302383680001</v>
      </c>
      <c r="Y245" s="4">
        <v>109.8641179087</v>
      </c>
      <c r="Z245" s="4">
        <v>110.5360697002</v>
      </c>
      <c r="AA245" s="4">
        <v>107.84826253430001</v>
      </c>
      <c r="AB245" s="4">
        <v>102.00228194829999</v>
      </c>
      <c r="AC245" s="4">
        <v>103.9509421436</v>
      </c>
      <c r="AD245" s="4">
        <v>105.8996023389</v>
      </c>
      <c r="AE245" s="4">
        <v>106.6387493096</v>
      </c>
      <c r="AF245" s="4">
        <v>110.0657034462</v>
      </c>
      <c r="AG245" s="4">
        <v>100.5911831862</v>
      </c>
      <c r="AH245" s="4">
        <v>94.946788137599995</v>
      </c>
    </row>
    <row r="246" spans="1:34" x14ac:dyDescent="0.2">
      <c r="A246" t="s">
        <v>742</v>
      </c>
      <c r="B246" s="4" t="s">
        <v>229</v>
      </c>
      <c r="C246" s="4">
        <v>92.940789567799996</v>
      </c>
      <c r="D246" s="4">
        <v>95.228562849400006</v>
      </c>
      <c r="E246" s="4">
        <v>95.800506169800002</v>
      </c>
      <c r="F246" s="4">
        <v>95.514534509599997</v>
      </c>
      <c r="G246" s="4">
        <v>96.658421150500004</v>
      </c>
      <c r="H246" s="4">
        <v>94.370647868800006</v>
      </c>
      <c r="I246" s="4">
        <v>96.944392810699995</v>
      </c>
      <c r="J246" s="4">
        <v>96.944392810699995</v>
      </c>
      <c r="K246" s="4">
        <v>92.654817907500004</v>
      </c>
      <c r="L246" s="4">
        <v>98.660222771899996</v>
      </c>
      <c r="M246" s="4">
        <v>99.804109412800003</v>
      </c>
      <c r="N246" s="4">
        <v>100.3760527332</v>
      </c>
      <c r="O246" s="4">
        <v>101.80591103419999</v>
      </c>
      <c r="P246" s="4">
        <v>100.3760527332</v>
      </c>
      <c r="Q246" s="4">
        <v>100.6620243934</v>
      </c>
      <c r="R246" s="4">
        <v>106.3814575976</v>
      </c>
      <c r="S246" s="4">
        <v>97.2303644709</v>
      </c>
      <c r="T246" s="4">
        <v>95.228562849400006</v>
      </c>
      <c r="U246" s="4">
        <v>92.940789567799996</v>
      </c>
      <c r="V246" s="4">
        <v>86.649413043199999</v>
      </c>
      <c r="W246" s="4">
        <v>86.363441382999994</v>
      </c>
      <c r="X246" s="4">
        <v>78.356234897099995</v>
      </c>
      <c r="Y246" s="4">
        <v>69.491113430699997</v>
      </c>
      <c r="Z246" s="4">
        <v>65.773481847900001</v>
      </c>
      <c r="AA246" s="4">
        <v>63.1997369061</v>
      </c>
      <c r="AB246" s="4">
        <v>60.625991964199997</v>
      </c>
      <c r="AC246" s="4">
        <v>69.491113430699997</v>
      </c>
      <c r="AD246" s="4">
        <v>67.489311809200004</v>
      </c>
      <c r="AE246" s="4">
        <v>74.352631654199996</v>
      </c>
      <c r="AF246" s="4">
        <v>77.784291576699999</v>
      </c>
      <c r="AG246" s="4">
        <v>83.503724780900001</v>
      </c>
      <c r="AH246" s="4">
        <v>84.075668101299996</v>
      </c>
    </row>
    <row r="247" spans="1:34" x14ac:dyDescent="0.2">
      <c r="A247" t="s">
        <v>743</v>
      </c>
      <c r="B247" s="4" t="s">
        <v>230</v>
      </c>
      <c r="C247" s="4">
        <v>58.785789009600002</v>
      </c>
      <c r="D247" s="4">
        <v>49.936315395199998</v>
      </c>
      <c r="E247" s="4">
        <v>54.677104831500003</v>
      </c>
      <c r="F247" s="4">
        <v>55.309210089700002</v>
      </c>
      <c r="G247" s="4">
        <v>51.516578540700003</v>
      </c>
      <c r="H247" s="4">
        <v>48.988157508</v>
      </c>
      <c r="I247" s="4">
        <v>54.044999573299997</v>
      </c>
      <c r="J247" s="4">
        <v>55.9413153478</v>
      </c>
      <c r="K247" s="4">
        <v>60.049999525899999</v>
      </c>
      <c r="L247" s="4">
        <v>54.677104831500003</v>
      </c>
      <c r="M247" s="4">
        <v>49.6202627662</v>
      </c>
      <c r="N247" s="4">
        <v>46.775789104399998</v>
      </c>
      <c r="O247" s="4">
        <v>46.775789104399998</v>
      </c>
      <c r="P247" s="4">
        <v>36.978157602800003</v>
      </c>
      <c r="Q247" s="4">
        <v>28.760789246600002</v>
      </c>
      <c r="R247" s="4">
        <v>24.652105068499999</v>
      </c>
      <c r="S247" s="4">
        <v>26.864473472099998</v>
      </c>
      <c r="T247" s="4">
        <v>24.968157697599999</v>
      </c>
      <c r="U247" s="4">
        <v>29.708947133900001</v>
      </c>
      <c r="V247" s="4">
        <v>24.968157697599999</v>
      </c>
      <c r="W247" s="4">
        <v>26.864473472099998</v>
      </c>
      <c r="X247" s="4">
        <v>29.076841875700001</v>
      </c>
      <c r="Y247" s="4">
        <v>30.341052392000002</v>
      </c>
      <c r="Z247" s="4">
        <v>32.237368166499998</v>
      </c>
      <c r="AA247" s="4">
        <v>34.133683941000001</v>
      </c>
      <c r="AB247" s="4">
        <v>30.973157650200001</v>
      </c>
      <c r="AC247" s="4">
        <v>32.869473424699997</v>
      </c>
      <c r="AD247" s="4">
        <v>31.9213155375</v>
      </c>
      <c r="AE247" s="4">
        <v>31.289210279300001</v>
      </c>
      <c r="AF247" s="4">
        <v>29.708947133900001</v>
      </c>
      <c r="AG247" s="4">
        <v>32.553420795599997</v>
      </c>
      <c r="AH247" s="4">
        <v>31.6052629084</v>
      </c>
    </row>
    <row r="248" spans="1:34" x14ac:dyDescent="0.2">
      <c r="A248" t="s">
        <v>744</v>
      </c>
      <c r="B248" s="4" t="s">
        <v>231</v>
      </c>
      <c r="C248" s="4">
        <v>93.1869232321</v>
      </c>
      <c r="D248" s="4">
        <v>89.709799230900003</v>
      </c>
      <c r="E248" s="4">
        <v>93.882348032300001</v>
      </c>
      <c r="F248" s="4">
        <v>92.491498431799997</v>
      </c>
      <c r="G248" s="4">
        <v>100.83659603469999</v>
      </c>
      <c r="H248" s="4">
        <v>104.3137200359</v>
      </c>
      <c r="I248" s="4">
        <v>98.750321634000002</v>
      </c>
      <c r="J248" s="4">
        <v>95.968622432999993</v>
      </c>
      <c r="K248" s="4">
        <v>91.100648831300006</v>
      </c>
      <c r="L248" s="4">
        <v>80.669276827800005</v>
      </c>
      <c r="M248" s="4">
        <v>78.583002426999997</v>
      </c>
      <c r="N248" s="4">
        <v>73.019604025099994</v>
      </c>
      <c r="O248" s="4">
        <v>78.583002426999997</v>
      </c>
      <c r="P248" s="4">
        <v>81.364701628000006</v>
      </c>
      <c r="Q248" s="4">
        <v>89.709799230900003</v>
      </c>
      <c r="R248" s="4">
        <v>82.755551228499996</v>
      </c>
      <c r="S248" s="4">
        <v>82.755551228499996</v>
      </c>
      <c r="T248" s="4">
        <v>87.623524830099996</v>
      </c>
      <c r="U248" s="4">
        <v>85.537250429400004</v>
      </c>
      <c r="V248" s="4">
        <v>75.801303226100003</v>
      </c>
      <c r="W248" s="4">
        <v>78.583002426999997</v>
      </c>
      <c r="X248" s="4">
        <v>73.019604025099994</v>
      </c>
      <c r="Y248" s="4">
        <v>83.450976028699998</v>
      </c>
      <c r="Z248" s="4">
        <v>81.364701628000006</v>
      </c>
      <c r="AA248" s="4">
        <v>77.192152826599994</v>
      </c>
      <c r="AB248" s="4">
        <v>74.410453625599999</v>
      </c>
      <c r="AC248" s="4">
        <v>76.496728026300005</v>
      </c>
      <c r="AD248" s="4">
        <v>64.674506422199997</v>
      </c>
      <c r="AE248" s="4">
        <v>65.3699312225</v>
      </c>
      <c r="AF248" s="4">
        <v>57.720258419899999</v>
      </c>
      <c r="AG248" s="4">
        <v>63.979081622000002</v>
      </c>
      <c r="AH248" s="4">
        <v>65.3699312225</v>
      </c>
    </row>
    <row r="249" spans="1:34" x14ac:dyDescent="0.2">
      <c r="A249" t="s">
        <v>745</v>
      </c>
      <c r="B249" s="4" t="s">
        <v>232</v>
      </c>
      <c r="C249" s="4">
        <v>76.7420444081</v>
      </c>
      <c r="D249" s="4">
        <v>74.695589890500003</v>
      </c>
      <c r="E249" s="4">
        <v>81.858180701899997</v>
      </c>
      <c r="F249" s="4">
        <v>81.858180701899997</v>
      </c>
      <c r="G249" s="4">
        <v>77.765271666800004</v>
      </c>
      <c r="H249" s="4">
        <v>97.206589583500005</v>
      </c>
      <c r="I249" s="4">
        <v>92.090453289699994</v>
      </c>
      <c r="J249" s="4">
        <v>90.043998772099997</v>
      </c>
      <c r="K249" s="4">
        <v>95.160135065999995</v>
      </c>
      <c r="L249" s="4">
        <v>93.113680548399998</v>
      </c>
      <c r="M249" s="4">
        <v>94.136907807200004</v>
      </c>
      <c r="N249" s="4">
        <v>95.160135065999995</v>
      </c>
      <c r="O249" s="4">
        <v>98.229816842299996</v>
      </c>
      <c r="P249" s="4">
        <v>100.27627135989999</v>
      </c>
      <c r="Q249" s="4">
        <v>96.183362324800001</v>
      </c>
      <c r="R249" s="4">
        <v>85.951089737000004</v>
      </c>
      <c r="S249" s="4">
        <v>81.858180701899997</v>
      </c>
      <c r="T249" s="4">
        <v>81.858180701899997</v>
      </c>
      <c r="U249" s="4">
        <v>80.834953443200007</v>
      </c>
      <c r="V249" s="4">
        <v>61.393635526499999</v>
      </c>
      <c r="W249" s="4">
        <v>57.300726491399999</v>
      </c>
      <c r="X249" s="4">
        <v>72.649135372999993</v>
      </c>
      <c r="Y249" s="4">
        <v>72.649135372999993</v>
      </c>
      <c r="Z249" s="4">
        <v>73.672362631699997</v>
      </c>
      <c r="AA249" s="4">
        <v>72.649135372999993</v>
      </c>
      <c r="AB249" s="4">
        <v>77.765271666800004</v>
      </c>
      <c r="AC249" s="4">
        <v>91.067226030900002</v>
      </c>
      <c r="AD249" s="4">
        <v>87.997544254600001</v>
      </c>
      <c r="AE249" s="4">
        <v>73.672362631699997</v>
      </c>
      <c r="AF249" s="4">
        <v>83.904635219499994</v>
      </c>
      <c r="AG249" s="4">
        <v>94.136907807200004</v>
      </c>
      <c r="AH249" s="4">
        <v>99.253044101100002</v>
      </c>
    </row>
    <row r="250" spans="1:34" x14ac:dyDescent="0.2">
      <c r="A250" t="s">
        <v>746</v>
      </c>
      <c r="B250" s="4" t="s">
        <v>233</v>
      </c>
      <c r="C250" s="4">
        <v>59.160658162300003</v>
      </c>
      <c r="D250" s="4">
        <v>80.606396746200005</v>
      </c>
      <c r="E250" s="4">
        <v>79.866888519100002</v>
      </c>
      <c r="F250" s="4">
        <v>91.699020151599996</v>
      </c>
      <c r="G250" s="4">
        <v>98.354594194900002</v>
      </c>
      <c r="H250" s="4">
        <v>110.18672582729999</v>
      </c>
      <c r="I250" s="4">
        <v>142.72508781659999</v>
      </c>
      <c r="J250" s="4">
        <v>146.42262895170001</v>
      </c>
      <c r="K250" s="4">
        <v>148.64115363280001</v>
      </c>
      <c r="L250" s="4">
        <v>162.69180994640001</v>
      </c>
      <c r="M250" s="4">
        <v>158.2547605842</v>
      </c>
      <c r="N250" s="4">
        <v>157.51525235720001</v>
      </c>
      <c r="O250" s="4">
        <v>154.55721944909999</v>
      </c>
      <c r="P250" s="4">
        <v>160.47328526530001</v>
      </c>
      <c r="Q250" s="4">
        <v>164.91033462749999</v>
      </c>
      <c r="R250" s="4">
        <v>153.078202995</v>
      </c>
      <c r="S250" s="4">
        <v>144.20410427069999</v>
      </c>
      <c r="T250" s="4">
        <v>138.28803845440001</v>
      </c>
      <c r="U250" s="4">
        <v>139.7670549085</v>
      </c>
      <c r="V250" s="4">
        <v>140.50656313549999</v>
      </c>
      <c r="W250" s="4">
        <v>102.791643557</v>
      </c>
      <c r="X250" s="4">
        <v>105.01016823809999</v>
      </c>
      <c r="Y250" s="4">
        <v>118.32131632460001</v>
      </c>
      <c r="Z250" s="4">
        <v>110.9262340544</v>
      </c>
      <c r="AA250" s="4">
        <v>108.70770937330001</v>
      </c>
      <c r="AB250" s="4">
        <v>109.44721760029999</v>
      </c>
      <c r="AC250" s="4">
        <v>112.4052505084</v>
      </c>
      <c r="AD250" s="4">
        <v>122.7583656868</v>
      </c>
      <c r="AE250" s="4">
        <v>116.1027916436</v>
      </c>
      <c r="AF250" s="4">
        <v>94.657053059700004</v>
      </c>
      <c r="AG250" s="4">
        <v>94.657053059700004</v>
      </c>
      <c r="AH250" s="4">
        <v>94.657053059700004</v>
      </c>
    </row>
    <row r="251" spans="1:34" x14ac:dyDescent="0.2">
      <c r="A251" t="s">
        <v>747</v>
      </c>
      <c r="B251" s="4" t="s">
        <v>234</v>
      </c>
      <c r="C251" s="4">
        <v>76.340654527300003</v>
      </c>
      <c r="D251" s="4">
        <v>87.604029785400002</v>
      </c>
      <c r="E251" s="4">
        <v>77.592140666999995</v>
      </c>
      <c r="F251" s="4">
        <v>76.340654527300003</v>
      </c>
      <c r="G251" s="4">
        <v>78.843626806800003</v>
      </c>
      <c r="H251" s="4">
        <v>87.604029785400002</v>
      </c>
      <c r="I251" s="4">
        <v>75.089168387499996</v>
      </c>
      <c r="J251" s="4">
        <v>70.083223828300007</v>
      </c>
      <c r="K251" s="4">
        <v>66.328765408899997</v>
      </c>
      <c r="L251" s="4">
        <v>71.3347099681</v>
      </c>
      <c r="M251" s="4">
        <v>68.831737688499999</v>
      </c>
      <c r="N251" s="4">
        <v>65.077279269100003</v>
      </c>
      <c r="O251" s="4">
        <v>50.059445591600003</v>
      </c>
      <c r="P251" s="4">
        <v>51.310931731399997</v>
      </c>
      <c r="Q251" s="4">
        <v>58.819848570200001</v>
      </c>
      <c r="R251" s="4">
        <v>56.3168762906</v>
      </c>
      <c r="S251" s="4">
        <v>56.3168762906</v>
      </c>
      <c r="T251" s="4">
        <v>60.071334710000002</v>
      </c>
      <c r="U251" s="4">
        <v>57.568362430400001</v>
      </c>
      <c r="V251" s="4">
        <v>52.562417871199997</v>
      </c>
      <c r="W251" s="4">
        <v>47.556473312100003</v>
      </c>
      <c r="X251" s="4">
        <v>51.310931731399997</v>
      </c>
      <c r="Y251" s="4">
        <v>55.065390150799999</v>
      </c>
      <c r="Z251" s="4">
        <v>50.059445591600003</v>
      </c>
      <c r="AA251" s="4">
        <v>45.053501032500002</v>
      </c>
      <c r="AB251" s="4">
        <v>56.3168762906</v>
      </c>
      <c r="AC251" s="4">
        <v>56.3168762906</v>
      </c>
      <c r="AD251" s="4">
        <v>65.077279269100003</v>
      </c>
      <c r="AE251" s="4">
        <v>53.813904010999998</v>
      </c>
      <c r="AF251" s="4">
        <v>48.807959451800002</v>
      </c>
      <c r="AG251" s="4">
        <v>47.556473312100003</v>
      </c>
      <c r="AH251" s="4">
        <v>51.310931731399997</v>
      </c>
    </row>
    <row r="252" spans="1:34" x14ac:dyDescent="0.2">
      <c r="A252" t="s">
        <v>748</v>
      </c>
      <c r="B252" s="4" t="s">
        <v>235</v>
      </c>
      <c r="C252" s="4">
        <v>66.325130363200003</v>
      </c>
      <c r="D252" s="4">
        <v>80.047571128000001</v>
      </c>
      <c r="E252" s="4">
        <v>88.433507150899999</v>
      </c>
      <c r="F252" s="4">
        <v>89.195864971199995</v>
      </c>
      <c r="G252" s="4">
        <v>90.720580611700001</v>
      </c>
      <c r="H252" s="4">
        <v>102.1559479157</v>
      </c>
      <c r="I252" s="4">
        <v>105.2053791968</v>
      </c>
      <c r="J252" s="4">
        <v>103.6806635562</v>
      </c>
      <c r="K252" s="4">
        <v>99.106516634599998</v>
      </c>
      <c r="L252" s="4">
        <v>81.572286768500007</v>
      </c>
      <c r="M252" s="4">
        <v>79.285213307700005</v>
      </c>
      <c r="N252" s="4">
        <v>75.473424206399997</v>
      </c>
      <c r="O252" s="4">
        <v>64.038056902400001</v>
      </c>
      <c r="P252" s="4">
        <v>52.602689598399998</v>
      </c>
      <c r="Q252" s="4">
        <v>53.365047418700001</v>
      </c>
      <c r="R252" s="4">
        <v>45.741469215999999</v>
      </c>
      <c r="S252" s="4">
        <v>52.602689598399998</v>
      </c>
      <c r="T252" s="4">
        <v>52.602689598399998</v>
      </c>
      <c r="U252" s="4">
        <v>52.602689598399998</v>
      </c>
      <c r="V252" s="4">
        <v>47.266184856499997</v>
      </c>
      <c r="W252" s="4">
        <v>44.979111395700002</v>
      </c>
      <c r="X252" s="4">
        <v>38.8802488336</v>
      </c>
      <c r="Y252" s="4">
        <v>41.929680114699998</v>
      </c>
      <c r="Z252" s="4">
        <v>42.6920379349</v>
      </c>
      <c r="AA252" s="4">
        <v>42.6920379349</v>
      </c>
      <c r="AB252" s="4">
        <v>48.028542676800001</v>
      </c>
      <c r="AC252" s="4">
        <v>59.463909980799997</v>
      </c>
      <c r="AD252" s="4">
        <v>82.334644588800003</v>
      </c>
      <c r="AE252" s="4">
        <v>89.195864971199995</v>
      </c>
      <c r="AF252" s="4">
        <v>85.384075869900002</v>
      </c>
      <c r="AG252" s="4">
        <v>88.433507150899999</v>
      </c>
      <c r="AH252" s="4">
        <v>88.433507150899999</v>
      </c>
    </row>
    <row r="253" spans="1:34" x14ac:dyDescent="0.2">
      <c r="A253" t="s">
        <v>916</v>
      </c>
      <c r="B253" s="4" t="s">
        <v>917</v>
      </c>
      <c r="C253" s="4">
        <v>63.196145035199997</v>
      </c>
      <c r="D253" s="4">
        <v>68.133343866000004</v>
      </c>
      <c r="E253" s="4">
        <v>62.208705268999999</v>
      </c>
      <c r="F253" s="4">
        <v>70.1082233984</v>
      </c>
      <c r="G253" s="4">
        <v>69.120783632200002</v>
      </c>
      <c r="H253" s="4">
        <v>78.995181293900004</v>
      </c>
      <c r="I253" s="4">
        <v>88.869578955700007</v>
      </c>
      <c r="J253" s="4">
        <v>78.007741527799993</v>
      </c>
      <c r="K253" s="4">
        <v>76.032861995399998</v>
      </c>
      <c r="L253" s="4">
        <v>76.032861995399998</v>
      </c>
      <c r="M253" s="4">
        <v>64.1835848013</v>
      </c>
      <c r="N253" s="4">
        <v>68.133343866000004</v>
      </c>
      <c r="O253" s="4">
        <v>64.1835848013</v>
      </c>
      <c r="P253" s="4">
        <v>49.371988308699997</v>
      </c>
      <c r="Q253" s="4">
        <v>61.221265502800001</v>
      </c>
      <c r="R253" s="4">
        <v>65.171024567499998</v>
      </c>
      <c r="S253" s="4">
        <v>69.120783632200002</v>
      </c>
      <c r="T253" s="4">
        <v>69.120783632200002</v>
      </c>
      <c r="U253" s="4">
        <v>80.970060826299999</v>
      </c>
      <c r="V253" s="4">
        <v>82.944940358599993</v>
      </c>
      <c r="W253" s="4">
        <v>83.932380124800005</v>
      </c>
      <c r="X253" s="4">
        <v>81.957500592499997</v>
      </c>
      <c r="Y253" s="4">
        <v>89.857018721900005</v>
      </c>
      <c r="Z253" s="4">
        <v>96.7690970851</v>
      </c>
      <c r="AA253" s="4">
        <v>111.5806935777</v>
      </c>
      <c r="AB253" s="4">
        <v>96.7690970851</v>
      </c>
      <c r="AC253" s="4">
        <v>103.6811754483</v>
      </c>
      <c r="AD253" s="4">
        <v>106.6434947468</v>
      </c>
      <c r="AE253" s="4">
        <v>122.4425310056</v>
      </c>
      <c r="AF253" s="4">
        <v>112.5681333439</v>
      </c>
      <c r="AG253" s="4">
        <v>113.55557311</v>
      </c>
      <c r="AH253" s="4">
        <v>112.5681333439</v>
      </c>
    </row>
    <row r="254" spans="1:34" x14ac:dyDescent="0.2">
      <c r="A254" t="s">
        <v>749</v>
      </c>
      <c r="B254" s="4" t="s">
        <v>236</v>
      </c>
      <c r="C254" s="4">
        <v>14.7921179143</v>
      </c>
      <c r="D254" s="4">
        <v>15.848697765300001</v>
      </c>
      <c r="E254" s="4">
        <v>8.4526388081999997</v>
      </c>
      <c r="F254" s="4">
        <v>9.5092186592000001</v>
      </c>
      <c r="G254" s="4">
        <v>11.622378361199999</v>
      </c>
      <c r="H254" s="4">
        <v>10.5657985102</v>
      </c>
      <c r="I254" s="4">
        <v>10.5657985102</v>
      </c>
      <c r="J254" s="4">
        <v>13.7355380633</v>
      </c>
      <c r="K254" s="4">
        <v>15.848697765300001</v>
      </c>
      <c r="L254" s="4">
        <v>17.961857467400002</v>
      </c>
      <c r="M254" s="4">
        <v>16.905277616399999</v>
      </c>
      <c r="N254" s="4">
        <v>14.7921179143</v>
      </c>
      <c r="O254" s="4">
        <v>32.753975381700002</v>
      </c>
      <c r="P254" s="4">
        <v>49.659252997999999</v>
      </c>
      <c r="Q254" s="4">
        <v>53.885572402100003</v>
      </c>
      <c r="R254" s="4">
        <v>66.564530614399999</v>
      </c>
      <c r="S254" s="4">
        <v>66.564530614399999</v>
      </c>
      <c r="T254" s="4">
        <v>77.130329124599996</v>
      </c>
      <c r="U254" s="4">
        <v>77.130329124599996</v>
      </c>
      <c r="V254" s="4">
        <v>69.7342701675</v>
      </c>
      <c r="W254" s="4">
        <v>60.225051508299998</v>
      </c>
      <c r="X254" s="4">
        <v>60.225051508299998</v>
      </c>
      <c r="Y254" s="4">
        <v>49.659252997999999</v>
      </c>
      <c r="Z254" s="4">
        <v>49.659252997999999</v>
      </c>
      <c r="AA254" s="4">
        <v>41.206614189900002</v>
      </c>
      <c r="AB254" s="4">
        <v>44.376353742900001</v>
      </c>
      <c r="AC254" s="4">
        <v>47.546093296000002</v>
      </c>
      <c r="AD254" s="4">
        <v>61.2816313593</v>
      </c>
      <c r="AE254" s="4">
        <v>73.960589571599996</v>
      </c>
      <c r="AF254" s="4">
        <v>81.356648528700006</v>
      </c>
      <c r="AG254" s="4">
        <v>87.696127634800007</v>
      </c>
      <c r="AH254" s="4">
        <v>87.696127634800007</v>
      </c>
    </row>
    <row r="255" spans="1:34" x14ac:dyDescent="0.2">
      <c r="A255" t="s">
        <v>750</v>
      </c>
      <c r="B255" s="4" t="s">
        <v>237</v>
      </c>
      <c r="C255" s="4">
        <v>204.4797958954</v>
      </c>
      <c r="D255" s="4">
        <v>191.34806588379999</v>
      </c>
      <c r="E255" s="4">
        <v>191.34806588379999</v>
      </c>
      <c r="F255" s="4">
        <v>191.34806588379999</v>
      </c>
      <c r="G255" s="4">
        <v>166.9605672907</v>
      </c>
      <c r="H255" s="4">
        <v>163.20864443030001</v>
      </c>
      <c r="I255" s="4">
        <v>163.20864443030001</v>
      </c>
      <c r="J255" s="4">
        <v>142.57306869769999</v>
      </c>
      <c r="K255" s="4">
        <v>129.44133868610001</v>
      </c>
      <c r="L255" s="4">
        <v>108.80576295349999</v>
      </c>
      <c r="M255" s="4">
        <v>108.80576295349999</v>
      </c>
      <c r="N255" s="4">
        <v>95.674032941899995</v>
      </c>
      <c r="O255" s="4">
        <v>90.046148651199999</v>
      </c>
      <c r="P255" s="4">
        <v>67.534611488400003</v>
      </c>
      <c r="Q255" s="4">
        <v>69.410572918599996</v>
      </c>
      <c r="R255" s="4">
        <v>71.286534348900005</v>
      </c>
      <c r="S255" s="4">
        <v>80.666341500000001</v>
      </c>
      <c r="T255" s="4">
        <v>80.666341500000001</v>
      </c>
      <c r="U255" s="4">
        <v>86.294225790699997</v>
      </c>
      <c r="V255" s="4">
        <v>84.418264360500004</v>
      </c>
      <c r="W255" s="4">
        <v>67.534611488400003</v>
      </c>
      <c r="X255" s="4">
        <v>65.658650058199996</v>
      </c>
      <c r="Y255" s="4">
        <v>69.410572918599996</v>
      </c>
      <c r="Z255" s="4">
        <v>73.162495779099999</v>
      </c>
      <c r="AA255" s="4">
        <v>73.162495779099999</v>
      </c>
      <c r="AB255" s="4">
        <v>73.162495779099999</v>
      </c>
      <c r="AC255" s="4">
        <v>58.154804337199998</v>
      </c>
      <c r="AD255" s="4">
        <v>67.534611488400003</v>
      </c>
      <c r="AE255" s="4">
        <v>52.526920046500003</v>
      </c>
      <c r="AF255" s="4">
        <v>43.147112895399999</v>
      </c>
      <c r="AG255" s="4">
        <v>31.891344314000001</v>
      </c>
      <c r="AH255" s="4">
        <v>31.891344314000001</v>
      </c>
    </row>
    <row r="256" spans="1:34" x14ac:dyDescent="0.2">
      <c r="A256" t="s">
        <v>751</v>
      </c>
      <c r="B256" s="4" t="s">
        <v>238</v>
      </c>
      <c r="C256" s="4">
        <v>114.8882683153</v>
      </c>
      <c r="D256" s="4">
        <v>112.0444992976</v>
      </c>
      <c r="E256" s="4">
        <v>109.7694840834</v>
      </c>
      <c r="F256" s="4">
        <v>108.06322267279999</v>
      </c>
      <c r="G256" s="4">
        <v>109.7694840834</v>
      </c>
      <c r="H256" s="4">
        <v>98.963161816099998</v>
      </c>
      <c r="I256" s="4">
        <v>91.569362370099995</v>
      </c>
      <c r="J256" s="4">
        <v>91.000608566599993</v>
      </c>
      <c r="K256" s="4">
        <v>98.963161816099998</v>
      </c>
      <c r="L256" s="4">
        <v>91.000608566599993</v>
      </c>
      <c r="M256" s="4">
        <v>101.8069308338</v>
      </c>
      <c r="N256" s="4">
        <v>101.8069308338</v>
      </c>
      <c r="O256" s="4">
        <v>104.6506998516</v>
      </c>
      <c r="P256" s="4">
        <v>96.1193927984</v>
      </c>
      <c r="Q256" s="4">
        <v>99.531915619700001</v>
      </c>
      <c r="R256" s="4">
        <v>93.275623780700002</v>
      </c>
      <c r="S256" s="4">
        <v>94.413131387799993</v>
      </c>
      <c r="T256" s="4">
        <v>83.606809120500003</v>
      </c>
      <c r="U256" s="4">
        <v>82.4693015135</v>
      </c>
      <c r="V256" s="4">
        <v>84.175562924100007</v>
      </c>
      <c r="W256" s="4">
        <v>84.175562924100007</v>
      </c>
      <c r="X256" s="4">
        <v>81.331793906399994</v>
      </c>
      <c r="Y256" s="4">
        <v>79.6255324957</v>
      </c>
      <c r="Z256" s="4">
        <v>85.313070531199998</v>
      </c>
      <c r="AA256" s="4">
        <v>91.569362370099995</v>
      </c>
      <c r="AB256" s="4">
        <v>91.569362370099995</v>
      </c>
      <c r="AC256" s="4">
        <v>93.844377584300005</v>
      </c>
      <c r="AD256" s="4">
        <v>108.06322267279999</v>
      </c>
      <c r="AE256" s="4">
        <v>123.4195753684</v>
      </c>
      <c r="AF256" s="4">
        <v>127.96960579669999</v>
      </c>
      <c r="AG256" s="4">
        <v>137.06966665339999</v>
      </c>
      <c r="AH256" s="4">
        <v>139.3446818676</v>
      </c>
    </row>
    <row r="257" spans="1:34" x14ac:dyDescent="0.2">
      <c r="A257" t="s">
        <v>752</v>
      </c>
      <c r="B257" s="4" t="s">
        <v>239</v>
      </c>
      <c r="C257" s="4">
        <v>114.67201074640001</v>
      </c>
      <c r="D257" s="4">
        <v>93.375780179200007</v>
      </c>
      <c r="E257" s="4">
        <v>85.184922268799994</v>
      </c>
      <c r="F257" s="4">
        <v>84.638865074700007</v>
      </c>
      <c r="G257" s="4">
        <v>84.638865074700007</v>
      </c>
      <c r="H257" s="4">
        <v>84.092807880699993</v>
      </c>
      <c r="I257" s="4">
        <v>86.277036656799993</v>
      </c>
      <c r="J257" s="4">
        <v>69.349263641899995</v>
      </c>
      <c r="K257" s="4">
        <v>57.882062567200002</v>
      </c>
      <c r="L257" s="4">
        <v>58.974176955300003</v>
      </c>
      <c r="M257" s="4">
        <v>58.974176955300003</v>
      </c>
      <c r="N257" s="4">
        <v>58.974176955300003</v>
      </c>
      <c r="O257" s="4">
        <v>50.783319044800002</v>
      </c>
      <c r="P257" s="4">
        <v>47.506975880699997</v>
      </c>
      <c r="Q257" s="4">
        <v>48.599090268700003</v>
      </c>
      <c r="R257" s="4">
        <v>38.224003582100003</v>
      </c>
      <c r="S257" s="4">
        <v>39.862175164200004</v>
      </c>
      <c r="T257" s="4">
        <v>39.862175164200004</v>
      </c>
      <c r="U257" s="4">
        <v>39.862175164200004</v>
      </c>
      <c r="V257" s="4">
        <v>36.585832000000003</v>
      </c>
      <c r="W257" s="4">
        <v>39.316117970199997</v>
      </c>
      <c r="X257" s="4">
        <v>45.322747104500003</v>
      </c>
      <c r="Y257" s="4">
        <v>54.605719403099997</v>
      </c>
      <c r="Z257" s="4">
        <v>53.513605015000003</v>
      </c>
      <c r="AA257" s="4">
        <v>53.513605015000003</v>
      </c>
      <c r="AB257" s="4">
        <v>53.513605015000003</v>
      </c>
      <c r="AC257" s="4">
        <v>57.336005373200003</v>
      </c>
      <c r="AD257" s="4">
        <v>55.697833791100003</v>
      </c>
      <c r="AE257" s="4">
        <v>51.875433432900003</v>
      </c>
      <c r="AF257" s="4">
        <v>57.882062567200002</v>
      </c>
      <c r="AG257" s="4">
        <v>52.967547820999997</v>
      </c>
      <c r="AH257" s="4">
        <v>52.967547820999997</v>
      </c>
    </row>
    <row r="258" spans="1:34" x14ac:dyDescent="0.2">
      <c r="A258" t="s">
        <v>753</v>
      </c>
      <c r="B258" s="4" t="s">
        <v>240</v>
      </c>
      <c r="C258" s="4">
        <v>73.985778289300001</v>
      </c>
      <c r="D258" s="4">
        <v>75.629906695700001</v>
      </c>
      <c r="E258" s="4">
        <v>83.028484524600003</v>
      </c>
      <c r="F258" s="4">
        <v>83.028484524600003</v>
      </c>
      <c r="G258" s="4">
        <v>79.740227711800003</v>
      </c>
      <c r="H258" s="4">
        <v>78.918163508600003</v>
      </c>
      <c r="I258" s="4">
        <v>71.519585679599999</v>
      </c>
      <c r="J258" s="4">
        <v>70.697521476399999</v>
      </c>
      <c r="K258" s="4">
        <v>70.697521476399999</v>
      </c>
      <c r="L258" s="4">
        <v>60.010686834600001</v>
      </c>
      <c r="M258" s="4">
        <v>63.298943647500003</v>
      </c>
      <c r="N258" s="4">
        <v>63.298943647500003</v>
      </c>
      <c r="O258" s="4">
        <v>69.053393069999998</v>
      </c>
      <c r="P258" s="4">
        <v>71.519585679599999</v>
      </c>
      <c r="Q258" s="4">
        <v>83.850548727900005</v>
      </c>
      <c r="R258" s="4">
        <v>86.316741337500005</v>
      </c>
      <c r="S258" s="4">
        <v>99.469768588899996</v>
      </c>
      <c r="T258" s="4">
        <v>97.003575979299995</v>
      </c>
      <c r="U258" s="4">
        <v>97.825640182499995</v>
      </c>
      <c r="V258" s="4">
        <v>101.1138969954</v>
      </c>
      <c r="W258" s="4">
        <v>106.8683464179</v>
      </c>
      <c r="X258" s="4">
        <v>97.003575979299995</v>
      </c>
      <c r="Y258" s="4">
        <v>97.003575979299995</v>
      </c>
      <c r="Z258" s="4">
        <v>76.451970898900001</v>
      </c>
      <c r="AA258" s="4">
        <v>71.519585679599999</v>
      </c>
      <c r="AB258" s="4">
        <v>92.071190759999993</v>
      </c>
      <c r="AC258" s="4">
        <v>79.740227711800003</v>
      </c>
      <c r="AD258" s="4">
        <v>71.519585679599999</v>
      </c>
      <c r="AE258" s="4">
        <v>64.121007850699996</v>
      </c>
      <c r="AF258" s="4">
        <v>64.121007850699996</v>
      </c>
      <c r="AG258" s="4">
        <v>64.121007850699996</v>
      </c>
      <c r="AH258" s="4">
        <v>64.121007850699996</v>
      </c>
    </row>
    <row r="259" spans="1:34" x14ac:dyDescent="0.2">
      <c r="A259" t="s">
        <v>754</v>
      </c>
      <c r="B259" s="4" t="s">
        <v>241</v>
      </c>
      <c r="C259" s="4">
        <v>32.905167307799999</v>
      </c>
      <c r="D259" s="4">
        <v>34.101718846300002</v>
      </c>
      <c r="E259" s="4">
        <v>30.512064230899998</v>
      </c>
      <c r="F259" s="4">
        <v>26.324133846300001</v>
      </c>
      <c r="G259" s="4">
        <v>22.7344792309</v>
      </c>
      <c r="H259" s="4">
        <v>21.5379276924</v>
      </c>
      <c r="I259" s="4">
        <v>17.349997307799999</v>
      </c>
      <c r="J259" s="4">
        <v>14.9568942308</v>
      </c>
      <c r="K259" s="4">
        <v>12.5637911539</v>
      </c>
      <c r="L259" s="4">
        <v>9.5724123077000005</v>
      </c>
      <c r="M259" s="4">
        <v>9.5724123077000005</v>
      </c>
      <c r="N259" s="4">
        <v>8.3758607692999991</v>
      </c>
      <c r="O259" s="4">
        <v>7.1793092308000004</v>
      </c>
      <c r="P259" s="4">
        <v>4.1879303845999996</v>
      </c>
      <c r="Q259" s="4">
        <v>5.3844819231000001</v>
      </c>
      <c r="R259" s="4">
        <v>4.1879303845999996</v>
      </c>
      <c r="S259" s="4">
        <v>4.1879303845999996</v>
      </c>
      <c r="T259" s="4">
        <v>4.1879303845999996</v>
      </c>
      <c r="U259" s="4">
        <v>4.7862061539000003</v>
      </c>
      <c r="V259" s="4">
        <v>7.7775850000000002</v>
      </c>
      <c r="W259" s="4">
        <v>9.5724123077000005</v>
      </c>
      <c r="X259" s="4">
        <v>13.7603426924</v>
      </c>
      <c r="Y259" s="4">
        <v>17.948273077</v>
      </c>
      <c r="Z259" s="4">
        <v>17.349997307799999</v>
      </c>
      <c r="AA259" s="4">
        <v>18.5465488462</v>
      </c>
      <c r="AB259" s="4">
        <v>18.5465488462</v>
      </c>
      <c r="AC259" s="4">
        <v>15.5551700001</v>
      </c>
      <c r="AD259" s="4">
        <v>14.358618461600001</v>
      </c>
      <c r="AE259" s="4">
        <v>10.7689638462</v>
      </c>
      <c r="AF259" s="4">
        <v>11.9655153847</v>
      </c>
      <c r="AG259" s="4">
        <v>13.162066923099999</v>
      </c>
      <c r="AH259" s="4">
        <v>11.9655153847</v>
      </c>
    </row>
    <row r="260" spans="1:34" x14ac:dyDescent="0.2">
      <c r="A260" t="s">
        <v>755</v>
      </c>
      <c r="B260" s="4" t="s">
        <v>242</v>
      </c>
      <c r="C260" s="4">
        <v>23.042592412899999</v>
      </c>
      <c r="D260" s="4">
        <v>23.042592412899999</v>
      </c>
      <c r="E260" s="4">
        <v>27.893664499900002</v>
      </c>
      <c r="F260" s="4">
        <v>27.893664499900002</v>
      </c>
      <c r="G260" s="4">
        <v>23.042592412899999</v>
      </c>
      <c r="H260" s="4">
        <v>25.468128456399999</v>
      </c>
      <c r="I260" s="4">
        <v>31.531968565100001</v>
      </c>
      <c r="J260" s="4">
        <v>33.957504608500003</v>
      </c>
      <c r="K260" s="4">
        <v>40.021344717200002</v>
      </c>
      <c r="L260" s="4">
        <v>33.957504608500003</v>
      </c>
      <c r="M260" s="4">
        <v>33.957504608500003</v>
      </c>
      <c r="N260" s="4">
        <v>41.234112738900002</v>
      </c>
      <c r="O260" s="4">
        <v>36.383040651999998</v>
      </c>
      <c r="P260" s="4">
        <v>33.957504608500003</v>
      </c>
      <c r="Q260" s="4">
        <v>35.170272630299998</v>
      </c>
      <c r="R260" s="4">
        <v>38.808576695399999</v>
      </c>
      <c r="S260" s="4">
        <v>37.595808673699999</v>
      </c>
      <c r="T260" s="4">
        <v>37.595808673699999</v>
      </c>
      <c r="U260" s="4">
        <v>37.595808673699999</v>
      </c>
      <c r="V260" s="4">
        <v>43.659648782399998</v>
      </c>
      <c r="W260" s="4">
        <v>41.234112738900002</v>
      </c>
      <c r="X260" s="4">
        <v>37.595808673699999</v>
      </c>
      <c r="Y260" s="4">
        <v>26.680896478099999</v>
      </c>
      <c r="Z260" s="4">
        <v>27.893664499900002</v>
      </c>
      <c r="AA260" s="4">
        <v>27.893664499900002</v>
      </c>
      <c r="AB260" s="4">
        <v>33.957504608500003</v>
      </c>
      <c r="AC260" s="4">
        <v>30.319200543299999</v>
      </c>
      <c r="AD260" s="4">
        <v>41.234112738900002</v>
      </c>
      <c r="AE260" s="4">
        <v>44.872416804099998</v>
      </c>
      <c r="AF260" s="4">
        <v>50.936256912799998</v>
      </c>
      <c r="AG260" s="4">
        <v>50.936256912799998</v>
      </c>
      <c r="AH260" s="4">
        <v>50.936256912799998</v>
      </c>
    </row>
    <row r="261" spans="1:34" x14ac:dyDescent="0.2">
      <c r="A261" t="s">
        <v>756</v>
      </c>
      <c r="B261" s="4" t="s">
        <v>243</v>
      </c>
      <c r="C261" s="4">
        <v>19.7524361338</v>
      </c>
      <c r="D261" s="4">
        <v>22.7912724621</v>
      </c>
      <c r="E261" s="4">
        <v>23.2977451834</v>
      </c>
      <c r="F261" s="4">
        <v>25.323636068999999</v>
      </c>
      <c r="G261" s="4">
        <v>26.843054233099998</v>
      </c>
      <c r="H261" s="4">
        <v>24.3106906262</v>
      </c>
      <c r="I261" s="4">
        <v>27.3495269545</v>
      </c>
      <c r="J261" s="4">
        <v>27.3495269545</v>
      </c>
      <c r="K261" s="4">
        <v>23.804217904800002</v>
      </c>
      <c r="L261" s="4">
        <v>21.271854297899999</v>
      </c>
      <c r="M261" s="4">
        <v>19.245963412399998</v>
      </c>
      <c r="N261" s="4">
        <v>21.271854297899999</v>
      </c>
      <c r="O261" s="4">
        <v>22.7912724621</v>
      </c>
      <c r="P261" s="4">
        <v>20.765381576500001</v>
      </c>
      <c r="Q261" s="4">
        <v>22.284799740699999</v>
      </c>
      <c r="R261" s="4">
        <v>29.375417840000001</v>
      </c>
      <c r="S261" s="4">
        <v>32.414254168299998</v>
      </c>
      <c r="T261" s="4">
        <v>32.920726889599997</v>
      </c>
      <c r="U261" s="4">
        <v>29.375417840000001</v>
      </c>
      <c r="V261" s="4">
        <v>42.5437085959</v>
      </c>
      <c r="W261" s="4">
        <v>49.634326695200002</v>
      </c>
      <c r="X261" s="4">
        <v>58.2443629586</v>
      </c>
      <c r="Y261" s="4">
        <v>56.218472073100003</v>
      </c>
      <c r="Z261" s="4">
        <v>69.386762829000006</v>
      </c>
      <c r="AA261" s="4">
        <v>68.880290107600004</v>
      </c>
      <c r="AB261" s="4">
        <v>68.880290107600004</v>
      </c>
      <c r="AC261" s="4">
        <v>68.880290107600004</v>
      </c>
      <c r="AD261" s="4">
        <v>75.970908206900006</v>
      </c>
      <c r="AE261" s="4">
        <v>72.425599157199997</v>
      </c>
      <c r="AF261" s="4">
        <v>82.555053584800007</v>
      </c>
      <c r="AG261" s="4">
        <v>81.035635420700004</v>
      </c>
      <c r="AH261" s="4">
        <v>87.113308077200003</v>
      </c>
    </row>
    <row r="262" spans="1:34" x14ac:dyDescent="0.2">
      <c r="A262" t="s">
        <v>757</v>
      </c>
      <c r="B262" s="4" t="s">
        <v>244</v>
      </c>
      <c r="C262" s="4">
        <v>51.273935749300001</v>
      </c>
      <c r="D262" s="4">
        <v>54.438993511600003</v>
      </c>
      <c r="E262" s="4">
        <v>48.741889539500001</v>
      </c>
      <c r="F262" s="4">
        <v>48.741889539500001</v>
      </c>
      <c r="G262" s="4">
        <v>47.4758664346</v>
      </c>
      <c r="H262" s="4">
        <v>35.4486469378</v>
      </c>
      <c r="I262" s="4">
        <v>30.3845545181</v>
      </c>
      <c r="J262" s="4">
        <v>30.3845545181</v>
      </c>
      <c r="K262" s="4">
        <v>23.421427441100001</v>
      </c>
      <c r="L262" s="4">
        <v>24.687450546000001</v>
      </c>
      <c r="M262" s="4">
        <v>24.687450546000001</v>
      </c>
      <c r="N262" s="4">
        <v>27.852508308299999</v>
      </c>
      <c r="O262" s="4">
        <v>31.017566070600001</v>
      </c>
      <c r="P262" s="4">
        <v>34.182623832899999</v>
      </c>
      <c r="Q262" s="4">
        <v>36.081658490300001</v>
      </c>
      <c r="R262" s="4">
        <v>40.512739357500003</v>
      </c>
      <c r="S262" s="4">
        <v>47.4758664346</v>
      </c>
      <c r="T262" s="4">
        <v>47.4758664346</v>
      </c>
      <c r="U262" s="4">
        <v>44.943820224699998</v>
      </c>
      <c r="V262" s="4">
        <v>51.906947301800002</v>
      </c>
      <c r="W262" s="4">
        <v>56.971039721499999</v>
      </c>
      <c r="X262" s="4">
        <v>71.530305428099993</v>
      </c>
      <c r="Y262" s="4">
        <v>70.264282323200007</v>
      </c>
      <c r="Z262" s="4">
        <v>70.264282323200007</v>
      </c>
      <c r="AA262" s="4">
        <v>70.897293875599999</v>
      </c>
      <c r="AB262" s="4">
        <v>71.530305428099993</v>
      </c>
      <c r="AC262" s="4">
        <v>75.961386295300002</v>
      </c>
      <c r="AD262" s="4">
        <v>87.355594239599995</v>
      </c>
      <c r="AE262" s="4">
        <v>70.264282323200007</v>
      </c>
      <c r="AF262" s="4">
        <v>75.961386295300002</v>
      </c>
      <c r="AG262" s="4">
        <v>71.530305428099993</v>
      </c>
      <c r="AH262" s="4">
        <v>72.163316980499999</v>
      </c>
    </row>
    <row r="263" spans="1:34" x14ac:dyDescent="0.2">
      <c r="A263" t="s">
        <v>758</v>
      </c>
      <c r="B263" s="4" t="s">
        <v>245</v>
      </c>
      <c r="C263" s="4">
        <v>31.873235588699998</v>
      </c>
      <c r="D263" s="4">
        <v>28.837689342200001</v>
      </c>
      <c r="E263" s="4">
        <v>25.8021430957</v>
      </c>
      <c r="F263" s="4">
        <v>25.8021430957</v>
      </c>
      <c r="G263" s="4">
        <v>25.043256534000001</v>
      </c>
      <c r="H263" s="4">
        <v>18.2132774793</v>
      </c>
      <c r="I263" s="4">
        <v>17.454390917600001</v>
      </c>
      <c r="J263" s="4">
        <v>17.454390917600001</v>
      </c>
      <c r="K263" s="4">
        <v>23.525483410700001</v>
      </c>
      <c r="L263" s="4">
        <v>28.0788027806</v>
      </c>
      <c r="M263" s="4">
        <v>28.0788027806</v>
      </c>
      <c r="N263" s="4">
        <v>28.837689342200001</v>
      </c>
      <c r="O263" s="4">
        <v>38.703214643499997</v>
      </c>
      <c r="P263" s="4">
        <v>47.050966821499998</v>
      </c>
      <c r="Q263" s="4">
        <v>50.086513068000002</v>
      </c>
      <c r="R263" s="4">
        <v>47.809853383099998</v>
      </c>
      <c r="S263" s="4">
        <v>40.220987766699999</v>
      </c>
      <c r="T263" s="4">
        <v>40.220987766699999</v>
      </c>
      <c r="U263" s="4">
        <v>50.845399629699997</v>
      </c>
      <c r="V263" s="4">
        <v>55.398718999499998</v>
      </c>
      <c r="W263" s="4">
        <v>52.363172752899999</v>
      </c>
      <c r="X263" s="4">
        <v>53.880945876200002</v>
      </c>
      <c r="Y263" s="4">
        <v>51.604286191299998</v>
      </c>
      <c r="Z263" s="4">
        <v>59.193151807699998</v>
      </c>
      <c r="AA263" s="4">
        <v>59.193151807699998</v>
      </c>
      <c r="AB263" s="4">
        <v>50.086513068000002</v>
      </c>
      <c r="AC263" s="4">
        <v>40.220987766699999</v>
      </c>
      <c r="AD263" s="4">
        <v>39.462101205099998</v>
      </c>
      <c r="AE263" s="4">
        <v>37.185441520200001</v>
      </c>
      <c r="AF263" s="4">
        <v>44.015420574899998</v>
      </c>
      <c r="AG263" s="4">
        <v>42.497647451699997</v>
      </c>
      <c r="AH263" s="4">
        <v>42.497647451699997</v>
      </c>
    </row>
    <row r="264" spans="1:34" x14ac:dyDescent="0.2">
      <c r="A264" t="s">
        <v>759</v>
      </c>
      <c r="B264" s="4" t="s">
        <v>246</v>
      </c>
      <c r="C264" s="4">
        <v>116.5761148925</v>
      </c>
      <c r="D264" s="4">
        <v>112.5027398297</v>
      </c>
      <c r="E264" s="4">
        <v>111.33891838309999</v>
      </c>
      <c r="F264" s="4">
        <v>112.8906803118</v>
      </c>
      <c r="G264" s="4">
        <v>113.0846505529</v>
      </c>
      <c r="H264" s="4">
        <v>130.34800200949999</v>
      </c>
      <c r="I264" s="4">
        <v>130.34800200949999</v>
      </c>
      <c r="J264" s="4">
        <v>124.3349245359</v>
      </c>
      <c r="K264" s="4">
        <v>129.7660912863</v>
      </c>
      <c r="L264" s="4">
        <v>128.0203591165</v>
      </c>
      <c r="M264" s="4">
        <v>132.48167466149999</v>
      </c>
      <c r="N264" s="4">
        <v>130.5419722506</v>
      </c>
      <c r="O264" s="4">
        <v>143.92591888550001</v>
      </c>
      <c r="P264" s="4">
        <v>153.62443093979999</v>
      </c>
      <c r="Q264" s="4">
        <v>159.05559769019999</v>
      </c>
      <c r="R264" s="4">
        <v>162.74103227079999</v>
      </c>
      <c r="S264" s="4">
        <v>164.0988239584</v>
      </c>
      <c r="T264" s="4">
        <v>162.74103227079999</v>
      </c>
      <c r="U264" s="4">
        <v>165.8445561282</v>
      </c>
      <c r="V264" s="4">
        <v>153.23649045760001</v>
      </c>
      <c r="W264" s="4">
        <v>142.762097439</v>
      </c>
      <c r="X264" s="4">
        <v>140.24048430490001</v>
      </c>
      <c r="Y264" s="4">
        <v>134.2274068312</v>
      </c>
      <c r="Z264" s="4">
        <v>131.511823456</v>
      </c>
      <c r="AA264" s="4">
        <v>131.511823456</v>
      </c>
      <c r="AB264" s="4">
        <v>128.60226983979999</v>
      </c>
      <c r="AC264" s="4">
        <v>117.3519958568</v>
      </c>
      <c r="AD264" s="4">
        <v>121.23140067849999</v>
      </c>
      <c r="AE264" s="4">
        <v>120.2615494731</v>
      </c>
      <c r="AF264" s="4">
        <v>117.739936339</v>
      </c>
      <c r="AG264" s="4">
        <v>124.9168352591</v>
      </c>
      <c r="AH264" s="4">
        <v>125.4987459824</v>
      </c>
    </row>
    <row r="265" spans="1:34" x14ac:dyDescent="0.2">
      <c r="A265" t="s">
        <v>760</v>
      </c>
      <c r="B265" s="4" t="s">
        <v>247</v>
      </c>
      <c r="C265" s="4">
        <v>61.936509235000003</v>
      </c>
      <c r="D265" s="4">
        <v>58.430669089600002</v>
      </c>
      <c r="E265" s="4">
        <v>59.014975780500002</v>
      </c>
      <c r="F265" s="4">
        <v>56.093442326000002</v>
      </c>
      <c r="G265" s="4">
        <v>57.846362398700002</v>
      </c>
      <c r="H265" s="4">
        <v>59.014975780500002</v>
      </c>
      <c r="I265" s="4">
        <v>53.171908871500001</v>
      </c>
      <c r="J265" s="4">
        <v>48.497455344400002</v>
      </c>
      <c r="K265" s="4">
        <v>49.666068726200002</v>
      </c>
      <c r="L265" s="4">
        <v>47.913148653500002</v>
      </c>
      <c r="M265" s="4">
        <v>50.250375417000001</v>
      </c>
      <c r="N265" s="4">
        <v>51.418988798800001</v>
      </c>
      <c r="O265" s="4">
        <v>52.003295489700001</v>
      </c>
      <c r="P265" s="4">
        <v>56.093442326000002</v>
      </c>
      <c r="Q265" s="4">
        <v>71.285416289300002</v>
      </c>
      <c r="R265" s="4">
        <v>73.622643052900003</v>
      </c>
      <c r="S265" s="4">
        <v>67.779576143900002</v>
      </c>
      <c r="T265" s="4">
        <v>64.273735998600003</v>
      </c>
      <c r="U265" s="4">
        <v>71.285416289300002</v>
      </c>
      <c r="V265" s="4">
        <v>71.869722980199995</v>
      </c>
      <c r="W265" s="4">
        <v>71.285416289300002</v>
      </c>
      <c r="X265" s="4">
        <v>61.352202544100003</v>
      </c>
      <c r="Y265" s="4">
        <v>60.183589162300002</v>
      </c>
      <c r="Z265" s="4">
        <v>63.689429307700003</v>
      </c>
      <c r="AA265" s="4">
        <v>67.195269452999995</v>
      </c>
      <c r="AB265" s="4">
        <v>59.014975780500002</v>
      </c>
      <c r="AC265" s="4">
        <v>60.767895853200002</v>
      </c>
      <c r="AD265" s="4">
        <v>64.858042689399994</v>
      </c>
      <c r="AE265" s="4">
        <v>70.701109598399995</v>
      </c>
      <c r="AF265" s="4">
        <v>75.375563125599996</v>
      </c>
      <c r="AG265" s="4">
        <v>77.712789889199996</v>
      </c>
      <c r="AH265" s="4">
        <v>80.634323343600002</v>
      </c>
    </row>
    <row r="266" spans="1:34" x14ac:dyDescent="0.2">
      <c r="A266" t="s">
        <v>761</v>
      </c>
      <c r="B266" s="4" t="s">
        <v>248</v>
      </c>
      <c r="C266" s="4">
        <v>101.0824781841</v>
      </c>
      <c r="D266" s="4">
        <v>99.163190623600002</v>
      </c>
      <c r="E266" s="4">
        <v>93.405327942300005</v>
      </c>
      <c r="F266" s="4">
        <v>91.486040381799995</v>
      </c>
      <c r="G266" s="4">
        <v>92.125802902000004</v>
      </c>
      <c r="H266" s="4">
        <v>87.647465260900006</v>
      </c>
      <c r="I266" s="4">
        <v>88.926990301199993</v>
      </c>
      <c r="J266" s="4">
        <v>82.529365099700001</v>
      </c>
      <c r="K266" s="4">
        <v>72.293164777200005</v>
      </c>
      <c r="L266" s="4">
        <v>76.131739898099994</v>
      </c>
      <c r="M266" s="4">
        <v>74.852214857800007</v>
      </c>
      <c r="N266" s="4">
        <v>74.2124523377</v>
      </c>
      <c r="O266" s="4">
        <v>65.255777055600007</v>
      </c>
      <c r="P266" s="4">
        <v>55.659339253299997</v>
      </c>
      <c r="Q266" s="4">
        <v>62.056964454800003</v>
      </c>
      <c r="R266" s="4">
        <v>61.417201934600001</v>
      </c>
      <c r="S266" s="4">
        <v>62.696726974900002</v>
      </c>
      <c r="T266" s="4">
        <v>65.255777055600007</v>
      </c>
      <c r="U266" s="4">
        <v>65.255777055600007</v>
      </c>
      <c r="V266" s="4">
        <v>59.497914374200001</v>
      </c>
      <c r="W266" s="4">
        <v>63.336489495099997</v>
      </c>
      <c r="X266" s="4">
        <v>61.417201934600001</v>
      </c>
      <c r="Y266" s="4">
        <v>70.373877216799997</v>
      </c>
      <c r="Z266" s="4">
        <v>78.051027458600004</v>
      </c>
      <c r="AA266" s="4">
        <v>77.411264938499997</v>
      </c>
      <c r="AB266" s="4">
        <v>85.728177700399996</v>
      </c>
      <c r="AC266" s="4">
        <v>95.964378022899993</v>
      </c>
      <c r="AD266" s="4">
        <v>99.163190623600002</v>
      </c>
      <c r="AE266" s="4">
        <v>104.921053305</v>
      </c>
      <c r="AF266" s="4">
        <v>117.7163037081</v>
      </c>
      <c r="AG266" s="4">
        <v>126.03321647</v>
      </c>
      <c r="AH266" s="4">
        <v>118.35606622820001</v>
      </c>
    </row>
    <row r="267" spans="1:34" x14ac:dyDescent="0.2">
      <c r="A267" t="s">
        <v>762</v>
      </c>
      <c r="B267" s="4" t="s">
        <v>249</v>
      </c>
      <c r="C267" s="4">
        <v>99.006621297799995</v>
      </c>
      <c r="D267" s="4">
        <v>92.013588566799996</v>
      </c>
      <c r="E267" s="4">
        <v>83.548338418599997</v>
      </c>
      <c r="F267" s="4">
        <v>83.180284064399999</v>
      </c>
      <c r="G267" s="4">
        <v>75.819196978999997</v>
      </c>
      <c r="H267" s="4">
        <v>71.770599082100006</v>
      </c>
      <c r="I267" s="4">
        <v>64.409511996700004</v>
      </c>
      <c r="J267" s="4">
        <v>63.673403288199999</v>
      </c>
      <c r="K267" s="4">
        <v>61.465077162599997</v>
      </c>
      <c r="L267" s="4">
        <v>56.680370557099998</v>
      </c>
      <c r="M267" s="4">
        <v>61.097022808299997</v>
      </c>
      <c r="N267" s="4">
        <v>56.3123162029</v>
      </c>
      <c r="O267" s="4">
        <v>53.735935722999997</v>
      </c>
      <c r="P267" s="4">
        <v>48.215120409000001</v>
      </c>
      <c r="Q267" s="4">
        <v>50.055392180299997</v>
      </c>
      <c r="R267" s="4">
        <v>40.8540333236</v>
      </c>
      <c r="S267" s="4">
        <v>40.8540333236</v>
      </c>
      <c r="T267" s="4">
        <v>37.909598489499999</v>
      </c>
      <c r="U267" s="4">
        <v>36.805435426700001</v>
      </c>
      <c r="V267" s="4">
        <v>34.229054946799998</v>
      </c>
      <c r="W267" s="4">
        <v>36.069326718200003</v>
      </c>
      <c r="X267" s="4">
        <v>33.4929462383</v>
      </c>
      <c r="Y267" s="4">
        <v>40.117924615100002</v>
      </c>
      <c r="Z267" s="4">
        <v>42.326250740699997</v>
      </c>
      <c r="AA267" s="4">
        <v>40.8540333236</v>
      </c>
      <c r="AB267" s="4">
        <v>48.215120409000001</v>
      </c>
      <c r="AC267" s="4">
        <v>54.840098785800002</v>
      </c>
      <c r="AD267" s="4">
        <v>56.680370557099998</v>
      </c>
      <c r="AE267" s="4">
        <v>69.930327310699994</v>
      </c>
      <c r="AF267" s="4">
        <v>67.722001185099998</v>
      </c>
      <c r="AG267" s="4">
        <v>68.826164247899996</v>
      </c>
      <c r="AH267" s="4">
        <v>69.562272956499996</v>
      </c>
    </row>
    <row r="268" spans="1:34" x14ac:dyDescent="0.2">
      <c r="A268" t="s">
        <v>763</v>
      </c>
      <c r="B268" s="4" t="s">
        <v>250</v>
      </c>
      <c r="C268" s="4">
        <v>94.958151608600005</v>
      </c>
      <c r="D268" s="4">
        <v>94.003798326099997</v>
      </c>
      <c r="E268" s="4">
        <v>86.3689720661</v>
      </c>
      <c r="F268" s="4">
        <v>85.414618783600005</v>
      </c>
      <c r="G268" s="4">
        <v>82.074382294800003</v>
      </c>
      <c r="H268" s="4">
        <v>77.302615882300003</v>
      </c>
      <c r="I268" s="4">
        <v>75.393909317400002</v>
      </c>
      <c r="J268" s="4">
        <v>83.983088859800006</v>
      </c>
      <c r="K268" s="4">
        <v>78.734145806100003</v>
      </c>
      <c r="L268" s="4">
        <v>82.551558936099994</v>
      </c>
      <c r="M268" s="4">
        <v>76.8254392411</v>
      </c>
      <c r="N268" s="4">
        <v>72.530849469900005</v>
      </c>
      <c r="O268" s="4">
        <v>77.779792523599994</v>
      </c>
      <c r="P268" s="4">
        <v>76.348262599799995</v>
      </c>
      <c r="Q268" s="4">
        <v>69.667789622399994</v>
      </c>
      <c r="R268" s="4">
        <v>67.2819064161</v>
      </c>
      <c r="S268" s="4">
        <v>65.850376492400002</v>
      </c>
      <c r="T268" s="4">
        <v>66.327553133600006</v>
      </c>
      <c r="U268" s="4">
        <v>66.327553133600006</v>
      </c>
      <c r="V268" s="4">
        <v>60.124256797400001</v>
      </c>
      <c r="W268" s="4">
        <v>54.3981371024</v>
      </c>
      <c r="X268" s="4">
        <v>52.012253896099999</v>
      </c>
      <c r="Y268" s="4">
        <v>51.057900613599998</v>
      </c>
      <c r="Z268" s="4">
        <v>50.580723972400001</v>
      </c>
      <c r="AA268" s="4">
        <v>49.6263706899</v>
      </c>
      <c r="AB268" s="4">
        <v>51.535077254900003</v>
      </c>
      <c r="AC268" s="4">
        <v>50.103547331199998</v>
      </c>
      <c r="AD268" s="4">
        <v>48.672017407399998</v>
      </c>
      <c r="AE268" s="4">
        <v>42.468721071200001</v>
      </c>
      <c r="AF268" s="4">
        <v>39.605661223699997</v>
      </c>
      <c r="AG268" s="4">
        <v>37.696954658700001</v>
      </c>
      <c r="AH268" s="4">
        <v>35.788248093699998</v>
      </c>
    </row>
    <row r="269" spans="1:34" x14ac:dyDescent="0.2">
      <c r="A269" t="s">
        <v>764</v>
      </c>
      <c r="B269" s="4" t="s">
        <v>251</v>
      </c>
      <c r="C269" s="4">
        <v>55.079959296799998</v>
      </c>
      <c r="D269" s="4">
        <v>45.277593659300003</v>
      </c>
      <c r="E269" s="4">
        <v>39.676241866399998</v>
      </c>
      <c r="F269" s="4">
        <v>47.611490239600002</v>
      </c>
      <c r="G269" s="4">
        <v>41.076579814600002</v>
      </c>
      <c r="H269" s="4">
        <v>38.275903918099999</v>
      </c>
      <c r="I269" s="4">
        <v>34.541669389500001</v>
      </c>
      <c r="J269" s="4">
        <v>31.7409934931</v>
      </c>
      <c r="K269" s="4">
        <v>33.141331441299997</v>
      </c>
      <c r="L269" s="4">
        <v>37.342345285999997</v>
      </c>
      <c r="M269" s="4">
        <v>32.207772809200002</v>
      </c>
      <c r="N269" s="4">
        <v>35.475228021699998</v>
      </c>
      <c r="O269" s="4">
        <v>40.6098004985</v>
      </c>
      <c r="P269" s="4">
        <v>51.812504084300002</v>
      </c>
      <c r="Q269" s="4">
        <v>53.212842032499999</v>
      </c>
      <c r="R269" s="4">
        <v>58.347414509399997</v>
      </c>
      <c r="S269" s="4">
        <v>55.5467386129</v>
      </c>
      <c r="T269" s="4">
        <v>63.015207670099997</v>
      </c>
      <c r="U269" s="4">
        <v>61.6148697219</v>
      </c>
      <c r="V269" s="4">
        <v>68.1497801469</v>
      </c>
      <c r="W269" s="4">
        <v>63.015207670099997</v>
      </c>
      <c r="X269" s="4">
        <v>62.548428354000002</v>
      </c>
      <c r="Y269" s="4">
        <v>67.683000830899999</v>
      </c>
      <c r="Z269" s="4">
        <v>78.885704416699994</v>
      </c>
      <c r="AA269" s="4">
        <v>67.216221514799997</v>
      </c>
      <c r="AB269" s="4">
        <v>72.3507939916</v>
      </c>
      <c r="AC269" s="4">
        <v>70.016897411200006</v>
      </c>
      <c r="AD269" s="4">
        <v>75.618249204099996</v>
      </c>
      <c r="AE269" s="4">
        <v>83.086718261300007</v>
      </c>
      <c r="AF269" s="4">
        <v>77.485366468400002</v>
      </c>
      <c r="AG269" s="4">
        <v>70.950456043399996</v>
      </c>
      <c r="AH269" s="4">
        <v>74.684690571999994</v>
      </c>
    </row>
    <row r="270" spans="1:34" x14ac:dyDescent="0.2">
      <c r="A270" t="s">
        <v>765</v>
      </c>
      <c r="B270" s="4" t="s">
        <v>252</v>
      </c>
      <c r="C270" s="4">
        <v>44.282076829399998</v>
      </c>
      <c r="D270" s="4">
        <v>44.282076829399998</v>
      </c>
      <c r="E270" s="4">
        <v>41.514447027599999</v>
      </c>
      <c r="F270" s="4">
        <v>41.514447027599999</v>
      </c>
      <c r="G270" s="4">
        <v>39.669360492999999</v>
      </c>
      <c r="H270" s="4">
        <v>40.591903760299999</v>
      </c>
      <c r="I270" s="4">
        <v>47.972249898500003</v>
      </c>
      <c r="J270" s="4">
        <v>41.514447027599999</v>
      </c>
      <c r="K270" s="4">
        <v>47.972249898500003</v>
      </c>
      <c r="L270" s="4">
        <v>45.204620096699998</v>
      </c>
      <c r="M270" s="4">
        <v>45.204620096699998</v>
      </c>
      <c r="N270" s="4">
        <v>49.817336433100003</v>
      </c>
      <c r="O270" s="4">
        <v>44.282076829399998</v>
      </c>
      <c r="P270" s="4">
        <v>39.669360492999999</v>
      </c>
      <c r="Q270" s="4">
        <v>44.282076829399998</v>
      </c>
      <c r="R270" s="4">
        <v>40.591903760299999</v>
      </c>
      <c r="S270" s="4">
        <v>44.282076829399998</v>
      </c>
      <c r="T270" s="4">
        <v>45.204620096699998</v>
      </c>
      <c r="U270" s="4">
        <v>41.514447027599999</v>
      </c>
      <c r="V270" s="4">
        <v>57.1976825713</v>
      </c>
      <c r="W270" s="4">
        <v>59.0427691059</v>
      </c>
      <c r="X270" s="4">
        <v>63.655485442299998</v>
      </c>
      <c r="Y270" s="4">
        <v>65.500571976800003</v>
      </c>
      <c r="Z270" s="4">
        <v>60.887855640399998</v>
      </c>
      <c r="AA270" s="4">
        <v>59.9653123732</v>
      </c>
      <c r="AB270" s="4">
        <v>62.732942174999998</v>
      </c>
      <c r="AC270" s="4">
        <v>58.1202258386</v>
      </c>
      <c r="AD270" s="4">
        <v>55.352596036800001</v>
      </c>
      <c r="AE270" s="4">
        <v>51.662422967600001</v>
      </c>
      <c r="AF270" s="4">
        <v>46.127163363999998</v>
      </c>
      <c r="AG270" s="4">
        <v>47.972249898500003</v>
      </c>
      <c r="AH270" s="4">
        <v>48.894793165800003</v>
      </c>
    </row>
    <row r="271" spans="1:34" x14ac:dyDescent="0.2">
      <c r="A271" t="s">
        <v>766</v>
      </c>
      <c r="B271" s="4" t="s">
        <v>253</v>
      </c>
      <c r="C271" s="4">
        <v>89.918763048599999</v>
      </c>
      <c r="D271" s="4">
        <v>78.549724042400001</v>
      </c>
      <c r="E271" s="4">
        <v>65.113587035199998</v>
      </c>
      <c r="F271" s="4">
        <v>67.180685036300005</v>
      </c>
      <c r="G271" s="4">
        <v>66.147136035700001</v>
      </c>
      <c r="H271" s="4">
        <v>62.012940033500001</v>
      </c>
      <c r="I271" s="4">
        <v>52.710999028499998</v>
      </c>
      <c r="J271" s="4">
        <v>44.442607023999997</v>
      </c>
      <c r="K271" s="4">
        <v>46.509705025099997</v>
      </c>
      <c r="L271" s="4">
        <v>52.710999028499998</v>
      </c>
      <c r="M271" s="4">
        <v>51.677450027900001</v>
      </c>
      <c r="N271" s="4">
        <v>51.677450027900001</v>
      </c>
      <c r="O271" s="4">
        <v>54.778097029599998</v>
      </c>
      <c r="P271" s="4">
        <v>56.845195030699998</v>
      </c>
      <c r="Q271" s="4">
        <v>58.912293031799997</v>
      </c>
      <c r="R271" s="4">
        <v>58.912293031799997</v>
      </c>
      <c r="S271" s="4">
        <v>50.643901027299997</v>
      </c>
      <c r="T271" s="4">
        <v>49.610352026800001</v>
      </c>
      <c r="U271" s="4">
        <v>62.012940033500001</v>
      </c>
      <c r="V271" s="4">
        <v>65.113587035199998</v>
      </c>
      <c r="W271" s="4">
        <v>64.080038034599994</v>
      </c>
      <c r="X271" s="4">
        <v>60.979391032899997</v>
      </c>
      <c r="Y271" s="4">
        <v>55.8116460301</v>
      </c>
      <c r="Z271" s="4">
        <v>55.8116460301</v>
      </c>
      <c r="AA271" s="4">
        <v>55.8116460301</v>
      </c>
      <c r="AB271" s="4">
        <v>55.8116460301</v>
      </c>
      <c r="AC271" s="4">
        <v>48.576803026199997</v>
      </c>
      <c r="AD271" s="4">
        <v>41.3419600223</v>
      </c>
      <c r="AE271" s="4">
        <v>42.375509022899998</v>
      </c>
      <c r="AF271" s="4">
        <v>51.677450027900001</v>
      </c>
      <c r="AG271" s="4">
        <v>51.677450027900001</v>
      </c>
      <c r="AH271" s="4">
        <v>51.677450027900001</v>
      </c>
    </row>
    <row r="272" spans="1:34" x14ac:dyDescent="0.2">
      <c r="A272" t="s">
        <v>767</v>
      </c>
      <c r="B272" s="4" t="s">
        <v>254</v>
      </c>
      <c r="C272" s="4">
        <v>31.2367522702</v>
      </c>
      <c r="D272" s="4">
        <v>31.2367522702</v>
      </c>
      <c r="E272" s="4">
        <v>26.216559941100002</v>
      </c>
      <c r="F272" s="4">
        <v>23.427564202700001</v>
      </c>
      <c r="G272" s="4">
        <v>26.216559941100002</v>
      </c>
      <c r="H272" s="4">
        <v>23.427564202700001</v>
      </c>
      <c r="I272" s="4">
        <v>27.889957384100001</v>
      </c>
      <c r="J272" s="4">
        <v>27.889957384100001</v>
      </c>
      <c r="K272" s="4">
        <v>27.3321582365</v>
      </c>
      <c r="L272" s="4">
        <v>26.774359088800001</v>
      </c>
      <c r="M272" s="4">
        <v>30.1211539749</v>
      </c>
      <c r="N272" s="4">
        <v>27.3321582365</v>
      </c>
      <c r="O272" s="4">
        <v>28.4477565318</v>
      </c>
      <c r="P272" s="4">
        <v>31.2367522702</v>
      </c>
      <c r="Q272" s="4">
        <v>33.467948861000004</v>
      </c>
      <c r="R272" s="4">
        <v>33.467948861000004</v>
      </c>
      <c r="S272" s="4">
        <v>37.372542894799999</v>
      </c>
      <c r="T272" s="4">
        <v>42.9505343716</v>
      </c>
      <c r="U272" s="4">
        <v>44.623931814599999</v>
      </c>
      <c r="V272" s="4">
        <v>42.9505343716</v>
      </c>
      <c r="W272" s="4">
        <v>52.433119882200003</v>
      </c>
      <c r="X272" s="4">
        <v>50.759722439100003</v>
      </c>
      <c r="Y272" s="4">
        <v>69.167094312700002</v>
      </c>
      <c r="Z272" s="4">
        <v>70.8404917557</v>
      </c>
      <c r="AA272" s="4">
        <v>68.609295165000006</v>
      </c>
      <c r="AB272" s="4">
        <v>68.609295165000006</v>
      </c>
      <c r="AC272" s="4">
        <v>74.745085789499996</v>
      </c>
      <c r="AD272" s="4">
        <v>76.418483232599996</v>
      </c>
      <c r="AE272" s="4">
        <v>81.438675561699995</v>
      </c>
      <c r="AF272" s="4">
        <v>75.860684084900001</v>
      </c>
      <c r="AG272" s="4">
        <v>72.513889198800001</v>
      </c>
      <c r="AH272" s="4">
        <v>78.091880675599995</v>
      </c>
    </row>
    <row r="273" spans="1:34" x14ac:dyDescent="0.2">
      <c r="A273" t="s">
        <v>768</v>
      </c>
      <c r="B273" s="4" t="s">
        <v>255</v>
      </c>
      <c r="C273" s="4">
        <v>198.63704428080001</v>
      </c>
      <c r="D273" s="4">
        <v>189.46918069860001</v>
      </c>
      <c r="E273" s="4">
        <v>193.28912385780001</v>
      </c>
      <c r="F273" s="4">
        <v>181.06530574830001</v>
      </c>
      <c r="G273" s="4">
        <v>170.36946490240001</v>
      </c>
      <c r="H273" s="4">
        <v>163.49356721570001</v>
      </c>
      <c r="I273" s="4">
        <v>159.67362405649999</v>
      </c>
      <c r="J273" s="4">
        <v>155.85368089720001</v>
      </c>
      <c r="K273" s="4">
        <v>152.79772636979999</v>
      </c>
      <c r="L273" s="4">
        <v>154.32570363350001</v>
      </c>
      <c r="M273" s="4">
        <v>161.20160132020001</v>
      </c>
      <c r="N273" s="4">
        <v>176.48137395719999</v>
      </c>
      <c r="O273" s="4">
        <v>179.53732848460001</v>
      </c>
      <c r="P273" s="4">
        <v>174.18940806160001</v>
      </c>
      <c r="Q273" s="4">
        <v>159.67362405649999</v>
      </c>
      <c r="R273" s="4">
        <v>162.72957858390001</v>
      </c>
      <c r="S273" s="4">
        <v>158.14564679279999</v>
      </c>
      <c r="T273" s="4">
        <v>154.32570363350001</v>
      </c>
      <c r="U273" s="4">
        <v>138.2819423647</v>
      </c>
      <c r="V273" s="4">
        <v>138.2819423647</v>
      </c>
      <c r="W273" s="4">
        <v>128.3500901507</v>
      </c>
      <c r="X273" s="4">
        <v>139.8099196284</v>
      </c>
      <c r="Y273" s="4">
        <v>130.6420560462</v>
      </c>
      <c r="Z273" s="4">
        <v>132.93402194180001</v>
      </c>
      <c r="AA273" s="4">
        <v>130.6420560462</v>
      </c>
      <c r="AB273" s="4">
        <v>122.2381810959</v>
      </c>
      <c r="AC273" s="4">
        <v>100.8464994041</v>
      </c>
      <c r="AD273" s="4">
        <v>103.1384652996</v>
      </c>
      <c r="AE273" s="4">
        <v>94.734590349300007</v>
      </c>
      <c r="AF273" s="4">
        <v>97.790544876699997</v>
      </c>
      <c r="AG273" s="4">
        <v>92.442624453700006</v>
      </c>
      <c r="AH273" s="4">
        <v>90.150658558200007</v>
      </c>
    </row>
    <row r="274" spans="1:34" x14ac:dyDescent="0.2">
      <c r="A274" t="s">
        <v>769</v>
      </c>
      <c r="B274" s="4" t="s">
        <v>256</v>
      </c>
      <c r="C274" s="4">
        <v>118.6395992618</v>
      </c>
      <c r="D274" s="4">
        <v>112.4692182127</v>
      </c>
      <c r="E274" s="4">
        <v>107.1402527612</v>
      </c>
      <c r="F274" s="4">
        <v>103.7745903708</v>
      </c>
      <c r="G274" s="4">
        <v>96.2018499924</v>
      </c>
      <c r="H274" s="4">
        <v>95.360434394799995</v>
      </c>
      <c r="I274" s="4">
        <v>88.909581479899998</v>
      </c>
      <c r="J274" s="4">
        <v>83.300144162500004</v>
      </c>
      <c r="K274" s="4">
        <v>81.336841101499999</v>
      </c>
      <c r="L274" s="4">
        <v>77.4102349793</v>
      </c>
      <c r="M274" s="4">
        <v>79.373538040400007</v>
      </c>
      <c r="N274" s="4">
        <v>82.178256699100004</v>
      </c>
      <c r="O274" s="4">
        <v>77.129763113500005</v>
      </c>
      <c r="P274" s="4">
        <v>77.690706845199998</v>
      </c>
      <c r="Q274" s="4">
        <v>81.897784833200006</v>
      </c>
      <c r="R274" s="4">
        <v>75.446931918299995</v>
      </c>
      <c r="S274" s="4">
        <v>75.727403784100005</v>
      </c>
      <c r="T274" s="4">
        <v>72.361741393700001</v>
      </c>
      <c r="U274" s="4">
        <v>70.117966466799999</v>
      </c>
      <c r="V274" s="4">
        <v>64.228057283599995</v>
      </c>
      <c r="W274" s="4">
        <v>65.630416612900007</v>
      </c>
      <c r="X274" s="4">
        <v>63.386641685999997</v>
      </c>
      <c r="Y274" s="4">
        <v>69.557022735000004</v>
      </c>
      <c r="Z274" s="4">
        <v>69.557022735000004</v>
      </c>
      <c r="AA274" s="4">
        <v>71.239853930300001</v>
      </c>
      <c r="AB274" s="4">
        <v>69.557022735000004</v>
      </c>
      <c r="AC274" s="4">
        <v>65.630416612900007</v>
      </c>
      <c r="AD274" s="4">
        <v>63.386641685999997</v>
      </c>
      <c r="AE274" s="4">
        <v>59.179563698000003</v>
      </c>
      <c r="AF274" s="4">
        <v>58.618619966200001</v>
      </c>
      <c r="AG274" s="4">
        <v>63.6671135518</v>
      </c>
      <c r="AH274" s="4">
        <v>63.947585417699997</v>
      </c>
    </row>
    <row r="275" spans="1:34" x14ac:dyDescent="0.2">
      <c r="A275" t="s">
        <v>770</v>
      </c>
      <c r="B275" s="4" t="s">
        <v>257</v>
      </c>
      <c r="C275" s="4">
        <v>70.752631113500001</v>
      </c>
      <c r="D275" s="4">
        <v>64.266973261399997</v>
      </c>
      <c r="E275" s="4">
        <v>63.677368002100003</v>
      </c>
      <c r="F275" s="4">
        <v>64.266973261399997</v>
      </c>
      <c r="G275" s="4">
        <v>65.446183779999998</v>
      </c>
      <c r="H275" s="4">
        <v>68.983815335599999</v>
      </c>
      <c r="I275" s="4">
        <v>71.3422363727</v>
      </c>
      <c r="J275" s="4">
        <v>67.8046048171</v>
      </c>
      <c r="K275" s="4">
        <v>67.8046048171</v>
      </c>
      <c r="L275" s="4">
        <v>64.266973261399997</v>
      </c>
      <c r="M275" s="4">
        <v>63.087762742800003</v>
      </c>
      <c r="N275" s="4">
        <v>60.139736446400001</v>
      </c>
      <c r="O275" s="4">
        <v>59.550131187200002</v>
      </c>
      <c r="P275" s="4">
        <v>61.318946965000002</v>
      </c>
      <c r="Q275" s="4">
        <v>61.318946965000002</v>
      </c>
      <c r="R275" s="4">
        <v>61.318946965000002</v>
      </c>
      <c r="S275" s="4">
        <v>57.781315409299999</v>
      </c>
      <c r="T275" s="4">
        <v>57.781315409299999</v>
      </c>
      <c r="U275" s="4">
        <v>60.729341705700001</v>
      </c>
      <c r="V275" s="4">
        <v>53.654078594399998</v>
      </c>
      <c r="W275" s="4">
        <v>53.064473335099997</v>
      </c>
      <c r="X275" s="4">
        <v>52.474868075800003</v>
      </c>
      <c r="Y275" s="4">
        <v>49.526841779400002</v>
      </c>
      <c r="Z275" s="4">
        <v>61.318946965000002</v>
      </c>
      <c r="AA275" s="4">
        <v>62.498157483599996</v>
      </c>
      <c r="AB275" s="4">
        <v>64.266973261399997</v>
      </c>
      <c r="AC275" s="4">
        <v>60.729341705700001</v>
      </c>
      <c r="AD275" s="4">
        <v>53.654078594399998</v>
      </c>
      <c r="AE275" s="4">
        <v>53.064473335099997</v>
      </c>
      <c r="AF275" s="4">
        <v>50.116447038700002</v>
      </c>
      <c r="AG275" s="4">
        <v>41.272368149499997</v>
      </c>
      <c r="AH275" s="4">
        <v>39.503552371700003</v>
      </c>
    </row>
    <row r="276" spans="1:34" x14ac:dyDescent="0.2">
      <c r="A276" t="s">
        <v>771</v>
      </c>
      <c r="B276" s="4" t="s">
        <v>258</v>
      </c>
      <c r="C276" s="4">
        <v>40.314299405900002</v>
      </c>
      <c r="D276" s="4">
        <v>34.229122137099999</v>
      </c>
      <c r="E276" s="4">
        <v>31.186533502700001</v>
      </c>
      <c r="F276" s="4">
        <v>31.186533502700001</v>
      </c>
      <c r="G276" s="4">
        <v>29.665239185499999</v>
      </c>
      <c r="H276" s="4">
        <v>26.622650551100001</v>
      </c>
      <c r="I276" s="4">
        <v>26.622650551100001</v>
      </c>
      <c r="J276" s="4">
        <v>27.383297709699999</v>
      </c>
      <c r="K276" s="4">
        <v>28.1439448683</v>
      </c>
      <c r="L276" s="4">
        <v>25.8620033925</v>
      </c>
      <c r="M276" s="4">
        <v>25.8620033925</v>
      </c>
      <c r="N276" s="4">
        <v>34.9897692957</v>
      </c>
      <c r="O276" s="4">
        <v>35.750416454300002</v>
      </c>
      <c r="P276" s="4">
        <v>42.596240881699998</v>
      </c>
      <c r="Q276" s="4">
        <v>46.399476674799999</v>
      </c>
      <c r="R276" s="4">
        <v>45.638829516199998</v>
      </c>
      <c r="S276" s="4">
        <v>47.1601238334</v>
      </c>
      <c r="T276" s="4">
        <v>47.1601238334</v>
      </c>
      <c r="U276" s="4">
        <v>38.793005088699999</v>
      </c>
      <c r="V276" s="4">
        <v>34.229122137099999</v>
      </c>
      <c r="W276" s="4">
        <v>30.4258863441</v>
      </c>
      <c r="X276" s="4">
        <v>34.229122137099999</v>
      </c>
      <c r="Y276" s="4">
        <v>32.707827819899997</v>
      </c>
      <c r="Z276" s="4">
        <v>31.947180661299999</v>
      </c>
      <c r="AA276" s="4">
        <v>31.947180661299999</v>
      </c>
      <c r="AB276" s="4">
        <v>31.947180661299999</v>
      </c>
      <c r="AC276" s="4">
        <v>35.750416454300002</v>
      </c>
      <c r="AD276" s="4">
        <v>36.511063612900003</v>
      </c>
      <c r="AE276" s="4">
        <v>31.947180661299999</v>
      </c>
      <c r="AF276" s="4">
        <v>39.553652247300001</v>
      </c>
      <c r="AG276" s="4">
        <v>35.750416454300002</v>
      </c>
      <c r="AH276" s="4">
        <v>35.750416454300002</v>
      </c>
    </row>
    <row r="277" spans="1:34" x14ac:dyDescent="0.2">
      <c r="A277" t="s">
        <v>772</v>
      </c>
      <c r="B277" s="4" t="s">
        <v>259</v>
      </c>
      <c r="C277" s="4">
        <v>60.736941557599998</v>
      </c>
      <c r="D277" s="4">
        <v>56.9877476343</v>
      </c>
      <c r="E277" s="4">
        <v>45.740165864300003</v>
      </c>
      <c r="F277" s="4">
        <v>45.740165864300003</v>
      </c>
      <c r="G277" s="4">
        <v>41.990971940999998</v>
      </c>
      <c r="H277" s="4">
        <v>43.490649510399997</v>
      </c>
      <c r="I277" s="4">
        <v>42.740810725700001</v>
      </c>
      <c r="J277" s="4">
        <v>38.991616802400003</v>
      </c>
      <c r="K277" s="4">
        <v>47.989682218299997</v>
      </c>
      <c r="L277" s="4">
        <v>53.988392495600003</v>
      </c>
      <c r="M277" s="4">
        <v>53.988392495600003</v>
      </c>
      <c r="N277" s="4">
        <v>53.988392495600003</v>
      </c>
      <c r="O277" s="4">
        <v>51.738876141600002</v>
      </c>
      <c r="P277" s="4">
        <v>55.4880700649</v>
      </c>
      <c r="Q277" s="4">
        <v>59.987102772900002</v>
      </c>
      <c r="R277" s="4">
        <v>56.9877476343</v>
      </c>
      <c r="S277" s="4">
        <v>52.488714926299998</v>
      </c>
      <c r="T277" s="4">
        <v>52.488714926299998</v>
      </c>
      <c r="U277" s="4">
        <v>56.237908849599997</v>
      </c>
      <c r="V277" s="4">
        <v>55.4880700649</v>
      </c>
      <c r="W277" s="4">
        <v>51.738876141600002</v>
      </c>
      <c r="X277" s="4">
        <v>53.238553711000002</v>
      </c>
      <c r="Y277" s="4">
        <v>47.989682218299997</v>
      </c>
      <c r="Z277" s="4">
        <v>38.991616802400003</v>
      </c>
      <c r="AA277" s="4">
        <v>38.991616802400003</v>
      </c>
      <c r="AB277" s="4">
        <v>43.490649510399997</v>
      </c>
      <c r="AC277" s="4">
        <v>46.490004648999999</v>
      </c>
      <c r="AD277" s="4">
        <v>41.241133156399997</v>
      </c>
      <c r="AE277" s="4">
        <v>33.7427453098</v>
      </c>
      <c r="AF277" s="4">
        <v>31.493228955799999</v>
      </c>
      <c r="AG277" s="4">
        <v>37.491939233099998</v>
      </c>
      <c r="AH277" s="4">
        <v>37.491939233099998</v>
      </c>
    </row>
    <row r="278" spans="1:34" x14ac:dyDescent="0.2">
      <c r="A278" t="s">
        <v>773</v>
      </c>
      <c r="B278" s="4" t="s">
        <v>260</v>
      </c>
      <c r="C278" s="4">
        <v>99.172407415999999</v>
      </c>
      <c r="D278" s="4">
        <v>92.699616255999999</v>
      </c>
      <c r="E278" s="4">
        <v>100.790605206</v>
      </c>
      <c r="F278" s="4">
        <v>101.25294743169999</v>
      </c>
      <c r="G278" s="4">
        <v>107.03222525309999</v>
      </c>
      <c r="H278" s="4">
        <v>104.9516852374</v>
      </c>
      <c r="I278" s="4">
        <v>108.18808081740001</v>
      </c>
      <c r="J278" s="4">
        <v>100.790605206</v>
      </c>
      <c r="K278" s="4">
        <v>98.247722964499999</v>
      </c>
      <c r="L278" s="4">
        <v>95.473669610200005</v>
      </c>
      <c r="M278" s="4">
        <v>95.011327384500007</v>
      </c>
      <c r="N278" s="4">
        <v>92.237274030199998</v>
      </c>
      <c r="O278" s="4">
        <v>90.387905127400003</v>
      </c>
      <c r="P278" s="4">
        <v>88.076193998799994</v>
      </c>
      <c r="Q278" s="4">
        <v>84.608627305900001</v>
      </c>
      <c r="R278" s="4">
        <v>89.694391788800004</v>
      </c>
      <c r="S278" s="4">
        <v>88.307365111699994</v>
      </c>
      <c r="T278" s="4">
        <v>88.769707337400007</v>
      </c>
      <c r="U278" s="4">
        <v>89.000878450200005</v>
      </c>
      <c r="V278" s="4">
        <v>89.694391788800004</v>
      </c>
      <c r="W278" s="4">
        <v>94.317814045999995</v>
      </c>
      <c r="X278" s="4">
        <v>98.7100651903</v>
      </c>
      <c r="Y278" s="4">
        <v>96.167182948800004</v>
      </c>
      <c r="Z278" s="4">
        <v>100.3282629803</v>
      </c>
      <c r="AA278" s="4">
        <v>100.790605206</v>
      </c>
      <c r="AB278" s="4">
        <v>98.247722964499999</v>
      </c>
      <c r="AC278" s="4">
        <v>94.317814045999995</v>
      </c>
      <c r="AD278" s="4">
        <v>91.543760691700001</v>
      </c>
      <c r="AE278" s="4">
        <v>83.915113967400004</v>
      </c>
      <c r="AF278" s="4">
        <v>92.468445143099999</v>
      </c>
      <c r="AG278" s="4">
        <v>91.7749318045</v>
      </c>
      <c r="AH278" s="4">
        <v>90.619076240200002</v>
      </c>
    </row>
    <row r="279" spans="1:34" x14ac:dyDescent="0.2">
      <c r="A279" t="s">
        <v>774</v>
      </c>
      <c r="B279" s="4" t="s">
        <v>261</v>
      </c>
      <c r="C279" s="4">
        <v>74.898156774599997</v>
      </c>
      <c r="D279" s="4">
        <v>70.026731943800002</v>
      </c>
      <c r="E279" s="4">
        <v>70.026731943800002</v>
      </c>
      <c r="F279" s="4">
        <v>70.635660047599998</v>
      </c>
      <c r="G279" s="4">
        <v>69.417803839900003</v>
      </c>
      <c r="H279" s="4">
        <v>68.808875736000005</v>
      </c>
      <c r="I279" s="4">
        <v>57.848169866600003</v>
      </c>
      <c r="J279" s="4">
        <v>42.624967270100001</v>
      </c>
      <c r="K279" s="4">
        <v>38.362470543100002</v>
      </c>
      <c r="L279" s="4">
        <v>28.619620881399999</v>
      </c>
      <c r="M279" s="4">
        <v>24.357124154400001</v>
      </c>
      <c r="N279" s="4">
        <v>24.966052258200001</v>
      </c>
      <c r="O279" s="4">
        <v>20.703555531199999</v>
      </c>
      <c r="P279" s="4">
        <v>24.357124154400001</v>
      </c>
      <c r="Q279" s="4">
        <v>28.010692777500001</v>
      </c>
      <c r="R279" s="4">
        <v>35.926758127699998</v>
      </c>
      <c r="S279" s="4">
        <v>42.016039166299997</v>
      </c>
      <c r="T279" s="4">
        <v>43.842823477800003</v>
      </c>
      <c r="U279" s="4">
        <v>44.451751581700002</v>
      </c>
      <c r="V279" s="4">
        <v>51.149960724099998</v>
      </c>
      <c r="W279" s="4">
        <v>52.367816931900002</v>
      </c>
      <c r="X279" s="4">
        <v>56.021385555000002</v>
      </c>
      <c r="Y279" s="4">
        <v>58.4570979704</v>
      </c>
      <c r="Z279" s="4">
        <v>57.239241762699997</v>
      </c>
      <c r="AA279" s="4">
        <v>53.585673139599997</v>
      </c>
      <c r="AB279" s="4">
        <v>52.976745035699999</v>
      </c>
      <c r="AC279" s="4">
        <v>51.149960724099998</v>
      </c>
      <c r="AD279" s="4">
        <v>50.541032620300001</v>
      </c>
      <c r="AE279" s="4">
        <v>51.758888828000003</v>
      </c>
      <c r="AF279" s="4">
        <v>46.887463997099999</v>
      </c>
      <c r="AG279" s="4">
        <v>48.105320204800002</v>
      </c>
      <c r="AH279" s="4">
        <v>45.669607789399997</v>
      </c>
    </row>
    <row r="280" spans="1:34" x14ac:dyDescent="0.2">
      <c r="A280" t="s">
        <v>775</v>
      </c>
      <c r="B280" s="4" t="s">
        <v>262</v>
      </c>
      <c r="C280" s="4">
        <v>49.517207229500002</v>
      </c>
      <c r="D280" s="4">
        <v>49.517207229500002</v>
      </c>
      <c r="E280" s="4">
        <v>47.5699013272</v>
      </c>
      <c r="F280" s="4">
        <v>44.231662637600003</v>
      </c>
      <c r="G280" s="4">
        <v>42.284356735300001</v>
      </c>
      <c r="H280" s="4">
        <v>40.615237390499999</v>
      </c>
      <c r="I280" s="4">
        <v>44.231662637600003</v>
      </c>
      <c r="J280" s="4">
        <v>38.667931488199997</v>
      </c>
      <c r="K280" s="4">
        <v>36.164252470999998</v>
      </c>
      <c r="L280" s="4">
        <v>35.3296927986</v>
      </c>
      <c r="M280" s="4">
        <v>33.938760011200003</v>
      </c>
      <c r="N280" s="4">
        <v>33.104200338799998</v>
      </c>
      <c r="O280" s="4">
        <v>36.164252470999998</v>
      </c>
      <c r="P280" s="4">
        <v>29.2095885343</v>
      </c>
      <c r="Q280" s="4">
        <v>27.818655746899999</v>
      </c>
      <c r="R280" s="4">
        <v>29.765961649200001</v>
      </c>
      <c r="S280" s="4">
        <v>30.044148206700001</v>
      </c>
      <c r="T280" s="4">
        <v>28.6532154193</v>
      </c>
      <c r="U280" s="4">
        <v>30.322334764099999</v>
      </c>
      <c r="V280" s="4">
        <v>29.2095885343</v>
      </c>
      <c r="W280" s="4">
        <v>33.382386896299998</v>
      </c>
      <c r="X280" s="4">
        <v>35.6078793561</v>
      </c>
      <c r="Y280" s="4">
        <v>36.442439028499997</v>
      </c>
      <c r="Z280" s="4">
        <v>37.8333718158</v>
      </c>
      <c r="AA280" s="4">
        <v>38.389744930699997</v>
      </c>
      <c r="AB280" s="4">
        <v>38.111558373299999</v>
      </c>
      <c r="AC280" s="4">
        <v>44.509849195100003</v>
      </c>
      <c r="AD280" s="4">
        <v>47.8480878847</v>
      </c>
      <c r="AE280" s="4">
        <v>52.299072804200001</v>
      </c>
      <c r="AF280" s="4">
        <v>52.299072804200001</v>
      </c>
      <c r="AG280" s="4">
        <v>56.471871166200003</v>
      </c>
      <c r="AH280" s="4">
        <v>56.750057723700003</v>
      </c>
    </row>
    <row r="281" spans="1:34" x14ac:dyDescent="0.2">
      <c r="A281" t="s">
        <v>776</v>
      </c>
      <c r="B281" s="4" t="s">
        <v>263</v>
      </c>
      <c r="C281" s="4">
        <v>73.179888893799998</v>
      </c>
      <c r="D281" s="4">
        <v>76.043449763599995</v>
      </c>
      <c r="E281" s="4">
        <v>77.634316913500001</v>
      </c>
      <c r="F281" s="4">
        <v>77.634316913500001</v>
      </c>
      <c r="G281" s="4">
        <v>81.452398073099999</v>
      </c>
      <c r="H281" s="4">
        <v>75.088929473700006</v>
      </c>
      <c r="I281" s="4">
        <v>70.316328024100002</v>
      </c>
      <c r="J281" s="4">
        <v>72.225368603899994</v>
      </c>
      <c r="K281" s="4">
        <v>71.907195173900007</v>
      </c>
      <c r="L281" s="4">
        <v>79.861530923299995</v>
      </c>
      <c r="M281" s="4">
        <v>79.861530923299995</v>
      </c>
      <c r="N281" s="4">
        <v>77.316143483499999</v>
      </c>
      <c r="O281" s="4">
        <v>82.725091793000004</v>
      </c>
      <c r="P281" s="4">
        <v>83.043265223000006</v>
      </c>
      <c r="Q281" s="4">
        <v>83.997785512899995</v>
      </c>
      <c r="R281" s="4">
        <v>80.497877783199996</v>
      </c>
      <c r="S281" s="4">
        <v>70.634501454100004</v>
      </c>
      <c r="T281" s="4">
        <v>70.634501454100004</v>
      </c>
      <c r="U281" s="4">
        <v>71.907195173900007</v>
      </c>
      <c r="V281" s="4">
        <v>66.816420294400004</v>
      </c>
      <c r="W281" s="4">
        <v>65.225553144499997</v>
      </c>
      <c r="X281" s="4">
        <v>60.771125124900003</v>
      </c>
      <c r="Y281" s="4">
        <v>59.498431404999998</v>
      </c>
      <c r="Z281" s="4">
        <v>62.998339134699997</v>
      </c>
      <c r="AA281" s="4">
        <v>62.998339134699997</v>
      </c>
      <c r="AB281" s="4">
        <v>62.680165704700002</v>
      </c>
      <c r="AC281" s="4">
        <v>65.225553144499997</v>
      </c>
      <c r="AD281" s="4">
        <v>74.134409183800003</v>
      </c>
      <c r="AE281" s="4">
        <v>82.406918363100004</v>
      </c>
      <c r="AF281" s="4">
        <v>91.633947832299995</v>
      </c>
      <c r="AG281" s="4">
        <v>97.361069571800002</v>
      </c>
      <c r="AH281" s="4">
        <v>97.361069571800002</v>
      </c>
    </row>
    <row r="282" spans="1:34" x14ac:dyDescent="0.2">
      <c r="A282" t="s">
        <v>777</v>
      </c>
      <c r="B282" s="4" t="s">
        <v>264</v>
      </c>
      <c r="C282" s="4">
        <v>90.904606538099998</v>
      </c>
      <c r="D282" s="4">
        <v>86.676485303800007</v>
      </c>
      <c r="E282" s="4">
        <v>93.723354027599996</v>
      </c>
      <c r="F282" s="4">
        <v>95.132727772400003</v>
      </c>
      <c r="G282" s="4">
        <v>96.542101517199995</v>
      </c>
      <c r="H282" s="4">
        <v>100.0655358791</v>
      </c>
      <c r="I282" s="4">
        <v>99.360849006699993</v>
      </c>
      <c r="J282" s="4">
        <v>105.70303085819999</v>
      </c>
      <c r="K282" s="4">
        <v>110.635838965</v>
      </c>
      <c r="L282" s="4">
        <v>106.4077177306</v>
      </c>
      <c r="M282" s="4">
        <v>107.112404603</v>
      </c>
      <c r="N282" s="4">
        <v>106.4077177306</v>
      </c>
      <c r="O282" s="4">
        <v>102.17959649629999</v>
      </c>
      <c r="P282" s="4">
        <v>104.2936571135</v>
      </c>
      <c r="Q282" s="4">
        <v>90.199919665699994</v>
      </c>
      <c r="R282" s="4">
        <v>90.904606538099998</v>
      </c>
      <c r="S282" s="4">
        <v>101.4749096239</v>
      </c>
      <c r="T282" s="4">
        <v>101.4749096239</v>
      </c>
      <c r="U282" s="4">
        <v>100.7702227515</v>
      </c>
      <c r="V282" s="4">
        <v>106.4077177306</v>
      </c>
      <c r="W282" s="4">
        <v>103.5889702411</v>
      </c>
      <c r="X282" s="4">
        <v>109.9311520926</v>
      </c>
      <c r="Y282" s="4">
        <v>107.81709147540001</v>
      </c>
      <c r="Z282" s="4">
        <v>111.34052583730001</v>
      </c>
      <c r="AA282" s="4">
        <v>109.9311520926</v>
      </c>
      <c r="AB282" s="4">
        <v>114.8639601993</v>
      </c>
      <c r="AC282" s="4">
        <v>114.8639601993</v>
      </c>
      <c r="AD282" s="4">
        <v>124.02488954029999</v>
      </c>
      <c r="AE282" s="4">
        <v>128.95769764709999</v>
      </c>
      <c r="AF282" s="4">
        <v>126.84363702989999</v>
      </c>
      <c r="AG282" s="4">
        <v>121.9108289232</v>
      </c>
      <c r="AH282" s="4">
        <v>115.5686470717</v>
      </c>
    </row>
    <row r="283" spans="1:34" x14ac:dyDescent="0.2">
      <c r="A283" t="s">
        <v>778</v>
      </c>
      <c r="B283" s="4" t="s">
        <v>265</v>
      </c>
      <c r="C283" s="4">
        <v>30.530355896700001</v>
      </c>
      <c r="D283" s="4">
        <v>28.785764131200001</v>
      </c>
      <c r="E283" s="4">
        <v>28.785764131200001</v>
      </c>
      <c r="F283" s="4">
        <v>28.785764131200001</v>
      </c>
      <c r="G283" s="4">
        <v>26.1688764829</v>
      </c>
      <c r="H283" s="4">
        <v>20.935101186299999</v>
      </c>
      <c r="I283" s="4">
        <v>27.0411723657</v>
      </c>
      <c r="J283" s="4">
        <v>28.785764131200001</v>
      </c>
      <c r="K283" s="4">
        <v>29.658060014</v>
      </c>
      <c r="L283" s="4">
        <v>30.530355896700001</v>
      </c>
      <c r="M283" s="4">
        <v>30.530355896700001</v>
      </c>
      <c r="N283" s="4">
        <v>30.530355896700001</v>
      </c>
      <c r="O283" s="4">
        <v>33.147243545000002</v>
      </c>
      <c r="P283" s="4">
        <v>28.785764131200001</v>
      </c>
      <c r="Q283" s="4">
        <v>32.274947662199999</v>
      </c>
      <c r="R283" s="4">
        <v>34.019539427799998</v>
      </c>
      <c r="S283" s="4">
        <v>32.274947662199999</v>
      </c>
      <c r="T283" s="4">
        <v>32.274947662199999</v>
      </c>
      <c r="U283" s="4">
        <v>34.891835310499999</v>
      </c>
      <c r="V283" s="4">
        <v>33.147243545000002</v>
      </c>
      <c r="W283" s="4">
        <v>34.019539427799998</v>
      </c>
      <c r="X283" s="4">
        <v>27.913468248400001</v>
      </c>
      <c r="Y283" s="4">
        <v>23.551988834599999</v>
      </c>
      <c r="Z283" s="4">
        <v>23.551988834599999</v>
      </c>
      <c r="AA283" s="4">
        <v>24.424284717399999</v>
      </c>
      <c r="AB283" s="4">
        <v>23.551988834599999</v>
      </c>
      <c r="AC283" s="4">
        <v>20.935101186299999</v>
      </c>
      <c r="AD283" s="4">
        <v>21.807397069099999</v>
      </c>
      <c r="AE283" s="4">
        <v>25.2965806001</v>
      </c>
      <c r="AF283" s="4">
        <v>27.913468248400001</v>
      </c>
      <c r="AG283" s="4">
        <v>30.530355896700001</v>
      </c>
      <c r="AH283" s="4">
        <v>29.658060014</v>
      </c>
    </row>
    <row r="284" spans="1:34" x14ac:dyDescent="0.2">
      <c r="A284" t="s">
        <v>779</v>
      </c>
      <c r="B284" s="4" t="s">
        <v>266</v>
      </c>
      <c r="C284" s="4">
        <v>24.319186845800001</v>
      </c>
      <c r="D284" s="4">
        <v>21.341327232000001</v>
      </c>
      <c r="E284" s="4">
        <v>18.859777553899999</v>
      </c>
      <c r="F284" s="4">
        <v>18.859777553899999</v>
      </c>
      <c r="G284" s="4">
        <v>17.370847746999999</v>
      </c>
      <c r="H284" s="4">
        <v>18.859777553899999</v>
      </c>
      <c r="I284" s="4">
        <v>15.881917940099999</v>
      </c>
      <c r="J284" s="4">
        <v>17.370847746999999</v>
      </c>
      <c r="K284" s="4">
        <v>12.904058326299999</v>
      </c>
      <c r="L284" s="4">
        <v>14.392988133199999</v>
      </c>
      <c r="M284" s="4">
        <v>14.392988133199999</v>
      </c>
      <c r="N284" s="4">
        <v>14.392988133199999</v>
      </c>
      <c r="O284" s="4">
        <v>13.8966781976</v>
      </c>
      <c r="P284" s="4">
        <v>12.4077483907</v>
      </c>
      <c r="Q284" s="4">
        <v>12.4077483907</v>
      </c>
      <c r="R284" s="4">
        <v>14.889298068900001</v>
      </c>
      <c r="S284" s="4">
        <v>13.400368262000001</v>
      </c>
      <c r="T284" s="4">
        <v>12.904058326299999</v>
      </c>
      <c r="U284" s="4">
        <v>12.904058326299999</v>
      </c>
      <c r="V284" s="4">
        <v>12.904058326299999</v>
      </c>
      <c r="W284" s="4">
        <v>15.881917940099999</v>
      </c>
      <c r="X284" s="4">
        <v>16.378227875699999</v>
      </c>
      <c r="Y284" s="4">
        <v>18.3634676183</v>
      </c>
      <c r="Z284" s="4">
        <v>19.356087489499998</v>
      </c>
      <c r="AA284" s="4">
        <v>20.348707360799999</v>
      </c>
      <c r="AB284" s="4">
        <v>21.341327232000001</v>
      </c>
      <c r="AC284" s="4">
        <v>17.867157682599998</v>
      </c>
      <c r="AD284" s="4">
        <v>17.867157682599998</v>
      </c>
      <c r="AE284" s="4">
        <v>15.3856080045</v>
      </c>
      <c r="AF284" s="4">
        <v>15.881917940099999</v>
      </c>
      <c r="AG284" s="4">
        <v>19.356087489499998</v>
      </c>
      <c r="AH284" s="4">
        <v>18.859777553899999</v>
      </c>
    </row>
    <row r="285" spans="1:34" x14ac:dyDescent="0.2">
      <c r="A285" t="s">
        <v>780</v>
      </c>
      <c r="B285" s="4" t="s">
        <v>267</v>
      </c>
      <c r="C285" s="4">
        <v>18.217148409</v>
      </c>
      <c r="D285" s="4">
        <v>15.1809570075</v>
      </c>
      <c r="E285" s="4">
        <v>14.168893207</v>
      </c>
      <c r="F285" s="4">
        <v>14.168893207</v>
      </c>
      <c r="G285" s="4">
        <v>12.144765606</v>
      </c>
      <c r="H285" s="4">
        <v>21.253339810500002</v>
      </c>
      <c r="I285" s="4">
        <v>23.277467411500002</v>
      </c>
      <c r="J285" s="4">
        <v>26.313658813100002</v>
      </c>
      <c r="K285" s="4">
        <v>27.3257226136</v>
      </c>
      <c r="L285" s="4">
        <v>29.3498502146</v>
      </c>
      <c r="M285" s="4">
        <v>29.3498502146</v>
      </c>
      <c r="N285" s="4">
        <v>33.398105416600004</v>
      </c>
      <c r="O285" s="4">
        <v>27.3257226136</v>
      </c>
      <c r="P285" s="4">
        <v>29.3498502146</v>
      </c>
      <c r="Q285" s="4">
        <v>29.3498502146</v>
      </c>
      <c r="R285" s="4">
        <v>27.3257226136</v>
      </c>
      <c r="S285" s="4">
        <v>30.361914015100002</v>
      </c>
      <c r="T285" s="4">
        <v>30.361914015100002</v>
      </c>
      <c r="U285" s="4">
        <v>26.313658813100002</v>
      </c>
      <c r="V285" s="4">
        <v>34.410169217099998</v>
      </c>
      <c r="W285" s="4">
        <v>39.4704882196</v>
      </c>
      <c r="X285" s="4">
        <v>36.434296818100002</v>
      </c>
      <c r="Y285" s="4">
        <v>43.5187434216</v>
      </c>
      <c r="Z285" s="4">
        <v>44.530807222100002</v>
      </c>
      <c r="AA285" s="4">
        <v>45.542871022600004</v>
      </c>
      <c r="AB285" s="4">
        <v>45.542871022600004</v>
      </c>
      <c r="AC285" s="4">
        <v>39.4704882196</v>
      </c>
      <c r="AD285" s="4">
        <v>39.4704882196</v>
      </c>
      <c r="AE285" s="4">
        <v>47.5669986236</v>
      </c>
      <c r="AF285" s="4">
        <v>47.5669986236</v>
      </c>
      <c r="AG285" s="4">
        <v>47.5669986236</v>
      </c>
      <c r="AH285" s="4">
        <v>46.554934823099998</v>
      </c>
    </row>
    <row r="286" spans="1:34" x14ac:dyDescent="0.2">
      <c r="A286" t="s">
        <v>781</v>
      </c>
      <c r="B286" s="4" t="s">
        <v>268</v>
      </c>
      <c r="C286" s="4">
        <v>80.107675093599994</v>
      </c>
      <c r="D286" s="4">
        <v>78.161739666299994</v>
      </c>
      <c r="E286" s="4">
        <v>65.837481959599998</v>
      </c>
      <c r="F286" s="4">
        <v>65.837481959599998</v>
      </c>
      <c r="G286" s="4">
        <v>63.891546532200003</v>
      </c>
      <c r="H286" s="4">
        <v>58.053740250099999</v>
      </c>
      <c r="I286" s="4">
        <v>51.8916113967</v>
      </c>
      <c r="J286" s="4">
        <v>53.837546824100002</v>
      </c>
      <c r="K286" s="4">
        <v>48.972708255599997</v>
      </c>
      <c r="L286" s="4">
        <v>48.324063113199998</v>
      </c>
      <c r="M286" s="4">
        <v>48.324063113199998</v>
      </c>
      <c r="N286" s="4">
        <v>50.594321111799999</v>
      </c>
      <c r="O286" s="4">
        <v>44.432192258400001</v>
      </c>
      <c r="P286" s="4">
        <v>45.080837400900002</v>
      </c>
      <c r="Q286" s="4">
        <v>41.188966546099998</v>
      </c>
      <c r="R286" s="4">
        <v>39.567353689999997</v>
      </c>
      <c r="S286" s="4">
        <v>36.972773120100001</v>
      </c>
      <c r="T286" s="4">
        <v>36.972773120100001</v>
      </c>
      <c r="U286" s="4">
        <v>35.351160264000001</v>
      </c>
      <c r="V286" s="4">
        <v>34.0538699791</v>
      </c>
      <c r="W286" s="4">
        <v>33.080902265399999</v>
      </c>
      <c r="X286" s="4">
        <v>32.432257122899998</v>
      </c>
      <c r="Y286" s="4">
        <v>35.026837692800001</v>
      </c>
      <c r="Z286" s="4">
        <v>35.351160264000001</v>
      </c>
      <c r="AA286" s="4">
        <v>35.351160264000001</v>
      </c>
      <c r="AB286" s="4">
        <v>34.702515121499999</v>
      </c>
      <c r="AC286" s="4">
        <v>33.7295474079</v>
      </c>
      <c r="AD286" s="4">
        <v>33.080902265399999</v>
      </c>
      <c r="AE286" s="4">
        <v>35.026837692800001</v>
      </c>
      <c r="AF286" s="4">
        <v>35.351160264000001</v>
      </c>
      <c r="AG286" s="4">
        <v>34.702515121499999</v>
      </c>
      <c r="AH286" s="4">
        <v>34.702515121499999</v>
      </c>
    </row>
    <row r="287" spans="1:34" x14ac:dyDescent="0.2">
      <c r="A287" t="s">
        <v>782</v>
      </c>
      <c r="B287" s="4" t="s">
        <v>269</v>
      </c>
      <c r="C287" s="4">
        <v>82.037584660899995</v>
      </c>
      <c r="D287" s="4">
        <v>95.392540303299995</v>
      </c>
      <c r="E287" s="4">
        <v>95.392540303299995</v>
      </c>
      <c r="F287" s="4">
        <v>95.392540303299995</v>
      </c>
      <c r="G287" s="4">
        <v>97.300391109399996</v>
      </c>
      <c r="H287" s="4">
        <v>101.1160927215</v>
      </c>
      <c r="I287" s="4">
        <v>95.392540303299995</v>
      </c>
      <c r="J287" s="4">
        <v>89.668987885099995</v>
      </c>
      <c r="K287" s="4">
        <v>80.129733854799994</v>
      </c>
      <c r="L287" s="4">
        <v>76.314032242699994</v>
      </c>
      <c r="M287" s="4">
        <v>76.314032242699994</v>
      </c>
      <c r="N287" s="4">
        <v>80.129733854799994</v>
      </c>
      <c r="O287" s="4">
        <v>80.129733854799994</v>
      </c>
      <c r="P287" s="4">
        <v>74.406181436599994</v>
      </c>
      <c r="Q287" s="4">
        <v>82.037584660899995</v>
      </c>
      <c r="R287" s="4">
        <v>91.576838691199995</v>
      </c>
      <c r="S287" s="4">
        <v>85.853286272999995</v>
      </c>
      <c r="T287" s="4">
        <v>85.853286272999995</v>
      </c>
      <c r="U287" s="4">
        <v>82.037584660899995</v>
      </c>
      <c r="V287" s="4">
        <v>68.682629018399993</v>
      </c>
      <c r="W287" s="4">
        <v>74.406181436599994</v>
      </c>
      <c r="X287" s="4">
        <v>76.314032242699994</v>
      </c>
      <c r="Y287" s="4">
        <v>61.051225794099999</v>
      </c>
      <c r="Z287" s="4">
        <v>70.590479824499994</v>
      </c>
      <c r="AA287" s="4">
        <v>70.590479824499994</v>
      </c>
      <c r="AB287" s="4">
        <v>70.590479824499994</v>
      </c>
      <c r="AC287" s="4">
        <v>74.406181436599994</v>
      </c>
      <c r="AD287" s="4">
        <v>83.945435466899994</v>
      </c>
      <c r="AE287" s="4">
        <v>78.221883048699993</v>
      </c>
      <c r="AF287" s="4">
        <v>82.037584660899995</v>
      </c>
      <c r="AG287" s="4">
        <v>82.037584660899995</v>
      </c>
      <c r="AH287" s="4">
        <v>82.037584660899995</v>
      </c>
    </row>
    <row r="288" spans="1:34" x14ac:dyDescent="0.2">
      <c r="A288" t="s">
        <v>783</v>
      </c>
      <c r="B288" s="4" t="s">
        <v>270</v>
      </c>
      <c r="C288" s="4">
        <v>58.4118188303</v>
      </c>
      <c r="D288" s="4">
        <v>65.648681340300001</v>
      </c>
      <c r="E288" s="4">
        <v>66.682518841700002</v>
      </c>
      <c r="F288" s="4">
        <v>65.648681340300001</v>
      </c>
      <c r="G288" s="4">
        <v>68.233275093800003</v>
      </c>
      <c r="H288" s="4">
        <v>68.233275093800003</v>
      </c>
      <c r="I288" s="4">
        <v>63.581006337399998</v>
      </c>
      <c r="J288" s="4">
        <v>67.716356343100003</v>
      </c>
      <c r="K288" s="4">
        <v>56.861062578199999</v>
      </c>
      <c r="L288" s="4">
        <v>56.344143827499998</v>
      </c>
      <c r="M288" s="4">
        <v>55.310306326099997</v>
      </c>
      <c r="N288" s="4">
        <v>62.547168835999997</v>
      </c>
      <c r="O288" s="4">
        <v>58.4118188303</v>
      </c>
      <c r="P288" s="4">
        <v>66.165600091000002</v>
      </c>
      <c r="Q288" s="4">
        <v>59.962575082400001</v>
      </c>
      <c r="R288" s="4">
        <v>72.368625099499994</v>
      </c>
      <c r="S288" s="4">
        <v>74.436300102299995</v>
      </c>
      <c r="T288" s="4">
        <v>75.470137603799998</v>
      </c>
      <c r="U288" s="4">
        <v>73.919381351599995</v>
      </c>
      <c r="V288" s="4">
        <v>89.943862623699999</v>
      </c>
      <c r="W288" s="4">
        <v>89.943862623699999</v>
      </c>
      <c r="X288" s="4">
        <v>104.9345063943</v>
      </c>
      <c r="Y288" s="4">
        <v>96.663806382900006</v>
      </c>
      <c r="Z288" s="4">
        <v>104.4175876436</v>
      </c>
      <c r="AA288" s="4">
        <v>105.451425145</v>
      </c>
      <c r="AB288" s="4">
        <v>116.8236376606</v>
      </c>
      <c r="AC288" s="4">
        <v>117.8574751621</v>
      </c>
      <c r="AD288" s="4">
        <v>125.6112564227</v>
      </c>
      <c r="AE288" s="4">
        <v>124.57741892129999</v>
      </c>
      <c r="AF288" s="4">
        <v>135.43271268620001</v>
      </c>
      <c r="AG288" s="4">
        <v>137.50038768909999</v>
      </c>
      <c r="AH288" s="4">
        <v>143.70341269759999</v>
      </c>
    </row>
    <row r="289" spans="1:34" x14ac:dyDescent="0.2">
      <c r="A289" t="s">
        <v>784</v>
      </c>
      <c r="B289" s="4" t="s">
        <v>271</v>
      </c>
      <c r="C289" s="4">
        <v>97.906422072400005</v>
      </c>
      <c r="D289" s="4">
        <v>93.489591001400001</v>
      </c>
      <c r="E289" s="4">
        <v>85.392067371400003</v>
      </c>
      <c r="F289" s="4">
        <v>83.919790347800003</v>
      </c>
      <c r="G289" s="4">
        <v>86.128205883199996</v>
      </c>
      <c r="H289" s="4">
        <v>68.460881599499999</v>
      </c>
      <c r="I289" s="4">
        <v>58.891080945799999</v>
      </c>
      <c r="J289" s="4">
        <v>61.099496481300001</v>
      </c>
      <c r="K289" s="4">
        <v>52.265834339400001</v>
      </c>
      <c r="L289" s="4">
        <v>51.529695827600001</v>
      </c>
      <c r="M289" s="4">
        <v>52.265834339400001</v>
      </c>
      <c r="N289" s="4">
        <v>43.432172197500002</v>
      </c>
      <c r="O289" s="4">
        <v>44.904449221199997</v>
      </c>
      <c r="P289" s="4">
        <v>35.334648567499997</v>
      </c>
      <c r="Q289" s="4">
        <v>32.390094520200002</v>
      </c>
      <c r="R289" s="4">
        <v>29.445540472899999</v>
      </c>
      <c r="S289" s="4">
        <v>23.556432378299998</v>
      </c>
      <c r="T289" s="4">
        <v>22.820293866499998</v>
      </c>
      <c r="U289" s="4">
        <v>28.709401961099999</v>
      </c>
      <c r="V289" s="4">
        <v>21.3480168428</v>
      </c>
      <c r="W289" s="4">
        <v>22.084155354699998</v>
      </c>
      <c r="X289" s="4">
        <v>25.764847913800001</v>
      </c>
      <c r="Y289" s="4">
        <v>25.028709402</v>
      </c>
      <c r="Z289" s="4">
        <v>35.334648567499997</v>
      </c>
      <c r="AA289" s="4">
        <v>35.334648567499997</v>
      </c>
      <c r="AB289" s="4">
        <v>28.709401961099999</v>
      </c>
      <c r="AC289" s="4">
        <v>52.265834339400001</v>
      </c>
      <c r="AD289" s="4">
        <v>66.988604575799997</v>
      </c>
      <c r="AE289" s="4">
        <v>70.669297134900006</v>
      </c>
      <c r="AF289" s="4">
        <v>87.600482906899998</v>
      </c>
      <c r="AG289" s="4">
        <v>81.711374812299994</v>
      </c>
      <c r="AH289" s="4">
        <v>83.183651835899994</v>
      </c>
    </row>
    <row r="290" spans="1:34" x14ac:dyDescent="0.2">
      <c r="A290" t="s">
        <v>785</v>
      </c>
      <c r="B290" s="4" t="s">
        <v>272</v>
      </c>
      <c r="C290" s="4">
        <v>77.442537637100003</v>
      </c>
      <c r="D290" s="4">
        <v>79.765813766199997</v>
      </c>
      <c r="E290" s="4">
        <v>83.637940647999997</v>
      </c>
      <c r="F290" s="4">
        <v>85.186791400800004</v>
      </c>
      <c r="G290" s="4">
        <v>84.412366024400001</v>
      </c>
      <c r="H290" s="4">
        <v>88.284492906300002</v>
      </c>
      <c r="I290" s="4">
        <v>86.735642153499995</v>
      </c>
      <c r="J290" s="4">
        <v>91.382194411699999</v>
      </c>
      <c r="K290" s="4">
        <v>85.961216777199994</v>
      </c>
      <c r="L290" s="4">
        <v>82.863515271699995</v>
      </c>
      <c r="M290" s="4">
        <v>89.833343658999993</v>
      </c>
      <c r="N290" s="4">
        <v>89.058918282600004</v>
      </c>
      <c r="O290" s="4">
        <v>88.284492906300002</v>
      </c>
      <c r="P290" s="4">
        <v>85.186791400800004</v>
      </c>
      <c r="Q290" s="4">
        <v>77.442537637100003</v>
      </c>
      <c r="R290" s="4">
        <v>78.991388389799994</v>
      </c>
      <c r="S290" s="4">
        <v>77.442537637100003</v>
      </c>
      <c r="T290" s="4">
        <v>66.600582367900003</v>
      </c>
      <c r="U290" s="4">
        <v>61.9540301097</v>
      </c>
      <c r="V290" s="4">
        <v>47.239947958599998</v>
      </c>
      <c r="W290" s="4">
        <v>55.758627098700003</v>
      </c>
      <c r="X290" s="4">
        <v>61.179604733300003</v>
      </c>
      <c r="Y290" s="4">
        <v>62.728455486000001</v>
      </c>
      <c r="Z290" s="4">
        <v>61.9540301097</v>
      </c>
      <c r="AA290" s="4">
        <v>61.179604733300003</v>
      </c>
      <c r="AB290" s="4">
        <v>65.051731615099996</v>
      </c>
      <c r="AC290" s="4">
        <v>74.344836131600005</v>
      </c>
      <c r="AD290" s="4">
        <v>65.051731615099996</v>
      </c>
      <c r="AE290" s="4">
        <v>61.9540301097</v>
      </c>
      <c r="AF290" s="4">
        <v>63.502880862399998</v>
      </c>
      <c r="AG290" s="4">
        <v>68.149433120599994</v>
      </c>
      <c r="AH290" s="4">
        <v>71.247134626100006</v>
      </c>
    </row>
    <row r="291" spans="1:34" x14ac:dyDescent="0.2">
      <c r="A291" t="s">
        <v>786</v>
      </c>
      <c r="B291" s="4" t="s">
        <v>273</v>
      </c>
      <c r="C291" s="4">
        <v>118.2389537836</v>
      </c>
      <c r="D291" s="4">
        <v>130.1422041646</v>
      </c>
      <c r="E291" s="4">
        <v>184.10360589129999</v>
      </c>
      <c r="F291" s="4">
        <v>183.31005586590001</v>
      </c>
      <c r="G291" s="4">
        <v>189.6584560691</v>
      </c>
      <c r="H291" s="4">
        <v>238.0650076181</v>
      </c>
      <c r="I291" s="4">
        <v>222.98755713560001</v>
      </c>
      <c r="J291" s="4">
        <v>230.9230573895</v>
      </c>
      <c r="K291" s="4">
        <v>222.98755713560001</v>
      </c>
      <c r="L291" s="4">
        <v>196.0068562722</v>
      </c>
      <c r="M291" s="4">
        <v>196.0068562722</v>
      </c>
      <c r="N291" s="4">
        <v>206.32300660230001</v>
      </c>
      <c r="O291" s="4">
        <v>192.83265617059999</v>
      </c>
      <c r="P291" s="4">
        <v>245.20695784660001</v>
      </c>
      <c r="Q291" s="4">
        <v>242.032757745</v>
      </c>
      <c r="R291" s="4">
        <v>249.968257999</v>
      </c>
      <c r="S291" s="4">
        <v>231.71660741490001</v>
      </c>
      <c r="T291" s="4">
        <v>250.76180802440001</v>
      </c>
      <c r="U291" s="4">
        <v>244.4134078212</v>
      </c>
      <c r="V291" s="4">
        <v>250.76180802440001</v>
      </c>
      <c r="W291" s="4">
        <v>222.1940071102</v>
      </c>
      <c r="X291" s="4">
        <v>211.87785678009999</v>
      </c>
      <c r="Y291" s="4">
        <v>207.9101066531</v>
      </c>
      <c r="Z291" s="4">
        <v>227.74885728800001</v>
      </c>
      <c r="AA291" s="4">
        <v>215.0520568817</v>
      </c>
      <c r="AB291" s="4">
        <v>184.8971559167</v>
      </c>
      <c r="AC291" s="4">
        <v>196.80040629760001</v>
      </c>
      <c r="AD291" s="4">
        <v>188.07135601830001</v>
      </c>
      <c r="AE291" s="4">
        <v>184.8971559167</v>
      </c>
      <c r="AF291" s="4">
        <v>190.45200609450001</v>
      </c>
      <c r="AG291" s="4">
        <v>177.75520568819999</v>
      </c>
      <c r="AH291" s="4">
        <v>180.92940578970001</v>
      </c>
    </row>
    <row r="292" spans="1:34" x14ac:dyDescent="0.2">
      <c r="A292" t="s">
        <v>787</v>
      </c>
      <c r="B292" s="4" t="s">
        <v>274</v>
      </c>
      <c r="C292" s="4">
        <v>58.974722866100002</v>
      </c>
      <c r="D292" s="4">
        <v>63.705315609400003</v>
      </c>
      <c r="E292" s="4">
        <v>61.497705662500003</v>
      </c>
      <c r="F292" s="4">
        <v>60.551587113899998</v>
      </c>
      <c r="G292" s="4">
        <v>54.559502972399997</v>
      </c>
      <c r="H292" s="4">
        <v>55.505621521000002</v>
      </c>
      <c r="I292" s="4">
        <v>53.9287572733</v>
      </c>
      <c r="J292" s="4">
        <v>52.351893025499997</v>
      </c>
      <c r="K292" s="4">
        <v>49.828910229100003</v>
      </c>
      <c r="L292" s="4">
        <v>47.621300282299998</v>
      </c>
      <c r="M292" s="4">
        <v>45.413690335399998</v>
      </c>
      <c r="N292" s="4">
        <v>44.467571786699999</v>
      </c>
      <c r="O292" s="4">
        <v>39.7369790435</v>
      </c>
      <c r="P292" s="4">
        <v>45.413690335399998</v>
      </c>
      <c r="Q292" s="4">
        <v>47.936673131799999</v>
      </c>
      <c r="R292" s="4">
        <v>47.621300282299998</v>
      </c>
      <c r="S292" s="4">
        <v>48.567418830900003</v>
      </c>
      <c r="T292" s="4">
        <v>51.090401627299997</v>
      </c>
      <c r="U292" s="4">
        <v>52.036520176000003</v>
      </c>
      <c r="V292" s="4">
        <v>55.190248671500001</v>
      </c>
      <c r="W292" s="4">
        <v>45.098317485800003</v>
      </c>
      <c r="X292" s="4">
        <v>38.7908604948</v>
      </c>
      <c r="Y292" s="4">
        <v>41.313843291200001</v>
      </c>
      <c r="Z292" s="4">
        <v>39.106233344400003</v>
      </c>
      <c r="AA292" s="4">
        <v>39.106233344400003</v>
      </c>
      <c r="AB292" s="4">
        <v>38.475487645299999</v>
      </c>
      <c r="AC292" s="4">
        <v>34.691013450699998</v>
      </c>
      <c r="AD292" s="4">
        <v>34.375640601100002</v>
      </c>
      <c r="AE292" s="4">
        <v>36.898623397500003</v>
      </c>
      <c r="AF292" s="4">
        <v>33.114149202900002</v>
      </c>
      <c r="AG292" s="4">
        <v>35.952504848899999</v>
      </c>
      <c r="AH292" s="4">
        <v>35.952504848899999</v>
      </c>
    </row>
    <row r="293" spans="1:34" x14ac:dyDescent="0.2">
      <c r="A293" t="s">
        <v>788</v>
      </c>
      <c r="B293" s="4" t="s">
        <v>275</v>
      </c>
      <c r="C293" s="4">
        <v>109.5181202708</v>
      </c>
      <c r="D293" s="4">
        <v>97.072879330899994</v>
      </c>
      <c r="E293" s="4">
        <v>102.0509757069</v>
      </c>
      <c r="F293" s="4">
        <v>102.0509757069</v>
      </c>
      <c r="G293" s="4">
        <v>87.116686579100005</v>
      </c>
      <c r="H293" s="4">
        <v>59.737156511400002</v>
      </c>
      <c r="I293" s="4">
        <v>42.313819195500002</v>
      </c>
      <c r="J293" s="4">
        <v>27.379530067699999</v>
      </c>
      <c r="K293" s="4">
        <v>39.824771007599999</v>
      </c>
      <c r="L293" s="4">
        <v>42.313819195500002</v>
      </c>
      <c r="M293" s="4">
        <v>42.313819195500002</v>
      </c>
      <c r="N293" s="4">
        <v>49.780963759499997</v>
      </c>
      <c r="O293" s="4">
        <v>79.649542015099996</v>
      </c>
      <c r="P293" s="4">
        <v>82.138590203099994</v>
      </c>
      <c r="Q293" s="4">
        <v>84.627638391100007</v>
      </c>
      <c r="R293" s="4">
        <v>69.693349263200005</v>
      </c>
      <c r="S293" s="4">
        <v>69.693349263200005</v>
      </c>
      <c r="T293" s="4">
        <v>69.693349263200005</v>
      </c>
      <c r="U293" s="4">
        <v>64.715252887299997</v>
      </c>
      <c r="V293" s="4">
        <v>42.313819195500002</v>
      </c>
      <c r="W293" s="4">
        <v>42.313819195500002</v>
      </c>
      <c r="X293" s="4">
        <v>44.802867383500001</v>
      </c>
      <c r="Y293" s="4">
        <v>42.313819195500002</v>
      </c>
      <c r="Z293" s="4">
        <v>47.291915571499999</v>
      </c>
      <c r="AA293" s="4">
        <v>47.291915571499999</v>
      </c>
      <c r="AB293" s="4">
        <v>54.759060135399999</v>
      </c>
      <c r="AC293" s="4">
        <v>44.802867383500001</v>
      </c>
      <c r="AD293" s="4">
        <v>37.335722819600001</v>
      </c>
      <c r="AE293" s="4">
        <v>37.335722819600001</v>
      </c>
      <c r="AF293" s="4">
        <v>37.335722819600001</v>
      </c>
      <c r="AG293" s="4">
        <v>22.401433691800001</v>
      </c>
      <c r="AH293" s="4">
        <v>22.401433691800001</v>
      </c>
    </row>
    <row r="294" spans="1:34" x14ac:dyDescent="0.2">
      <c r="A294" t="s">
        <v>789</v>
      </c>
      <c r="B294" s="4" t="s">
        <v>276</v>
      </c>
      <c r="C294" s="4">
        <v>33.242367784300001</v>
      </c>
      <c r="D294" s="4">
        <v>30.150054502</v>
      </c>
      <c r="E294" s="4">
        <v>30.150054502</v>
      </c>
      <c r="F294" s="4">
        <v>30.150054502</v>
      </c>
      <c r="G294" s="4">
        <v>25.511584578600001</v>
      </c>
      <c r="H294" s="4">
        <v>24.738506258099999</v>
      </c>
      <c r="I294" s="4">
        <v>20.1000363347</v>
      </c>
      <c r="J294" s="4">
        <v>17.780801372999999</v>
      </c>
      <c r="K294" s="4">
        <v>19.326958014100001</v>
      </c>
      <c r="L294" s="4">
        <v>19.326958014100001</v>
      </c>
      <c r="M294" s="4">
        <v>19.326958014100001</v>
      </c>
      <c r="N294" s="4">
        <v>20.1000363347</v>
      </c>
      <c r="O294" s="4">
        <v>22.419271296400002</v>
      </c>
      <c r="P294" s="4">
        <v>22.419271296400002</v>
      </c>
      <c r="Q294" s="4">
        <v>18.553879693599999</v>
      </c>
      <c r="R294" s="4">
        <v>17.780801372999999</v>
      </c>
      <c r="S294" s="4">
        <v>17.780801372999999</v>
      </c>
      <c r="T294" s="4">
        <v>17.780801372999999</v>
      </c>
      <c r="U294" s="4">
        <v>17.007723052399999</v>
      </c>
      <c r="V294" s="4">
        <v>17.780801372999999</v>
      </c>
      <c r="W294" s="4">
        <v>17.780801372999999</v>
      </c>
      <c r="X294" s="4">
        <v>17.780801372999999</v>
      </c>
      <c r="Y294" s="4">
        <v>18.553879693599999</v>
      </c>
      <c r="Z294" s="4">
        <v>18.553879693599999</v>
      </c>
      <c r="AA294" s="4">
        <v>18.553879693599999</v>
      </c>
      <c r="AB294" s="4">
        <v>21.646192975799998</v>
      </c>
      <c r="AC294" s="4">
        <v>20.873114655199998</v>
      </c>
      <c r="AD294" s="4">
        <v>20.1000363347</v>
      </c>
      <c r="AE294" s="4">
        <v>20.1000363347</v>
      </c>
      <c r="AF294" s="4">
        <v>18.553879693599999</v>
      </c>
      <c r="AG294" s="4">
        <v>18.553879693599999</v>
      </c>
      <c r="AH294" s="4">
        <v>18.553879693599999</v>
      </c>
    </row>
    <row r="295" spans="1:34" x14ac:dyDescent="0.2">
      <c r="A295" t="s">
        <v>790</v>
      </c>
      <c r="B295" s="4" t="s">
        <v>277</v>
      </c>
      <c r="C295" s="4">
        <v>48.8710244245</v>
      </c>
      <c r="D295" s="4">
        <v>54.362150764399999</v>
      </c>
      <c r="E295" s="4">
        <v>63.147952908100002</v>
      </c>
      <c r="F295" s="4">
        <v>63.147952908100002</v>
      </c>
      <c r="G295" s="4">
        <v>64.246178176100003</v>
      </c>
      <c r="H295" s="4">
        <v>66.991741345999998</v>
      </c>
      <c r="I295" s="4">
        <v>62.598840274099999</v>
      </c>
      <c r="J295" s="4">
        <v>65.893516078000005</v>
      </c>
      <c r="K295" s="4">
        <v>62.598840274099999</v>
      </c>
      <c r="L295" s="4">
        <v>57.656826568299998</v>
      </c>
      <c r="M295" s="4">
        <v>57.656826568299998</v>
      </c>
      <c r="N295" s="4">
        <v>54.911263398300001</v>
      </c>
      <c r="O295" s="4">
        <v>58.755051836200003</v>
      </c>
      <c r="P295" s="4">
        <v>68.6390792479</v>
      </c>
      <c r="Q295" s="4">
        <v>65.893516078000005</v>
      </c>
      <c r="R295" s="4">
        <v>63.697065542099999</v>
      </c>
      <c r="S295" s="4">
        <v>68.6390792479</v>
      </c>
      <c r="T295" s="4">
        <v>68.6390792479</v>
      </c>
      <c r="U295" s="4">
        <v>70.8355297839</v>
      </c>
      <c r="V295" s="4">
        <v>71.933755051800006</v>
      </c>
      <c r="W295" s="4">
        <v>65.344403443999994</v>
      </c>
      <c r="X295" s="4">
        <v>69.737304515899993</v>
      </c>
      <c r="Y295" s="4">
        <v>69.737304515899993</v>
      </c>
      <c r="Z295" s="4">
        <v>65.893516078000005</v>
      </c>
      <c r="AA295" s="4">
        <v>65.893516078000005</v>
      </c>
      <c r="AB295" s="4">
        <v>64.795290810099999</v>
      </c>
      <c r="AC295" s="4">
        <v>58.2059392022</v>
      </c>
      <c r="AD295" s="4">
        <v>58.2059392022</v>
      </c>
      <c r="AE295" s="4">
        <v>54.362150764399999</v>
      </c>
      <c r="AF295" s="4">
        <v>54.911263398300001</v>
      </c>
      <c r="AG295" s="4">
        <v>54.911263398300001</v>
      </c>
      <c r="AH295" s="4">
        <v>54.911263398300001</v>
      </c>
    </row>
    <row r="296" spans="1:34" x14ac:dyDescent="0.2">
      <c r="A296" t="s">
        <v>791</v>
      </c>
      <c r="B296" s="4" t="s">
        <v>278</v>
      </c>
      <c r="C296" s="4">
        <v>36.704992796600003</v>
      </c>
      <c r="D296" s="4">
        <v>38.540242436500002</v>
      </c>
      <c r="E296" s="4">
        <v>40.834304486299999</v>
      </c>
      <c r="F296" s="4">
        <v>38.540242436500002</v>
      </c>
      <c r="G296" s="4">
        <v>36.246180386699997</v>
      </c>
      <c r="H296" s="4">
        <v>38.540242436500002</v>
      </c>
      <c r="I296" s="4">
        <v>34.869743156799998</v>
      </c>
      <c r="J296" s="4">
        <v>33.034493517000001</v>
      </c>
      <c r="K296" s="4">
        <v>31.658056287099999</v>
      </c>
      <c r="L296" s="4">
        <v>29.363994237299998</v>
      </c>
      <c r="M296" s="4">
        <v>29.363994237299998</v>
      </c>
      <c r="N296" s="4">
        <v>27.9875570074</v>
      </c>
      <c r="O296" s="4">
        <v>28.9051818274</v>
      </c>
      <c r="P296" s="4">
        <v>30.2816190572</v>
      </c>
      <c r="Q296" s="4">
        <v>29.822806647299998</v>
      </c>
      <c r="R296" s="4">
        <v>27.528744597500001</v>
      </c>
      <c r="S296" s="4">
        <v>26.611119777599999</v>
      </c>
      <c r="T296" s="4">
        <v>27.069932187500001</v>
      </c>
      <c r="U296" s="4">
        <v>27.528744597500001</v>
      </c>
      <c r="V296" s="4">
        <v>22.022995678000001</v>
      </c>
      <c r="W296" s="4">
        <v>21.564183268000001</v>
      </c>
      <c r="X296" s="4">
        <v>18.811308808300002</v>
      </c>
      <c r="Y296" s="4">
        <v>22.940620497899999</v>
      </c>
      <c r="Z296" s="4">
        <v>23.3994329079</v>
      </c>
      <c r="AA296" s="4">
        <v>23.3994329079</v>
      </c>
      <c r="AB296" s="4">
        <v>28.4463694174</v>
      </c>
      <c r="AC296" s="4">
        <v>36.704992796600003</v>
      </c>
      <c r="AD296" s="4">
        <v>45.881240995799999</v>
      </c>
      <c r="AE296" s="4">
        <v>46.798865815699997</v>
      </c>
      <c r="AF296" s="4">
        <v>46.340053405799999</v>
      </c>
      <c r="AG296" s="4">
        <v>47.257678225699998</v>
      </c>
      <c r="AH296" s="4">
        <v>46.798865815699997</v>
      </c>
    </row>
    <row r="297" spans="1:34" x14ac:dyDescent="0.2">
      <c r="A297" t="s">
        <v>792</v>
      </c>
      <c r="B297" s="4" t="s">
        <v>279</v>
      </c>
      <c r="C297" s="4">
        <v>38.109756097599998</v>
      </c>
      <c r="D297" s="4">
        <v>32.853238015099997</v>
      </c>
      <c r="E297" s="4">
        <v>31.539108494499999</v>
      </c>
      <c r="F297" s="4">
        <v>31.539108494499999</v>
      </c>
      <c r="G297" s="4">
        <v>32.853238015099997</v>
      </c>
      <c r="H297" s="4">
        <v>28.910849453299999</v>
      </c>
      <c r="I297" s="4">
        <v>30.224978973900001</v>
      </c>
      <c r="J297" s="4">
        <v>30.224978973900001</v>
      </c>
      <c r="K297" s="4">
        <v>31.539108494499999</v>
      </c>
      <c r="L297" s="4">
        <v>31.539108494499999</v>
      </c>
      <c r="M297" s="4">
        <v>31.539108494499999</v>
      </c>
      <c r="N297" s="4">
        <v>30.224978973900001</v>
      </c>
      <c r="O297" s="4">
        <v>39.423885618200003</v>
      </c>
      <c r="P297" s="4">
        <v>40.738015138800002</v>
      </c>
      <c r="Q297" s="4">
        <v>45.994533221200001</v>
      </c>
      <c r="R297" s="4">
        <v>40.738015138800002</v>
      </c>
      <c r="S297" s="4">
        <v>42.0521446594</v>
      </c>
      <c r="T297" s="4">
        <v>42.0521446594</v>
      </c>
      <c r="U297" s="4">
        <v>42.0521446594</v>
      </c>
      <c r="V297" s="4">
        <v>48.622792262399997</v>
      </c>
      <c r="W297" s="4">
        <v>85.418418839400005</v>
      </c>
      <c r="X297" s="4">
        <v>89.360807401200006</v>
      </c>
      <c r="Y297" s="4">
        <v>109.0727502103</v>
      </c>
      <c r="Z297" s="4">
        <v>120.8999158957</v>
      </c>
      <c r="AA297" s="4">
        <v>120.8999158957</v>
      </c>
      <c r="AB297" s="4">
        <v>124.84230445750001</v>
      </c>
      <c r="AC297" s="4">
        <v>115.6433978133</v>
      </c>
      <c r="AD297" s="4">
        <v>93.303195962999993</v>
      </c>
      <c r="AE297" s="4">
        <v>82.790159798100007</v>
      </c>
      <c r="AF297" s="4">
        <v>72.277123633299993</v>
      </c>
      <c r="AG297" s="4">
        <v>63.0782169891</v>
      </c>
      <c r="AH297" s="4">
        <v>63.0782169891</v>
      </c>
    </row>
    <row r="298" spans="1:34" x14ac:dyDescent="0.2">
      <c r="A298" t="s">
        <v>793</v>
      </c>
      <c r="B298" s="4" t="s">
        <v>280</v>
      </c>
      <c r="C298" s="4">
        <v>86.603961377199994</v>
      </c>
      <c r="D298" s="4">
        <v>83.157037541299999</v>
      </c>
      <c r="E298" s="4">
        <v>83.157037541299999</v>
      </c>
      <c r="F298" s="4">
        <v>83.157037541299999</v>
      </c>
      <c r="G298" s="4">
        <v>82.2953065823</v>
      </c>
      <c r="H298" s="4">
        <v>74.108862471999998</v>
      </c>
      <c r="I298" s="4">
        <v>65.922418361799998</v>
      </c>
      <c r="J298" s="4">
        <v>68.507611238699994</v>
      </c>
      <c r="K298" s="4">
        <v>65.060687402799999</v>
      </c>
      <c r="L298" s="4">
        <v>65.060687402799999</v>
      </c>
      <c r="M298" s="4">
        <v>65.060687402799999</v>
      </c>
      <c r="N298" s="4">
        <v>64.6298219233</v>
      </c>
      <c r="O298" s="4">
        <v>68.507611238699994</v>
      </c>
      <c r="P298" s="4">
        <v>77.124920828499995</v>
      </c>
      <c r="Q298" s="4">
        <v>75.401458910499997</v>
      </c>
      <c r="R298" s="4">
        <v>75.832324389999997</v>
      </c>
      <c r="S298" s="4">
        <v>80.140979184900004</v>
      </c>
      <c r="T298" s="4">
        <v>80.140979184900004</v>
      </c>
      <c r="U298" s="4">
        <v>81.002710143900003</v>
      </c>
      <c r="V298" s="4">
        <v>67.645880279699995</v>
      </c>
      <c r="W298" s="4">
        <v>60.752032607899999</v>
      </c>
      <c r="X298" s="4">
        <v>57.735974251499997</v>
      </c>
      <c r="Y298" s="4">
        <v>62.475494525899997</v>
      </c>
      <c r="Z298" s="4">
        <v>55.581646853999999</v>
      </c>
      <c r="AA298" s="4">
        <v>55.581646853999999</v>
      </c>
      <c r="AB298" s="4">
        <v>54.719915895100002</v>
      </c>
      <c r="AC298" s="4">
        <v>73.247131513100001</v>
      </c>
      <c r="AD298" s="4">
        <v>83.157037541299999</v>
      </c>
      <c r="AE298" s="4">
        <v>92.2052126106</v>
      </c>
      <c r="AF298" s="4">
        <v>91.774347131100001</v>
      </c>
      <c r="AG298" s="4">
        <v>91.774347131100001</v>
      </c>
      <c r="AH298" s="4">
        <v>91.774347131100001</v>
      </c>
    </row>
    <row r="299" spans="1:34" x14ac:dyDescent="0.2">
      <c r="A299" t="s">
        <v>794</v>
      </c>
      <c r="B299" s="4" t="s">
        <v>281</v>
      </c>
      <c r="C299" s="4">
        <v>112.63152003579999</v>
      </c>
      <c r="D299" s="4">
        <v>95.841728229200001</v>
      </c>
      <c r="E299" s="4">
        <v>84.998321020800006</v>
      </c>
      <c r="F299" s="4">
        <v>83.948959032900007</v>
      </c>
      <c r="G299" s="4">
        <v>79.051936422699995</v>
      </c>
      <c r="H299" s="4">
        <v>67.858741884899999</v>
      </c>
      <c r="I299" s="4">
        <v>64.710655921200001</v>
      </c>
      <c r="J299" s="4">
        <v>60.513207969600003</v>
      </c>
      <c r="K299" s="4">
        <v>64.011081262600001</v>
      </c>
      <c r="L299" s="4">
        <v>60.163420640299996</v>
      </c>
      <c r="M299" s="4">
        <v>62.611931945400002</v>
      </c>
      <c r="N299" s="4">
        <v>61.562569957500003</v>
      </c>
      <c r="O299" s="4">
        <v>67.159167226299999</v>
      </c>
      <c r="P299" s="4">
        <v>71.006827848699999</v>
      </c>
      <c r="Q299" s="4">
        <v>74.504701141699996</v>
      </c>
      <c r="R299" s="4">
        <v>71.706402507299998</v>
      </c>
      <c r="S299" s="4">
        <v>70.307253190099999</v>
      </c>
      <c r="T299" s="4">
        <v>67.159167226299999</v>
      </c>
      <c r="U299" s="4">
        <v>67.858741884899999</v>
      </c>
      <c r="V299" s="4">
        <v>59.463845981600002</v>
      </c>
      <c r="W299" s="4">
        <v>55.266398029999998</v>
      </c>
      <c r="X299" s="4">
        <v>51.4187374077</v>
      </c>
      <c r="Y299" s="4">
        <v>53.517461383499999</v>
      </c>
      <c r="Z299" s="4">
        <v>55.965972688599997</v>
      </c>
      <c r="AA299" s="4">
        <v>57.015334676499997</v>
      </c>
      <c r="AB299" s="4">
        <v>57.015334676499997</v>
      </c>
      <c r="AC299" s="4">
        <v>67.508954555599999</v>
      </c>
      <c r="AD299" s="4">
        <v>66.1098052384</v>
      </c>
      <c r="AE299" s="4">
        <v>72.056189836599998</v>
      </c>
      <c r="AF299" s="4">
        <v>81.150660398499994</v>
      </c>
      <c r="AG299" s="4">
        <v>77.302999776099995</v>
      </c>
      <c r="AH299" s="4">
        <v>78.352361763999994</v>
      </c>
    </row>
    <row r="300" spans="1:34" x14ac:dyDescent="0.2">
      <c r="A300" t="s">
        <v>795</v>
      </c>
      <c r="B300" s="4" t="s">
        <v>282</v>
      </c>
      <c r="C300" s="4">
        <v>80.997524441899998</v>
      </c>
      <c r="D300" s="4">
        <v>78.715904034999994</v>
      </c>
      <c r="E300" s="4">
        <v>73.337798790400001</v>
      </c>
      <c r="F300" s="4">
        <v>71.545097042199998</v>
      </c>
      <c r="G300" s="4">
        <v>70.241313952599995</v>
      </c>
      <c r="H300" s="4">
        <v>74.152663221400005</v>
      </c>
      <c r="I300" s="4">
        <v>80.019687124699999</v>
      </c>
      <c r="J300" s="4">
        <v>67.633747773400003</v>
      </c>
      <c r="K300" s="4">
        <v>65.678073139000006</v>
      </c>
      <c r="L300" s="4">
        <v>65.515100252799996</v>
      </c>
      <c r="M300" s="4">
        <v>65.515100252799996</v>
      </c>
      <c r="N300" s="4">
        <v>67.470774887199994</v>
      </c>
      <c r="O300" s="4">
        <v>62.418615414999998</v>
      </c>
      <c r="P300" s="4">
        <v>61.277805211500002</v>
      </c>
      <c r="Q300" s="4">
        <v>65.678073139000006</v>
      </c>
      <c r="R300" s="4">
        <v>62.092669642600001</v>
      </c>
      <c r="S300" s="4">
        <v>61.766723870100002</v>
      </c>
      <c r="T300" s="4">
        <v>61.603750983899999</v>
      </c>
      <c r="U300" s="4">
        <v>60.625913666700001</v>
      </c>
      <c r="V300" s="4">
        <v>61.277805211500002</v>
      </c>
      <c r="W300" s="4">
        <v>65.515100252799996</v>
      </c>
      <c r="X300" s="4">
        <v>61.766723870100002</v>
      </c>
      <c r="Y300" s="4">
        <v>64.537262935599998</v>
      </c>
      <c r="Z300" s="4">
        <v>63.722398504600001</v>
      </c>
      <c r="AA300" s="4">
        <v>65.026181594199997</v>
      </c>
      <c r="AB300" s="4">
        <v>63.722398504600001</v>
      </c>
      <c r="AC300" s="4">
        <v>61.440778097699997</v>
      </c>
      <c r="AD300" s="4">
        <v>53.781052446300002</v>
      </c>
      <c r="AE300" s="4">
        <v>55.573754194499998</v>
      </c>
      <c r="AF300" s="4">
        <v>58.670239032300003</v>
      </c>
      <c r="AG300" s="4">
        <v>61.603750983899999</v>
      </c>
      <c r="AH300" s="4">
        <v>59.648076349500002</v>
      </c>
    </row>
    <row r="301" spans="1:34" x14ac:dyDescent="0.2">
      <c r="A301" t="s">
        <v>796</v>
      </c>
      <c r="B301" s="4" t="s">
        <v>283</v>
      </c>
      <c r="C301" s="4">
        <v>58.204959062500002</v>
      </c>
      <c r="D301" s="4">
        <v>69.845950875</v>
      </c>
      <c r="E301" s="4">
        <v>78.900055618099998</v>
      </c>
      <c r="F301" s="4">
        <v>86.660716826400005</v>
      </c>
      <c r="G301" s="4">
        <v>89.247603895899999</v>
      </c>
      <c r="H301" s="4">
        <v>106.0623698472</v>
      </c>
      <c r="I301" s="4">
        <v>99.595152173599999</v>
      </c>
      <c r="J301" s="4">
        <v>109.9427004514</v>
      </c>
      <c r="K301" s="4">
        <v>108.6492569167</v>
      </c>
      <c r="L301" s="4">
        <v>107.35581338199999</v>
      </c>
      <c r="M301" s="4">
        <v>108.6492569167</v>
      </c>
      <c r="N301" s="4">
        <v>112.52958752089999</v>
      </c>
      <c r="O301" s="4">
        <v>102.18203924309999</v>
      </c>
      <c r="P301" s="4">
        <v>109.9427004514</v>
      </c>
      <c r="Q301" s="4">
        <v>128.05090993749999</v>
      </c>
      <c r="R301" s="4">
        <v>128.05090993749999</v>
      </c>
      <c r="S301" s="4">
        <v>138.3984582153</v>
      </c>
      <c r="T301" s="4">
        <v>139.69190175</v>
      </c>
      <c r="U301" s="4">
        <v>150.0394500278</v>
      </c>
      <c r="V301" s="4">
        <v>155.2132241667</v>
      </c>
      <c r="W301" s="4">
        <v>166.85421597920001</v>
      </c>
      <c r="X301" s="4">
        <v>159.0935547709</v>
      </c>
      <c r="Y301" s="4">
        <v>160.3869983056</v>
      </c>
      <c r="Z301" s="4">
        <v>156.5066677014</v>
      </c>
      <c r="AA301" s="4">
        <v>156.5066677014</v>
      </c>
      <c r="AB301" s="4">
        <v>144.8656758889</v>
      </c>
      <c r="AC301" s="4">
        <v>153.919780632</v>
      </c>
      <c r="AD301" s="4">
        <v>143.5722323542</v>
      </c>
      <c r="AE301" s="4">
        <v>131.93124054169999</v>
      </c>
      <c r="AF301" s="4">
        <v>138.3984582153</v>
      </c>
      <c r="AG301" s="4">
        <v>143.5722323542</v>
      </c>
      <c r="AH301" s="4">
        <v>146.1591194236</v>
      </c>
    </row>
    <row r="302" spans="1:34" x14ac:dyDescent="0.2">
      <c r="A302" t="s">
        <v>797</v>
      </c>
      <c r="B302" s="4" t="s">
        <v>284</v>
      </c>
      <c r="C302" s="4">
        <v>124.12162605899999</v>
      </c>
      <c r="D302" s="4">
        <v>109.01687791419999</v>
      </c>
      <c r="E302" s="4">
        <v>99.822683391300004</v>
      </c>
      <c r="F302" s="4">
        <v>89.315032508000002</v>
      </c>
      <c r="G302" s="4">
        <v>102.4495961122</v>
      </c>
      <c r="H302" s="4">
        <v>101.1361397518</v>
      </c>
      <c r="I302" s="4">
        <v>86.031391607000003</v>
      </c>
      <c r="J302" s="4">
        <v>99.165955211099998</v>
      </c>
      <c r="K302" s="4">
        <v>96.539042490300005</v>
      </c>
      <c r="L302" s="4">
        <v>96.539042490300005</v>
      </c>
      <c r="M302" s="4">
        <v>99.165955211099998</v>
      </c>
      <c r="N302" s="4">
        <v>87.3448479674</v>
      </c>
      <c r="O302" s="4">
        <v>84.061207066400002</v>
      </c>
      <c r="P302" s="4">
        <v>98.509227030900007</v>
      </c>
      <c r="Q302" s="4">
        <v>79.464109805000007</v>
      </c>
      <c r="R302" s="4">
        <v>79.464109805000007</v>
      </c>
      <c r="S302" s="4">
        <v>78.8073816247</v>
      </c>
      <c r="T302" s="4">
        <v>83.404478886199996</v>
      </c>
      <c r="U302" s="4">
        <v>74.867012543499996</v>
      </c>
      <c r="V302" s="4">
        <v>81.434294345599994</v>
      </c>
      <c r="W302" s="4">
        <v>66.329546200799996</v>
      </c>
      <c r="X302" s="4">
        <v>63.702633480000003</v>
      </c>
      <c r="Y302" s="4">
        <v>91.285217048700005</v>
      </c>
      <c r="Z302" s="4">
        <v>87.3448479674</v>
      </c>
      <c r="AA302" s="4">
        <v>116.8976160767</v>
      </c>
      <c r="AB302" s="4">
        <v>126.0918105996</v>
      </c>
      <c r="AC302" s="4">
        <v>126.7485387798</v>
      </c>
      <c r="AD302" s="4">
        <v>145.1369278256</v>
      </c>
      <c r="AE302" s="4">
        <v>168.77914231299999</v>
      </c>
      <c r="AF302" s="4">
        <v>170.0925986734</v>
      </c>
      <c r="AG302" s="4">
        <v>204.24246404409999</v>
      </c>
      <c r="AH302" s="4">
        <v>201.6155513233</v>
      </c>
    </row>
    <row r="303" spans="1:34" x14ac:dyDescent="0.2">
      <c r="A303" t="s">
        <v>798</v>
      </c>
      <c r="B303" s="4" t="s">
        <v>285</v>
      </c>
      <c r="C303" s="4">
        <v>66.915454896400007</v>
      </c>
      <c r="D303" s="4">
        <v>66.915454896400007</v>
      </c>
      <c r="E303" s="4">
        <v>64.341783554200006</v>
      </c>
      <c r="F303" s="4">
        <v>59.709175138299997</v>
      </c>
      <c r="G303" s="4">
        <v>68.974391970100001</v>
      </c>
      <c r="H303" s="4">
        <v>67.944923433300005</v>
      </c>
      <c r="I303" s="4">
        <v>65.885986359499995</v>
      </c>
      <c r="J303" s="4">
        <v>62.282846480499998</v>
      </c>
      <c r="K303" s="4">
        <v>55.076566722400003</v>
      </c>
      <c r="L303" s="4">
        <v>55.076566722400003</v>
      </c>
      <c r="M303" s="4">
        <v>51.988161111799997</v>
      </c>
      <c r="N303" s="4">
        <v>43.237678548399998</v>
      </c>
      <c r="O303" s="4">
        <v>48.899755501199998</v>
      </c>
      <c r="P303" s="4">
        <v>56.620769527699998</v>
      </c>
      <c r="Q303" s="4">
        <v>60.223909406799997</v>
      </c>
      <c r="R303" s="4">
        <v>62.797580748900003</v>
      </c>
      <c r="S303" s="4">
        <v>65.885986359499995</v>
      </c>
      <c r="T303" s="4">
        <v>69.489126238599994</v>
      </c>
      <c r="U303" s="4">
        <v>71.548063312300002</v>
      </c>
      <c r="V303" s="4">
        <v>61.2533779436</v>
      </c>
      <c r="W303" s="4">
        <v>51.988161111799997</v>
      </c>
      <c r="X303" s="4">
        <v>46.840818427499997</v>
      </c>
      <c r="Y303" s="4">
        <v>62.797580748900003</v>
      </c>
      <c r="Z303" s="4">
        <v>63.312315017400003</v>
      </c>
      <c r="AA303" s="4">
        <v>81.328014412599998</v>
      </c>
      <c r="AB303" s="4">
        <v>81.842748681000003</v>
      </c>
      <c r="AC303" s="4">
        <v>98.314245270900003</v>
      </c>
      <c r="AD303" s="4">
        <v>112.2120705186</v>
      </c>
      <c r="AE303" s="4">
        <v>131.2572384506</v>
      </c>
      <c r="AF303" s="4">
        <v>141.0371895509</v>
      </c>
      <c r="AG303" s="4">
        <v>149.27293784579999</v>
      </c>
      <c r="AH303" s="4">
        <v>162.14129455669999</v>
      </c>
    </row>
    <row r="304" spans="1:34" x14ac:dyDescent="0.2">
      <c r="A304" t="s">
        <v>799</v>
      </c>
      <c r="B304" s="4" t="s">
        <v>286</v>
      </c>
      <c r="C304" s="4">
        <v>58.287599985699998</v>
      </c>
      <c r="D304" s="4">
        <v>56.4941353707</v>
      </c>
      <c r="E304" s="4">
        <v>48.423544603499998</v>
      </c>
      <c r="F304" s="4">
        <v>41.249686143700004</v>
      </c>
      <c r="G304" s="4">
        <v>37.662756913800003</v>
      </c>
      <c r="H304" s="4">
        <v>31.3856307615</v>
      </c>
      <c r="I304" s="4">
        <v>34.075827683900002</v>
      </c>
      <c r="J304" s="4">
        <v>34.972559991399997</v>
      </c>
      <c r="K304" s="4">
        <v>33.179095376399999</v>
      </c>
      <c r="L304" s="4">
        <v>28.695433839100001</v>
      </c>
      <c r="M304" s="4">
        <v>29.5921661466</v>
      </c>
      <c r="N304" s="4">
        <v>29.5921661466</v>
      </c>
      <c r="O304" s="4">
        <v>33.179095376399999</v>
      </c>
      <c r="P304" s="4">
        <v>41.249686143700004</v>
      </c>
      <c r="Q304" s="4">
        <v>36.7660246063</v>
      </c>
      <c r="R304" s="4">
        <v>38.559489221299998</v>
      </c>
      <c r="S304" s="4">
        <v>36.7660246063</v>
      </c>
      <c r="T304" s="4">
        <v>37.662756913800003</v>
      </c>
      <c r="U304" s="4">
        <v>37.662756913800003</v>
      </c>
      <c r="V304" s="4">
        <v>37.662756913800003</v>
      </c>
      <c r="W304" s="4">
        <v>26.005236916699999</v>
      </c>
      <c r="X304" s="4">
        <v>27.798701531599999</v>
      </c>
      <c r="Y304" s="4">
        <v>27.798701531599999</v>
      </c>
      <c r="Z304" s="4">
        <v>36.7660246063</v>
      </c>
      <c r="AA304" s="4">
        <v>37.662756913800003</v>
      </c>
      <c r="AB304" s="4">
        <v>39.456221528699999</v>
      </c>
      <c r="AC304" s="4">
        <v>37.662756913800003</v>
      </c>
      <c r="AD304" s="4">
        <v>43.939883066100002</v>
      </c>
      <c r="AE304" s="4">
        <v>39.456221528699999</v>
      </c>
      <c r="AF304" s="4">
        <v>36.7660246063</v>
      </c>
      <c r="AG304" s="4">
        <v>33.179095376399999</v>
      </c>
      <c r="AH304" s="4">
        <v>31.3856307615</v>
      </c>
    </row>
    <row r="305" spans="1:34" x14ac:dyDescent="0.2">
      <c r="A305" t="s">
        <v>800</v>
      </c>
      <c r="B305" s="4" t="s">
        <v>287</v>
      </c>
      <c r="C305" s="4">
        <v>114.9113240312</v>
      </c>
      <c r="D305" s="4">
        <v>112.5709711996</v>
      </c>
      <c r="E305" s="4">
        <v>111.4007947838</v>
      </c>
      <c r="F305" s="4">
        <v>109.9965830849</v>
      </c>
      <c r="G305" s="4">
        <v>114.9113240312</v>
      </c>
      <c r="H305" s="4">
        <v>104.14570100589999</v>
      </c>
      <c r="I305" s="4">
        <v>97.124642511100006</v>
      </c>
      <c r="J305" s="4">
        <v>107.6562302533</v>
      </c>
      <c r="K305" s="4">
        <v>102.74148930689999</v>
      </c>
      <c r="L305" s="4">
        <v>101.10324232479999</v>
      </c>
      <c r="M305" s="4">
        <v>105.31587742169999</v>
      </c>
      <c r="N305" s="4">
        <v>100.86920704169999</v>
      </c>
      <c r="O305" s="4">
        <v>111.1667595007</v>
      </c>
      <c r="P305" s="4">
        <v>104.14570100589999</v>
      </c>
      <c r="Q305" s="4">
        <v>99.464995342700007</v>
      </c>
      <c r="R305" s="4">
        <v>101.57131289110001</v>
      </c>
      <c r="S305" s="4">
        <v>102.27341874059999</v>
      </c>
      <c r="T305" s="4">
        <v>102.50745402379999</v>
      </c>
      <c r="U305" s="4">
        <v>102.97552459009999</v>
      </c>
      <c r="V305" s="4">
        <v>95.486395529000006</v>
      </c>
      <c r="W305" s="4">
        <v>97.592713077400006</v>
      </c>
      <c r="X305" s="4">
        <v>99.933065909000007</v>
      </c>
      <c r="Y305" s="4">
        <v>92.912007414200005</v>
      </c>
      <c r="Z305" s="4">
        <v>106.01798327119999</v>
      </c>
      <c r="AA305" s="4">
        <v>100.40113647530001</v>
      </c>
      <c r="AB305" s="4">
        <v>105.54991270479999</v>
      </c>
      <c r="AC305" s="4">
        <v>113.0390417659</v>
      </c>
      <c r="AD305" s="4">
        <v>119.5920296944</v>
      </c>
      <c r="AE305" s="4">
        <v>123.5706295081</v>
      </c>
      <c r="AF305" s="4">
        <v>135.97449951550001</v>
      </c>
      <c r="AG305" s="4">
        <v>132.69800555130001</v>
      </c>
      <c r="AH305" s="4">
        <v>134.10221725029999</v>
      </c>
    </row>
    <row r="306" spans="1:34" x14ac:dyDescent="0.2">
      <c r="A306" t="s">
        <v>801</v>
      </c>
      <c r="B306" s="4" t="s">
        <v>288</v>
      </c>
      <c r="C306" s="4">
        <v>48.768948010099997</v>
      </c>
      <c r="D306" s="4">
        <v>42.945790038799998</v>
      </c>
      <c r="E306" s="4">
        <v>42.5818426656</v>
      </c>
      <c r="F306" s="4">
        <v>42.5818426656</v>
      </c>
      <c r="G306" s="4">
        <v>41.853947919100001</v>
      </c>
      <c r="H306" s="4">
        <v>38.214474187</v>
      </c>
      <c r="I306" s="4">
        <v>37.122632067399998</v>
      </c>
      <c r="J306" s="4">
        <v>33.847105708500003</v>
      </c>
      <c r="K306" s="4">
        <v>33.119210962099999</v>
      </c>
      <c r="L306" s="4">
        <v>34.211053081700001</v>
      </c>
      <c r="M306" s="4">
        <v>34.211053081700001</v>
      </c>
      <c r="N306" s="4">
        <v>33.847105708500003</v>
      </c>
      <c r="O306" s="4">
        <v>40.762105799499999</v>
      </c>
      <c r="P306" s="4">
        <v>34.5750004549</v>
      </c>
      <c r="Q306" s="4">
        <v>28.387895110399999</v>
      </c>
      <c r="R306" s="4">
        <v>26.568158244300001</v>
      </c>
      <c r="S306" s="4">
        <v>24.020526631799999</v>
      </c>
      <c r="T306" s="4">
        <v>24.020526631799999</v>
      </c>
      <c r="U306" s="4">
        <v>25.1123687515</v>
      </c>
      <c r="V306" s="4">
        <v>18.561316033699999</v>
      </c>
      <c r="W306" s="4">
        <v>18.561316033699999</v>
      </c>
      <c r="X306" s="4">
        <v>19.289210780099999</v>
      </c>
      <c r="Y306" s="4">
        <v>19.289210780099999</v>
      </c>
      <c r="Z306" s="4">
        <v>17.833421287299998</v>
      </c>
      <c r="AA306" s="4">
        <v>17.833421287299998</v>
      </c>
      <c r="AB306" s="4">
        <v>17.833421287299998</v>
      </c>
      <c r="AC306" s="4">
        <v>14.193947555199999</v>
      </c>
      <c r="AD306" s="4">
        <v>19.289210780099999</v>
      </c>
      <c r="AE306" s="4">
        <v>21.472895019399999</v>
      </c>
      <c r="AF306" s="4">
        <v>21.472895019399999</v>
      </c>
      <c r="AG306" s="4">
        <v>24.3844740051</v>
      </c>
      <c r="AH306" s="4">
        <v>24.3844740051</v>
      </c>
    </row>
    <row r="307" spans="1:34" x14ac:dyDescent="0.2">
      <c r="A307" t="s">
        <v>802</v>
      </c>
      <c r="B307" s="4" t="s">
        <v>289</v>
      </c>
      <c r="C307" s="4">
        <v>113.3924875738</v>
      </c>
      <c r="D307" s="4">
        <v>115.4794658727</v>
      </c>
      <c r="E307" s="4">
        <v>103.3054257957</v>
      </c>
      <c r="F307" s="4">
        <v>101.9141069298</v>
      </c>
      <c r="G307" s="4">
        <v>99.827128630900006</v>
      </c>
      <c r="H307" s="4">
        <v>94.261853167200002</v>
      </c>
      <c r="I307" s="4">
        <v>82.087813090200001</v>
      </c>
      <c r="J307" s="4">
        <v>83.479131956200007</v>
      </c>
      <c r="K307" s="4">
        <v>77.913856492400001</v>
      </c>
      <c r="L307" s="4">
        <v>79.653005074800006</v>
      </c>
      <c r="M307" s="4">
        <v>80.348664507799995</v>
      </c>
      <c r="N307" s="4">
        <v>73.739899894600001</v>
      </c>
      <c r="O307" s="4">
        <v>75.479048477000006</v>
      </c>
      <c r="P307" s="4">
        <v>85.5661102551</v>
      </c>
      <c r="Q307" s="4">
        <v>80.348664507799995</v>
      </c>
      <c r="R307" s="4">
        <v>83.479131956200007</v>
      </c>
      <c r="S307" s="4">
        <v>88.696577703399996</v>
      </c>
      <c r="T307" s="4">
        <v>86.957429121000004</v>
      </c>
      <c r="U307" s="4">
        <v>85.5661102551</v>
      </c>
      <c r="V307" s="4">
        <v>80.348664507799995</v>
      </c>
      <c r="W307" s="4">
        <v>81.044323940799998</v>
      </c>
      <c r="X307" s="4">
        <v>84.870450822099997</v>
      </c>
      <c r="Y307" s="4">
        <v>87.653088554000007</v>
      </c>
      <c r="Z307" s="4">
        <v>87.305258837500006</v>
      </c>
      <c r="AA307" s="4">
        <v>88.696577703399996</v>
      </c>
      <c r="AB307" s="4">
        <v>105.7402338111</v>
      </c>
      <c r="AC307" s="4">
        <v>112.00116870780001</v>
      </c>
      <c r="AD307" s="4">
        <v>114.0881470068</v>
      </c>
      <c r="AE307" s="4">
        <v>126.2621870837</v>
      </c>
      <c r="AF307" s="4">
        <v>138.7840568771</v>
      </c>
      <c r="AG307" s="4">
        <v>139.1318865936</v>
      </c>
      <c r="AH307" s="4">
        <v>136.3492488617</v>
      </c>
    </row>
    <row r="308" spans="1:34" x14ac:dyDescent="0.2">
      <c r="A308" t="s">
        <v>803</v>
      </c>
      <c r="B308" s="4" t="s">
        <v>290</v>
      </c>
      <c r="C308" s="4">
        <v>73.890943781100006</v>
      </c>
      <c r="D308" s="4">
        <v>63.030891525100003</v>
      </c>
      <c r="E308" s="4">
        <v>64.095602530600004</v>
      </c>
      <c r="F308" s="4">
        <v>62.605007122899998</v>
      </c>
      <c r="G308" s="4">
        <v>55.577914486700003</v>
      </c>
      <c r="H308" s="4">
        <v>60.9014695141</v>
      </c>
      <c r="I308" s="4">
        <v>61.966180519600002</v>
      </c>
      <c r="J308" s="4">
        <v>59.197931905300003</v>
      </c>
      <c r="K308" s="4">
        <v>71.335637367900006</v>
      </c>
      <c r="L308" s="4">
        <v>64.947371335</v>
      </c>
      <c r="M308" s="4">
        <v>66.437966742699999</v>
      </c>
      <c r="N308" s="4">
        <v>65.586197938300003</v>
      </c>
      <c r="O308" s="4">
        <v>58.984989704199997</v>
      </c>
      <c r="P308" s="4">
        <v>63.030891525100003</v>
      </c>
      <c r="Q308" s="4">
        <v>61.114411715199999</v>
      </c>
      <c r="R308" s="4">
        <v>53.022608073500002</v>
      </c>
      <c r="S308" s="4">
        <v>58.559105301999999</v>
      </c>
      <c r="T308" s="4">
        <v>53.235550274600001</v>
      </c>
      <c r="U308" s="4">
        <v>55.577914486700003</v>
      </c>
      <c r="V308" s="4">
        <v>55.152030084499998</v>
      </c>
      <c r="W308" s="4">
        <v>51.957897068000001</v>
      </c>
      <c r="X308" s="4">
        <v>53.661434676799999</v>
      </c>
      <c r="Y308" s="4">
        <v>54.7261456823</v>
      </c>
      <c r="Z308" s="4">
        <v>54.087319078999997</v>
      </c>
      <c r="AA308" s="4">
        <v>57.707336497699998</v>
      </c>
      <c r="AB308" s="4">
        <v>56.0037988889</v>
      </c>
      <c r="AC308" s="4">
        <v>54.939087883399999</v>
      </c>
      <c r="AD308" s="4">
        <v>54.513203481200001</v>
      </c>
      <c r="AE308" s="4">
        <v>53.235550274600001</v>
      </c>
      <c r="AF308" s="4">
        <v>53.022608073500002</v>
      </c>
      <c r="AG308" s="4">
        <v>44.291977828500002</v>
      </c>
      <c r="AH308" s="4">
        <v>39.820191605399998</v>
      </c>
    </row>
    <row r="309" spans="1:34" x14ac:dyDescent="0.2">
      <c r="A309" t="s">
        <v>804</v>
      </c>
      <c r="B309" s="4" t="s">
        <v>291</v>
      </c>
      <c r="C309" s="4">
        <v>50.684778027299998</v>
      </c>
      <c r="D309" s="4">
        <v>51.751825985799996</v>
      </c>
      <c r="E309" s="4">
        <v>52.818873944300002</v>
      </c>
      <c r="F309" s="4">
        <v>53.8859219028</v>
      </c>
      <c r="G309" s="4">
        <v>48.550682110399997</v>
      </c>
      <c r="H309" s="4">
        <v>49.084206089600002</v>
      </c>
      <c r="I309" s="4">
        <v>41.614870380299998</v>
      </c>
      <c r="J309" s="4">
        <v>41.081346401099999</v>
      </c>
      <c r="K309" s="4">
        <v>42.681918338800003</v>
      </c>
      <c r="L309" s="4">
        <v>37.8802025257</v>
      </c>
      <c r="M309" s="4">
        <v>40.014298442600001</v>
      </c>
      <c r="N309" s="4">
        <v>41.614870380299998</v>
      </c>
      <c r="O309" s="4">
        <v>43.748966297300001</v>
      </c>
      <c r="P309" s="4">
        <v>45.349538234999997</v>
      </c>
      <c r="Q309" s="4">
        <v>45.349538234999997</v>
      </c>
      <c r="R309" s="4">
        <v>39.480774463400003</v>
      </c>
      <c r="S309" s="4">
        <v>38.413726504899998</v>
      </c>
      <c r="T309" s="4">
        <v>37.8802025257</v>
      </c>
      <c r="U309" s="4">
        <v>40.547822421900001</v>
      </c>
      <c r="V309" s="4">
        <v>44.816014255799999</v>
      </c>
      <c r="W309" s="4">
        <v>48.017158131199999</v>
      </c>
      <c r="X309" s="4">
        <v>52.285349965100004</v>
      </c>
      <c r="Y309" s="4">
        <v>50.1512540481</v>
      </c>
      <c r="Z309" s="4">
        <v>51.751825985799996</v>
      </c>
      <c r="AA309" s="4">
        <v>51.218302006599998</v>
      </c>
      <c r="AB309" s="4">
        <v>51.218302006599998</v>
      </c>
      <c r="AC309" s="4">
        <v>45.349538234999997</v>
      </c>
      <c r="AD309" s="4">
        <v>43.748966297300001</v>
      </c>
      <c r="AE309" s="4">
        <v>37.346678546500002</v>
      </c>
      <c r="AF309" s="4">
        <v>38.947250484199998</v>
      </c>
      <c r="AG309" s="4">
        <v>36.813154567200002</v>
      </c>
      <c r="AH309" s="4">
        <v>37.346678546500002</v>
      </c>
    </row>
    <row r="310" spans="1:34" x14ac:dyDescent="0.2">
      <c r="A310" t="s">
        <v>805</v>
      </c>
      <c r="B310" s="4" t="s">
        <v>292</v>
      </c>
      <c r="C310" s="4">
        <v>80.270016730999998</v>
      </c>
      <c r="D310" s="4">
        <v>71.566039013199997</v>
      </c>
      <c r="E310" s="4">
        <v>72.533147648500005</v>
      </c>
      <c r="F310" s="4">
        <v>73.500256283799999</v>
      </c>
      <c r="G310" s="4">
        <v>72.533147648500005</v>
      </c>
      <c r="H310" s="4">
        <v>78.335799460399997</v>
      </c>
      <c r="I310" s="4">
        <v>85.105559907499995</v>
      </c>
      <c r="J310" s="4">
        <v>85.105559907499995</v>
      </c>
      <c r="K310" s="4">
        <v>89.941103084100007</v>
      </c>
      <c r="L310" s="4">
        <v>90.908211719400001</v>
      </c>
      <c r="M310" s="4">
        <v>88.973994448799999</v>
      </c>
      <c r="N310" s="4">
        <v>88.973994448799999</v>
      </c>
      <c r="O310" s="4">
        <v>75.4344735544</v>
      </c>
      <c r="P310" s="4">
        <v>70.598930377800002</v>
      </c>
      <c r="Q310" s="4">
        <v>69.631821742499994</v>
      </c>
      <c r="R310" s="4">
        <v>68.664713107200001</v>
      </c>
      <c r="S310" s="4">
        <v>74.467364919100007</v>
      </c>
      <c r="T310" s="4">
        <v>76.401582189699994</v>
      </c>
      <c r="U310" s="4">
        <v>75.4344735544</v>
      </c>
      <c r="V310" s="4">
        <v>72.533147648500005</v>
      </c>
      <c r="W310" s="4">
        <v>72.533147648500005</v>
      </c>
      <c r="X310" s="4">
        <v>73.500256283799999</v>
      </c>
      <c r="Y310" s="4">
        <v>76.401582189699994</v>
      </c>
      <c r="Z310" s="4">
        <v>72.533147648500005</v>
      </c>
      <c r="AA310" s="4">
        <v>74.467364919100007</v>
      </c>
      <c r="AB310" s="4">
        <v>71.566039013199997</v>
      </c>
      <c r="AC310" s="4">
        <v>74.467364919100007</v>
      </c>
      <c r="AD310" s="4">
        <v>69.631821742499994</v>
      </c>
      <c r="AE310" s="4">
        <v>58.993626754099999</v>
      </c>
      <c r="AF310" s="4">
        <v>49.322540400999998</v>
      </c>
      <c r="AG310" s="4">
        <v>41.585671318499998</v>
      </c>
      <c r="AH310" s="4">
        <v>40.618562683100002</v>
      </c>
    </row>
    <row r="311" spans="1:34" x14ac:dyDescent="0.2">
      <c r="A311" t="s">
        <v>806</v>
      </c>
      <c r="B311" s="4" t="s">
        <v>293</v>
      </c>
      <c r="C311" s="4">
        <v>48.362898243799997</v>
      </c>
      <c r="D311" s="4">
        <v>43.067690406799997</v>
      </c>
      <c r="E311" s="4">
        <v>39.184537993100001</v>
      </c>
      <c r="F311" s="4">
        <v>39.184537993100001</v>
      </c>
      <c r="G311" s="4">
        <v>38.4785102815</v>
      </c>
      <c r="H311" s="4">
        <v>36.007413290999999</v>
      </c>
      <c r="I311" s="4">
        <v>38.1254964257</v>
      </c>
      <c r="J311" s="4">
        <v>36.360427146799999</v>
      </c>
      <c r="K311" s="4">
        <v>36.360427146799999</v>
      </c>
      <c r="L311" s="4">
        <v>30.359191598300001</v>
      </c>
      <c r="M311" s="4">
        <v>30.359191598300001</v>
      </c>
      <c r="N311" s="4">
        <v>30.359191598300001</v>
      </c>
      <c r="O311" s="4">
        <v>32.477274733000002</v>
      </c>
      <c r="P311" s="4">
        <v>26.123025328699999</v>
      </c>
      <c r="Q311" s="4">
        <v>25.4169976172</v>
      </c>
      <c r="R311" s="4">
        <v>24.357956049799999</v>
      </c>
      <c r="S311" s="4">
        <v>24.710969905599999</v>
      </c>
      <c r="T311" s="4">
        <v>24.004942194000002</v>
      </c>
      <c r="U311" s="4">
        <v>23.298914482400001</v>
      </c>
      <c r="V311" s="4">
        <v>20.474803636000001</v>
      </c>
      <c r="W311" s="4">
        <v>27.1820668961</v>
      </c>
      <c r="X311" s="4">
        <v>29.300150030899999</v>
      </c>
      <c r="Y311" s="4">
        <v>31.065219309900002</v>
      </c>
      <c r="Z311" s="4">
        <v>30.0061777425</v>
      </c>
      <c r="AA311" s="4">
        <v>30.712205454100001</v>
      </c>
      <c r="AB311" s="4">
        <v>30.712205454100001</v>
      </c>
      <c r="AC311" s="4">
        <v>33.889330156200003</v>
      </c>
      <c r="AD311" s="4">
        <v>28.241108463500002</v>
      </c>
      <c r="AE311" s="4">
        <v>30.0061777425</v>
      </c>
      <c r="AF311" s="4">
        <v>30.0061777425</v>
      </c>
      <c r="AG311" s="4">
        <v>32.477274733000002</v>
      </c>
      <c r="AH311" s="4">
        <v>31.771247021400001</v>
      </c>
    </row>
    <row r="312" spans="1:34" x14ac:dyDescent="0.2">
      <c r="A312" t="s">
        <v>807</v>
      </c>
      <c r="B312" s="4" t="s">
        <v>294</v>
      </c>
      <c r="C312" s="4">
        <v>78.318410799999995</v>
      </c>
      <c r="D312" s="4">
        <v>76.106026314100006</v>
      </c>
      <c r="E312" s="4">
        <v>76.990980108499997</v>
      </c>
      <c r="F312" s="4">
        <v>78.760887697200005</v>
      </c>
      <c r="G312" s="4">
        <v>70.132588202199997</v>
      </c>
      <c r="H312" s="4">
        <v>62.168004053099999</v>
      </c>
      <c r="I312" s="4">
        <v>68.583919062099994</v>
      </c>
      <c r="J312" s="4">
        <v>66.150296127700003</v>
      </c>
      <c r="K312" s="4">
        <v>63.052957847400002</v>
      </c>
      <c r="L312" s="4">
        <v>60.840573361600001</v>
      </c>
      <c r="M312" s="4">
        <v>54.645896801100001</v>
      </c>
      <c r="N312" s="4">
        <v>57.964473529899998</v>
      </c>
      <c r="O312" s="4">
        <v>59.734381118599998</v>
      </c>
      <c r="P312" s="4">
        <v>59.0706657729</v>
      </c>
      <c r="Q312" s="4">
        <v>64.159150090400004</v>
      </c>
      <c r="R312" s="4">
        <v>60.840573361600001</v>
      </c>
      <c r="S312" s="4">
        <v>57.964473529899998</v>
      </c>
      <c r="T312" s="4">
        <v>58.628188875699998</v>
      </c>
      <c r="U312" s="4">
        <v>55.088373698300003</v>
      </c>
      <c r="V312" s="4">
        <v>54.867135249699999</v>
      </c>
      <c r="W312" s="4">
        <v>50.442366278000002</v>
      </c>
      <c r="X312" s="4">
        <v>50.663604726499997</v>
      </c>
      <c r="Y312" s="4">
        <v>52.212273866700002</v>
      </c>
      <c r="Z312" s="4">
        <v>52.212273866700002</v>
      </c>
      <c r="AA312" s="4">
        <v>52.433512315199998</v>
      </c>
      <c r="AB312" s="4">
        <v>49.999889380799999</v>
      </c>
      <c r="AC312" s="4">
        <v>45.1326435119</v>
      </c>
      <c r="AD312" s="4">
        <v>46.017597306200003</v>
      </c>
      <c r="AE312" s="4">
        <v>35.398151773999999</v>
      </c>
      <c r="AF312" s="4">
        <v>32.079575045200002</v>
      </c>
      <c r="AG312" s="4">
        <v>37.610536259900002</v>
      </c>
      <c r="AH312" s="4">
        <v>36.946820914100002</v>
      </c>
    </row>
    <row r="313" spans="1:34" x14ac:dyDescent="0.2">
      <c r="A313" t="s">
        <v>808</v>
      </c>
      <c r="B313" s="4" t="s">
        <v>295</v>
      </c>
      <c r="C313" s="4">
        <v>53.845024230299998</v>
      </c>
      <c r="D313" s="4">
        <v>54.660857930699997</v>
      </c>
      <c r="E313" s="4">
        <v>54.660857930699997</v>
      </c>
      <c r="F313" s="4">
        <v>54.660857930699997</v>
      </c>
      <c r="G313" s="4">
        <v>53.029190529799997</v>
      </c>
      <c r="H313" s="4">
        <v>41.607518723399998</v>
      </c>
      <c r="I313" s="4">
        <v>44.055019824799999</v>
      </c>
      <c r="J313" s="4">
        <v>44.870853525199998</v>
      </c>
      <c r="K313" s="4">
        <v>42.423352423799997</v>
      </c>
      <c r="L313" s="4">
        <v>42.423352423799997</v>
      </c>
      <c r="M313" s="4">
        <v>42.423352423799997</v>
      </c>
      <c r="N313" s="4">
        <v>40.791685022899998</v>
      </c>
      <c r="O313" s="4">
        <v>43.239186124299998</v>
      </c>
      <c r="P313" s="4">
        <v>44.055019824799999</v>
      </c>
      <c r="Q313" s="4">
        <v>46.502520926099997</v>
      </c>
      <c r="R313" s="4">
        <v>48.950022027499998</v>
      </c>
      <c r="S313" s="4">
        <v>48.950022027499998</v>
      </c>
      <c r="T313" s="4">
        <v>48.950022027499998</v>
      </c>
      <c r="U313" s="4">
        <v>55.476691631199998</v>
      </c>
      <c r="V313" s="4">
        <v>50.581689428399997</v>
      </c>
      <c r="W313" s="4">
        <v>53.029190529799997</v>
      </c>
      <c r="X313" s="4">
        <v>49.765855727999998</v>
      </c>
      <c r="Y313" s="4">
        <v>46.502520926099997</v>
      </c>
      <c r="Z313" s="4">
        <v>46.502520926099997</v>
      </c>
      <c r="AA313" s="4">
        <v>46.502520926099997</v>
      </c>
      <c r="AB313" s="4">
        <v>41.607518723399998</v>
      </c>
      <c r="AC313" s="4">
        <v>43.239186124299998</v>
      </c>
      <c r="AD313" s="4">
        <v>28.554179516000001</v>
      </c>
      <c r="AE313" s="4">
        <v>26.106678414699999</v>
      </c>
      <c r="AF313" s="4">
        <v>28.554179516000001</v>
      </c>
      <c r="AG313" s="4">
        <v>28.554179516000001</v>
      </c>
      <c r="AH313" s="4">
        <v>28.554179516000001</v>
      </c>
    </row>
    <row r="314" spans="1:34" x14ac:dyDescent="0.2">
      <c r="A314" t="s">
        <v>809</v>
      </c>
      <c r="B314" s="4" t="s">
        <v>296</v>
      </c>
      <c r="C314" s="4">
        <v>78.798612998500005</v>
      </c>
      <c r="D314" s="4">
        <v>76.609762637399996</v>
      </c>
      <c r="E314" s="4">
        <v>71.867253521799995</v>
      </c>
      <c r="F314" s="4">
        <v>68.036765389899998</v>
      </c>
      <c r="G314" s="4">
        <v>65.483106635300004</v>
      </c>
      <c r="H314" s="4">
        <v>70.225615751000007</v>
      </c>
      <c r="I314" s="4">
        <v>66.212723422300002</v>
      </c>
      <c r="J314" s="4">
        <v>61.470214306700001</v>
      </c>
      <c r="K314" s="4">
        <v>60.923001716400002</v>
      </c>
      <c r="L314" s="4">
        <v>63.841468864500001</v>
      </c>
      <c r="M314" s="4">
        <v>65.665510832099997</v>
      </c>
      <c r="N314" s="4">
        <v>65.483106635300004</v>
      </c>
      <c r="O314" s="4">
        <v>59.828576535899998</v>
      </c>
      <c r="P314" s="4">
        <v>58.551747158600001</v>
      </c>
      <c r="Q314" s="4">
        <v>60.740597519700003</v>
      </c>
      <c r="R314" s="4">
        <v>59.646172339099998</v>
      </c>
      <c r="S314" s="4">
        <v>57.822130371599997</v>
      </c>
      <c r="T314" s="4">
        <v>57.457321978099998</v>
      </c>
      <c r="U314" s="4">
        <v>58.004534568300002</v>
      </c>
      <c r="V314" s="4">
        <v>59.281363945599999</v>
      </c>
      <c r="W314" s="4">
        <v>60.740597519700003</v>
      </c>
      <c r="X314" s="4">
        <v>65.300702438599998</v>
      </c>
      <c r="Y314" s="4">
        <v>67.671956996399999</v>
      </c>
      <c r="Z314" s="4">
        <v>71.320040931500003</v>
      </c>
      <c r="AA314" s="4">
        <v>72.414466111999999</v>
      </c>
      <c r="AB314" s="4">
        <v>73.508891292599998</v>
      </c>
      <c r="AC314" s="4">
        <v>77.704187817999994</v>
      </c>
      <c r="AD314" s="4">
        <v>85.182759884899994</v>
      </c>
      <c r="AE314" s="4">
        <v>85.000355688200003</v>
      </c>
      <c r="AF314" s="4">
        <v>86.824397655699997</v>
      </c>
      <c r="AG314" s="4">
        <v>86.094780868699999</v>
      </c>
      <c r="AH314" s="4">
        <v>87.189206049299997</v>
      </c>
    </row>
    <row r="315" spans="1:34" x14ac:dyDescent="0.2">
      <c r="A315" t="s">
        <v>810</v>
      </c>
      <c r="B315" s="4" t="s">
        <v>297</v>
      </c>
      <c r="C315" s="4">
        <v>74.311487909799993</v>
      </c>
      <c r="D315" s="4">
        <v>71.080553652899994</v>
      </c>
      <c r="E315" s="4">
        <v>69.141993098699999</v>
      </c>
      <c r="F315" s="4">
        <v>74.957674761199996</v>
      </c>
      <c r="G315" s="4">
        <v>80.773356423699994</v>
      </c>
      <c r="H315" s="4">
        <v>86.589038086299993</v>
      </c>
      <c r="I315" s="4">
        <v>93.697093451499995</v>
      </c>
      <c r="J315" s="4">
        <v>93.697093451499995</v>
      </c>
      <c r="K315" s="4">
        <v>93.697093451499995</v>
      </c>
      <c r="L315" s="4">
        <v>88.527598640400001</v>
      </c>
      <c r="M315" s="4">
        <v>84.650477532099998</v>
      </c>
      <c r="N315" s="4">
        <v>80.773356423699994</v>
      </c>
      <c r="O315" s="4">
        <v>74.311487909799993</v>
      </c>
      <c r="P315" s="4">
        <v>71.726740504299997</v>
      </c>
      <c r="Q315" s="4">
        <v>79.480982721000004</v>
      </c>
      <c r="R315" s="4">
        <v>82.711916977900003</v>
      </c>
      <c r="S315" s="4">
        <v>85.296664383500001</v>
      </c>
      <c r="T315" s="4">
        <v>93.050906600199994</v>
      </c>
      <c r="U315" s="4">
        <v>90.466159194599996</v>
      </c>
      <c r="V315" s="4">
        <v>98.866588262700006</v>
      </c>
      <c r="W315" s="4">
        <v>94.343280302899998</v>
      </c>
      <c r="X315" s="4">
        <v>83.358103829300006</v>
      </c>
      <c r="Y315" s="4">
        <v>88.527598640400001</v>
      </c>
      <c r="Z315" s="4">
        <v>96.281840857099994</v>
      </c>
      <c r="AA315" s="4">
        <v>83.358103829300006</v>
      </c>
      <c r="AB315" s="4">
        <v>79.480982721000004</v>
      </c>
      <c r="AC315" s="4">
        <v>69.788179950100002</v>
      </c>
      <c r="AD315" s="4">
        <v>69.788179950100002</v>
      </c>
      <c r="AE315" s="4">
        <v>65.911058841799999</v>
      </c>
      <c r="AF315" s="4">
        <v>78.834795869600001</v>
      </c>
      <c r="AG315" s="4">
        <v>67.849619395900007</v>
      </c>
      <c r="AH315" s="4">
        <v>68.495806247299996</v>
      </c>
    </row>
    <row r="316" spans="1:34" x14ac:dyDescent="0.2">
      <c r="A316" t="s">
        <v>811</v>
      </c>
      <c r="B316" s="4" t="s">
        <v>298</v>
      </c>
      <c r="C316" s="4">
        <v>80.782844055799998</v>
      </c>
      <c r="D316" s="4">
        <v>70.122839891699996</v>
      </c>
      <c r="E316" s="4">
        <v>65.125962939800004</v>
      </c>
      <c r="F316" s="4">
        <v>63.127212159099997</v>
      </c>
      <c r="G316" s="4">
        <v>60.462211118100001</v>
      </c>
      <c r="H316" s="4">
        <v>54.299396210700003</v>
      </c>
      <c r="I316" s="4">
        <v>53.799708515500001</v>
      </c>
      <c r="J316" s="4">
        <v>45.471580262300002</v>
      </c>
      <c r="K316" s="4">
        <v>49.802206953999999</v>
      </c>
      <c r="L316" s="4">
        <v>47.636893608199998</v>
      </c>
      <c r="M316" s="4">
        <v>49.135956693700003</v>
      </c>
      <c r="N316" s="4">
        <v>49.302519258799997</v>
      </c>
      <c r="O316" s="4">
        <v>48.802831563600002</v>
      </c>
      <c r="P316" s="4">
        <v>48.969394128700003</v>
      </c>
      <c r="Q316" s="4">
        <v>50.468457214200001</v>
      </c>
      <c r="R316" s="4">
        <v>45.305017697300002</v>
      </c>
      <c r="S316" s="4">
        <v>44.638767436999998</v>
      </c>
      <c r="T316" s="4">
        <v>42.640016656299998</v>
      </c>
      <c r="U316" s="4">
        <v>40.308140745400003</v>
      </c>
      <c r="V316" s="4">
        <v>36.1440766188</v>
      </c>
      <c r="W316" s="4">
        <v>33.479075577800003</v>
      </c>
      <c r="X316" s="4">
        <v>32.646262752399998</v>
      </c>
      <c r="Y316" s="4">
        <v>33.479075577800003</v>
      </c>
      <c r="Z316" s="4">
        <v>34.145325837999998</v>
      </c>
      <c r="AA316" s="4">
        <v>35.477826358500003</v>
      </c>
      <c r="AB316" s="4">
        <v>35.477826358500003</v>
      </c>
      <c r="AC316" s="4">
        <v>39.9750156152</v>
      </c>
      <c r="AD316" s="4">
        <v>37.9762648345</v>
      </c>
      <c r="AE316" s="4">
        <v>38.809077659800003</v>
      </c>
      <c r="AF316" s="4">
        <v>38.642515094700002</v>
      </c>
      <c r="AG316" s="4">
        <v>35.477826358500003</v>
      </c>
      <c r="AH316" s="4">
        <v>32.646262752399998</v>
      </c>
    </row>
    <row r="317" spans="1:34" x14ac:dyDescent="0.2">
      <c r="A317" t="s">
        <v>812</v>
      </c>
      <c r="B317" s="4" t="s">
        <v>299</v>
      </c>
      <c r="C317" s="4">
        <v>41.504213306499999</v>
      </c>
      <c r="D317" s="4">
        <v>41.504213306499999</v>
      </c>
      <c r="E317" s="4">
        <v>44.019620173600003</v>
      </c>
      <c r="F317" s="4">
        <v>44.019620173600003</v>
      </c>
      <c r="G317" s="4">
        <v>49.050433907699997</v>
      </c>
      <c r="H317" s="4">
        <v>59.112061375899998</v>
      </c>
      <c r="I317" s="4">
        <v>55.338951075300002</v>
      </c>
      <c r="J317" s="4">
        <v>65.400578543600005</v>
      </c>
      <c r="K317" s="4">
        <v>79.235316312400002</v>
      </c>
      <c r="L317" s="4">
        <v>79.235316312400002</v>
      </c>
      <c r="M317" s="4">
        <v>79.235316312400002</v>
      </c>
      <c r="N317" s="4">
        <v>100.6162746824</v>
      </c>
      <c r="O317" s="4">
        <v>101.873978116</v>
      </c>
      <c r="P317" s="4">
        <v>111.9356055842</v>
      </c>
      <c r="Q317" s="4">
        <v>109.42019871710001</v>
      </c>
      <c r="R317" s="4">
        <v>108.16249528359999</v>
      </c>
      <c r="S317" s="4">
        <v>105.6470884166</v>
      </c>
      <c r="T317" s="4">
        <v>105.6470884166</v>
      </c>
      <c r="U317" s="4">
        <v>83.008426612999997</v>
      </c>
      <c r="V317" s="4">
        <v>88.039240347100005</v>
      </c>
      <c r="W317" s="4">
        <v>91.812350647700001</v>
      </c>
      <c r="X317" s="4">
        <v>85.523833480099995</v>
      </c>
      <c r="Y317" s="4">
        <v>79.235316312400002</v>
      </c>
      <c r="Z317" s="4">
        <v>75.462206011800006</v>
      </c>
      <c r="AA317" s="4">
        <v>76.719909445400006</v>
      </c>
      <c r="AB317" s="4">
        <v>77.977612878900004</v>
      </c>
      <c r="AC317" s="4">
        <v>93.070054081199999</v>
      </c>
      <c r="AD317" s="4">
        <v>85.523833480099995</v>
      </c>
      <c r="AE317" s="4">
        <v>81.7507231795</v>
      </c>
      <c r="AF317" s="4">
        <v>101.873978116</v>
      </c>
      <c r="AG317" s="4">
        <v>103.1316815495</v>
      </c>
      <c r="AH317" s="4">
        <v>101.873978116</v>
      </c>
    </row>
    <row r="318" spans="1:34" x14ac:dyDescent="0.2">
      <c r="A318" t="s">
        <v>813</v>
      </c>
      <c r="B318" s="4" t="s">
        <v>300</v>
      </c>
      <c r="C318" s="4">
        <v>180.84320108189999</v>
      </c>
      <c r="D318" s="4">
        <v>174.55300278339999</v>
      </c>
      <c r="E318" s="4">
        <v>158.82750703720001</v>
      </c>
      <c r="F318" s="4">
        <v>158.82750703720001</v>
      </c>
      <c r="G318" s="4">
        <v>168.26280448489999</v>
      </c>
      <c r="H318" s="4">
        <v>174.55300278339999</v>
      </c>
      <c r="I318" s="4">
        <v>143.10201129090001</v>
      </c>
      <c r="J318" s="4">
        <v>133.6667138432</v>
      </c>
      <c r="K318" s="4">
        <v>132.09416426850001</v>
      </c>
      <c r="L318" s="4">
        <v>139.9569121417</v>
      </c>
      <c r="M318" s="4">
        <v>114.79611894759999</v>
      </c>
      <c r="N318" s="4">
        <v>113.223569373</v>
      </c>
      <c r="O318" s="4">
        <v>119.51376767150001</v>
      </c>
      <c r="P318" s="4">
        <v>125.80396596999999</v>
      </c>
      <c r="Q318" s="4">
        <v>141.52946171630001</v>
      </c>
      <c r="R318" s="4">
        <v>141.52946171630001</v>
      </c>
      <c r="S318" s="4">
        <v>146.2471104402</v>
      </c>
      <c r="T318" s="4">
        <v>158.82750703720001</v>
      </c>
      <c r="U318" s="4">
        <v>157.25495746249999</v>
      </c>
      <c r="V318" s="4">
        <v>154.10985831330001</v>
      </c>
      <c r="W318" s="4">
        <v>166.69025491030001</v>
      </c>
      <c r="X318" s="4">
        <v>168.26280448489999</v>
      </c>
      <c r="Y318" s="4">
        <v>188.705948955</v>
      </c>
      <c r="Z318" s="4">
        <v>201.286345552</v>
      </c>
      <c r="AA318" s="4">
        <v>218.5843908729</v>
      </c>
      <c r="AB318" s="4">
        <v>223.3020395968</v>
      </c>
      <c r="AC318" s="4">
        <v>228.0196883207</v>
      </c>
      <c r="AD318" s="4">
        <v>229.5922378953</v>
      </c>
      <c r="AE318" s="4">
        <v>235.8824361938</v>
      </c>
      <c r="AF318" s="4">
        <v>226.44713874600001</v>
      </c>
      <c r="AG318" s="4">
        <v>248.46283279080001</v>
      </c>
      <c r="AH318" s="4">
        <v>226.44713874600001</v>
      </c>
    </row>
    <row r="319" spans="1:34" x14ac:dyDescent="0.2">
      <c r="A319" t="s">
        <v>814</v>
      </c>
      <c r="B319" s="4" t="s">
        <v>301</v>
      </c>
      <c r="C319" s="4">
        <v>158.94788725399999</v>
      </c>
      <c r="D319" s="4">
        <v>170.79256154449999</v>
      </c>
      <c r="E319" s="4">
        <v>174.2313379515</v>
      </c>
      <c r="F319" s="4">
        <v>179.19845942820001</v>
      </c>
      <c r="G319" s="4">
        <v>175.37759675379999</v>
      </c>
      <c r="H319" s="4">
        <v>177.288028091</v>
      </c>
      <c r="I319" s="4">
        <v>177.288028091</v>
      </c>
      <c r="J319" s="4">
        <v>166.58961260269999</v>
      </c>
      <c r="K319" s="4">
        <v>158.18371471910001</v>
      </c>
      <c r="L319" s="4">
        <v>173.46716541660001</v>
      </c>
      <c r="M319" s="4">
        <v>170.02838900969999</v>
      </c>
      <c r="N319" s="4">
        <v>178.05220062590001</v>
      </c>
      <c r="O319" s="4">
        <v>193.7177375908</v>
      </c>
      <c r="P319" s="4">
        <v>191.04313371870001</v>
      </c>
      <c r="Q319" s="4">
        <v>216.26082736960001</v>
      </c>
      <c r="R319" s="4">
        <v>220.46377631140001</v>
      </c>
      <c r="S319" s="4">
        <v>217.78917243940001</v>
      </c>
      <c r="T319" s="4">
        <v>220.081690044</v>
      </c>
      <c r="U319" s="4">
        <v>220.84586257890001</v>
      </c>
      <c r="V319" s="4">
        <v>230.39801926480001</v>
      </c>
      <c r="W319" s="4">
        <v>221.99212138120001</v>
      </c>
      <c r="X319" s="4">
        <v>214.7324822999</v>
      </c>
      <c r="Y319" s="4">
        <v>217.4070861719</v>
      </c>
      <c r="Z319" s="4">
        <v>215.8787411022</v>
      </c>
      <c r="AA319" s="4">
        <v>208.61910202089999</v>
      </c>
      <c r="AB319" s="4">
        <v>206.70867068370001</v>
      </c>
      <c r="AC319" s="4">
        <v>187.60435731179999</v>
      </c>
      <c r="AD319" s="4">
        <v>211.67579216039999</v>
      </c>
      <c r="AE319" s="4">
        <v>213.2041372301</v>
      </c>
      <c r="AF319" s="4">
        <v>215.11456856730001</v>
      </c>
      <c r="AG319" s="4">
        <v>218.17125870679999</v>
      </c>
      <c r="AH319" s="4">
        <v>218.17125870679999</v>
      </c>
    </row>
    <row r="320" spans="1:34" x14ac:dyDescent="0.2">
      <c r="A320" t="s">
        <v>815</v>
      </c>
      <c r="B320" s="4" t="s">
        <v>302</v>
      </c>
      <c r="C320" s="4">
        <v>31.569733235800001</v>
      </c>
      <c r="D320" s="4">
        <v>28.221428195600001</v>
      </c>
      <c r="E320" s="4">
        <v>25.829781738299999</v>
      </c>
      <c r="F320" s="4">
        <v>24.394793864</v>
      </c>
      <c r="G320" s="4">
        <v>23.438135281099999</v>
      </c>
      <c r="H320" s="4">
        <v>23.438135281099999</v>
      </c>
      <c r="I320" s="4">
        <v>19.133171657999998</v>
      </c>
      <c r="J320" s="4">
        <v>18.654842366600001</v>
      </c>
      <c r="K320" s="4">
        <v>20.0898302409</v>
      </c>
      <c r="L320" s="4">
        <v>22.003147406699998</v>
      </c>
      <c r="M320" s="4">
        <v>19.611500949500002</v>
      </c>
      <c r="N320" s="4">
        <v>19.611500949500002</v>
      </c>
      <c r="O320" s="4">
        <v>22.481476698200002</v>
      </c>
      <c r="P320" s="4">
        <v>31.091403944300001</v>
      </c>
      <c r="Q320" s="4">
        <v>30.1347453614</v>
      </c>
      <c r="R320" s="4">
        <v>33.961379692999998</v>
      </c>
      <c r="S320" s="4">
        <v>33.961379692999998</v>
      </c>
      <c r="T320" s="4">
        <v>34.439708984500001</v>
      </c>
      <c r="U320" s="4">
        <v>33.483050401600003</v>
      </c>
      <c r="V320" s="4">
        <v>35.8746968588</v>
      </c>
      <c r="W320" s="4">
        <v>32.526391818699999</v>
      </c>
      <c r="X320" s="4">
        <v>42.571306939099998</v>
      </c>
      <c r="Y320" s="4">
        <v>42.092977647700003</v>
      </c>
      <c r="Z320" s="4">
        <v>40.657989773300002</v>
      </c>
      <c r="AA320" s="4">
        <v>41.136319064799999</v>
      </c>
      <c r="AB320" s="4">
        <v>46.397941270700002</v>
      </c>
      <c r="AC320" s="4">
        <v>55.007868516800002</v>
      </c>
      <c r="AD320" s="4">
        <v>61.226149305699998</v>
      </c>
      <c r="AE320" s="4">
        <v>58.834502848500001</v>
      </c>
      <c r="AF320" s="4">
        <v>61.704478597200001</v>
      </c>
      <c r="AG320" s="4">
        <v>67.444430094599994</v>
      </c>
      <c r="AH320" s="4">
        <v>74.141040174899999</v>
      </c>
    </row>
    <row r="321" spans="1:34" x14ac:dyDescent="0.2">
      <c r="A321" t="s">
        <v>816</v>
      </c>
      <c r="B321" s="4" t="s">
        <v>303</v>
      </c>
      <c r="C321" s="4">
        <v>20.2697722415</v>
      </c>
      <c r="D321" s="4">
        <v>17.966389032199999</v>
      </c>
      <c r="E321" s="4">
        <v>20.730448883299999</v>
      </c>
      <c r="F321" s="4">
        <v>23.4945087344</v>
      </c>
      <c r="G321" s="4">
        <v>23.955185376300001</v>
      </c>
      <c r="H321" s="4">
        <v>24.4158620181</v>
      </c>
      <c r="I321" s="4">
        <v>22.5731554507</v>
      </c>
      <c r="J321" s="4">
        <v>26.258568585500001</v>
      </c>
      <c r="K321" s="4">
        <v>31.3260116459</v>
      </c>
      <c r="L321" s="4">
        <v>41.460897766599999</v>
      </c>
      <c r="M321" s="4">
        <v>41.000221124799999</v>
      </c>
      <c r="N321" s="4">
        <v>42.382251050299999</v>
      </c>
      <c r="O321" s="4">
        <v>49.292400678100002</v>
      </c>
      <c r="P321" s="4">
        <v>60.348640082599999</v>
      </c>
      <c r="Q321" s="4">
        <v>66.337436426599993</v>
      </c>
      <c r="R321" s="4">
        <v>64.955406501100001</v>
      </c>
      <c r="S321" s="4">
        <v>58.505933515099997</v>
      </c>
      <c r="T321" s="4">
        <v>58.045256873299998</v>
      </c>
      <c r="U321" s="4">
        <v>58.045256873299998</v>
      </c>
      <c r="V321" s="4">
        <v>58.505933515099997</v>
      </c>
      <c r="W321" s="4">
        <v>57.123903589599998</v>
      </c>
      <c r="X321" s="4">
        <v>60.809316724399999</v>
      </c>
      <c r="Y321" s="4">
        <v>59.427286798899999</v>
      </c>
      <c r="Z321" s="4">
        <v>59.887963440699998</v>
      </c>
      <c r="AA321" s="4">
        <v>76.932999189200004</v>
      </c>
      <c r="AB321" s="4">
        <v>75.550969263699997</v>
      </c>
      <c r="AC321" s="4">
        <v>76.472322547399997</v>
      </c>
      <c r="AD321" s="4">
        <v>76.932999189200004</v>
      </c>
      <c r="AE321" s="4">
        <v>69.101496277699994</v>
      </c>
      <c r="AF321" s="4">
        <v>82.921795533299999</v>
      </c>
      <c r="AG321" s="4">
        <v>81.079088965899999</v>
      </c>
      <c r="AH321" s="4">
        <v>64.955406501100001</v>
      </c>
    </row>
    <row r="322" spans="1:34" x14ac:dyDescent="0.2">
      <c r="A322" t="s">
        <v>817</v>
      </c>
      <c r="B322" s="4" t="s">
        <v>304</v>
      </c>
      <c r="C322" s="4">
        <v>38.9090864876</v>
      </c>
      <c r="D322" s="4">
        <v>36.477268582100002</v>
      </c>
      <c r="E322" s="4">
        <v>32.221587247499997</v>
      </c>
      <c r="F322" s="4">
        <v>31.005678294799999</v>
      </c>
      <c r="G322" s="4">
        <v>33.437496200299996</v>
      </c>
      <c r="H322" s="4">
        <v>24.9261335311</v>
      </c>
      <c r="I322" s="4">
        <v>24.318179054800002</v>
      </c>
      <c r="J322" s="4">
        <v>23.710224578399998</v>
      </c>
      <c r="K322" s="4">
        <v>20.670452196500001</v>
      </c>
      <c r="L322" s="4">
        <v>21.278406672900001</v>
      </c>
      <c r="M322" s="4">
        <v>21.278406672900001</v>
      </c>
      <c r="N322" s="4">
        <v>21.278406672900001</v>
      </c>
      <c r="O322" s="4">
        <v>16.414770862000001</v>
      </c>
      <c r="P322" s="4">
        <v>19.4545432438</v>
      </c>
      <c r="Q322" s="4">
        <v>20.0624977202</v>
      </c>
      <c r="R322" s="4">
        <v>20.0624977202</v>
      </c>
      <c r="S322" s="4">
        <v>20.0624977202</v>
      </c>
      <c r="T322" s="4">
        <v>20.0624977202</v>
      </c>
      <c r="U322" s="4">
        <v>18.238634291099999</v>
      </c>
      <c r="V322" s="4">
        <v>19.4545432438</v>
      </c>
      <c r="W322" s="4">
        <v>17.022725338299999</v>
      </c>
      <c r="X322" s="4">
        <v>13.3749984801</v>
      </c>
      <c r="Y322" s="4">
        <v>13.9829529565</v>
      </c>
      <c r="Z322" s="4">
        <v>17.022725338299999</v>
      </c>
      <c r="AA322" s="4">
        <v>17.022725338299999</v>
      </c>
      <c r="AB322" s="4">
        <v>17.630679814699999</v>
      </c>
      <c r="AC322" s="4">
        <v>20.0624977202</v>
      </c>
      <c r="AD322" s="4">
        <v>20.0624977202</v>
      </c>
      <c r="AE322" s="4">
        <v>28.573860389299998</v>
      </c>
      <c r="AF322" s="4">
        <v>26.142042483899999</v>
      </c>
      <c r="AG322" s="4">
        <v>21.278406672900001</v>
      </c>
      <c r="AH322" s="4">
        <v>21.278406672900001</v>
      </c>
    </row>
    <row r="323" spans="1:34" x14ac:dyDescent="0.2">
      <c r="A323" t="s">
        <v>818</v>
      </c>
      <c r="B323" s="4" t="s">
        <v>305</v>
      </c>
      <c r="C323" s="4">
        <v>99.081529944600007</v>
      </c>
      <c r="D323" s="4">
        <v>106.9451434323</v>
      </c>
      <c r="E323" s="4">
        <v>108.5178661298</v>
      </c>
      <c r="F323" s="4">
        <v>114.80875691999999</v>
      </c>
      <c r="G323" s="4">
        <v>109.3042274786</v>
      </c>
      <c r="H323" s="4">
        <v>114.80875691999999</v>
      </c>
      <c r="I323" s="4">
        <v>112.4496728737</v>
      </c>
      <c r="J323" s="4">
        <v>106.1587820835</v>
      </c>
      <c r="K323" s="4">
        <v>99.081529944600007</v>
      </c>
      <c r="L323" s="4">
        <v>96.722445898299995</v>
      </c>
      <c r="M323" s="4">
        <v>94.363361851999997</v>
      </c>
      <c r="N323" s="4">
        <v>89.645193759400001</v>
      </c>
      <c r="O323" s="4">
        <v>86.499748364400006</v>
      </c>
      <c r="P323" s="4">
        <v>82.567941620499994</v>
      </c>
      <c r="Q323" s="4">
        <v>87.286109713100004</v>
      </c>
      <c r="R323" s="4">
        <v>86.499748364400006</v>
      </c>
      <c r="S323" s="4">
        <v>77.849773527899998</v>
      </c>
      <c r="T323" s="4">
        <v>78.636134876699998</v>
      </c>
      <c r="U323" s="4">
        <v>76.2770508304</v>
      </c>
      <c r="V323" s="4">
        <v>69.199798691500007</v>
      </c>
      <c r="W323" s="4">
        <v>66.840714645199995</v>
      </c>
      <c r="X323" s="4">
        <v>60.549823855100001</v>
      </c>
      <c r="Y323" s="4">
        <v>67.627075993999995</v>
      </c>
      <c r="Z323" s="4">
        <v>71.558882737800005</v>
      </c>
      <c r="AA323" s="4">
        <v>76.2770508304</v>
      </c>
      <c r="AB323" s="4">
        <v>77.849773527899998</v>
      </c>
      <c r="AC323" s="4">
        <v>95.936084549599997</v>
      </c>
      <c r="AD323" s="4">
        <v>102.2269753397</v>
      </c>
      <c r="AE323" s="4">
        <v>102.2269753397</v>
      </c>
      <c r="AF323" s="4">
        <v>95.149723200799997</v>
      </c>
      <c r="AG323" s="4">
        <v>90.431555108200001</v>
      </c>
      <c r="AH323" s="4">
        <v>97.508807247099995</v>
      </c>
    </row>
    <row r="324" spans="1:34" x14ac:dyDescent="0.2">
      <c r="A324" t="s">
        <v>819</v>
      </c>
      <c r="B324" s="4" t="s">
        <v>306</v>
      </c>
      <c r="C324" s="4">
        <v>68.965517241399994</v>
      </c>
      <c r="D324" s="4">
        <v>62.397372742199998</v>
      </c>
      <c r="E324" s="4">
        <v>62.397372742199998</v>
      </c>
      <c r="F324" s="4">
        <v>63.218390804599998</v>
      </c>
      <c r="G324" s="4">
        <v>63.218390804599998</v>
      </c>
      <c r="H324" s="4">
        <v>68.965517241399994</v>
      </c>
      <c r="I324" s="4">
        <v>72.249589490999995</v>
      </c>
      <c r="J324" s="4">
        <v>69.786535303799994</v>
      </c>
      <c r="K324" s="4">
        <v>74.712643678199996</v>
      </c>
      <c r="L324" s="4">
        <v>77.175697865399997</v>
      </c>
      <c r="M324" s="4">
        <v>75.533661740599996</v>
      </c>
      <c r="N324" s="4">
        <v>76.354679802999996</v>
      </c>
      <c r="O324" s="4">
        <v>73.070607553399995</v>
      </c>
      <c r="P324" s="4">
        <v>80.459770114899996</v>
      </c>
      <c r="Q324" s="4">
        <v>86.206896551699998</v>
      </c>
      <c r="R324" s="4">
        <v>91.9540229885</v>
      </c>
      <c r="S324" s="4">
        <v>96.880131362900002</v>
      </c>
      <c r="T324" s="4">
        <v>96.880131362900002</v>
      </c>
      <c r="U324" s="4">
        <v>95.238095238100001</v>
      </c>
      <c r="V324" s="4">
        <v>96.880131362900002</v>
      </c>
      <c r="W324" s="4">
        <v>100.9852216749</v>
      </c>
      <c r="X324" s="4">
        <v>117.40558292279999</v>
      </c>
      <c r="Y324" s="4">
        <v>108.37438423650001</v>
      </c>
      <c r="Z324" s="4">
        <v>114.94252873560001</v>
      </c>
      <c r="AA324" s="4">
        <v>123.973727422</v>
      </c>
      <c r="AB324" s="4">
        <v>123.1527093596</v>
      </c>
      <c r="AC324" s="4">
        <v>128.8998357964</v>
      </c>
      <c r="AD324" s="4">
        <v>145.32019704429999</v>
      </c>
      <c r="AE324" s="4">
        <v>151.0673234811</v>
      </c>
      <c r="AF324" s="4">
        <v>174.87684729060001</v>
      </c>
      <c r="AG324" s="4">
        <v>188.01313628899999</v>
      </c>
      <c r="AH324" s="4">
        <v>177.3399014778</v>
      </c>
    </row>
    <row r="325" spans="1:34" x14ac:dyDescent="0.2">
      <c r="A325" t="s">
        <v>820</v>
      </c>
      <c r="B325" s="4" t="s">
        <v>307</v>
      </c>
      <c r="C325" s="4">
        <v>151.2492330522</v>
      </c>
      <c r="D325" s="4">
        <v>146.25515460240001</v>
      </c>
      <c r="E325" s="4">
        <v>142.68795570969999</v>
      </c>
      <c r="F325" s="4">
        <v>139.8341965955</v>
      </c>
      <c r="G325" s="4">
        <v>144.82827504529999</v>
      </c>
      <c r="H325" s="4">
        <v>146.96859438089999</v>
      </c>
      <c r="I325" s="4">
        <v>130.55947947429999</v>
      </c>
      <c r="J325" s="4">
        <v>139.12075681690001</v>
      </c>
      <c r="K325" s="4">
        <v>131.98635903140001</v>
      </c>
      <c r="L325" s="4">
        <v>126.27884080299999</v>
      </c>
      <c r="M325" s="4">
        <v>126.27884080299999</v>
      </c>
      <c r="N325" s="4">
        <v>125.56540102450001</v>
      </c>
      <c r="O325" s="4">
        <v>151.2492330522</v>
      </c>
      <c r="P325" s="4">
        <v>138.40731703840001</v>
      </c>
      <c r="Q325" s="4">
        <v>124.851961246</v>
      </c>
      <c r="R325" s="4">
        <v>126.9922805816</v>
      </c>
      <c r="S325" s="4">
        <v>119.1444430176</v>
      </c>
      <c r="T325" s="4">
        <v>119.8578827961</v>
      </c>
      <c r="U325" s="4">
        <v>117.7175634605</v>
      </c>
      <c r="V325" s="4">
        <v>90.6068518756</v>
      </c>
      <c r="W325" s="4">
        <v>86.326213204300004</v>
      </c>
      <c r="X325" s="4">
        <v>87.753092761399998</v>
      </c>
      <c r="Y325" s="4">
        <v>84.185893868700006</v>
      </c>
      <c r="Z325" s="4">
        <v>78.478375640300001</v>
      </c>
      <c r="AA325" s="4">
        <v>78.478375640300001</v>
      </c>
      <c r="AB325" s="4">
        <v>74.911176747599995</v>
      </c>
      <c r="AC325" s="4">
        <v>65.636459626399997</v>
      </c>
      <c r="AD325" s="4">
        <v>69.203658519200005</v>
      </c>
      <c r="AE325" s="4">
        <v>72.057417633399993</v>
      </c>
      <c r="AF325" s="4">
        <v>73.484297190500001</v>
      </c>
      <c r="AG325" s="4">
        <v>73.484297190500001</v>
      </c>
      <c r="AH325" s="4">
        <v>72.057417633399993</v>
      </c>
    </row>
    <row r="326" spans="1:34" x14ac:dyDescent="0.2">
      <c r="A326" t="s">
        <v>821</v>
      </c>
      <c r="B326" s="4" t="s">
        <v>308</v>
      </c>
      <c r="C326" s="4">
        <v>49.507341576499996</v>
      </c>
      <c r="D326" s="4">
        <v>47.092349304499997</v>
      </c>
      <c r="E326" s="4">
        <v>53.129829984499999</v>
      </c>
      <c r="F326" s="4">
        <v>50.7148377125</v>
      </c>
      <c r="G326" s="4">
        <v>50.7148377125</v>
      </c>
      <c r="H326" s="4">
        <v>36.224884080400003</v>
      </c>
      <c r="I326" s="4">
        <v>41.054868624400001</v>
      </c>
      <c r="J326" s="4">
        <v>55.5448222566</v>
      </c>
      <c r="K326" s="4">
        <v>53.129829984499999</v>
      </c>
      <c r="L326" s="4">
        <v>49.507341576499996</v>
      </c>
      <c r="M326" s="4">
        <v>51.922333848500003</v>
      </c>
      <c r="N326" s="4">
        <v>53.129829984499999</v>
      </c>
      <c r="O326" s="4">
        <v>71.2422720247</v>
      </c>
      <c r="P326" s="4">
        <v>66.412287480700002</v>
      </c>
      <c r="Q326" s="4">
        <v>59.167310664600002</v>
      </c>
      <c r="R326" s="4">
        <v>56.752318392600003</v>
      </c>
      <c r="S326" s="4">
        <v>66.412287480700002</v>
      </c>
      <c r="T326" s="4">
        <v>66.412287480700002</v>
      </c>
      <c r="U326" s="4">
        <v>66.412287480700002</v>
      </c>
      <c r="V326" s="4">
        <v>65.204791344699998</v>
      </c>
      <c r="W326" s="4">
        <v>73.657264296799994</v>
      </c>
      <c r="X326" s="4">
        <v>78.487248840800007</v>
      </c>
      <c r="Y326" s="4">
        <v>85.732225656899999</v>
      </c>
      <c r="Z326" s="4">
        <v>79.694744976799996</v>
      </c>
      <c r="AA326" s="4">
        <v>82.109737248800002</v>
      </c>
      <c r="AB326" s="4">
        <v>79.694744976799996</v>
      </c>
      <c r="AC326" s="4">
        <v>76.0722565688</v>
      </c>
      <c r="AD326" s="4">
        <v>101.429675425</v>
      </c>
      <c r="AE326" s="4">
        <v>111.0896445131</v>
      </c>
      <c r="AF326" s="4">
        <v>131.61707882530001</v>
      </c>
      <c r="AG326" s="4">
        <v>161.80448222570001</v>
      </c>
      <c r="AH326" s="4">
        <v>164.21947449769999</v>
      </c>
    </row>
    <row r="327" spans="1:34" x14ac:dyDescent="0.2">
      <c r="A327" t="s">
        <v>822</v>
      </c>
      <c r="B327" s="4" t="s">
        <v>309</v>
      </c>
      <c r="C327" s="4">
        <v>36.525398781</v>
      </c>
      <c r="D327" s="4">
        <v>43.612416455000002</v>
      </c>
      <c r="E327" s="4">
        <v>45.793037277700002</v>
      </c>
      <c r="F327" s="4">
        <v>46.3381924834</v>
      </c>
      <c r="G327" s="4">
        <v>40.341485220800003</v>
      </c>
      <c r="H327" s="4">
        <v>37.615709192399997</v>
      </c>
      <c r="I327" s="4">
        <v>39.2511748095</v>
      </c>
      <c r="J327" s="4">
        <v>39.2511748095</v>
      </c>
      <c r="K327" s="4">
        <v>35.435088369699997</v>
      </c>
      <c r="L327" s="4">
        <v>39.2511748095</v>
      </c>
      <c r="M327" s="4">
        <v>44.1575716607</v>
      </c>
      <c r="N327" s="4">
        <v>41.4317956322</v>
      </c>
      <c r="O327" s="4">
        <v>52.334899745999998</v>
      </c>
      <c r="P327" s="4">
        <v>53.4252101573</v>
      </c>
      <c r="Q327" s="4">
        <v>55.605830980100002</v>
      </c>
      <c r="R327" s="4">
        <v>60.512227831300002</v>
      </c>
      <c r="S327" s="4">
        <v>63.238003859700001</v>
      </c>
      <c r="T327" s="4">
        <v>61.602538242599998</v>
      </c>
      <c r="U327" s="4">
        <v>63.238003859700001</v>
      </c>
      <c r="V327" s="4">
        <v>69.234711122299998</v>
      </c>
      <c r="W327" s="4">
        <v>75.231418384799994</v>
      </c>
      <c r="X327" s="4">
        <v>82.8635912644</v>
      </c>
      <c r="Y327" s="4">
        <v>86.134522498600006</v>
      </c>
      <c r="Z327" s="4">
        <v>86.679677704200003</v>
      </c>
      <c r="AA327" s="4">
        <v>89.950608938399995</v>
      </c>
      <c r="AB327" s="4">
        <v>91.586074555400003</v>
      </c>
      <c r="AC327" s="4">
        <v>97.037626612300002</v>
      </c>
      <c r="AD327" s="4">
        <v>103.5794890805</v>
      </c>
      <c r="AE327" s="4">
        <v>105.76010990330001</v>
      </c>
      <c r="AF327" s="4">
        <v>104.66979949189999</v>
      </c>
      <c r="AG327" s="4">
        <v>95.402160995200006</v>
      </c>
      <c r="AH327" s="4">
        <v>88.315143321299999</v>
      </c>
    </row>
    <row r="328" spans="1:34" x14ac:dyDescent="0.2">
      <c r="A328" t="s">
        <v>823</v>
      </c>
      <c r="B328" s="4" t="s">
        <v>310</v>
      </c>
      <c r="C328" s="4">
        <v>26.371308016899999</v>
      </c>
      <c r="D328" s="4">
        <v>26.371308016899999</v>
      </c>
      <c r="E328" s="4">
        <v>27.627084589100001</v>
      </c>
      <c r="F328" s="4">
        <v>27.627084589100001</v>
      </c>
      <c r="G328" s="4">
        <v>27.627084589100001</v>
      </c>
      <c r="H328" s="4">
        <v>23.8597548724</v>
      </c>
      <c r="I328" s="4">
        <v>26.371308016899999</v>
      </c>
      <c r="J328" s="4">
        <v>27.627084589100001</v>
      </c>
      <c r="K328" s="4">
        <v>32.650190877999997</v>
      </c>
      <c r="L328" s="4">
        <v>26.371308016899999</v>
      </c>
      <c r="M328" s="4">
        <v>26.371308016899999</v>
      </c>
      <c r="N328" s="4">
        <v>35.161744022500002</v>
      </c>
      <c r="O328" s="4">
        <v>42.696403455899997</v>
      </c>
      <c r="P328" s="4">
        <v>46.463733172600001</v>
      </c>
      <c r="Q328" s="4">
        <v>40.184850311399998</v>
      </c>
      <c r="R328" s="4">
        <v>48.9752863171</v>
      </c>
      <c r="S328" s="4">
        <v>57.7657223227</v>
      </c>
      <c r="T328" s="4">
        <v>59.021498894899999</v>
      </c>
      <c r="U328" s="4">
        <v>69.067711472799999</v>
      </c>
      <c r="V328" s="4">
        <v>86.648583484</v>
      </c>
      <c r="W328" s="4">
        <v>97.950572634099998</v>
      </c>
      <c r="X328" s="4">
        <v>110.5083383564</v>
      </c>
      <c r="Y328" s="4">
        <v>115.5314446454</v>
      </c>
      <c r="Z328" s="4">
        <v>106.7410086397</v>
      </c>
      <c r="AA328" s="4">
        <v>105.48523206749999</v>
      </c>
      <c r="AB328" s="4">
        <v>129.3449869399</v>
      </c>
      <c r="AC328" s="4">
        <v>119.2987743621</v>
      </c>
      <c r="AD328" s="4">
        <v>124.321880651</v>
      </c>
      <c r="AE328" s="4">
        <v>139.3911995178</v>
      </c>
      <c r="AF328" s="4">
        <v>153.2047418123</v>
      </c>
      <c r="AG328" s="4">
        <v>177.0644966847</v>
      </c>
      <c r="AH328" s="4">
        <v>184.59915611810001</v>
      </c>
    </row>
    <row r="329" spans="1:34" x14ac:dyDescent="0.2">
      <c r="A329" t="s">
        <v>824</v>
      </c>
      <c r="B329" s="4" t="s">
        <v>311</v>
      </c>
      <c r="C329" s="4">
        <v>45.036665720199998</v>
      </c>
      <c r="D329" s="4">
        <v>60.701592927299998</v>
      </c>
      <c r="E329" s="4">
        <v>63.638766778600001</v>
      </c>
      <c r="F329" s="4">
        <v>69.513114481200006</v>
      </c>
      <c r="G329" s="4">
        <v>66.575940629900003</v>
      </c>
      <c r="H329" s="4">
        <v>50.911013422899998</v>
      </c>
      <c r="I329" s="4">
        <v>55.806303175099998</v>
      </c>
      <c r="J329" s="4">
        <v>82.240867836999996</v>
      </c>
      <c r="K329" s="4">
        <v>85.178041688299999</v>
      </c>
      <c r="L329" s="4">
        <v>100.8429688953</v>
      </c>
      <c r="M329" s="4">
        <v>96.926737093599996</v>
      </c>
      <c r="N329" s="4">
        <v>104.7592006971</v>
      </c>
      <c r="O329" s="4">
        <v>127.2775335572</v>
      </c>
      <c r="P329" s="4">
        <v>142.94246076429999</v>
      </c>
      <c r="Q329" s="4">
        <v>127.2775335572</v>
      </c>
      <c r="R329" s="4">
        <v>121.4031858546</v>
      </c>
      <c r="S329" s="4">
        <v>114.5497802015</v>
      </c>
      <c r="T329" s="4">
        <v>118.46601200329999</v>
      </c>
      <c r="U329" s="4">
        <v>111.6126063502</v>
      </c>
      <c r="V329" s="4">
        <v>113.57072225109999</v>
      </c>
      <c r="W329" s="4">
        <v>104.7592006971</v>
      </c>
      <c r="X329" s="4">
        <v>101.8220268458</v>
      </c>
      <c r="Y329" s="4">
        <v>100.8429688953</v>
      </c>
      <c r="Z329" s="4">
        <v>99.863910944899999</v>
      </c>
      <c r="AA329" s="4">
        <v>94.968621192699999</v>
      </c>
      <c r="AB329" s="4">
        <v>93.989563242200006</v>
      </c>
      <c r="AC329" s="4">
        <v>90.073331440499999</v>
      </c>
      <c r="AD329" s="4">
        <v>85.178041688299999</v>
      </c>
      <c r="AE329" s="4">
        <v>89.094273490000006</v>
      </c>
      <c r="AF329" s="4">
        <v>94.968621192699999</v>
      </c>
      <c r="AG329" s="4">
        <v>90.073331440499999</v>
      </c>
      <c r="AH329" s="4">
        <v>93.989563242200006</v>
      </c>
    </row>
    <row r="330" spans="1:34" x14ac:dyDescent="0.2">
      <c r="A330" t="s">
        <v>825</v>
      </c>
      <c r="B330" s="4" t="s">
        <v>312</v>
      </c>
      <c r="C330" s="4">
        <v>77.942725001499994</v>
      </c>
      <c r="D330" s="4">
        <v>70.200070200100001</v>
      </c>
      <c r="E330" s="4">
        <v>64.005946358900005</v>
      </c>
      <c r="F330" s="4">
        <v>60.392707451500002</v>
      </c>
      <c r="G330" s="4">
        <v>59.360353478</v>
      </c>
      <c r="H330" s="4">
        <v>55.230937583900001</v>
      </c>
      <c r="I330" s="4">
        <v>43.875043875000003</v>
      </c>
      <c r="J330" s="4">
        <v>49.552990729500003</v>
      </c>
      <c r="K330" s="4">
        <v>44.391220861800001</v>
      </c>
      <c r="L330" s="4">
        <v>37.680920033900001</v>
      </c>
      <c r="M330" s="4">
        <v>40.7779819545</v>
      </c>
      <c r="N330" s="4">
        <v>43.3588668883</v>
      </c>
      <c r="O330" s="4">
        <v>48.5206367559</v>
      </c>
      <c r="P330" s="4">
        <v>50.585344702999997</v>
      </c>
      <c r="Q330" s="4">
        <v>44.907397848599999</v>
      </c>
      <c r="R330" s="4">
        <v>50.585344702999997</v>
      </c>
      <c r="S330" s="4">
        <v>54.198583610299998</v>
      </c>
      <c r="T330" s="4">
        <v>53.682406623600002</v>
      </c>
      <c r="U330" s="4">
        <v>54.198583610299998</v>
      </c>
      <c r="V330" s="4">
        <v>50.069167716199999</v>
      </c>
      <c r="W330" s="4">
        <v>48.004459769199997</v>
      </c>
      <c r="X330" s="4">
        <v>50.585344702999997</v>
      </c>
      <c r="Y330" s="4">
        <v>55.230937583900001</v>
      </c>
      <c r="Z330" s="4">
        <v>55.747114570599997</v>
      </c>
      <c r="AA330" s="4">
        <v>54.198583610299998</v>
      </c>
      <c r="AB330" s="4">
        <v>58.327999504499999</v>
      </c>
      <c r="AC330" s="4">
        <v>67.103008279500003</v>
      </c>
      <c r="AD330" s="4">
        <v>70.716247186800004</v>
      </c>
      <c r="AE330" s="4">
        <v>66.070654305900007</v>
      </c>
      <c r="AF330" s="4">
        <v>59.360353478</v>
      </c>
      <c r="AG330" s="4">
        <v>62.973592385400003</v>
      </c>
      <c r="AH330" s="4">
        <v>67.103008279500003</v>
      </c>
    </row>
    <row r="331" spans="1:34" x14ac:dyDescent="0.2">
      <c r="A331" t="s">
        <v>826</v>
      </c>
      <c r="B331" s="4" t="s">
        <v>313</v>
      </c>
      <c r="C331" s="4">
        <v>61.4163889987</v>
      </c>
      <c r="D331" s="4">
        <v>55.7689049528</v>
      </c>
      <c r="E331" s="4">
        <v>50.121420907000001</v>
      </c>
      <c r="F331" s="4">
        <v>51.533291918499998</v>
      </c>
      <c r="G331" s="4">
        <v>51.533291918499998</v>
      </c>
      <c r="H331" s="4">
        <v>45.885807872599997</v>
      </c>
      <c r="I331" s="4">
        <v>37.414581803799997</v>
      </c>
      <c r="J331" s="4">
        <v>31.7670977579</v>
      </c>
      <c r="K331" s="4">
        <v>32.473033263700003</v>
      </c>
      <c r="L331" s="4">
        <v>32.473033263700003</v>
      </c>
      <c r="M331" s="4">
        <v>32.473033263700003</v>
      </c>
      <c r="N331" s="4">
        <v>30.355226746500001</v>
      </c>
      <c r="O331" s="4">
        <v>33.884904275099998</v>
      </c>
      <c r="P331" s="4">
        <v>36.0027107923</v>
      </c>
      <c r="Q331" s="4">
        <v>36.7086462981</v>
      </c>
      <c r="R331" s="4">
        <v>31.7670977579</v>
      </c>
      <c r="S331" s="4">
        <v>38.120517309500002</v>
      </c>
      <c r="T331" s="4">
        <v>38.826452815300001</v>
      </c>
      <c r="U331" s="4">
        <v>41.650194838200001</v>
      </c>
      <c r="V331" s="4">
        <v>37.414581803799997</v>
      </c>
      <c r="W331" s="4">
        <v>39.532388320999999</v>
      </c>
      <c r="X331" s="4">
        <v>45.1798723669</v>
      </c>
      <c r="Y331" s="4">
        <v>54.357033941399997</v>
      </c>
      <c r="Z331" s="4">
        <v>55.062969447100002</v>
      </c>
      <c r="AA331" s="4">
        <v>56.474840458599999</v>
      </c>
      <c r="AB331" s="4">
        <v>57.180775964299997</v>
      </c>
      <c r="AC331" s="4">
        <v>59.298582481499999</v>
      </c>
      <c r="AD331" s="4">
        <v>64.946066527400006</v>
      </c>
      <c r="AE331" s="4">
        <v>64.240131021600007</v>
      </c>
      <c r="AF331" s="4">
        <v>64.240131021600007</v>
      </c>
      <c r="AG331" s="4">
        <v>62.828260010199998</v>
      </c>
      <c r="AH331" s="4">
        <v>60.004517987200003</v>
      </c>
    </row>
    <row r="332" spans="1:34" x14ac:dyDescent="0.2">
      <c r="A332" t="s">
        <v>918</v>
      </c>
      <c r="B332" s="4" t="s">
        <v>919</v>
      </c>
      <c r="C332" s="4">
        <v>58.025024313300001</v>
      </c>
      <c r="D332" s="4">
        <v>58.025024313300001</v>
      </c>
      <c r="E332" s="4">
        <v>58.025024313300001</v>
      </c>
      <c r="F332" s="4">
        <v>58.025024313300001</v>
      </c>
      <c r="G332" s="4">
        <v>62.928547494699998</v>
      </c>
      <c r="H332" s="4">
        <v>58.433651245100002</v>
      </c>
      <c r="I332" s="4">
        <v>58.842278176900003</v>
      </c>
      <c r="J332" s="4">
        <v>60.885412835799997</v>
      </c>
      <c r="K332" s="4">
        <v>63.337174426499999</v>
      </c>
      <c r="L332" s="4">
        <v>63.337174426499999</v>
      </c>
      <c r="M332" s="4">
        <v>63.337174426499999</v>
      </c>
      <c r="N332" s="4">
        <v>69.057951471500004</v>
      </c>
      <c r="O332" s="4">
        <v>80.090878629599999</v>
      </c>
      <c r="P332" s="4">
        <v>95.618702037399999</v>
      </c>
      <c r="Q332" s="4">
        <v>103.79124067310001</v>
      </c>
      <c r="R332" s="4">
        <v>115.232794763</v>
      </c>
      <c r="S332" s="4">
        <v>115.232794763</v>
      </c>
      <c r="T332" s="4">
        <v>115.232794763</v>
      </c>
      <c r="U332" s="4">
        <v>117.275929422</v>
      </c>
      <c r="V332" s="4">
        <v>138.11590294289999</v>
      </c>
      <c r="W332" s="4">
        <v>136.48139521580001</v>
      </c>
      <c r="X332" s="4">
        <v>146.28844157859999</v>
      </c>
      <c r="Y332" s="4">
        <v>147.10569544219999</v>
      </c>
      <c r="Z332" s="4">
        <v>147.10569544219999</v>
      </c>
      <c r="AA332" s="4">
        <v>147.10569544219999</v>
      </c>
      <c r="AB332" s="4">
        <v>163.85939964529999</v>
      </c>
      <c r="AC332" s="4">
        <v>175.70958066700001</v>
      </c>
      <c r="AD332" s="4">
        <v>174.0750729399</v>
      </c>
      <c r="AE332" s="4">
        <v>150.78333782819999</v>
      </c>
      <c r="AF332" s="4">
        <v>128.71748351190001</v>
      </c>
      <c r="AG332" s="4">
        <v>128.71748351190001</v>
      </c>
      <c r="AH332" s="4">
        <v>128.71748351190001</v>
      </c>
    </row>
    <row r="333" spans="1:34" x14ac:dyDescent="0.2">
      <c r="A333" t="s">
        <v>827</v>
      </c>
      <c r="B333" s="4" t="s">
        <v>314</v>
      </c>
      <c r="C333" s="4">
        <v>169.44909787610001</v>
      </c>
      <c r="D333" s="4">
        <v>154.0446344328</v>
      </c>
      <c r="E333" s="4">
        <v>154.0446344328</v>
      </c>
      <c r="F333" s="4">
        <v>154.0446344328</v>
      </c>
      <c r="G333" s="4">
        <v>135.75183409389999</v>
      </c>
      <c r="H333" s="4">
        <v>115.5334758246</v>
      </c>
      <c r="I333" s="4">
        <v>103.01734927699999</v>
      </c>
      <c r="J333" s="4">
        <v>92.4267806597</v>
      </c>
      <c r="K333" s="4">
        <v>82.798991007599994</v>
      </c>
      <c r="L333" s="4">
        <v>82.798991007599994</v>
      </c>
      <c r="M333" s="4">
        <v>82.798991007599994</v>
      </c>
      <c r="N333" s="4">
        <v>65.468969634000004</v>
      </c>
      <c r="O333" s="4">
        <v>71.245643425200001</v>
      </c>
      <c r="P333" s="4">
        <v>66.431748599200006</v>
      </c>
      <c r="Q333" s="4">
        <v>64.5061906687</v>
      </c>
      <c r="R333" s="4">
        <v>63.543411703499999</v>
      </c>
      <c r="S333" s="4">
        <v>63.543411703499999</v>
      </c>
      <c r="T333" s="4">
        <v>63.543411703499999</v>
      </c>
      <c r="U333" s="4">
        <v>68.357306529599995</v>
      </c>
      <c r="V333" s="4">
        <v>56.8039589471</v>
      </c>
      <c r="W333" s="4">
        <v>65.468969634000004</v>
      </c>
      <c r="X333" s="4">
        <v>71.245643425200001</v>
      </c>
      <c r="Y333" s="4">
        <v>66.431748599200006</v>
      </c>
      <c r="Z333" s="4">
        <v>66.431748599200006</v>
      </c>
      <c r="AA333" s="4">
        <v>66.431748599200006</v>
      </c>
      <c r="AB333" s="4">
        <v>61.617853773100002</v>
      </c>
      <c r="AC333" s="4">
        <v>66.431748599200006</v>
      </c>
      <c r="AD333" s="4">
        <v>62.580632738299997</v>
      </c>
      <c r="AE333" s="4">
        <v>63.543411703499999</v>
      </c>
      <c r="AF333" s="4">
        <v>70.282864459999999</v>
      </c>
      <c r="AG333" s="4">
        <v>70.282864459999999</v>
      </c>
      <c r="AH333" s="4">
        <v>70.282864459999999</v>
      </c>
    </row>
    <row r="334" spans="1:34" x14ac:dyDescent="0.2">
      <c r="A334" t="s">
        <v>828</v>
      </c>
      <c r="B334" s="4" t="s">
        <v>315</v>
      </c>
      <c r="C334" s="4">
        <v>47.477554852600001</v>
      </c>
      <c r="D334" s="4">
        <v>51.211744560100001</v>
      </c>
      <c r="E334" s="4">
        <v>59.747035320099997</v>
      </c>
      <c r="F334" s="4">
        <v>59.747035320099997</v>
      </c>
      <c r="G334" s="4">
        <v>61.347402337600002</v>
      </c>
      <c r="H334" s="4">
        <v>66.148503390100004</v>
      </c>
      <c r="I334" s="4">
        <v>51.211744560100001</v>
      </c>
      <c r="J334" s="4">
        <v>48.011010525099998</v>
      </c>
      <c r="K334" s="4">
        <v>46.4106435076</v>
      </c>
      <c r="L334" s="4">
        <v>38.942264092599999</v>
      </c>
      <c r="M334" s="4">
        <v>40.0091754376</v>
      </c>
      <c r="N334" s="4">
        <v>42.142998127600002</v>
      </c>
      <c r="O334" s="4">
        <v>63.481225027599997</v>
      </c>
      <c r="P334" s="4">
        <v>67.748870407599995</v>
      </c>
      <c r="Q334" s="4">
        <v>76.284161167600004</v>
      </c>
      <c r="R334" s="4">
        <v>80.551806547599995</v>
      </c>
      <c r="S334" s="4">
        <v>85.886363272599993</v>
      </c>
      <c r="T334" s="4">
        <v>85.886363272599993</v>
      </c>
      <c r="U334" s="4">
        <v>85.352907600099996</v>
      </c>
      <c r="V334" s="4">
        <v>84.819451927599999</v>
      </c>
      <c r="W334" s="4">
        <v>92.821287015199999</v>
      </c>
      <c r="X334" s="4">
        <v>101.35657777519999</v>
      </c>
      <c r="Y334" s="4">
        <v>94.421654032700005</v>
      </c>
      <c r="Z334" s="4">
        <v>96.022021050199996</v>
      </c>
      <c r="AA334" s="4">
        <v>98.155843740199998</v>
      </c>
      <c r="AB334" s="4">
        <v>107.2245901727</v>
      </c>
      <c r="AC334" s="4">
        <v>78.951439530100004</v>
      </c>
      <c r="AD334" s="4">
        <v>82.685629237599997</v>
      </c>
      <c r="AE334" s="4">
        <v>73.616882805100005</v>
      </c>
      <c r="AF334" s="4">
        <v>100.2896664302</v>
      </c>
      <c r="AG334" s="4">
        <v>93.888198360199993</v>
      </c>
      <c r="AH334" s="4">
        <v>91.754375670200005</v>
      </c>
    </row>
    <row r="335" spans="1:34" x14ac:dyDescent="0.2">
      <c r="A335" t="s">
        <v>829</v>
      </c>
      <c r="B335" s="4" t="s">
        <v>316</v>
      </c>
      <c r="C335" s="4">
        <v>34.698928959699998</v>
      </c>
      <c r="D335" s="4">
        <v>33.542297994400002</v>
      </c>
      <c r="E335" s="4">
        <v>32.385667029099999</v>
      </c>
      <c r="F335" s="4">
        <v>30.072405098400001</v>
      </c>
      <c r="G335" s="4">
        <v>32.385667029099999</v>
      </c>
      <c r="H335" s="4">
        <v>38.168821855700003</v>
      </c>
      <c r="I335" s="4">
        <v>38.168821855700003</v>
      </c>
      <c r="J335" s="4">
        <v>35.855559925100003</v>
      </c>
      <c r="K335" s="4">
        <v>46.265238613000001</v>
      </c>
      <c r="L335" s="4">
        <v>46.265238613000001</v>
      </c>
      <c r="M335" s="4">
        <v>47.421869578299997</v>
      </c>
      <c r="N335" s="4">
        <v>50.891762474300002</v>
      </c>
      <c r="O335" s="4">
        <v>45.108607647600003</v>
      </c>
      <c r="P335" s="4">
        <v>46.265238613000001</v>
      </c>
      <c r="Q335" s="4">
        <v>49.735131508899997</v>
      </c>
      <c r="R335" s="4">
        <v>37.012190890399999</v>
      </c>
      <c r="S335" s="4">
        <v>34.698928959699998</v>
      </c>
      <c r="T335" s="4">
        <v>38.168821855700003</v>
      </c>
      <c r="U335" s="4">
        <v>33.542297994400002</v>
      </c>
      <c r="V335" s="4">
        <v>32.385667029099999</v>
      </c>
      <c r="W335" s="4">
        <v>34.698928959699998</v>
      </c>
      <c r="X335" s="4">
        <v>33.542297994400002</v>
      </c>
      <c r="Y335" s="4">
        <v>37.012190890399999</v>
      </c>
      <c r="Z335" s="4">
        <v>37.012190890399999</v>
      </c>
      <c r="AA335" s="4">
        <v>33.542297994400002</v>
      </c>
      <c r="AB335" s="4">
        <v>35.855559925100003</v>
      </c>
      <c r="AC335" s="4">
        <v>38.168821855700003</v>
      </c>
      <c r="AD335" s="4">
        <v>42.795345716999996</v>
      </c>
      <c r="AE335" s="4">
        <v>46.265238613000001</v>
      </c>
      <c r="AF335" s="4">
        <v>50.891762474300002</v>
      </c>
      <c r="AG335" s="4">
        <v>57.831548266200002</v>
      </c>
      <c r="AH335" s="4">
        <v>56.674917300899999</v>
      </c>
    </row>
    <row r="336" spans="1:34" x14ac:dyDescent="0.2">
      <c r="A336" t="s">
        <v>830</v>
      </c>
      <c r="B336" s="4" t="s">
        <v>317</v>
      </c>
      <c r="C336" s="4">
        <v>61.866343446599998</v>
      </c>
      <c r="D336" s="4">
        <v>54.290872820499999</v>
      </c>
      <c r="E336" s="4">
        <v>54.290872820499999</v>
      </c>
      <c r="F336" s="4">
        <v>54.290872820499999</v>
      </c>
      <c r="G336" s="4">
        <v>53.659583601599998</v>
      </c>
      <c r="H336" s="4">
        <v>55.553451258199999</v>
      </c>
      <c r="I336" s="4">
        <v>48.609269850899999</v>
      </c>
      <c r="J336" s="4">
        <v>42.296377662499999</v>
      </c>
      <c r="K336" s="4">
        <v>41.033799224799999</v>
      </c>
      <c r="L336" s="4">
        <v>33.4583285987</v>
      </c>
      <c r="M336" s="4">
        <v>32.195750160999999</v>
      </c>
      <c r="N336" s="4">
        <v>30.933171723299999</v>
      </c>
      <c r="O336" s="4">
        <v>22.095122659499999</v>
      </c>
      <c r="P336" s="4">
        <v>22.095122659499999</v>
      </c>
      <c r="Q336" s="4">
        <v>20.832544221799999</v>
      </c>
      <c r="R336" s="4">
        <v>21.4638334407</v>
      </c>
      <c r="S336" s="4">
        <v>22.095122659499999</v>
      </c>
      <c r="T336" s="4">
        <v>22.095122659499999</v>
      </c>
      <c r="U336" s="4">
        <v>20.201255003</v>
      </c>
      <c r="V336" s="4">
        <v>23.3577010972</v>
      </c>
      <c r="W336" s="4">
        <v>23.988990315999999</v>
      </c>
      <c r="X336" s="4">
        <v>24.6202795349</v>
      </c>
      <c r="Y336" s="4">
        <v>23.3577010972</v>
      </c>
      <c r="Z336" s="4">
        <v>23.3577010972</v>
      </c>
      <c r="AA336" s="4">
        <v>24.6202795349</v>
      </c>
      <c r="AB336" s="4">
        <v>27.145436410199999</v>
      </c>
      <c r="AC336" s="4">
        <v>25.8828579726</v>
      </c>
      <c r="AD336" s="4">
        <v>31.564460942099998</v>
      </c>
      <c r="AE336" s="4">
        <v>34.089617817499999</v>
      </c>
      <c r="AF336" s="4">
        <v>41.033799224799999</v>
      </c>
      <c r="AG336" s="4">
        <v>43.558956100099998</v>
      </c>
      <c r="AH336" s="4">
        <v>45.452823756699999</v>
      </c>
    </row>
    <row r="337" spans="1:34" x14ac:dyDescent="0.2">
      <c r="A337" t="s">
        <v>831</v>
      </c>
      <c r="B337" s="4" t="s">
        <v>318</v>
      </c>
      <c r="C337" s="4">
        <v>21.219164359699999</v>
      </c>
      <c r="D337" s="4">
        <v>15.791006035100001</v>
      </c>
      <c r="E337" s="4">
        <v>11.843254526300001</v>
      </c>
      <c r="F337" s="4">
        <v>11.843254526300001</v>
      </c>
      <c r="G337" s="4">
        <v>12.8301924035</v>
      </c>
      <c r="H337" s="4">
        <v>12.8301924035</v>
      </c>
      <c r="I337" s="4">
        <v>11.3497855877</v>
      </c>
      <c r="J337" s="4">
        <v>11.3497855877</v>
      </c>
      <c r="K337" s="4">
        <v>13.817130280700001</v>
      </c>
      <c r="L337" s="4">
        <v>14.3105992193</v>
      </c>
      <c r="M337" s="4">
        <v>13.323661342099999</v>
      </c>
      <c r="N337" s="4">
        <v>14.3105992193</v>
      </c>
      <c r="O337" s="4">
        <v>13.817130280700001</v>
      </c>
      <c r="P337" s="4">
        <v>17.271412850899999</v>
      </c>
      <c r="Q337" s="4">
        <v>17.764881789499999</v>
      </c>
      <c r="R337" s="4">
        <v>17.271412850899999</v>
      </c>
      <c r="S337" s="4">
        <v>16.7779439123</v>
      </c>
      <c r="T337" s="4">
        <v>18.258350728100002</v>
      </c>
      <c r="U337" s="4">
        <v>17.764881789499999</v>
      </c>
      <c r="V337" s="4">
        <v>18.751819666700001</v>
      </c>
      <c r="W337" s="4">
        <v>16.7779439123</v>
      </c>
      <c r="X337" s="4">
        <v>15.297537096499999</v>
      </c>
      <c r="Y337" s="4">
        <v>14.8040681579</v>
      </c>
      <c r="Z337" s="4">
        <v>14.8040681579</v>
      </c>
      <c r="AA337" s="4">
        <v>13.817130280700001</v>
      </c>
      <c r="AB337" s="4">
        <v>14.3105992193</v>
      </c>
      <c r="AC337" s="4">
        <v>12.3367234649</v>
      </c>
      <c r="AD337" s="4">
        <v>10.8563166491</v>
      </c>
      <c r="AE337" s="4">
        <v>13.817130280700001</v>
      </c>
      <c r="AF337" s="4">
        <v>14.3105992193</v>
      </c>
      <c r="AG337" s="4">
        <v>15.297537096499999</v>
      </c>
      <c r="AH337" s="4">
        <v>16.7779439123</v>
      </c>
    </row>
    <row r="338" spans="1:34" x14ac:dyDescent="0.2">
      <c r="A338" t="s">
        <v>832</v>
      </c>
      <c r="B338" s="4" t="s">
        <v>319</v>
      </c>
      <c r="C338" s="4">
        <v>47.488349256699998</v>
      </c>
      <c r="D338" s="4">
        <v>57.146996563099997</v>
      </c>
      <c r="E338" s="4">
        <v>63.586094767399999</v>
      </c>
      <c r="F338" s="4">
        <v>64.390982042999994</v>
      </c>
      <c r="G338" s="4">
        <v>61.976320216399998</v>
      </c>
      <c r="H338" s="4">
        <v>56.342109287600003</v>
      </c>
      <c r="I338" s="4">
        <v>79.683840278199995</v>
      </c>
      <c r="J338" s="4">
        <v>77.269178451599998</v>
      </c>
      <c r="K338" s="4">
        <v>78.878953002599999</v>
      </c>
      <c r="L338" s="4">
        <v>70.830080247300003</v>
      </c>
      <c r="M338" s="4">
        <v>70.830080247300003</v>
      </c>
      <c r="N338" s="4">
        <v>79.683840278199995</v>
      </c>
      <c r="O338" s="4">
        <v>103.02557126870001</v>
      </c>
      <c r="P338" s="4">
        <v>99.001134891099994</v>
      </c>
      <c r="Q338" s="4">
        <v>100.6109094421</v>
      </c>
      <c r="R338" s="4">
        <v>102.2206839932</v>
      </c>
      <c r="S338" s="4">
        <v>113.4891058507</v>
      </c>
      <c r="T338" s="4">
        <v>113.4891058507</v>
      </c>
      <c r="U338" s="4">
        <v>131.1966259125</v>
      </c>
      <c r="V338" s="4">
        <v>132.8064004636</v>
      </c>
      <c r="W338" s="4">
        <v>125.5624149838</v>
      </c>
      <c r="X338" s="4">
        <v>132.8064004636</v>
      </c>
      <c r="Y338" s="4">
        <v>137.63572411679999</v>
      </c>
      <c r="Z338" s="4">
        <v>142.4650477701</v>
      </c>
      <c r="AA338" s="4">
        <v>141.66016049449999</v>
      </c>
      <c r="AB338" s="4">
        <v>126.3673022593</v>
      </c>
      <c r="AC338" s="4">
        <v>146.48948414770001</v>
      </c>
      <c r="AD338" s="4">
        <v>158.56279328080001</v>
      </c>
      <c r="AE338" s="4">
        <v>158.56279328080001</v>
      </c>
      <c r="AF338" s="4">
        <v>156.95301872970001</v>
      </c>
      <c r="AG338" s="4">
        <v>150.51392052540001</v>
      </c>
      <c r="AH338" s="4">
        <v>150.51392052540001</v>
      </c>
    </row>
    <row r="339" spans="1:34" x14ac:dyDescent="0.2">
      <c r="A339" t="s">
        <v>833</v>
      </c>
      <c r="B339" s="4" t="s">
        <v>320</v>
      </c>
      <c r="C339" s="4">
        <v>77.942322681199997</v>
      </c>
      <c r="D339" s="4">
        <v>77.942322681199997</v>
      </c>
      <c r="E339" s="4">
        <v>90.120810600200002</v>
      </c>
      <c r="F339" s="4">
        <v>94.9922057677</v>
      </c>
      <c r="G339" s="4">
        <v>92.556508183899993</v>
      </c>
      <c r="H339" s="4">
        <v>124.22057677319999</v>
      </c>
      <c r="I339" s="4">
        <v>119.34918160559999</v>
      </c>
      <c r="J339" s="4">
        <v>116.9134840218</v>
      </c>
      <c r="K339" s="4">
        <v>116.9134840218</v>
      </c>
      <c r="L339" s="4">
        <v>104.7349961029</v>
      </c>
      <c r="M339" s="4">
        <v>102.29929851910001</v>
      </c>
      <c r="N339" s="4">
        <v>104.7349961029</v>
      </c>
      <c r="O339" s="4">
        <v>99.863600935299999</v>
      </c>
      <c r="P339" s="4">
        <v>92.556508183899993</v>
      </c>
      <c r="Q339" s="4">
        <v>92.556508183899993</v>
      </c>
      <c r="R339" s="4">
        <v>92.556508183899993</v>
      </c>
      <c r="S339" s="4">
        <v>94.9922057677</v>
      </c>
      <c r="T339" s="4">
        <v>92.556508183899993</v>
      </c>
      <c r="U339" s="4">
        <v>97.427903351500007</v>
      </c>
      <c r="V339" s="4">
        <v>75.506625097400004</v>
      </c>
      <c r="W339" s="4">
        <v>77.942322681199997</v>
      </c>
      <c r="X339" s="4">
        <v>77.942322681199997</v>
      </c>
      <c r="Y339" s="4">
        <v>85.249415432600003</v>
      </c>
      <c r="Z339" s="4">
        <v>104.7349961029</v>
      </c>
      <c r="AA339" s="4">
        <v>114.477786438</v>
      </c>
      <c r="AB339" s="4">
        <v>121.7848791894</v>
      </c>
      <c r="AC339" s="4">
        <v>129.09197194079999</v>
      </c>
      <c r="AD339" s="4">
        <v>151.0132501949</v>
      </c>
      <c r="AE339" s="4">
        <v>151.0132501949</v>
      </c>
      <c r="AF339" s="4">
        <v>146.14185502730001</v>
      </c>
      <c r="AG339" s="4">
        <v>126.656274357</v>
      </c>
      <c r="AH339" s="4">
        <v>124.22057677319999</v>
      </c>
    </row>
    <row r="340" spans="1:34" x14ac:dyDescent="0.2">
      <c r="A340" t="s">
        <v>834</v>
      </c>
      <c r="B340" s="4" t="s">
        <v>321</v>
      </c>
      <c r="C340" s="4">
        <v>64.692206610699998</v>
      </c>
      <c r="D340" s="4">
        <v>66.713838067300003</v>
      </c>
      <c r="E340" s="4">
        <v>63.681390882400002</v>
      </c>
      <c r="F340" s="4">
        <v>65.703022339</v>
      </c>
      <c r="G340" s="4">
        <v>65.703022339</v>
      </c>
      <c r="H340" s="4">
        <v>67.219245931499998</v>
      </c>
      <c r="I340" s="4">
        <v>62.6705751541</v>
      </c>
      <c r="J340" s="4">
        <v>68.2300616598</v>
      </c>
      <c r="K340" s="4">
        <v>62.6705751541</v>
      </c>
      <c r="L340" s="4">
        <v>66.713838067300003</v>
      </c>
      <c r="M340" s="4">
        <v>62.165167289999999</v>
      </c>
      <c r="N340" s="4">
        <v>63.681390882400002</v>
      </c>
      <c r="O340" s="4">
        <v>59.132720105099999</v>
      </c>
      <c r="P340" s="4">
        <v>54.078641463700002</v>
      </c>
      <c r="Q340" s="4">
        <v>45.992115637300003</v>
      </c>
      <c r="R340" s="4">
        <v>49.529970686299997</v>
      </c>
      <c r="S340" s="4">
        <v>45.486707773200003</v>
      </c>
      <c r="T340" s="4">
        <v>43.970484180699998</v>
      </c>
      <c r="U340" s="4">
        <v>41.9488527241</v>
      </c>
      <c r="V340" s="4">
        <v>40.432629131699997</v>
      </c>
      <c r="W340" s="4">
        <v>52.562417871199997</v>
      </c>
      <c r="X340" s="4">
        <v>58.627312240999998</v>
      </c>
      <c r="Y340" s="4">
        <v>59.638127969300001</v>
      </c>
      <c r="Z340" s="4">
        <v>58.121904376800003</v>
      </c>
      <c r="AA340" s="4">
        <v>60.143535833400001</v>
      </c>
      <c r="AB340" s="4">
        <v>61.154351561699997</v>
      </c>
      <c r="AC340" s="4">
        <v>62.165167289999999</v>
      </c>
      <c r="AD340" s="4">
        <v>50.035378550499999</v>
      </c>
      <c r="AE340" s="4">
        <v>47.002931365599999</v>
      </c>
      <c r="AF340" s="4">
        <v>45.992115637300003</v>
      </c>
      <c r="AG340" s="4">
        <v>49.024562822199997</v>
      </c>
      <c r="AH340" s="4">
        <v>48.013747093900001</v>
      </c>
    </row>
    <row r="341" spans="1:34" x14ac:dyDescent="0.2">
      <c r="A341" t="s">
        <v>835</v>
      </c>
      <c r="B341" s="4" t="s">
        <v>322</v>
      </c>
      <c r="C341" s="4">
        <v>64.501779359400004</v>
      </c>
      <c r="D341" s="4">
        <v>62.277580071199999</v>
      </c>
      <c r="E341" s="4">
        <v>54.492882562299997</v>
      </c>
      <c r="F341" s="4">
        <v>51.712633451999999</v>
      </c>
      <c r="G341" s="4">
        <v>51.156583629899998</v>
      </c>
      <c r="H341" s="4">
        <v>48.932384341599999</v>
      </c>
      <c r="I341" s="4">
        <v>58.385231316700001</v>
      </c>
      <c r="J341" s="4">
        <v>56.161032028500003</v>
      </c>
      <c r="K341" s="4">
        <v>51.712633451999999</v>
      </c>
      <c r="L341" s="4">
        <v>44.483985765100002</v>
      </c>
      <c r="M341" s="4">
        <v>47.8202846975</v>
      </c>
      <c r="N341" s="4">
        <v>49.488434163699999</v>
      </c>
      <c r="O341" s="4">
        <v>48.3763345196</v>
      </c>
      <c r="P341" s="4">
        <v>45.040035587200002</v>
      </c>
      <c r="Q341" s="4">
        <v>42.815836298900003</v>
      </c>
      <c r="R341" s="4">
        <v>41.703736654799997</v>
      </c>
      <c r="S341" s="4">
        <v>44.483985765100002</v>
      </c>
      <c r="T341" s="4">
        <v>41.703736654799997</v>
      </c>
      <c r="U341" s="4">
        <v>40.035587188599997</v>
      </c>
      <c r="V341" s="4">
        <v>35.5871886121</v>
      </c>
      <c r="W341" s="4">
        <v>23.910142348800001</v>
      </c>
      <c r="X341" s="4">
        <v>23.354092526700001</v>
      </c>
      <c r="Y341" s="4">
        <v>29.4706405694</v>
      </c>
      <c r="Z341" s="4">
        <v>29.4706405694</v>
      </c>
      <c r="AA341" s="4">
        <v>30.582740213499999</v>
      </c>
      <c r="AB341" s="4">
        <v>30.026690391500001</v>
      </c>
      <c r="AC341" s="4">
        <v>35.03113879</v>
      </c>
      <c r="AD341" s="4">
        <v>41.703736654799997</v>
      </c>
      <c r="AE341" s="4">
        <v>42.259786476899997</v>
      </c>
      <c r="AF341" s="4">
        <v>40.035587188599997</v>
      </c>
      <c r="AG341" s="4">
        <v>41.147686832700003</v>
      </c>
      <c r="AH341" s="4">
        <v>39.479537366499997</v>
      </c>
    </row>
    <row r="342" spans="1:34" x14ac:dyDescent="0.2">
      <c r="A342" t="s">
        <v>836</v>
      </c>
      <c r="B342" s="4" t="s">
        <v>323</v>
      </c>
      <c r="C342" s="4">
        <v>69.371013692399998</v>
      </c>
      <c r="D342" s="4">
        <v>65.3299837685</v>
      </c>
      <c r="E342" s="4">
        <v>60.615448857399997</v>
      </c>
      <c r="F342" s="4">
        <v>61.288953844700004</v>
      </c>
      <c r="G342" s="4">
        <v>59.941943870099998</v>
      </c>
      <c r="H342" s="4">
        <v>56.574418933600001</v>
      </c>
      <c r="I342" s="4">
        <v>62.635963819300002</v>
      </c>
      <c r="J342" s="4">
        <v>54.553903971700002</v>
      </c>
      <c r="K342" s="4">
        <v>49.839369060499997</v>
      </c>
      <c r="L342" s="4">
        <v>51.859884022400003</v>
      </c>
      <c r="M342" s="4">
        <v>56.574418933600001</v>
      </c>
      <c r="N342" s="4">
        <v>62.635963819300002</v>
      </c>
      <c r="O342" s="4">
        <v>66.003488755800007</v>
      </c>
      <c r="P342" s="4">
        <v>62.635963819300002</v>
      </c>
      <c r="Q342" s="4">
        <v>59.941943870099998</v>
      </c>
      <c r="R342" s="4">
        <v>66.676993743099999</v>
      </c>
      <c r="S342" s="4">
        <v>65.3299837685</v>
      </c>
      <c r="T342" s="4">
        <v>58.594933895499999</v>
      </c>
      <c r="U342" s="4">
        <v>55.227408959000002</v>
      </c>
      <c r="V342" s="4">
        <v>58.594933895499999</v>
      </c>
      <c r="W342" s="4">
        <v>52.533389009700002</v>
      </c>
      <c r="X342" s="4">
        <v>53.206893997100003</v>
      </c>
      <c r="Y342" s="4">
        <v>56.574418933600001</v>
      </c>
      <c r="Z342" s="4">
        <v>62.635963819300002</v>
      </c>
      <c r="AA342" s="4">
        <v>63.982973793900001</v>
      </c>
      <c r="AB342" s="4">
        <v>61.962458832000003</v>
      </c>
      <c r="AC342" s="4">
        <v>57.2479239209</v>
      </c>
      <c r="AD342" s="4">
        <v>67.350498730400005</v>
      </c>
      <c r="AE342" s="4">
        <v>74.759053590799994</v>
      </c>
      <c r="AF342" s="4">
        <v>82.167608451099994</v>
      </c>
      <c r="AG342" s="4">
        <v>86.208638375000007</v>
      </c>
      <c r="AH342" s="4">
        <v>85.5351333877</v>
      </c>
    </row>
    <row r="343" spans="1:34" x14ac:dyDescent="0.2">
      <c r="A343" t="s">
        <v>837</v>
      </c>
      <c r="B343" s="4" t="s">
        <v>324</v>
      </c>
      <c r="C343" s="4">
        <v>140.92976060730001</v>
      </c>
      <c r="D343" s="4">
        <v>138.1111653952</v>
      </c>
      <c r="E343" s="4">
        <v>126.36701867790001</v>
      </c>
      <c r="F343" s="4">
        <v>132.4739749709</v>
      </c>
      <c r="G343" s="4">
        <v>132.4739749709</v>
      </c>
      <c r="H343" s="4">
        <v>132.9437408396</v>
      </c>
      <c r="I343" s="4">
        <v>118.3809989101</v>
      </c>
      <c r="J343" s="4">
        <v>120.2600623849</v>
      </c>
      <c r="K343" s="4">
        <v>117.9112330415</v>
      </c>
      <c r="L343" s="4">
        <v>120.7298282536</v>
      </c>
      <c r="M343" s="4">
        <v>117.9112330415</v>
      </c>
      <c r="N343" s="4">
        <v>117.9112330415</v>
      </c>
      <c r="O343" s="4">
        <v>127.30655041529999</v>
      </c>
      <c r="P343" s="4">
        <v>151.73437558719999</v>
      </c>
      <c r="Q343" s="4">
        <v>162.06922469840001</v>
      </c>
      <c r="R343" s="4">
        <v>165.8273516479</v>
      </c>
      <c r="S343" s="4">
        <v>162.5389905671</v>
      </c>
      <c r="T343" s="4">
        <v>172.87383967829999</v>
      </c>
      <c r="U343" s="4">
        <v>175.22266902179999</v>
      </c>
      <c r="V343" s="4">
        <v>181.3296253147</v>
      </c>
      <c r="W343" s="4">
        <v>175.69243489050001</v>
      </c>
      <c r="X343" s="4">
        <v>170.99477620350001</v>
      </c>
      <c r="Y343" s="4">
        <v>161.59945882970001</v>
      </c>
      <c r="Z343" s="4">
        <v>173.8133714157</v>
      </c>
      <c r="AA343" s="4">
        <v>158.7808636176</v>
      </c>
      <c r="AB343" s="4">
        <v>153.1436731933</v>
      </c>
      <c r="AC343" s="4">
        <v>140.45999473859999</v>
      </c>
      <c r="AD343" s="4">
        <v>127.776316284</v>
      </c>
      <c r="AE343" s="4">
        <v>121.1995941223</v>
      </c>
      <c r="AF343" s="4">
        <v>132.00420910220001</v>
      </c>
      <c r="AG343" s="4">
        <v>132.00420910220001</v>
      </c>
      <c r="AH343" s="4">
        <v>134.35303844559999</v>
      </c>
    </row>
    <row r="344" spans="1:34" x14ac:dyDescent="0.2">
      <c r="A344" t="s">
        <v>838</v>
      </c>
      <c r="B344" s="4" t="s">
        <v>325</v>
      </c>
      <c r="C344" s="4">
        <v>121.90776271119999</v>
      </c>
      <c r="D344" s="4">
        <v>120.0322586695</v>
      </c>
      <c r="E344" s="4">
        <v>120.0322586695</v>
      </c>
      <c r="F344" s="4">
        <v>146.28931525350001</v>
      </c>
      <c r="G344" s="4">
        <v>140.6628031283</v>
      </c>
      <c r="H344" s="4">
        <v>140.6628031283</v>
      </c>
      <c r="I344" s="4">
        <v>138.7872990866</v>
      </c>
      <c r="J344" s="4">
        <v>140.6628031283</v>
      </c>
      <c r="K344" s="4">
        <v>146.28931525350001</v>
      </c>
      <c r="L344" s="4">
        <v>163.1688516289</v>
      </c>
      <c r="M344" s="4">
        <v>150.0403233369</v>
      </c>
      <c r="N344" s="4">
        <v>150.0403233369</v>
      </c>
      <c r="O344" s="4">
        <v>161.2933475872</v>
      </c>
      <c r="P344" s="4">
        <v>163.1688516289</v>
      </c>
      <c r="Q344" s="4">
        <v>174.42187587910001</v>
      </c>
      <c r="R344" s="4">
        <v>181.92389204599999</v>
      </c>
      <c r="S344" s="4">
        <v>161.2933475872</v>
      </c>
      <c r="T344" s="4">
        <v>153.7913314203</v>
      </c>
      <c r="U344" s="4">
        <v>155.66683546199999</v>
      </c>
      <c r="V344" s="4">
        <v>153.7913314203</v>
      </c>
      <c r="W344" s="4">
        <v>146.28931525350001</v>
      </c>
      <c r="X344" s="4">
        <v>123.7832667529</v>
      </c>
      <c r="Y344" s="4">
        <v>116.2812505861</v>
      </c>
      <c r="Z344" s="4">
        <v>118.1567546278</v>
      </c>
      <c r="AA344" s="4">
        <v>116.2812505861</v>
      </c>
      <c r="AB344" s="4">
        <v>114.4057465444</v>
      </c>
      <c r="AC344" s="4">
        <v>82.522177835299999</v>
      </c>
      <c r="AD344" s="4">
        <v>105.0282263358</v>
      </c>
      <c r="AE344" s="4">
        <v>101.2772182524</v>
      </c>
      <c r="AF344" s="4">
        <v>121.90776271119999</v>
      </c>
      <c r="AG344" s="4">
        <v>125.6587707947</v>
      </c>
      <c r="AH344" s="4">
        <v>127.5342748364</v>
      </c>
    </row>
    <row r="345" spans="1:34" x14ac:dyDescent="0.2">
      <c r="A345" t="s">
        <v>839</v>
      </c>
      <c r="B345" s="4" t="s">
        <v>326</v>
      </c>
      <c r="C345" s="4">
        <v>75.225677031100005</v>
      </c>
      <c r="D345" s="4">
        <v>74.361014076700002</v>
      </c>
      <c r="E345" s="4">
        <v>81.2783177118</v>
      </c>
      <c r="F345" s="4">
        <v>86.466295438000003</v>
      </c>
      <c r="G345" s="4">
        <v>85.601632483700001</v>
      </c>
      <c r="H345" s="4">
        <v>87.330958392400007</v>
      </c>
      <c r="I345" s="4">
        <v>75.225677031100005</v>
      </c>
      <c r="J345" s="4">
        <v>67.443710441700006</v>
      </c>
      <c r="K345" s="4">
        <v>70.902362259200004</v>
      </c>
      <c r="L345" s="4">
        <v>62.255732715400001</v>
      </c>
      <c r="M345" s="4">
        <v>60.526406806600001</v>
      </c>
      <c r="N345" s="4">
        <v>61.391069760999997</v>
      </c>
      <c r="O345" s="4">
        <v>57.067754989100003</v>
      </c>
      <c r="P345" s="4">
        <v>64.849721578499995</v>
      </c>
      <c r="Q345" s="4">
        <v>64.849721578499995</v>
      </c>
      <c r="R345" s="4">
        <v>57.932417943499999</v>
      </c>
      <c r="S345" s="4">
        <v>63.985058624099999</v>
      </c>
      <c r="T345" s="4">
        <v>65.714384532899999</v>
      </c>
      <c r="U345" s="4">
        <v>66.579047487300002</v>
      </c>
      <c r="V345" s="4">
        <v>85.601632483700001</v>
      </c>
      <c r="W345" s="4">
        <v>78.684328848600003</v>
      </c>
      <c r="X345" s="4">
        <v>80.413654757399996</v>
      </c>
      <c r="Y345" s="4">
        <v>88.195621346799996</v>
      </c>
      <c r="Z345" s="4">
        <v>85.601632483700001</v>
      </c>
      <c r="AA345" s="4">
        <v>82.142980666100001</v>
      </c>
      <c r="AB345" s="4">
        <v>80.413654757399996</v>
      </c>
      <c r="AC345" s="4">
        <v>52.744440217200001</v>
      </c>
      <c r="AD345" s="4">
        <v>57.067754989100003</v>
      </c>
      <c r="AE345" s="4">
        <v>59.661743852199997</v>
      </c>
      <c r="AF345" s="4">
        <v>60.526406806600001</v>
      </c>
      <c r="AG345" s="4">
        <v>58.797080897900003</v>
      </c>
      <c r="AH345" s="4">
        <v>69.173036350399997</v>
      </c>
    </row>
    <row r="346" spans="1:34" x14ac:dyDescent="0.2">
      <c r="A346" t="s">
        <v>840</v>
      </c>
      <c r="B346" s="4" t="s">
        <v>327</v>
      </c>
      <c r="C346" s="4">
        <v>26.148165967600001</v>
      </c>
      <c r="D346" s="4">
        <v>26.148165967600001</v>
      </c>
      <c r="E346" s="4">
        <v>26.148165967600001</v>
      </c>
      <c r="F346" s="4">
        <v>27.1940926063</v>
      </c>
      <c r="G346" s="4">
        <v>23.010386051499999</v>
      </c>
      <c r="H346" s="4">
        <v>21.9644594128</v>
      </c>
      <c r="I346" s="4">
        <v>21.9644594128</v>
      </c>
      <c r="J346" s="4">
        <v>20.918532774100001</v>
      </c>
      <c r="K346" s="4">
        <v>21.9644594128</v>
      </c>
      <c r="L346" s="4">
        <v>26.148165967600001</v>
      </c>
      <c r="M346" s="4">
        <v>31.377799161199999</v>
      </c>
      <c r="N346" s="4">
        <v>32.423725799899998</v>
      </c>
      <c r="O346" s="4">
        <v>43.9289188256</v>
      </c>
      <c r="P346" s="4">
        <v>51.2504052966</v>
      </c>
      <c r="Q346" s="4">
        <v>53.342258573999999</v>
      </c>
      <c r="R346" s="4">
        <v>66.939304877200001</v>
      </c>
      <c r="S346" s="4">
        <v>66.939304877200001</v>
      </c>
      <c r="T346" s="4">
        <v>60.663745044899997</v>
      </c>
      <c r="U346" s="4">
        <v>62.755598322300003</v>
      </c>
      <c r="V346" s="4">
        <v>58.571891767499999</v>
      </c>
      <c r="W346" s="4">
        <v>55.434111851399997</v>
      </c>
      <c r="X346" s="4">
        <v>60.663745044899997</v>
      </c>
      <c r="Y346" s="4">
        <v>46.020772102999999</v>
      </c>
      <c r="Z346" s="4">
        <v>44.974845464300003</v>
      </c>
      <c r="AA346" s="4">
        <v>48.112625380499999</v>
      </c>
      <c r="AB346" s="4">
        <v>47.066698741800003</v>
      </c>
      <c r="AC346" s="4">
        <v>42.882992186899997</v>
      </c>
      <c r="AD346" s="4">
        <v>39.745212270800003</v>
      </c>
      <c r="AE346" s="4">
        <v>37.653358993399998</v>
      </c>
      <c r="AF346" s="4">
        <v>34.515579077300004</v>
      </c>
      <c r="AG346" s="4">
        <v>28.240019245100001</v>
      </c>
      <c r="AH346" s="4">
        <v>25.102239328900001</v>
      </c>
    </row>
    <row r="347" spans="1:34" x14ac:dyDescent="0.2">
      <c r="A347" t="s">
        <v>841</v>
      </c>
      <c r="B347" s="4" t="s">
        <v>328</v>
      </c>
      <c r="C347" s="4">
        <v>28.056847489500001</v>
      </c>
      <c r="D347" s="4">
        <v>29.1359570083</v>
      </c>
      <c r="E347" s="4">
        <v>28.7762538353</v>
      </c>
      <c r="F347" s="4">
        <v>28.7762538353</v>
      </c>
      <c r="G347" s="4">
        <v>26.258331624699998</v>
      </c>
      <c r="H347" s="4">
        <v>27.3374411436</v>
      </c>
      <c r="I347" s="4">
        <v>29.855363354200001</v>
      </c>
      <c r="J347" s="4">
        <v>33.452395083600003</v>
      </c>
      <c r="K347" s="4">
        <v>36.330020467099999</v>
      </c>
      <c r="L347" s="4">
        <v>37.049426812999997</v>
      </c>
      <c r="M347" s="4">
        <v>37.768833158900001</v>
      </c>
      <c r="N347" s="4">
        <v>40.2867553695</v>
      </c>
      <c r="O347" s="4">
        <v>40.2867553695</v>
      </c>
      <c r="P347" s="4">
        <v>36.689723640099999</v>
      </c>
      <c r="Q347" s="4">
        <v>35.250910948300003</v>
      </c>
      <c r="R347" s="4">
        <v>33.452395083600003</v>
      </c>
      <c r="S347" s="4">
        <v>32.732988737699998</v>
      </c>
      <c r="T347" s="4">
        <v>32.732988737699998</v>
      </c>
      <c r="U347" s="4">
        <v>32.3732855648</v>
      </c>
      <c r="V347" s="4">
        <v>30.215066527099999</v>
      </c>
      <c r="W347" s="4">
        <v>31.653879218899998</v>
      </c>
      <c r="X347" s="4">
        <v>29.1359570083</v>
      </c>
      <c r="Y347" s="4">
        <v>28.056847489500001</v>
      </c>
      <c r="Z347" s="4">
        <v>30.574769700000001</v>
      </c>
      <c r="AA347" s="4">
        <v>30.934472873000001</v>
      </c>
      <c r="AB347" s="4">
        <v>29.1359570083</v>
      </c>
      <c r="AC347" s="4">
        <v>28.056847489500001</v>
      </c>
      <c r="AD347" s="4">
        <v>29.855363354200001</v>
      </c>
      <c r="AE347" s="4">
        <v>28.416550662399999</v>
      </c>
      <c r="AF347" s="4">
        <v>28.7762538353</v>
      </c>
      <c r="AG347" s="4">
        <v>27.697144316500001</v>
      </c>
      <c r="AH347" s="4">
        <v>25.179222105899999</v>
      </c>
    </row>
    <row r="348" spans="1:34" x14ac:dyDescent="0.2">
      <c r="A348" t="s">
        <v>842</v>
      </c>
      <c r="B348" s="4" t="s">
        <v>329</v>
      </c>
      <c r="C348" s="4">
        <v>79.131441680500004</v>
      </c>
      <c r="D348" s="4">
        <v>78.405465151300007</v>
      </c>
      <c r="E348" s="4">
        <v>68.967770271999996</v>
      </c>
      <c r="F348" s="4">
        <v>66.426852419900001</v>
      </c>
      <c r="G348" s="4">
        <v>66.426852419900001</v>
      </c>
      <c r="H348" s="4">
        <v>60.619040186399999</v>
      </c>
      <c r="I348" s="4">
        <v>55.174216217599998</v>
      </c>
      <c r="J348" s="4">
        <v>55.900192746800002</v>
      </c>
      <c r="K348" s="4">
        <v>59.1670871281</v>
      </c>
      <c r="L348" s="4">
        <v>60.619040186399999</v>
      </c>
      <c r="M348" s="4">
        <v>60.619040186399999</v>
      </c>
      <c r="N348" s="4">
        <v>61.345016715600003</v>
      </c>
      <c r="O348" s="4">
        <v>67.878805478199993</v>
      </c>
      <c r="P348" s="4">
        <v>71.871676388699996</v>
      </c>
      <c r="Q348" s="4">
        <v>72.960641182499998</v>
      </c>
      <c r="R348" s="4">
        <v>68.967770271999996</v>
      </c>
      <c r="S348" s="4">
        <v>70.056735065799998</v>
      </c>
      <c r="T348" s="4">
        <v>72.960641182499998</v>
      </c>
      <c r="U348" s="4">
        <v>72.597652917900007</v>
      </c>
      <c r="V348" s="4">
        <v>68.604782007400004</v>
      </c>
      <c r="W348" s="4">
        <v>69.693746801200007</v>
      </c>
      <c r="X348" s="4">
        <v>71.145699859499999</v>
      </c>
      <c r="Y348" s="4">
        <v>70.782711594899993</v>
      </c>
      <c r="Z348" s="4">
        <v>72.234664653300001</v>
      </c>
      <c r="AA348" s="4">
        <v>72.234664653300001</v>
      </c>
      <c r="AB348" s="4">
        <v>70.419723330300002</v>
      </c>
      <c r="AC348" s="4">
        <v>71.508688124100004</v>
      </c>
      <c r="AD348" s="4">
        <v>70.782711594899993</v>
      </c>
      <c r="AE348" s="4">
        <v>64.611911096900002</v>
      </c>
      <c r="AF348" s="4">
        <v>60.619040186399999</v>
      </c>
      <c r="AG348" s="4">
        <v>55.900192746800002</v>
      </c>
      <c r="AH348" s="4">
        <v>54.448239688400001</v>
      </c>
    </row>
    <row r="349" spans="1:34" x14ac:dyDescent="0.2">
      <c r="A349" t="s">
        <v>843</v>
      </c>
      <c r="B349" s="4" t="s">
        <v>330</v>
      </c>
      <c r="C349" s="4">
        <v>105.38695340060001</v>
      </c>
      <c r="D349" s="4">
        <v>106.150626976</v>
      </c>
      <c r="E349" s="4">
        <v>96.986544071599994</v>
      </c>
      <c r="F349" s="4">
        <v>98.513891222300003</v>
      </c>
      <c r="G349" s="4">
        <v>96.986544071599994</v>
      </c>
      <c r="H349" s="4">
        <v>96.222870496200002</v>
      </c>
      <c r="I349" s="4">
        <v>90.877155468699996</v>
      </c>
      <c r="J349" s="4">
        <v>96.222870496200002</v>
      </c>
      <c r="K349" s="4">
        <v>111.49634200360001</v>
      </c>
      <c r="L349" s="4">
        <v>118.36940418189999</v>
      </c>
      <c r="M349" s="4">
        <v>118.36940418189999</v>
      </c>
      <c r="N349" s="4">
        <v>118.36940418189999</v>
      </c>
      <c r="O349" s="4">
        <v>132.1155285385</v>
      </c>
      <c r="P349" s="4">
        <v>136.6975699907</v>
      </c>
      <c r="Q349" s="4">
        <v>130.58818138769999</v>
      </c>
      <c r="R349" s="4">
        <v>117.6057306065</v>
      </c>
      <c r="S349" s="4">
        <v>130.58818138769999</v>
      </c>
      <c r="T349" s="4">
        <v>132.1155285385</v>
      </c>
      <c r="U349" s="4">
        <v>133.6428756892</v>
      </c>
      <c r="V349" s="4">
        <v>132.87920211380001</v>
      </c>
      <c r="W349" s="4">
        <v>140.51593786750001</v>
      </c>
      <c r="X349" s="4">
        <v>153.49838864879999</v>
      </c>
      <c r="Y349" s="4">
        <v>154.26206222409999</v>
      </c>
      <c r="Z349" s="4">
        <v>158.84410367629999</v>
      </c>
      <c r="AA349" s="4">
        <v>163.4261451285</v>
      </c>
      <c r="AB349" s="4">
        <v>163.4261451285</v>
      </c>
      <c r="AC349" s="4">
        <v>161.8987979778</v>
      </c>
      <c r="AD349" s="4">
        <v>160.37145082710001</v>
      </c>
      <c r="AE349" s="4">
        <v>164.18981870389999</v>
      </c>
      <c r="AF349" s="4">
        <v>176.4085959098</v>
      </c>
      <c r="AG349" s="4">
        <v>176.4085959098</v>
      </c>
      <c r="AH349" s="4">
        <v>168.77186015609999</v>
      </c>
    </row>
    <row r="350" spans="1:34" x14ac:dyDescent="0.2">
      <c r="A350" t="s">
        <v>844</v>
      </c>
      <c r="B350" s="4" t="s">
        <v>331</v>
      </c>
      <c r="C350" s="4">
        <v>40.861615329400003</v>
      </c>
      <c r="D350" s="4">
        <v>39.864990565299998</v>
      </c>
      <c r="E350" s="4">
        <v>42.522656603000001</v>
      </c>
      <c r="F350" s="4">
        <v>41.858240093500001</v>
      </c>
      <c r="G350" s="4">
        <v>41.193823584100002</v>
      </c>
      <c r="H350" s="4">
        <v>47.8379886783</v>
      </c>
      <c r="I350" s="4">
        <v>48.8346134425</v>
      </c>
      <c r="J350" s="4">
        <v>52.488904244300002</v>
      </c>
      <c r="K350" s="4">
        <v>51.160071225400003</v>
      </c>
      <c r="L350" s="4">
        <v>52.821112499000002</v>
      </c>
      <c r="M350" s="4">
        <v>49.499029951899999</v>
      </c>
      <c r="N350" s="4">
        <v>50.827862970699996</v>
      </c>
      <c r="O350" s="4">
        <v>46.509155659500003</v>
      </c>
      <c r="P350" s="4">
        <v>48.170196933100002</v>
      </c>
      <c r="Q350" s="4">
        <v>46.509155659500003</v>
      </c>
      <c r="R350" s="4">
        <v>46.841363914200002</v>
      </c>
      <c r="S350" s="4">
        <v>45.512530895399998</v>
      </c>
      <c r="T350" s="4">
        <v>45.512530895399998</v>
      </c>
      <c r="U350" s="4">
        <v>43.1870731124</v>
      </c>
      <c r="V350" s="4">
        <v>46.176947404800003</v>
      </c>
      <c r="W350" s="4">
        <v>44.515906131199998</v>
      </c>
      <c r="X350" s="4">
        <v>46.509155659500003</v>
      </c>
      <c r="Y350" s="4">
        <v>47.173572168900002</v>
      </c>
      <c r="Z350" s="4">
        <v>43.5192813671</v>
      </c>
      <c r="AA350" s="4">
        <v>45.844739150099997</v>
      </c>
      <c r="AB350" s="4">
        <v>46.176947404800003</v>
      </c>
      <c r="AC350" s="4">
        <v>42.854864857700001</v>
      </c>
      <c r="AD350" s="4">
        <v>39.532782310599998</v>
      </c>
      <c r="AE350" s="4">
        <v>33.553033725799999</v>
      </c>
      <c r="AF350" s="4">
        <v>31.559784197500001</v>
      </c>
      <c r="AG350" s="4">
        <v>38.203949291699999</v>
      </c>
      <c r="AH350" s="4">
        <v>36.875116272900001</v>
      </c>
    </row>
    <row r="351" spans="1:34" x14ac:dyDescent="0.2">
      <c r="A351" t="s">
        <v>845</v>
      </c>
      <c r="B351" s="4" t="s">
        <v>332</v>
      </c>
      <c r="C351" s="4">
        <v>59.675990778500001</v>
      </c>
      <c r="D351" s="4">
        <v>56.535149158599999</v>
      </c>
      <c r="E351" s="4">
        <v>49.625297594700001</v>
      </c>
      <c r="F351" s="4">
        <v>49.625297594700001</v>
      </c>
      <c r="G351" s="4">
        <v>53.394307538600003</v>
      </c>
      <c r="H351" s="4">
        <v>47.740792622800001</v>
      </c>
      <c r="I351" s="4">
        <v>43.343614354899998</v>
      </c>
      <c r="J351" s="4">
        <v>47.740792622800001</v>
      </c>
      <c r="K351" s="4">
        <v>51.509802566700003</v>
      </c>
      <c r="L351" s="4">
        <v>55.278812510599998</v>
      </c>
      <c r="M351" s="4">
        <v>55.278812510599998</v>
      </c>
      <c r="N351" s="4">
        <v>58.4196541305</v>
      </c>
      <c r="O351" s="4">
        <v>57.791485806499999</v>
      </c>
      <c r="P351" s="4">
        <v>65.957674018299997</v>
      </c>
      <c r="Q351" s="4">
        <v>68.4703473143</v>
      </c>
      <c r="R351" s="4">
        <v>64.073169046399997</v>
      </c>
      <c r="S351" s="4">
        <v>55.278812510599998</v>
      </c>
      <c r="T351" s="4">
        <v>55.278812510599998</v>
      </c>
      <c r="U351" s="4">
        <v>60.932327426500002</v>
      </c>
      <c r="V351" s="4">
        <v>65.329505694299996</v>
      </c>
      <c r="W351" s="4">
        <v>58.4196541305</v>
      </c>
      <c r="X351" s="4">
        <v>55.906980834599999</v>
      </c>
      <c r="Y351" s="4">
        <v>58.4196541305</v>
      </c>
      <c r="Z351" s="4">
        <v>58.4196541305</v>
      </c>
      <c r="AA351" s="4">
        <v>58.4196541305</v>
      </c>
      <c r="AB351" s="4">
        <v>60.932327426500002</v>
      </c>
      <c r="AC351" s="4">
        <v>54.022475862599997</v>
      </c>
      <c r="AD351" s="4">
        <v>56.535149158599999</v>
      </c>
      <c r="AE351" s="4">
        <v>55.278812510599998</v>
      </c>
      <c r="AF351" s="4">
        <v>55.906980834599999</v>
      </c>
      <c r="AG351" s="4">
        <v>55.906980834599999</v>
      </c>
      <c r="AH351" s="4">
        <v>55.906980834599999</v>
      </c>
    </row>
    <row r="352" spans="1:34" x14ac:dyDescent="0.2">
      <c r="A352" t="s">
        <v>846</v>
      </c>
      <c r="B352" s="4" t="s">
        <v>333</v>
      </c>
      <c r="C352" s="4">
        <v>50.6460995268</v>
      </c>
      <c r="D352" s="4">
        <v>44.857973866599998</v>
      </c>
      <c r="E352" s="4">
        <v>37.622816791399998</v>
      </c>
      <c r="F352" s="4">
        <v>37.622816791399998</v>
      </c>
      <c r="G352" s="4">
        <v>33.281722546200001</v>
      </c>
      <c r="H352" s="4">
        <v>30.3876597161</v>
      </c>
      <c r="I352" s="4">
        <v>40.516879621500003</v>
      </c>
      <c r="J352" s="4">
        <v>43.4109424516</v>
      </c>
      <c r="K352" s="4">
        <v>47.752036696700003</v>
      </c>
      <c r="L352" s="4">
        <v>57.881256602100002</v>
      </c>
      <c r="M352" s="4">
        <v>56.434225187000003</v>
      </c>
      <c r="N352" s="4">
        <v>78.139696412800006</v>
      </c>
      <c r="O352" s="4">
        <v>85.374853488100001</v>
      </c>
      <c r="P352" s="4">
        <v>92.610010563299994</v>
      </c>
      <c r="Q352" s="4">
        <v>92.610010563299994</v>
      </c>
      <c r="R352" s="4">
        <v>94.057041978399994</v>
      </c>
      <c r="S352" s="4">
        <v>89.715947733199997</v>
      </c>
      <c r="T352" s="4">
        <v>91.162979148299996</v>
      </c>
      <c r="U352" s="4">
        <v>96.951104808500006</v>
      </c>
      <c r="V352" s="4">
        <v>107.0803247138</v>
      </c>
      <c r="W352" s="4">
        <v>104.1862618837</v>
      </c>
      <c r="X352" s="4">
        <v>114.31548178910001</v>
      </c>
      <c r="Y352" s="4">
        <v>109.974387544</v>
      </c>
      <c r="Z352" s="4">
        <v>124.4447016945</v>
      </c>
      <c r="AA352" s="4">
        <v>122.9976702794</v>
      </c>
      <c r="AB352" s="4">
        <v>108.5273561289</v>
      </c>
      <c r="AC352" s="4">
        <v>101.2921990536</v>
      </c>
      <c r="AD352" s="4">
        <v>108.5273561289</v>
      </c>
      <c r="AE352" s="4">
        <v>98.398136223500003</v>
      </c>
      <c r="AF352" s="4">
        <v>96.951104808500006</v>
      </c>
      <c r="AG352" s="4">
        <v>76.692664997799994</v>
      </c>
      <c r="AH352" s="4">
        <v>76.692664997799994</v>
      </c>
    </row>
    <row r="353" spans="1:34" x14ac:dyDescent="0.2">
      <c r="A353" t="s">
        <v>847</v>
      </c>
      <c r="B353" s="4" t="s">
        <v>334</v>
      </c>
      <c r="C353" s="4">
        <v>71.874342612700005</v>
      </c>
      <c r="D353" s="4">
        <v>57.8500806395</v>
      </c>
      <c r="E353" s="4">
        <v>47.331884159600001</v>
      </c>
      <c r="F353" s="4">
        <v>49.0849169062</v>
      </c>
      <c r="G353" s="4">
        <v>43.825818666300002</v>
      </c>
      <c r="H353" s="4">
        <v>31.554589439699999</v>
      </c>
      <c r="I353" s="4">
        <v>26.295491199800001</v>
      </c>
      <c r="J353" s="4">
        <v>36.813687679700003</v>
      </c>
      <c r="K353" s="4">
        <v>35.060654933000002</v>
      </c>
      <c r="L353" s="4">
        <v>35.060654933000002</v>
      </c>
      <c r="M353" s="4">
        <v>35.060654933000002</v>
      </c>
      <c r="N353" s="4">
        <v>36.813687679700003</v>
      </c>
      <c r="O353" s="4">
        <v>38.566720426300002</v>
      </c>
      <c r="P353" s="4">
        <v>35.060654933000002</v>
      </c>
      <c r="Q353" s="4">
        <v>21.036392959800001</v>
      </c>
      <c r="R353" s="4">
        <v>24.5424584531</v>
      </c>
      <c r="S353" s="4">
        <v>24.5424584531</v>
      </c>
      <c r="T353" s="4">
        <v>26.295491199800001</v>
      </c>
      <c r="U353" s="4">
        <v>28.0485239464</v>
      </c>
      <c r="V353" s="4">
        <v>29.8015566931</v>
      </c>
      <c r="W353" s="4">
        <v>28.0485239464</v>
      </c>
      <c r="X353" s="4">
        <v>24.5424584531</v>
      </c>
      <c r="Y353" s="4">
        <v>22.789425706500001</v>
      </c>
      <c r="Z353" s="4">
        <v>33.307622186400003</v>
      </c>
      <c r="AA353" s="4">
        <v>28.0485239464</v>
      </c>
      <c r="AB353" s="4">
        <v>28.0485239464</v>
      </c>
      <c r="AC353" s="4">
        <v>28.0485239464</v>
      </c>
      <c r="AD353" s="4">
        <v>50.837949652900001</v>
      </c>
      <c r="AE353" s="4">
        <v>50.837949652900001</v>
      </c>
      <c r="AF353" s="4">
        <v>57.8500806395</v>
      </c>
      <c r="AG353" s="4">
        <v>64.862211626100006</v>
      </c>
      <c r="AH353" s="4">
        <v>63.1091788795</v>
      </c>
    </row>
    <row r="354" spans="1:34" x14ac:dyDescent="0.2">
      <c r="A354" t="s">
        <v>848</v>
      </c>
      <c r="B354" s="4" t="s">
        <v>335</v>
      </c>
      <c r="C354" s="4">
        <v>157.6634279971</v>
      </c>
      <c r="D354" s="4">
        <v>126.1307423977</v>
      </c>
      <c r="E354" s="4">
        <v>128.1015352476</v>
      </c>
      <c r="F354" s="4">
        <v>124.15994954769999</v>
      </c>
      <c r="G354" s="4">
        <v>135.98470664749999</v>
      </c>
      <c r="H354" s="4">
        <v>135.98470664749999</v>
      </c>
      <c r="I354" s="4">
        <v>116.2767781478</v>
      </c>
      <c r="J354" s="4">
        <v>106.422813898</v>
      </c>
      <c r="K354" s="4">
        <v>102.4812281981</v>
      </c>
      <c r="L354" s="4">
        <v>108.393606748</v>
      </c>
      <c r="M354" s="4">
        <v>114.30598529789999</v>
      </c>
      <c r="N354" s="4">
        <v>96.568849648200001</v>
      </c>
      <c r="O354" s="4">
        <v>94.598056798200005</v>
      </c>
      <c r="P354" s="4">
        <v>98.539642498199996</v>
      </c>
      <c r="Q354" s="4">
        <v>106.422813898</v>
      </c>
      <c r="R354" s="4">
        <v>110.36439959800001</v>
      </c>
      <c r="S354" s="4">
        <v>110.36439959800001</v>
      </c>
      <c r="T354" s="4">
        <v>102.4812281981</v>
      </c>
      <c r="U354" s="4">
        <v>102.4812281981</v>
      </c>
      <c r="V354" s="4">
        <v>108.393606748</v>
      </c>
      <c r="W354" s="4">
        <v>94.598056798200005</v>
      </c>
      <c r="X354" s="4">
        <v>82.773299698499997</v>
      </c>
      <c r="Y354" s="4">
        <v>72.919335448699997</v>
      </c>
      <c r="Z354" s="4">
        <v>82.773299698499997</v>
      </c>
      <c r="AA354" s="4">
        <v>82.773299698499997</v>
      </c>
      <c r="AB354" s="4">
        <v>82.773299698499997</v>
      </c>
      <c r="AC354" s="4">
        <v>78.831713998500007</v>
      </c>
      <c r="AD354" s="4">
        <v>84.744092548400005</v>
      </c>
      <c r="AE354" s="4">
        <v>102.4812281981</v>
      </c>
      <c r="AF354" s="4">
        <v>128.1015352476</v>
      </c>
      <c r="AG354" s="4">
        <v>120.21836384780001</v>
      </c>
      <c r="AH354" s="4">
        <v>116.2767781478</v>
      </c>
    </row>
    <row r="355" spans="1:34" x14ac:dyDescent="0.2">
      <c r="A355" t="s">
        <v>849</v>
      </c>
      <c r="B355" s="4" t="s">
        <v>336</v>
      </c>
      <c r="C355" s="4">
        <v>77.868526072700007</v>
      </c>
      <c r="D355" s="4">
        <v>70.789569157000003</v>
      </c>
      <c r="E355" s="4">
        <v>67.250090699099999</v>
      </c>
      <c r="F355" s="4">
        <v>68.134960313600004</v>
      </c>
      <c r="G355" s="4">
        <v>72.559308385899996</v>
      </c>
      <c r="H355" s="4">
        <v>76.983656458200002</v>
      </c>
      <c r="I355" s="4">
        <v>66.365221084699996</v>
      </c>
      <c r="J355" s="4">
        <v>61.0560033979</v>
      </c>
      <c r="K355" s="4">
        <v>53.092176867699997</v>
      </c>
      <c r="L355" s="4">
        <v>54.8619160967</v>
      </c>
      <c r="M355" s="4">
        <v>54.8619160967</v>
      </c>
      <c r="N355" s="4">
        <v>52.207307253300002</v>
      </c>
      <c r="O355" s="4">
        <v>50.437568024400001</v>
      </c>
      <c r="P355" s="4">
        <v>47.782959181000003</v>
      </c>
      <c r="Q355" s="4">
        <v>49.552698409900003</v>
      </c>
      <c r="R355" s="4">
        <v>50.437568024400001</v>
      </c>
      <c r="S355" s="4">
        <v>47.782959181000003</v>
      </c>
      <c r="T355" s="4">
        <v>47.782959181000003</v>
      </c>
      <c r="U355" s="4">
        <v>45.128350337599997</v>
      </c>
      <c r="V355" s="4">
        <v>39.8191326508</v>
      </c>
      <c r="W355" s="4">
        <v>48.667828795399998</v>
      </c>
      <c r="X355" s="4">
        <v>55.746785711100003</v>
      </c>
      <c r="Y355" s="4">
        <v>58.401394554500001</v>
      </c>
      <c r="Z355" s="4">
        <v>65.480351470200006</v>
      </c>
      <c r="AA355" s="4">
        <v>66.365221084699996</v>
      </c>
      <c r="AB355" s="4">
        <v>62.8257426268</v>
      </c>
      <c r="AC355" s="4">
        <v>76.098786843799999</v>
      </c>
      <c r="AD355" s="4">
        <v>81.408004530499994</v>
      </c>
      <c r="AE355" s="4">
        <v>75.213917229299994</v>
      </c>
      <c r="AF355" s="4">
        <v>77.868526072700007</v>
      </c>
      <c r="AG355" s="4">
        <v>70.789569157000003</v>
      </c>
      <c r="AH355" s="4">
        <v>69.904699542499998</v>
      </c>
    </row>
    <row r="356" spans="1:34" x14ac:dyDescent="0.2">
      <c r="A356" t="s">
        <v>850</v>
      </c>
      <c r="B356" s="4" t="s">
        <v>337</v>
      </c>
      <c r="C356" s="4">
        <v>59.40873698</v>
      </c>
      <c r="D356" s="4">
        <v>66.226133026900001</v>
      </c>
      <c r="E356" s="4">
        <v>65.7391761664</v>
      </c>
      <c r="F356" s="4">
        <v>65.7391761664</v>
      </c>
      <c r="G356" s="4">
        <v>57.947866398499997</v>
      </c>
      <c r="H356" s="4">
        <v>53.565254654100002</v>
      </c>
      <c r="I356" s="4">
        <v>56.973952677500002</v>
      </c>
      <c r="J356" s="4">
        <v>53.078297793600001</v>
      </c>
      <c r="K356" s="4">
        <v>40.904376281300003</v>
      </c>
      <c r="L356" s="4">
        <v>41.391333141799997</v>
      </c>
      <c r="M356" s="4">
        <v>41.391333141799997</v>
      </c>
      <c r="N356" s="4">
        <v>49.669599770200001</v>
      </c>
      <c r="O356" s="4">
        <v>47.721772328199997</v>
      </c>
      <c r="P356" s="4">
        <v>45.773944886199999</v>
      </c>
      <c r="Q356" s="4">
        <v>51.130470351600003</v>
      </c>
      <c r="R356" s="4">
        <v>51.130470351600003</v>
      </c>
      <c r="S356" s="4">
        <v>51.130470351600003</v>
      </c>
      <c r="T356" s="4">
        <v>52.104384072599998</v>
      </c>
      <c r="U356" s="4">
        <v>47.234815467700003</v>
      </c>
      <c r="V356" s="4">
        <v>44.313074304700002</v>
      </c>
      <c r="W356" s="4">
        <v>42.852203723300001</v>
      </c>
      <c r="X356" s="4">
        <v>47.721772328199997</v>
      </c>
      <c r="Y356" s="4">
        <v>49.1826429097</v>
      </c>
      <c r="Z356" s="4">
        <v>49.669599770200001</v>
      </c>
      <c r="AA356" s="4">
        <v>48.208729188699998</v>
      </c>
      <c r="AB356" s="4">
        <v>53.565254654100002</v>
      </c>
      <c r="AC356" s="4">
        <v>64.278305584899996</v>
      </c>
      <c r="AD356" s="4">
        <v>70.121787910799995</v>
      </c>
      <c r="AE356" s="4">
        <v>64.765262445399998</v>
      </c>
      <c r="AF356" s="4">
        <v>56.486995817</v>
      </c>
      <c r="AG356" s="4">
        <v>54.539168375099997</v>
      </c>
      <c r="AH356" s="4">
        <v>54.539168375099997</v>
      </c>
    </row>
    <row r="357" spans="1:34" x14ac:dyDescent="0.2">
      <c r="A357" t="s">
        <v>851</v>
      </c>
      <c r="B357" s="4" t="s">
        <v>338</v>
      </c>
      <c r="C357" s="4">
        <v>78.778144866299996</v>
      </c>
      <c r="D357" s="4">
        <v>73.892678517999997</v>
      </c>
      <c r="E357" s="4">
        <v>67.480503935900003</v>
      </c>
      <c r="F357" s="4">
        <v>66.869820642299999</v>
      </c>
      <c r="G357" s="4">
        <v>67.175162289100001</v>
      </c>
      <c r="H357" s="4">
        <v>61.068329353700001</v>
      </c>
      <c r="I357" s="4">
        <v>66.869820642299999</v>
      </c>
      <c r="J357" s="4">
        <v>72.060628637400001</v>
      </c>
      <c r="K357" s="4">
        <v>72.976653577700006</v>
      </c>
      <c r="L357" s="4">
        <v>72.365970284200003</v>
      </c>
      <c r="M357" s="4">
        <v>72.976653577700006</v>
      </c>
      <c r="N357" s="4">
        <v>72.671311930900004</v>
      </c>
      <c r="O357" s="4">
        <v>69.312553816499999</v>
      </c>
      <c r="P357" s="4">
        <v>62.289695940800001</v>
      </c>
      <c r="Q357" s="4">
        <v>51.602738303899997</v>
      </c>
      <c r="R357" s="4">
        <v>49.160005129699996</v>
      </c>
      <c r="S357" s="4">
        <v>43.053172194399998</v>
      </c>
      <c r="T357" s="4">
        <v>41.831805607299998</v>
      </c>
      <c r="U357" s="4">
        <v>40.915780667</v>
      </c>
      <c r="V357" s="4">
        <v>37.557022552500001</v>
      </c>
      <c r="W357" s="4">
        <v>38.778389139600002</v>
      </c>
      <c r="X357" s="4">
        <v>38.167705846099999</v>
      </c>
      <c r="Y357" s="4">
        <v>40.915780667</v>
      </c>
      <c r="Z357" s="4">
        <v>44.274538781399997</v>
      </c>
      <c r="AA357" s="4">
        <v>45.8012470153</v>
      </c>
      <c r="AB357" s="4">
        <v>46.717271955599998</v>
      </c>
      <c r="AC357" s="4">
        <v>52.2134215974</v>
      </c>
      <c r="AD357" s="4">
        <v>57.709571239299997</v>
      </c>
      <c r="AE357" s="4">
        <v>58.014912885999998</v>
      </c>
      <c r="AF357" s="4">
        <v>58.3202545328</v>
      </c>
      <c r="AG357" s="4">
        <v>57.709571239299997</v>
      </c>
      <c r="AH357" s="4">
        <v>57.404229592500002</v>
      </c>
    </row>
    <row r="358" spans="1:34" x14ac:dyDescent="0.2">
      <c r="A358" t="s">
        <v>852</v>
      </c>
      <c r="B358" s="4" t="s">
        <v>339</v>
      </c>
      <c r="C358" s="4">
        <v>94.429397555099996</v>
      </c>
      <c r="D358" s="4">
        <v>95.893419222600002</v>
      </c>
      <c r="E358" s="4">
        <v>90.769343386299994</v>
      </c>
      <c r="F358" s="4">
        <v>86.377278383700002</v>
      </c>
      <c r="G358" s="4">
        <v>82.7172242149</v>
      </c>
      <c r="H358" s="4">
        <v>68.077007539700006</v>
      </c>
      <c r="I358" s="4">
        <v>59.292877534600002</v>
      </c>
      <c r="J358" s="4">
        <v>63.6849425371</v>
      </c>
      <c r="K358" s="4">
        <v>62.2209208696</v>
      </c>
      <c r="L358" s="4">
        <v>61.488910035899998</v>
      </c>
      <c r="M358" s="4">
        <v>61.488910035899998</v>
      </c>
      <c r="N358" s="4">
        <v>65.148964204699993</v>
      </c>
      <c r="O358" s="4">
        <v>68.077007539700006</v>
      </c>
      <c r="P358" s="4">
        <v>75.397115877299996</v>
      </c>
      <c r="Q358" s="4">
        <v>76.1291267111</v>
      </c>
      <c r="R358" s="4">
        <v>79.057170046099998</v>
      </c>
      <c r="S358" s="4">
        <v>78.325159212399996</v>
      </c>
      <c r="T358" s="4">
        <v>84.913256716199996</v>
      </c>
      <c r="U358" s="4">
        <v>84.913256716199996</v>
      </c>
      <c r="V358" s="4">
        <v>84.913256716199996</v>
      </c>
      <c r="W358" s="4">
        <v>79.057170046099998</v>
      </c>
      <c r="X358" s="4">
        <v>75.397115877299996</v>
      </c>
      <c r="Y358" s="4">
        <v>68.809018373499995</v>
      </c>
      <c r="Z358" s="4">
        <v>67.344996706000003</v>
      </c>
      <c r="AA358" s="4">
        <v>58.560866700799998</v>
      </c>
      <c r="AB358" s="4">
        <v>56.364834199500002</v>
      </c>
      <c r="AC358" s="4">
        <v>51.240758363200001</v>
      </c>
      <c r="AD358" s="4">
        <v>51.972769196999998</v>
      </c>
      <c r="AE358" s="4">
        <v>51.240758363200001</v>
      </c>
      <c r="AF358" s="4">
        <v>54.168801698300001</v>
      </c>
      <c r="AG358" s="4">
        <v>51.240758363200001</v>
      </c>
      <c r="AH358" s="4">
        <v>53.436790864499997</v>
      </c>
    </row>
    <row r="359" spans="1:34" x14ac:dyDescent="0.2">
      <c r="A359" t="s">
        <v>853</v>
      </c>
      <c r="B359" s="4" t="s">
        <v>340</v>
      </c>
      <c r="C359" s="4">
        <v>26.777653665500001</v>
      </c>
      <c r="D359" s="4">
        <v>24.4824262084</v>
      </c>
      <c r="E359" s="4">
        <v>22.9522745704</v>
      </c>
      <c r="F359" s="4">
        <v>22.1871987514</v>
      </c>
      <c r="G359" s="4">
        <v>22.9522745704</v>
      </c>
      <c r="H359" s="4">
        <v>22.1871987514</v>
      </c>
      <c r="I359" s="4">
        <v>17.5967438373</v>
      </c>
      <c r="J359" s="4">
        <v>14.536440561299999</v>
      </c>
      <c r="K359" s="4">
        <v>12.2412131042</v>
      </c>
      <c r="L359" s="4">
        <v>12.2412131042</v>
      </c>
      <c r="M359" s="4">
        <v>9.1809098282000008</v>
      </c>
      <c r="N359" s="4">
        <v>10.7110614662</v>
      </c>
      <c r="O359" s="4">
        <v>11.4761372852</v>
      </c>
      <c r="P359" s="4">
        <v>20.657047113400001</v>
      </c>
      <c r="Q359" s="4">
        <v>22.1871987514</v>
      </c>
      <c r="R359" s="4">
        <v>22.9522745704</v>
      </c>
      <c r="S359" s="4">
        <v>22.1871987514</v>
      </c>
      <c r="T359" s="4">
        <v>22.1871987514</v>
      </c>
      <c r="U359" s="4">
        <v>24.4824262084</v>
      </c>
      <c r="V359" s="4">
        <v>24.4824262084</v>
      </c>
      <c r="W359" s="4">
        <v>25.247502027500001</v>
      </c>
      <c r="X359" s="4">
        <v>27.542729484500001</v>
      </c>
      <c r="Y359" s="4">
        <v>26.777653665500001</v>
      </c>
      <c r="Z359" s="4">
        <v>27.542729484500001</v>
      </c>
      <c r="AA359" s="4">
        <v>27.542729484500001</v>
      </c>
      <c r="AB359" s="4">
        <v>22.9522745704</v>
      </c>
      <c r="AC359" s="4">
        <v>25.247502027500001</v>
      </c>
      <c r="AD359" s="4">
        <v>19.1268954753</v>
      </c>
      <c r="AE359" s="4">
        <v>16.8316680183</v>
      </c>
      <c r="AF359" s="4">
        <v>19.1268954753</v>
      </c>
      <c r="AG359" s="4">
        <v>18.3618196563</v>
      </c>
      <c r="AH359" s="4">
        <v>18.3618196563</v>
      </c>
    </row>
    <row r="360" spans="1:34" x14ac:dyDescent="0.2">
      <c r="A360" t="s">
        <v>854</v>
      </c>
      <c r="B360" s="4" t="s">
        <v>341</v>
      </c>
      <c r="C360" s="4">
        <v>74.743918410899994</v>
      </c>
      <c r="D360" s="4">
        <v>72.735872841599999</v>
      </c>
      <c r="E360" s="4">
        <v>63.3649935185</v>
      </c>
      <c r="F360" s="4">
        <v>52.4323009748</v>
      </c>
      <c r="G360" s="4">
        <v>52.655417149199998</v>
      </c>
      <c r="H360" s="4">
        <v>43.507654000400002</v>
      </c>
      <c r="I360" s="4">
        <v>41.0533760824</v>
      </c>
      <c r="J360" s="4">
        <v>38.152865815699997</v>
      </c>
      <c r="K360" s="4">
        <v>32.351845282299998</v>
      </c>
      <c r="L360" s="4">
        <v>30.790032061800002</v>
      </c>
      <c r="M360" s="4">
        <v>30.5669158874</v>
      </c>
      <c r="N360" s="4">
        <v>27.889521795099999</v>
      </c>
      <c r="O360" s="4">
        <v>27.889521795099999</v>
      </c>
      <c r="P360" s="4">
        <v>27.443289446400001</v>
      </c>
      <c r="Q360" s="4">
        <v>28.5588703182</v>
      </c>
      <c r="R360" s="4">
        <v>31.013148236199999</v>
      </c>
      <c r="S360" s="4">
        <v>32.128729108000002</v>
      </c>
      <c r="T360" s="4">
        <v>32.351845282299998</v>
      </c>
      <c r="U360" s="4">
        <v>33.244309979800001</v>
      </c>
      <c r="V360" s="4">
        <v>35.475471723399998</v>
      </c>
      <c r="W360" s="4">
        <v>36.591052595199997</v>
      </c>
      <c r="X360" s="4">
        <v>37.260401118300003</v>
      </c>
      <c r="Y360" s="4">
        <v>46.408164267099998</v>
      </c>
      <c r="Z360" s="4">
        <v>49.531790708099997</v>
      </c>
      <c r="AA360" s="4">
        <v>49.978023056799998</v>
      </c>
      <c r="AB360" s="4">
        <v>53.101649497899999</v>
      </c>
      <c r="AC360" s="4">
        <v>56.002159764600002</v>
      </c>
      <c r="AD360" s="4">
        <v>56.6715082877</v>
      </c>
      <c r="AE360" s="4">
        <v>57.563972985100001</v>
      </c>
      <c r="AF360" s="4">
        <v>51.539836277399999</v>
      </c>
      <c r="AG360" s="4">
        <v>49.978023056799998</v>
      </c>
      <c r="AH360" s="4">
        <v>51.539836277399999</v>
      </c>
    </row>
    <row r="361" spans="1:34" x14ac:dyDescent="0.2">
      <c r="A361" t="s">
        <v>855</v>
      </c>
      <c r="B361" s="4" t="s">
        <v>342</v>
      </c>
      <c r="C361" s="4">
        <v>26.2479069557</v>
      </c>
      <c r="D361" s="4">
        <v>23.532606236100001</v>
      </c>
      <c r="E361" s="4">
        <v>18.102004796999999</v>
      </c>
      <c r="F361" s="4">
        <v>20.817305516600001</v>
      </c>
      <c r="G361" s="4">
        <v>22.627505996299998</v>
      </c>
      <c r="H361" s="4">
        <v>22.627505996299998</v>
      </c>
      <c r="I361" s="4">
        <v>21.722405756400001</v>
      </c>
      <c r="J361" s="4">
        <v>23.532606236100001</v>
      </c>
      <c r="K361" s="4">
        <v>28.963207675300001</v>
      </c>
      <c r="L361" s="4">
        <v>30.773408154999998</v>
      </c>
      <c r="M361" s="4">
        <v>27.153007195499999</v>
      </c>
      <c r="N361" s="4">
        <v>30.773408154999998</v>
      </c>
      <c r="O361" s="4">
        <v>34.3938091144</v>
      </c>
      <c r="P361" s="4">
        <v>37.1091098339</v>
      </c>
      <c r="Q361" s="4">
        <v>37.1091098339</v>
      </c>
      <c r="R361" s="4">
        <v>44.349911752700002</v>
      </c>
      <c r="S361" s="4">
        <v>48.875412951999998</v>
      </c>
      <c r="T361" s="4">
        <v>53.400914151199999</v>
      </c>
      <c r="U361" s="4">
        <v>48.875412951999998</v>
      </c>
      <c r="V361" s="4">
        <v>49.780513191799997</v>
      </c>
      <c r="W361" s="4">
        <v>53.400914151199999</v>
      </c>
      <c r="X361" s="4">
        <v>60.641716070100003</v>
      </c>
      <c r="Y361" s="4">
        <v>54.3060143911</v>
      </c>
      <c r="Z361" s="4">
        <v>49.780513191799997</v>
      </c>
      <c r="AA361" s="4">
        <v>46.160112232400003</v>
      </c>
      <c r="AB361" s="4">
        <v>46.160112232400003</v>
      </c>
      <c r="AC361" s="4">
        <v>49.780513191799997</v>
      </c>
      <c r="AD361" s="4">
        <v>45.255011992599997</v>
      </c>
      <c r="AE361" s="4">
        <v>46.160112232400003</v>
      </c>
      <c r="AF361" s="4">
        <v>48.875412951999998</v>
      </c>
      <c r="AG361" s="4">
        <v>46.160112232400003</v>
      </c>
      <c r="AH361" s="4">
        <v>45.255011992599997</v>
      </c>
    </row>
    <row r="362" spans="1:34" x14ac:dyDescent="0.2">
      <c r="A362" t="s">
        <v>856</v>
      </c>
      <c r="B362" s="4" t="s">
        <v>343</v>
      </c>
      <c r="C362" s="4">
        <v>42.450885550000002</v>
      </c>
      <c r="D362" s="4">
        <v>43.675430325400001</v>
      </c>
      <c r="E362" s="4">
        <v>43.675430325400001</v>
      </c>
      <c r="F362" s="4">
        <v>43.675430325400001</v>
      </c>
      <c r="G362" s="4">
        <v>32.246345754300002</v>
      </c>
      <c r="H362" s="4">
        <v>33.062708938</v>
      </c>
      <c r="I362" s="4">
        <v>28.5727114279</v>
      </c>
      <c r="J362" s="4">
        <v>30.613619387</v>
      </c>
      <c r="K362" s="4">
        <v>31.021800978800002</v>
      </c>
      <c r="L362" s="4">
        <v>31.021800978800002</v>
      </c>
      <c r="M362" s="4">
        <v>31.021800978800002</v>
      </c>
      <c r="N362" s="4">
        <v>33.062708938</v>
      </c>
      <c r="O362" s="4">
        <v>43.675430325400001</v>
      </c>
      <c r="P362" s="4">
        <v>42.042703958099999</v>
      </c>
      <c r="Q362" s="4">
        <v>44.491793509099999</v>
      </c>
      <c r="R362" s="4">
        <v>49.798154202799999</v>
      </c>
      <c r="S362" s="4">
        <v>49.798154202799999</v>
      </c>
      <c r="T362" s="4">
        <v>49.798154202799999</v>
      </c>
      <c r="U362" s="4">
        <v>53.063606937499998</v>
      </c>
      <c r="V362" s="4">
        <v>51.430880570100001</v>
      </c>
      <c r="W362" s="4">
        <v>52.247243753799999</v>
      </c>
      <c r="X362" s="4">
        <v>53.063606937499998</v>
      </c>
      <c r="Y362" s="4">
        <v>48.165427835499997</v>
      </c>
      <c r="Z362" s="4">
        <v>48.165427835499997</v>
      </c>
      <c r="AA362" s="4">
        <v>48.165427835499997</v>
      </c>
      <c r="AB362" s="4">
        <v>47.349064651900001</v>
      </c>
      <c r="AC362" s="4">
        <v>44.083611917299997</v>
      </c>
      <c r="AD362" s="4">
        <v>50.614517386499998</v>
      </c>
      <c r="AE362" s="4">
        <v>50.614517386499998</v>
      </c>
      <c r="AF362" s="4">
        <v>49.389972610999997</v>
      </c>
      <c r="AG362" s="4">
        <v>49.389972610999997</v>
      </c>
      <c r="AH362" s="4">
        <v>49.389972610999997</v>
      </c>
    </row>
    <row r="363" spans="1:34" x14ac:dyDescent="0.2">
      <c r="A363" t="s">
        <v>857</v>
      </c>
      <c r="B363" s="4" t="s">
        <v>344</v>
      </c>
      <c r="C363" s="4">
        <v>111.3164748383</v>
      </c>
      <c r="D363" s="4">
        <v>94.5139880702</v>
      </c>
      <c r="E363" s="4">
        <v>90.313366378200001</v>
      </c>
      <c r="F363" s="4">
        <v>75.611190456200006</v>
      </c>
      <c r="G363" s="4">
        <v>75.611190456200006</v>
      </c>
      <c r="H363" s="4">
        <v>88.213055532200002</v>
      </c>
      <c r="I363" s="4">
        <v>73.510879610200007</v>
      </c>
      <c r="J363" s="4">
        <v>69.310257918199994</v>
      </c>
      <c r="K363" s="4">
        <v>75.611190456200006</v>
      </c>
      <c r="L363" s="4">
        <v>67.209947072199995</v>
      </c>
      <c r="M363" s="4">
        <v>65.109636226199996</v>
      </c>
      <c r="N363" s="4">
        <v>65.109636226199996</v>
      </c>
      <c r="O363" s="4">
        <v>46.2068386121</v>
      </c>
      <c r="P363" s="4">
        <v>60.909014534199997</v>
      </c>
      <c r="Q363" s="4">
        <v>67.209947072199995</v>
      </c>
      <c r="R363" s="4">
        <v>65.109636226199996</v>
      </c>
      <c r="S363" s="4">
        <v>67.209947072199995</v>
      </c>
      <c r="T363" s="4">
        <v>88.213055532200002</v>
      </c>
      <c r="U363" s="4">
        <v>88.213055532200002</v>
      </c>
      <c r="V363" s="4">
        <v>102.9152314543</v>
      </c>
      <c r="W363" s="4">
        <v>88.213055532200002</v>
      </c>
      <c r="X363" s="4">
        <v>107.1158531463</v>
      </c>
      <c r="Y363" s="4">
        <v>121.81802906830001</v>
      </c>
      <c r="Z363" s="4">
        <v>138.6205158363</v>
      </c>
      <c r="AA363" s="4">
        <v>119.71771822229999</v>
      </c>
      <c r="AB363" s="4">
        <v>119.71771822229999</v>
      </c>
      <c r="AC363" s="4">
        <v>159.62362429640001</v>
      </c>
      <c r="AD363" s="4">
        <v>180.6267327564</v>
      </c>
      <c r="AE363" s="4">
        <v>170.12517852639999</v>
      </c>
      <c r="AF363" s="4">
        <v>165.92455683439999</v>
      </c>
      <c r="AG363" s="4">
        <v>170.12517852639999</v>
      </c>
      <c r="AH363" s="4">
        <v>176.4261110644</v>
      </c>
    </row>
    <row r="364" spans="1:34" x14ac:dyDescent="0.2">
      <c r="A364" t="s">
        <v>858</v>
      </c>
      <c r="B364" s="4" t="s">
        <v>345</v>
      </c>
      <c r="C364" s="4">
        <v>64.868052484200007</v>
      </c>
      <c r="D364" s="4">
        <v>71.747997444600003</v>
      </c>
      <c r="E364" s="4">
        <v>80.593640965199995</v>
      </c>
      <c r="F364" s="4">
        <v>79.610791685099997</v>
      </c>
      <c r="G364" s="4">
        <v>79.610791685099997</v>
      </c>
      <c r="H364" s="4">
        <v>88.456435205700004</v>
      </c>
      <c r="I364" s="4">
        <v>78.627942404999999</v>
      </c>
      <c r="J364" s="4">
        <v>77.645093125000002</v>
      </c>
      <c r="K364" s="4">
        <v>73.713696004699997</v>
      </c>
      <c r="L364" s="4">
        <v>65.850901764200003</v>
      </c>
      <c r="M364" s="4">
        <v>70.765148164500005</v>
      </c>
      <c r="N364" s="4">
        <v>71.747997444600003</v>
      </c>
      <c r="O364" s="4">
        <v>78.627942404999999</v>
      </c>
      <c r="P364" s="4">
        <v>80.593640965199995</v>
      </c>
      <c r="Q364" s="4">
        <v>82.559339525300004</v>
      </c>
      <c r="R364" s="4">
        <v>82.559339525300004</v>
      </c>
      <c r="S364" s="4">
        <v>92.387832325900007</v>
      </c>
      <c r="T364" s="4">
        <v>95.3363801661</v>
      </c>
      <c r="U364" s="4">
        <v>95.3363801661</v>
      </c>
      <c r="V364" s="4">
        <v>105.1648729667</v>
      </c>
      <c r="W364" s="4">
        <v>111.0619686471</v>
      </c>
      <c r="X364" s="4">
        <v>146.44454272940001</v>
      </c>
      <c r="Y364" s="4">
        <v>162.1701312104</v>
      </c>
      <c r="Z364" s="4">
        <v>170.0329254509</v>
      </c>
      <c r="AA364" s="4">
        <v>164.13582977050001</v>
      </c>
      <c r="AB364" s="4">
        <v>165.11867905060001</v>
      </c>
      <c r="AC364" s="4">
        <v>198.53555457269999</v>
      </c>
      <c r="AD364" s="4">
        <v>222.1239372942</v>
      </c>
      <c r="AE364" s="4">
        <v>227.03818369449999</v>
      </c>
      <c r="AF364" s="4">
        <v>251.6094156961</v>
      </c>
      <c r="AG364" s="4">
        <v>261.4379084967</v>
      </c>
      <c r="AH364" s="4">
        <v>273.23209985749997</v>
      </c>
    </row>
    <row r="365" spans="1:34" x14ac:dyDescent="0.2">
      <c r="A365" t="s">
        <v>859</v>
      </c>
      <c r="B365" s="4" t="s">
        <v>346</v>
      </c>
      <c r="C365" s="4">
        <v>108.201584947</v>
      </c>
      <c r="D365" s="4">
        <v>115.9755991147</v>
      </c>
      <c r="E365" s="4">
        <v>120.4178929249</v>
      </c>
      <c r="F365" s="4">
        <v>120.4178929249</v>
      </c>
      <c r="G365" s="4">
        <v>112.4852254067</v>
      </c>
      <c r="H365" s="4">
        <v>107.5669715455</v>
      </c>
      <c r="I365" s="4">
        <v>116.1342524651</v>
      </c>
      <c r="J365" s="4">
        <v>126.12941353790001</v>
      </c>
      <c r="K365" s="4">
        <v>120.5765462752</v>
      </c>
      <c r="L365" s="4">
        <v>120.7351996256</v>
      </c>
      <c r="M365" s="4">
        <v>120.7351996256</v>
      </c>
      <c r="N365" s="4">
        <v>132.4755475524</v>
      </c>
      <c r="O365" s="4">
        <v>138.9803349172</v>
      </c>
      <c r="P365" s="4">
        <v>117.08617256719999</v>
      </c>
      <c r="Q365" s="4">
        <v>107.09101149439999</v>
      </c>
      <c r="R365" s="4">
        <v>106.1390913923</v>
      </c>
      <c r="S365" s="4">
        <v>106.93235814409999</v>
      </c>
      <c r="T365" s="4">
        <v>106.93235814409999</v>
      </c>
      <c r="U365" s="4">
        <v>113.4371455089</v>
      </c>
      <c r="V365" s="4">
        <v>112.16791870599999</v>
      </c>
      <c r="W365" s="4">
        <v>115.0236790125</v>
      </c>
      <c r="X365" s="4">
        <v>117.403479268</v>
      </c>
      <c r="Y365" s="4">
        <v>127.8746003919</v>
      </c>
      <c r="Z365" s="4">
        <v>126.28806688829999</v>
      </c>
      <c r="AA365" s="4">
        <v>126.28806688829999</v>
      </c>
      <c r="AB365" s="4">
        <v>122.3217331292</v>
      </c>
      <c r="AC365" s="4">
        <v>116.76886586649999</v>
      </c>
      <c r="AD365" s="4">
        <v>118.99001277159999</v>
      </c>
      <c r="AE365" s="4">
        <v>115.3409857133</v>
      </c>
      <c r="AF365" s="4">
        <v>105.5044779908</v>
      </c>
      <c r="AG365" s="4">
        <v>100.4275707792</v>
      </c>
      <c r="AH365" s="4">
        <v>100.4275707792</v>
      </c>
    </row>
    <row r="366" spans="1:34" x14ac:dyDescent="0.2">
      <c r="A366" t="s">
        <v>860</v>
      </c>
      <c r="B366" s="4" t="s">
        <v>347</v>
      </c>
      <c r="C366" s="4">
        <v>47.841275285899997</v>
      </c>
      <c r="D366" s="4">
        <v>54.1599342859</v>
      </c>
      <c r="E366" s="4">
        <v>55.062599857400002</v>
      </c>
      <c r="F366" s="4">
        <v>56.867931000200002</v>
      </c>
      <c r="G366" s="4">
        <v>59.575927714499997</v>
      </c>
      <c r="H366" s="4">
        <v>58.673262143099997</v>
      </c>
      <c r="I366" s="4">
        <v>62.283924428799999</v>
      </c>
      <c r="J366" s="4">
        <v>58.673262143099997</v>
      </c>
      <c r="K366" s="4">
        <v>50.549272000199998</v>
      </c>
      <c r="L366" s="4">
        <v>45.133278571600002</v>
      </c>
      <c r="M366" s="4">
        <v>41.5226162859</v>
      </c>
      <c r="N366" s="4">
        <v>38.814619571599998</v>
      </c>
      <c r="O366" s="4">
        <v>40.6199507145</v>
      </c>
      <c r="P366" s="4">
        <v>55.965265428800002</v>
      </c>
      <c r="Q366" s="4">
        <v>55.965265428800002</v>
      </c>
      <c r="R366" s="4">
        <v>64.991921143100001</v>
      </c>
      <c r="S366" s="4">
        <v>67.699917857399996</v>
      </c>
      <c r="T366" s="4">
        <v>74.018576857499994</v>
      </c>
      <c r="U366" s="4">
        <v>82.142567000400007</v>
      </c>
      <c r="V366" s="4">
        <v>92.974553857499998</v>
      </c>
      <c r="W366" s="4">
        <v>80.337235857500005</v>
      </c>
      <c r="X366" s="4">
        <v>87.558560428899995</v>
      </c>
      <c r="Y366" s="4">
        <v>99.293212857599997</v>
      </c>
      <c r="Z366" s="4">
        <v>102.00120957190001</v>
      </c>
      <c r="AA366" s="4">
        <v>96.585216143300002</v>
      </c>
      <c r="AB366" s="4">
        <v>99.293212857599997</v>
      </c>
      <c r="AC366" s="4">
        <v>98.390547286100002</v>
      </c>
      <c r="AD366" s="4">
        <v>100.195878429</v>
      </c>
      <c r="AE366" s="4">
        <v>102.00120957190001</v>
      </c>
      <c r="AF366" s="4">
        <v>85.753229286099995</v>
      </c>
      <c r="AG366" s="4">
        <v>78.531904714600003</v>
      </c>
      <c r="AH366" s="4">
        <v>77.629239143199996</v>
      </c>
    </row>
    <row r="367" spans="1:34" x14ac:dyDescent="0.2">
      <c r="A367" t="s">
        <v>861</v>
      </c>
      <c r="B367" s="4" t="s">
        <v>348</v>
      </c>
      <c r="C367" s="4">
        <v>37.929871881300002</v>
      </c>
      <c r="D367" s="4">
        <v>35.822656776800002</v>
      </c>
      <c r="E367" s="4">
        <v>35.822656776800002</v>
      </c>
      <c r="F367" s="4">
        <v>35.822656776800002</v>
      </c>
      <c r="G367" s="4">
        <v>40.037086985800002</v>
      </c>
      <c r="H367" s="4">
        <v>34.769049224500002</v>
      </c>
      <c r="I367" s="4">
        <v>30.554619015499998</v>
      </c>
      <c r="J367" s="4">
        <v>23.179366149700002</v>
      </c>
      <c r="K367" s="4">
        <v>21.072151045199998</v>
      </c>
      <c r="L367" s="4">
        <v>20.018543492900001</v>
      </c>
      <c r="M367" s="4">
        <v>20.018543492900001</v>
      </c>
      <c r="N367" s="4">
        <v>20.018543492900001</v>
      </c>
      <c r="O367" s="4">
        <v>17.911328388400001</v>
      </c>
      <c r="P367" s="4">
        <v>20.018543492900001</v>
      </c>
      <c r="Q367" s="4">
        <v>23.179366149700002</v>
      </c>
      <c r="R367" s="4">
        <v>21.072151045199998</v>
      </c>
      <c r="S367" s="4">
        <v>17.911328388400001</v>
      </c>
      <c r="T367" s="4">
        <v>17.911328388400001</v>
      </c>
      <c r="U367" s="4">
        <v>14.750505731600001</v>
      </c>
      <c r="V367" s="4">
        <v>20.018543492900001</v>
      </c>
      <c r="W367" s="4">
        <v>21.072151045199998</v>
      </c>
      <c r="X367" s="4">
        <v>18.964935940699998</v>
      </c>
      <c r="Y367" s="4">
        <v>18.964935940699998</v>
      </c>
      <c r="Z367" s="4">
        <v>23.179366149700002</v>
      </c>
      <c r="AA367" s="4">
        <v>23.179366149700002</v>
      </c>
      <c r="AB367" s="4">
        <v>22.125758597400001</v>
      </c>
      <c r="AC367" s="4">
        <v>18.964935940699998</v>
      </c>
      <c r="AD367" s="4">
        <v>18.964935940699998</v>
      </c>
      <c r="AE367" s="4">
        <v>25.286581254200001</v>
      </c>
      <c r="AF367" s="4">
        <v>28.447403910999999</v>
      </c>
      <c r="AG367" s="4">
        <v>27.393796358700001</v>
      </c>
      <c r="AH367" s="4">
        <v>27.393796358700001</v>
      </c>
    </row>
    <row r="368" spans="1:34" x14ac:dyDescent="0.2">
      <c r="A368" t="s">
        <v>862</v>
      </c>
      <c r="B368" s="4" t="s">
        <v>349</v>
      </c>
      <c r="C368" s="4">
        <v>65.943124055499993</v>
      </c>
      <c r="D368" s="4">
        <v>57.700233548600004</v>
      </c>
      <c r="E368" s="4">
        <v>60.447863717499999</v>
      </c>
      <c r="F368" s="4">
        <v>60.447863717499999</v>
      </c>
      <c r="G368" s="4">
        <v>38.466822365699997</v>
      </c>
      <c r="H368" s="4">
        <v>32.971562027799997</v>
      </c>
      <c r="I368" s="4">
        <v>21.981041351799998</v>
      </c>
      <c r="J368" s="4">
        <v>21.981041351799998</v>
      </c>
      <c r="K368" s="4">
        <v>30.2239318588</v>
      </c>
      <c r="L368" s="4">
        <v>24.728671520799999</v>
      </c>
      <c r="M368" s="4">
        <v>24.728671520799999</v>
      </c>
      <c r="N368" s="4">
        <v>24.728671520799999</v>
      </c>
      <c r="O368" s="4">
        <v>19.233411182899999</v>
      </c>
      <c r="P368" s="4">
        <v>21.981041351799998</v>
      </c>
      <c r="Q368" s="4">
        <v>57.700233548600004</v>
      </c>
      <c r="R368" s="4">
        <v>57.700233548600004</v>
      </c>
      <c r="S368" s="4">
        <v>57.700233548600004</v>
      </c>
      <c r="T368" s="4">
        <v>57.700233548600004</v>
      </c>
      <c r="U368" s="4">
        <v>74.186014562400004</v>
      </c>
      <c r="V368" s="4">
        <v>96.167055914299993</v>
      </c>
      <c r="W368" s="4">
        <v>98.914686083299998</v>
      </c>
      <c r="X368" s="4">
        <v>68.690754224499997</v>
      </c>
      <c r="Y368" s="4">
        <v>76.933644731399994</v>
      </c>
      <c r="Z368" s="4">
        <v>90.671795576299999</v>
      </c>
      <c r="AA368" s="4">
        <v>93.419425745300003</v>
      </c>
      <c r="AB368" s="4">
        <v>76.933644731399994</v>
      </c>
      <c r="AC368" s="4">
        <v>76.933644731399994</v>
      </c>
      <c r="AD368" s="4">
        <v>87.924165407299995</v>
      </c>
      <c r="AE368" s="4">
        <v>76.933644731399994</v>
      </c>
      <c r="AF368" s="4">
        <v>68.690754224499997</v>
      </c>
      <c r="AG368" s="4">
        <v>74.186014562400004</v>
      </c>
      <c r="AH368" s="4">
        <v>71.438384393500002</v>
      </c>
    </row>
    <row r="369" spans="1:34" x14ac:dyDescent="0.2">
      <c r="A369" t="s">
        <v>863</v>
      </c>
      <c r="B369" s="4" t="s">
        <v>350</v>
      </c>
      <c r="C369" s="4">
        <v>51.295801904900003</v>
      </c>
      <c r="D369" s="4">
        <v>55.376149783700001</v>
      </c>
      <c r="E369" s="4">
        <v>48.381267705799999</v>
      </c>
      <c r="F369" s="4">
        <v>48.381267705799999</v>
      </c>
      <c r="G369" s="4">
        <v>47.215454026099998</v>
      </c>
      <c r="H369" s="4">
        <v>41.386385627800003</v>
      </c>
      <c r="I369" s="4">
        <v>30.3111556711</v>
      </c>
      <c r="J369" s="4">
        <v>36.723130909200002</v>
      </c>
      <c r="K369" s="4">
        <v>34.391503549900001</v>
      </c>
      <c r="L369" s="4">
        <v>36.140224069399999</v>
      </c>
      <c r="M369" s="4">
        <v>36.723130909200002</v>
      </c>
      <c r="N369" s="4">
        <v>36.723130909200002</v>
      </c>
      <c r="O369" s="4">
        <v>45.466733506700002</v>
      </c>
      <c r="P369" s="4">
        <v>53.627429264299998</v>
      </c>
      <c r="Q369" s="4">
        <v>50.129988225300004</v>
      </c>
      <c r="R369" s="4">
        <v>54.210336104100001</v>
      </c>
      <c r="S369" s="4">
        <v>51.295801904900003</v>
      </c>
      <c r="T369" s="4">
        <v>50.129988225300004</v>
      </c>
      <c r="U369" s="4">
        <v>51.295801904900003</v>
      </c>
      <c r="V369" s="4">
        <v>48.381267705799999</v>
      </c>
      <c r="W369" s="4">
        <v>57.124870303199998</v>
      </c>
      <c r="X369" s="4">
        <v>58.873590822700002</v>
      </c>
      <c r="Y369" s="4">
        <v>50.7128950651</v>
      </c>
      <c r="Z369" s="4">
        <v>54.793242943899997</v>
      </c>
      <c r="AA369" s="4">
        <v>56.541963463400002</v>
      </c>
      <c r="AB369" s="4">
        <v>54.793242943899997</v>
      </c>
      <c r="AC369" s="4">
        <v>48.381267705799999</v>
      </c>
      <c r="AD369" s="4">
        <v>40.803478788</v>
      </c>
      <c r="AE369" s="4">
        <v>34.974410389699997</v>
      </c>
      <c r="AF369" s="4">
        <v>40.220571948200003</v>
      </c>
      <c r="AG369" s="4">
        <v>39.054758268500002</v>
      </c>
      <c r="AH369" s="4">
        <v>38.471851428699999</v>
      </c>
    </row>
    <row r="370" spans="1:34" x14ac:dyDescent="0.2">
      <c r="A370" t="s">
        <v>864</v>
      </c>
      <c r="B370" s="4" t="s">
        <v>351</v>
      </c>
      <c r="C370" s="4">
        <v>20.921669270300001</v>
      </c>
      <c r="D370" s="4">
        <v>20.921669270300001</v>
      </c>
      <c r="E370" s="4">
        <v>19.526891318899999</v>
      </c>
      <c r="F370" s="4">
        <v>15.3425574649</v>
      </c>
      <c r="G370" s="4">
        <v>13.9477795135</v>
      </c>
      <c r="H370" s="4">
        <v>11.1582236108</v>
      </c>
      <c r="I370" s="4">
        <v>9.7634456595000003</v>
      </c>
      <c r="J370" s="4">
        <v>8.3686677081000003</v>
      </c>
      <c r="K370" s="4">
        <v>13.9477795135</v>
      </c>
      <c r="L370" s="4">
        <v>15.3425574649</v>
      </c>
      <c r="M370" s="4">
        <v>16.737335416200001</v>
      </c>
      <c r="N370" s="4">
        <v>16.737335416200001</v>
      </c>
      <c r="O370" s="4">
        <v>16.737335416200001</v>
      </c>
      <c r="P370" s="4">
        <v>23.711225172999999</v>
      </c>
      <c r="Q370" s="4">
        <v>37.659004686499998</v>
      </c>
      <c r="R370" s="4">
        <v>36.264226735100003</v>
      </c>
      <c r="S370" s="4">
        <v>36.264226735100003</v>
      </c>
      <c r="T370" s="4">
        <v>39.053782637799998</v>
      </c>
      <c r="U370" s="4">
        <v>41.8433385405</v>
      </c>
      <c r="V370" s="4">
        <v>43.238116491900001</v>
      </c>
      <c r="W370" s="4">
        <v>40.4485605892</v>
      </c>
      <c r="X370" s="4">
        <v>30.685114929699999</v>
      </c>
      <c r="Y370" s="4">
        <v>26.500781075700001</v>
      </c>
      <c r="Z370" s="4">
        <v>29.290336978399999</v>
      </c>
      <c r="AA370" s="4">
        <v>30.685114929699999</v>
      </c>
      <c r="AB370" s="4">
        <v>30.685114929699999</v>
      </c>
      <c r="AC370" s="4">
        <v>23.711225172999999</v>
      </c>
      <c r="AD370" s="4">
        <v>18.132113367599999</v>
      </c>
      <c r="AE370" s="4">
        <v>15.3425574649</v>
      </c>
      <c r="AF370" s="4">
        <v>16.737335416200001</v>
      </c>
      <c r="AG370" s="4">
        <v>16.737335416200001</v>
      </c>
      <c r="AH370" s="4">
        <v>11.1582236108</v>
      </c>
    </row>
    <row r="371" spans="1:34" x14ac:dyDescent="0.2">
      <c r="A371" t="s">
        <v>865</v>
      </c>
      <c r="B371" s="4" t="s">
        <v>352</v>
      </c>
      <c r="C371" s="4">
        <v>220.3003070682</v>
      </c>
      <c r="D371" s="4">
        <v>228.18829760259999</v>
      </c>
      <c r="E371" s="4">
        <v>219.73687917289999</v>
      </c>
      <c r="F371" s="4">
        <v>218.0465954869</v>
      </c>
      <c r="G371" s="4">
        <v>198.3266191509</v>
      </c>
      <c r="H371" s="4">
        <v>202.2706144181</v>
      </c>
      <c r="I371" s="4">
        <v>203.96089810410001</v>
      </c>
      <c r="J371" s="4">
        <v>205.65118179000001</v>
      </c>
      <c r="K371" s="4">
        <v>205.0877538947</v>
      </c>
      <c r="L371" s="4">
        <v>232.69572076509999</v>
      </c>
      <c r="M371" s="4">
        <v>232.13229286980001</v>
      </c>
      <c r="N371" s="4">
        <v>230.44200918390001</v>
      </c>
      <c r="O371" s="4">
        <v>250.72541341519999</v>
      </c>
      <c r="P371" s="4">
        <v>255.7962644731</v>
      </c>
      <c r="Q371" s="4">
        <v>262.55739921679998</v>
      </c>
      <c r="R371" s="4">
        <v>259.17683184489999</v>
      </c>
      <c r="S371" s="4">
        <v>251.2888413105</v>
      </c>
      <c r="T371" s="4">
        <v>251.2888413105</v>
      </c>
      <c r="U371" s="4">
        <v>252.97912499649999</v>
      </c>
      <c r="V371" s="4">
        <v>256.92312026370001</v>
      </c>
      <c r="W371" s="4">
        <v>253.5425528918</v>
      </c>
      <c r="X371" s="4">
        <v>243.40085077609999</v>
      </c>
      <c r="Y371" s="4">
        <v>248.47170183399999</v>
      </c>
      <c r="Z371" s="4">
        <v>239.45685550889999</v>
      </c>
      <c r="AA371" s="4">
        <v>240.0202834042</v>
      </c>
      <c r="AB371" s="4">
        <v>242.83742288080001</v>
      </c>
      <c r="AC371" s="4">
        <v>228.18829760259999</v>
      </c>
      <c r="AD371" s="4">
        <v>236.63971603229999</v>
      </c>
      <c r="AE371" s="4">
        <v>265.37453869339998</v>
      </c>
      <c r="AF371" s="4">
        <v>285.09451502939999</v>
      </c>
      <c r="AG371" s="4">
        <v>296.92650083109999</v>
      </c>
      <c r="AH371" s="4">
        <v>298.61678451699999</v>
      </c>
    </row>
    <row r="372" spans="1:34" x14ac:dyDescent="0.2">
      <c r="A372" t="s">
        <v>866</v>
      </c>
      <c r="B372" s="4" t="s">
        <v>353</v>
      </c>
      <c r="C372" s="4">
        <v>44.274174602899997</v>
      </c>
      <c r="D372" s="4">
        <v>38.8528471005</v>
      </c>
      <c r="E372" s="4">
        <v>36.142183349299998</v>
      </c>
      <c r="F372" s="4">
        <v>37.045737932999998</v>
      </c>
      <c r="G372" s="4">
        <v>34.335074181800003</v>
      </c>
      <c r="H372" s="4">
        <v>41.563510851700002</v>
      </c>
      <c r="I372" s="4">
        <v>37.9492925168</v>
      </c>
      <c r="J372" s="4">
        <v>35.238628765599998</v>
      </c>
      <c r="K372" s="4">
        <v>33.431519598100003</v>
      </c>
      <c r="L372" s="4">
        <v>37.9492925168</v>
      </c>
      <c r="M372" s="4">
        <v>36.142183349299998</v>
      </c>
      <c r="N372" s="4">
        <v>37.045737932999998</v>
      </c>
      <c r="O372" s="4">
        <v>38.8528471005</v>
      </c>
      <c r="P372" s="4">
        <v>37.045737932999998</v>
      </c>
      <c r="Q372" s="4">
        <v>33.431519598100003</v>
      </c>
      <c r="R372" s="4">
        <v>36.142183349299998</v>
      </c>
      <c r="S372" s="4">
        <v>37.9492925168</v>
      </c>
      <c r="T372" s="4">
        <v>41.563510851700002</v>
      </c>
      <c r="U372" s="4">
        <v>40.659956268000002</v>
      </c>
      <c r="V372" s="4">
        <v>38.8528471005</v>
      </c>
      <c r="W372" s="4">
        <v>37.045737932999998</v>
      </c>
      <c r="X372" s="4">
        <v>37.045737932999998</v>
      </c>
      <c r="Y372" s="4">
        <v>38.8528471005</v>
      </c>
      <c r="Z372" s="4">
        <v>37.9492925168</v>
      </c>
      <c r="AA372" s="4">
        <v>37.9492925168</v>
      </c>
      <c r="AB372" s="4">
        <v>37.9492925168</v>
      </c>
      <c r="AC372" s="4">
        <v>35.238628765599998</v>
      </c>
      <c r="AD372" s="4">
        <v>38.8528471005</v>
      </c>
      <c r="AE372" s="4">
        <v>37.9492925168</v>
      </c>
      <c r="AF372" s="4">
        <v>31.624410430600001</v>
      </c>
      <c r="AG372" s="4">
        <v>28.010192095699999</v>
      </c>
      <c r="AH372" s="4">
        <v>26.203082928200001</v>
      </c>
    </row>
    <row r="373" spans="1:34" x14ac:dyDescent="0.2">
      <c r="A373" t="s">
        <v>867</v>
      </c>
      <c r="B373" s="4" t="s">
        <v>354</v>
      </c>
      <c r="C373" s="4">
        <v>37.201145263800001</v>
      </c>
      <c r="D373" s="4">
        <v>33.879614436700002</v>
      </c>
      <c r="E373" s="4">
        <v>30.558083609600001</v>
      </c>
      <c r="F373" s="4">
        <v>33.879614436700002</v>
      </c>
      <c r="G373" s="4">
        <v>32.551002105899997</v>
      </c>
      <c r="H373" s="4">
        <v>30.558083609600001</v>
      </c>
      <c r="I373" s="4">
        <v>30.558083609600001</v>
      </c>
      <c r="J373" s="4">
        <v>29.893777444099999</v>
      </c>
      <c r="K373" s="4">
        <v>32.551002105899997</v>
      </c>
      <c r="L373" s="4">
        <v>34.543920602100002</v>
      </c>
      <c r="M373" s="4">
        <v>32.551002105899997</v>
      </c>
      <c r="N373" s="4">
        <v>34.543920602100002</v>
      </c>
      <c r="O373" s="4">
        <v>30.558083609600001</v>
      </c>
      <c r="P373" s="4">
        <v>28.565165113300001</v>
      </c>
      <c r="Q373" s="4">
        <v>27.2365527824</v>
      </c>
      <c r="R373" s="4">
        <v>27.900858947900002</v>
      </c>
      <c r="S373" s="4">
        <v>23.915021955299999</v>
      </c>
      <c r="T373" s="4">
        <v>23.250715789899999</v>
      </c>
      <c r="U373" s="4">
        <v>21.257797293599999</v>
      </c>
      <c r="V373" s="4">
        <v>26.572246617000001</v>
      </c>
      <c r="W373" s="4">
        <v>35.872532933000002</v>
      </c>
      <c r="X373" s="4">
        <v>45.172819248899998</v>
      </c>
      <c r="Y373" s="4">
        <v>42.515594587199999</v>
      </c>
      <c r="Z373" s="4">
        <v>47.830043910599997</v>
      </c>
      <c r="AA373" s="4">
        <v>55.137411730300002</v>
      </c>
      <c r="AB373" s="4">
        <v>57.794636392000001</v>
      </c>
      <c r="AC373" s="4">
        <v>67.094922707999999</v>
      </c>
      <c r="AD373" s="4">
        <v>62.44477955</v>
      </c>
      <c r="AE373" s="4">
        <v>59.787554888300001</v>
      </c>
      <c r="AF373" s="4">
        <v>62.44477955</v>
      </c>
      <c r="AG373" s="4">
        <v>71.080759700499996</v>
      </c>
      <c r="AH373" s="4">
        <v>65.102004211700006</v>
      </c>
    </row>
    <row r="374" spans="1:34" x14ac:dyDescent="0.2">
      <c r="A374" t="s">
        <v>868</v>
      </c>
      <c r="B374" s="4" t="s">
        <v>355</v>
      </c>
      <c r="C374" s="4">
        <v>104.6084623431</v>
      </c>
      <c r="D374" s="4">
        <v>96.292308433000002</v>
      </c>
      <c r="E374" s="4">
        <v>95.416923810900002</v>
      </c>
      <c r="F374" s="4">
        <v>95.854616121999996</v>
      </c>
      <c r="G374" s="4">
        <v>93.666154566700001</v>
      </c>
      <c r="H374" s="4">
        <v>92.790769944499999</v>
      </c>
      <c r="I374" s="4">
        <v>88.413846833999997</v>
      </c>
      <c r="J374" s="4">
        <v>90.164616078199998</v>
      </c>
      <c r="K374" s="4">
        <v>90.164616078199998</v>
      </c>
      <c r="L374" s="4">
        <v>89.726923767100004</v>
      </c>
      <c r="M374" s="4">
        <v>90.164616078199998</v>
      </c>
      <c r="N374" s="4">
        <v>89.726923767100004</v>
      </c>
      <c r="O374" s="4">
        <v>86.663077589699995</v>
      </c>
      <c r="P374" s="4">
        <v>88.413846833999997</v>
      </c>
      <c r="Q374" s="4">
        <v>79.660000612800005</v>
      </c>
      <c r="R374" s="4">
        <v>88.413846833999997</v>
      </c>
      <c r="S374" s="4">
        <v>84.912308345499994</v>
      </c>
      <c r="T374" s="4">
        <v>80.535385234900005</v>
      </c>
      <c r="U374" s="4">
        <v>76.596154435399995</v>
      </c>
      <c r="V374" s="4">
        <v>73.094615946900007</v>
      </c>
      <c r="W374" s="4">
        <v>63.465385103599999</v>
      </c>
      <c r="X374" s="4">
        <v>68.717692836300003</v>
      </c>
      <c r="Y374" s="4">
        <v>62.152308170399998</v>
      </c>
      <c r="Z374" s="4">
        <v>66.0915389699</v>
      </c>
      <c r="AA374" s="4">
        <v>67.842308214200003</v>
      </c>
      <c r="AB374" s="4">
        <v>74.407692880100001</v>
      </c>
      <c r="AC374" s="4">
        <v>73.094615946900007</v>
      </c>
      <c r="AD374" s="4">
        <v>77.471539057499996</v>
      </c>
      <c r="AE374" s="4">
        <v>78.784615990700004</v>
      </c>
      <c r="AF374" s="4">
        <v>74.845385191099993</v>
      </c>
      <c r="AG374" s="4">
        <v>75.283077502200001</v>
      </c>
      <c r="AH374" s="4">
        <v>75.720769813199993</v>
      </c>
    </row>
    <row r="375" spans="1:34" x14ac:dyDescent="0.2">
      <c r="A375" t="s">
        <v>869</v>
      </c>
      <c r="B375" s="4" t="s">
        <v>356</v>
      </c>
      <c r="C375" s="4">
        <v>105.87089397379999</v>
      </c>
      <c r="D375" s="4">
        <v>98.812834375600005</v>
      </c>
      <c r="E375" s="4">
        <v>107.9883118533</v>
      </c>
      <c r="F375" s="4">
        <v>105.16508801400001</v>
      </c>
      <c r="G375" s="4">
        <v>105.87089397379999</v>
      </c>
      <c r="H375" s="4">
        <v>101.6360582149</v>
      </c>
      <c r="I375" s="4">
        <v>96.695416496099995</v>
      </c>
      <c r="J375" s="4">
        <v>91.7547747773</v>
      </c>
      <c r="K375" s="4">
        <v>96.695416496099995</v>
      </c>
      <c r="L375" s="4">
        <v>90.343162857699994</v>
      </c>
      <c r="M375" s="4">
        <v>92.460580737100003</v>
      </c>
      <c r="N375" s="4">
        <v>92.460580737100003</v>
      </c>
      <c r="O375" s="4">
        <v>95.283804576400001</v>
      </c>
      <c r="P375" s="4">
        <v>89.637356897800004</v>
      </c>
      <c r="Q375" s="4">
        <v>81.873491339799997</v>
      </c>
      <c r="R375" s="4">
        <v>80.461879420100004</v>
      </c>
      <c r="S375" s="4">
        <v>91.7547747773</v>
      </c>
      <c r="T375" s="4">
        <v>88.931550938000001</v>
      </c>
      <c r="U375" s="4">
        <v>87.519939018399995</v>
      </c>
      <c r="V375" s="4">
        <v>92.460580737100003</v>
      </c>
      <c r="W375" s="4">
        <v>86.814133058500005</v>
      </c>
      <c r="X375" s="4">
        <v>95.989610536300006</v>
      </c>
      <c r="Y375" s="4">
        <v>102.34186417470001</v>
      </c>
      <c r="Z375" s="4">
        <v>81.873491339799997</v>
      </c>
      <c r="AA375" s="4">
        <v>91.048968817499997</v>
      </c>
      <c r="AB375" s="4">
        <v>91.7547747773</v>
      </c>
      <c r="AC375" s="4">
        <v>82.5792972996</v>
      </c>
      <c r="AD375" s="4">
        <v>75.521237701299995</v>
      </c>
      <c r="AE375" s="4">
        <v>72.698013861999996</v>
      </c>
      <c r="AF375" s="4">
        <v>71.286401942400005</v>
      </c>
      <c r="AG375" s="4">
        <v>73.403819821900001</v>
      </c>
      <c r="AH375" s="4">
        <v>79.050267500499999</v>
      </c>
    </row>
    <row r="376" spans="1:34" x14ac:dyDescent="0.2">
      <c r="A376" t="s">
        <v>870</v>
      </c>
      <c r="B376" s="4" t="s">
        <v>357</v>
      </c>
      <c r="C376" s="4">
        <v>38.054968287500003</v>
      </c>
      <c r="D376" s="4">
        <v>36.363636363600001</v>
      </c>
      <c r="E376" s="4">
        <v>32.9809725159</v>
      </c>
      <c r="F376" s="4">
        <v>32.135306553900001</v>
      </c>
      <c r="G376" s="4">
        <v>33.826638477800003</v>
      </c>
      <c r="H376" s="4">
        <v>30.44397463</v>
      </c>
      <c r="I376" s="4">
        <v>35.517970401699998</v>
      </c>
      <c r="J376" s="4">
        <v>25.3699788584</v>
      </c>
      <c r="K376" s="4">
        <v>21.9873150106</v>
      </c>
      <c r="L376" s="4">
        <v>21.9873150106</v>
      </c>
      <c r="M376" s="4">
        <v>21.9873150106</v>
      </c>
      <c r="N376" s="4">
        <v>19.4503171247</v>
      </c>
      <c r="O376" s="4">
        <v>16.913319238900002</v>
      </c>
      <c r="P376" s="4">
        <v>16.913319238900002</v>
      </c>
      <c r="Q376" s="4">
        <v>14.3763213531</v>
      </c>
      <c r="R376" s="4">
        <v>15.221987315</v>
      </c>
      <c r="S376" s="4">
        <v>15.221987315</v>
      </c>
      <c r="T376" s="4">
        <v>15.221987315</v>
      </c>
      <c r="U376" s="4">
        <v>16.067653277000002</v>
      </c>
      <c r="V376" s="4">
        <v>17.758985200800002</v>
      </c>
      <c r="W376" s="4">
        <v>18.6046511628</v>
      </c>
      <c r="X376" s="4">
        <v>18.6046511628</v>
      </c>
      <c r="Y376" s="4">
        <v>18.6046511628</v>
      </c>
      <c r="Z376" s="4">
        <v>17.758985200800002</v>
      </c>
      <c r="AA376" s="4">
        <v>18.6046511628</v>
      </c>
      <c r="AB376" s="4">
        <v>18.6046511628</v>
      </c>
      <c r="AC376" s="4">
        <v>16.913319238900002</v>
      </c>
      <c r="AD376" s="4">
        <v>11.8393234672</v>
      </c>
      <c r="AE376" s="4">
        <v>16.913319238900002</v>
      </c>
      <c r="AF376" s="4">
        <v>20.295983086700002</v>
      </c>
      <c r="AG376" s="4">
        <v>27.0613107822</v>
      </c>
      <c r="AH376" s="4">
        <v>26.2156448203</v>
      </c>
    </row>
    <row r="377" spans="1:34" x14ac:dyDescent="0.2">
      <c r="A377" t="s">
        <v>871</v>
      </c>
      <c r="B377" s="4" t="s">
        <v>358</v>
      </c>
      <c r="C377" s="4">
        <v>47.533651664799997</v>
      </c>
      <c r="D377" s="4">
        <v>52.935202990299999</v>
      </c>
      <c r="E377" s="4">
        <v>57.256444050699997</v>
      </c>
      <c r="F377" s="4">
        <v>57.256444050699997</v>
      </c>
      <c r="G377" s="4">
        <v>54.015513255400002</v>
      </c>
      <c r="H377" s="4">
        <v>61.577685111199997</v>
      </c>
      <c r="I377" s="4">
        <v>64.8186159065</v>
      </c>
      <c r="J377" s="4">
        <v>58.3367543158</v>
      </c>
      <c r="K377" s="4">
        <v>50.7745824601</v>
      </c>
      <c r="L377" s="4">
        <v>41.051790074099998</v>
      </c>
      <c r="M377" s="4">
        <v>41.051790074099998</v>
      </c>
      <c r="N377" s="4">
        <v>39.971479809000002</v>
      </c>
      <c r="O377" s="4">
        <v>22.686515567299999</v>
      </c>
      <c r="P377" s="4">
        <v>14.0440334464</v>
      </c>
      <c r="Q377" s="4">
        <v>11.883412916199999</v>
      </c>
      <c r="R377" s="4">
        <v>19.445584771899998</v>
      </c>
      <c r="S377" s="4">
        <v>20.5258950371</v>
      </c>
      <c r="T377" s="4">
        <v>20.5258950371</v>
      </c>
      <c r="U377" s="4">
        <v>23.766825832399999</v>
      </c>
      <c r="V377" s="4">
        <v>24.847136097500002</v>
      </c>
      <c r="W377" s="4">
        <v>32.409307953199999</v>
      </c>
      <c r="X377" s="4">
        <v>36.730549013699999</v>
      </c>
      <c r="Y377" s="4">
        <v>29.1683771579</v>
      </c>
      <c r="Z377" s="4">
        <v>31.328997688099999</v>
      </c>
      <c r="AA377" s="4">
        <v>31.328997688099999</v>
      </c>
      <c r="AB377" s="4">
        <v>28.088066892800001</v>
      </c>
      <c r="AC377" s="4">
        <v>28.088066892800001</v>
      </c>
      <c r="AD377" s="4">
        <v>21.606205302199999</v>
      </c>
      <c r="AE377" s="4">
        <v>18.365274506799999</v>
      </c>
      <c r="AF377" s="4">
        <v>20.5258950371</v>
      </c>
      <c r="AG377" s="4">
        <v>22.686515567299999</v>
      </c>
      <c r="AH377" s="4">
        <v>22.686515567299999</v>
      </c>
    </row>
    <row r="378" spans="1:34" x14ac:dyDescent="0.2">
      <c r="A378" t="s">
        <v>872</v>
      </c>
      <c r="B378" s="4" t="s">
        <v>359</v>
      </c>
      <c r="C378" s="4">
        <v>96.515169494899993</v>
      </c>
      <c r="D378" s="4">
        <v>96.515169494899993</v>
      </c>
      <c r="E378" s="4">
        <v>97.306277441600002</v>
      </c>
      <c r="F378" s="4">
        <v>100.4707092283</v>
      </c>
      <c r="G378" s="4">
        <v>89.395197974799999</v>
      </c>
      <c r="H378" s="4">
        <v>78.319686721300002</v>
      </c>
      <c r="I378" s="4">
        <v>81.484118507999995</v>
      </c>
      <c r="J378" s="4">
        <v>78.319686721300002</v>
      </c>
      <c r="K378" s="4">
        <v>75.946362881200002</v>
      </c>
      <c r="L378" s="4">
        <v>75.946362881200002</v>
      </c>
      <c r="M378" s="4">
        <v>69.617499307800003</v>
      </c>
      <c r="N378" s="4">
        <v>78.319686721300002</v>
      </c>
      <c r="O378" s="4">
        <v>78.319686721300002</v>
      </c>
      <c r="P378" s="4">
        <v>88.604090028100003</v>
      </c>
      <c r="Q378" s="4">
        <v>92.559629761500005</v>
      </c>
      <c r="R378" s="4">
        <v>97.306277441600002</v>
      </c>
      <c r="S378" s="4">
        <v>90.186305921400006</v>
      </c>
      <c r="T378" s="4">
        <v>89.395197974799999</v>
      </c>
      <c r="U378" s="4">
        <v>96.515169494899993</v>
      </c>
      <c r="V378" s="4">
        <v>98.888493334900005</v>
      </c>
      <c r="W378" s="4">
        <v>90.977413868100001</v>
      </c>
      <c r="X378" s="4">
        <v>94.141845654799994</v>
      </c>
      <c r="Y378" s="4">
        <v>92.559629761500005</v>
      </c>
      <c r="Z378" s="4">
        <v>109.9640045884</v>
      </c>
      <c r="AA378" s="4">
        <v>111.54622048180001</v>
      </c>
      <c r="AB378" s="4">
        <v>104.4262489617</v>
      </c>
      <c r="AC378" s="4">
        <v>102.84403306830001</v>
      </c>
      <c r="AD378" s="4">
        <v>113.12843637509999</v>
      </c>
      <c r="AE378" s="4">
        <v>115.50176021519999</v>
      </c>
      <c r="AF378" s="4">
        <v>124.20394762870001</v>
      </c>
      <c r="AG378" s="4">
        <v>121.83062378859999</v>
      </c>
      <c r="AH378" s="4">
        <v>132.9061350421</v>
      </c>
    </row>
    <row r="379" spans="1:34" x14ac:dyDescent="0.2">
      <c r="A379" t="s">
        <v>873</v>
      </c>
      <c r="B379" s="4" t="s">
        <v>360</v>
      </c>
      <c r="C379" s="4">
        <v>51.064737893100002</v>
      </c>
      <c r="D379" s="4">
        <v>49.794470781299999</v>
      </c>
      <c r="E379" s="4">
        <v>49.032310514300001</v>
      </c>
      <c r="F379" s="4">
        <v>48.016096824800002</v>
      </c>
      <c r="G379" s="4">
        <v>46.491776290700003</v>
      </c>
      <c r="H379" s="4">
        <v>42.935028377800002</v>
      </c>
      <c r="I379" s="4">
        <v>49.540417359000003</v>
      </c>
      <c r="J379" s="4">
        <v>44.459348911900001</v>
      </c>
      <c r="K379" s="4">
        <v>43.443135222499997</v>
      </c>
      <c r="L379" s="4">
        <v>44.967455756600003</v>
      </c>
      <c r="M379" s="4">
        <v>45.983669446</v>
      </c>
      <c r="N379" s="4">
        <v>47.5079899801</v>
      </c>
      <c r="O379" s="4">
        <v>51.826898160100001</v>
      </c>
      <c r="P379" s="4">
        <v>49.794470781299999</v>
      </c>
      <c r="Q379" s="4">
        <v>51.064737893100002</v>
      </c>
      <c r="R379" s="4">
        <v>53.097165271900003</v>
      </c>
      <c r="S379" s="4">
        <v>51.318791315399999</v>
      </c>
      <c r="T379" s="4">
        <v>48.778257091900002</v>
      </c>
      <c r="U379" s="4">
        <v>48.524203669499997</v>
      </c>
      <c r="V379" s="4">
        <v>44.967455756600003</v>
      </c>
      <c r="W379" s="4">
        <v>43.443135222499997</v>
      </c>
      <c r="X379" s="4">
        <v>41.156654421299997</v>
      </c>
      <c r="Y379" s="4">
        <v>37.8539599307</v>
      </c>
      <c r="Z379" s="4">
        <v>39.3782804648</v>
      </c>
      <c r="AA379" s="4">
        <v>39.3782804648</v>
      </c>
      <c r="AB379" s="4">
        <v>42.935028377800002</v>
      </c>
      <c r="AC379" s="4">
        <v>46.237722868399999</v>
      </c>
      <c r="AD379" s="4">
        <v>44.459348911900001</v>
      </c>
      <c r="AE379" s="4">
        <v>46.999883135399998</v>
      </c>
      <c r="AF379" s="4">
        <v>46.999883135399998</v>
      </c>
      <c r="AG379" s="4">
        <v>43.443135222499997</v>
      </c>
      <c r="AH379" s="4">
        <v>43.443135222499997</v>
      </c>
    </row>
    <row r="380" spans="1:34" x14ac:dyDescent="0.2">
      <c r="A380" t="s">
        <v>874</v>
      </c>
      <c r="B380" s="4" t="s">
        <v>361</v>
      </c>
      <c r="C380" s="4">
        <v>58.014906881199998</v>
      </c>
      <c r="D380" s="4">
        <v>72.764459478099994</v>
      </c>
      <c r="E380" s="4">
        <v>86.530708568500003</v>
      </c>
      <c r="F380" s="4">
        <v>84.564101555600004</v>
      </c>
      <c r="G380" s="4">
        <v>81.614191036199998</v>
      </c>
      <c r="H380" s="4">
        <v>76.697673503900006</v>
      </c>
      <c r="I380" s="4">
        <v>81.614191036199998</v>
      </c>
      <c r="J380" s="4">
        <v>94.397136620200001</v>
      </c>
      <c r="K380" s="4">
        <v>83.580798049099997</v>
      </c>
      <c r="L380" s="4">
        <v>95.380440126600007</v>
      </c>
      <c r="M380" s="4">
        <v>96.3637436331</v>
      </c>
      <c r="N380" s="4">
        <v>99.313654152500007</v>
      </c>
      <c r="O380" s="4">
        <v>114.0632067494</v>
      </c>
      <c r="P380" s="4">
        <v>127.8294558398</v>
      </c>
      <c r="Q380" s="4">
        <v>129.79606285279999</v>
      </c>
      <c r="R380" s="4">
        <v>156.3452575272</v>
      </c>
      <c r="S380" s="4">
        <v>135.69588389149999</v>
      </c>
      <c r="T380" s="4">
        <v>138.64579441090001</v>
      </c>
      <c r="U380" s="4">
        <v>137.66249090439999</v>
      </c>
      <c r="V380" s="4">
        <v>135.69588389149999</v>
      </c>
      <c r="W380" s="4">
        <v>145.5289189561</v>
      </c>
      <c r="X380" s="4">
        <v>153.39534700780001</v>
      </c>
      <c r="Y380" s="4">
        <v>131.76266986569999</v>
      </c>
      <c r="Z380" s="4">
        <v>146.51222246259999</v>
      </c>
      <c r="AA380" s="4">
        <v>144.54561544969999</v>
      </c>
      <c r="AB380" s="4">
        <v>145.5289189561</v>
      </c>
      <c r="AC380" s="4">
        <v>157.32856103360001</v>
      </c>
      <c r="AD380" s="4">
        <v>150.44543648839999</v>
      </c>
      <c r="AE380" s="4">
        <v>154.37865051430001</v>
      </c>
      <c r="AF380" s="4">
        <v>165.19498908529999</v>
      </c>
      <c r="AG380" s="4">
        <v>191.74418375979999</v>
      </c>
      <c r="AH380" s="4">
        <v>191.74418375979999</v>
      </c>
    </row>
    <row r="381" spans="1:34" x14ac:dyDescent="0.2">
      <c r="A381" t="s">
        <v>875</v>
      </c>
      <c r="B381" s="4" t="s">
        <v>362</v>
      </c>
      <c r="C381" s="4">
        <v>153.25251087820001</v>
      </c>
      <c r="D381" s="4">
        <v>158.72581483810001</v>
      </c>
      <c r="E381" s="4">
        <v>162.8307928081</v>
      </c>
      <c r="F381" s="4">
        <v>148.46336991320001</v>
      </c>
      <c r="G381" s="4">
        <v>148.46336991320001</v>
      </c>
      <c r="H381" s="4">
        <v>136.83259899839999</v>
      </c>
      <c r="I381" s="4">
        <v>124.5176650885</v>
      </c>
      <c r="J381" s="4">
        <v>121.78101310860001</v>
      </c>
      <c r="K381" s="4">
        <v>119.0443611286</v>
      </c>
      <c r="L381" s="4">
        <v>105.3611012288</v>
      </c>
      <c r="M381" s="4">
        <v>106.0452642237</v>
      </c>
      <c r="N381" s="4">
        <v>101.9402862538</v>
      </c>
      <c r="O381" s="4">
        <v>84.152048383999997</v>
      </c>
      <c r="P381" s="4">
        <v>82.783722393999994</v>
      </c>
      <c r="Q381" s="4">
        <v>80.047070414100006</v>
      </c>
      <c r="R381" s="4">
        <v>60.206343559300002</v>
      </c>
      <c r="S381" s="4">
        <v>69.100462494200002</v>
      </c>
      <c r="T381" s="4">
        <v>71.152951479199999</v>
      </c>
      <c r="U381" s="4">
        <v>71.152951479199999</v>
      </c>
      <c r="V381" s="4">
        <v>70.468788484200005</v>
      </c>
      <c r="W381" s="4">
        <v>81.415396404000006</v>
      </c>
      <c r="X381" s="4">
        <v>82.099559399</v>
      </c>
      <c r="Y381" s="4">
        <v>93.730330313899998</v>
      </c>
      <c r="Z381" s="4">
        <v>90.993678333899993</v>
      </c>
      <c r="AA381" s="4">
        <v>85.520374373999999</v>
      </c>
      <c r="AB381" s="4">
        <v>90.309515338899999</v>
      </c>
      <c r="AC381" s="4">
        <v>95.782819298899994</v>
      </c>
      <c r="AD381" s="4">
        <v>95.782819298899994</v>
      </c>
      <c r="AE381" s="4">
        <v>96.466982293900003</v>
      </c>
      <c r="AF381" s="4">
        <v>93.730330313899998</v>
      </c>
      <c r="AG381" s="4">
        <v>99.8877972688</v>
      </c>
      <c r="AH381" s="4">
        <v>106.0452642237</v>
      </c>
    </row>
    <row r="382" spans="1:34" x14ac:dyDescent="0.2">
      <c r="A382" t="s">
        <v>876</v>
      </c>
      <c r="B382" s="4" t="s">
        <v>363</v>
      </c>
      <c r="C382" s="4">
        <v>69.5903909588</v>
      </c>
      <c r="D382" s="4">
        <v>69.5903909588</v>
      </c>
      <c r="E382" s="4">
        <v>69.5903909588</v>
      </c>
      <c r="F382" s="4">
        <v>69.5903909588</v>
      </c>
      <c r="G382" s="4">
        <v>64.719063591700007</v>
      </c>
      <c r="H382" s="4">
        <v>71.678102687600003</v>
      </c>
      <c r="I382" s="4">
        <v>75.1576222355</v>
      </c>
      <c r="J382" s="4">
        <v>77.245333964300002</v>
      </c>
      <c r="K382" s="4">
        <v>73.765814416300003</v>
      </c>
      <c r="L382" s="4">
        <v>73.765814416300003</v>
      </c>
      <c r="M382" s="4">
        <v>73.765814416300003</v>
      </c>
      <c r="N382" s="4">
        <v>84.204373060199998</v>
      </c>
      <c r="O382" s="4">
        <v>86.987988698500004</v>
      </c>
      <c r="P382" s="4">
        <v>89.075700427300006</v>
      </c>
      <c r="Q382" s="4">
        <v>83.508469150600007</v>
      </c>
      <c r="R382" s="4">
        <v>84.900276969800004</v>
      </c>
      <c r="S382" s="4">
        <v>84.900276969800004</v>
      </c>
      <c r="T382" s="4">
        <v>84.900276969800004</v>
      </c>
      <c r="U382" s="4">
        <v>76.549430054699997</v>
      </c>
      <c r="V382" s="4">
        <v>68.198583139600004</v>
      </c>
      <c r="W382" s="4">
        <v>61.239544043800002</v>
      </c>
      <c r="X382" s="4">
        <v>65.414967501299998</v>
      </c>
      <c r="Y382" s="4">
        <v>73.765814416300003</v>
      </c>
      <c r="Z382" s="4">
        <v>73.765814416300003</v>
      </c>
      <c r="AA382" s="4">
        <v>73.765814416300003</v>
      </c>
      <c r="AB382" s="4">
        <v>81.420757421800005</v>
      </c>
      <c r="AC382" s="4">
        <v>81.420757421800005</v>
      </c>
      <c r="AD382" s="4">
        <v>91.163412156000007</v>
      </c>
      <c r="AE382" s="4">
        <v>91.163412156000007</v>
      </c>
      <c r="AF382" s="4">
        <v>94.642931704000006</v>
      </c>
      <c r="AG382" s="4">
        <v>94.642931704000006</v>
      </c>
      <c r="AH382" s="4">
        <v>94.642931704000006</v>
      </c>
    </row>
    <row r="383" spans="1:34" x14ac:dyDescent="0.2">
      <c r="A383" t="s">
        <v>877</v>
      </c>
      <c r="B383" s="4" t="s">
        <v>364</v>
      </c>
      <c r="C383" s="4">
        <v>93.767717737400005</v>
      </c>
      <c r="D383" s="4">
        <v>77.776324014699995</v>
      </c>
      <c r="E383" s="4">
        <v>66.873101022</v>
      </c>
      <c r="F383" s="4">
        <v>68.326864087700002</v>
      </c>
      <c r="G383" s="4">
        <v>68.326864087700002</v>
      </c>
      <c r="H383" s="4">
        <v>72.688153284799995</v>
      </c>
      <c r="I383" s="4">
        <v>71.234390219100007</v>
      </c>
      <c r="J383" s="4">
        <v>64.692456423500005</v>
      </c>
      <c r="K383" s="4">
        <v>62.511811824900001</v>
      </c>
      <c r="L383" s="4">
        <v>65.419337956299998</v>
      </c>
      <c r="M383" s="4">
        <v>63.965574890600003</v>
      </c>
      <c r="N383" s="4">
        <v>66.146219489100005</v>
      </c>
      <c r="O383" s="4">
        <v>68.326864087700002</v>
      </c>
      <c r="P383" s="4">
        <v>77.049442481900002</v>
      </c>
      <c r="Q383" s="4">
        <v>90.133310073100006</v>
      </c>
      <c r="R383" s="4">
        <v>93.767717737400005</v>
      </c>
      <c r="S383" s="4">
        <v>94.494599270199998</v>
      </c>
      <c r="T383" s="4">
        <v>95.948362335900001</v>
      </c>
      <c r="U383" s="4">
        <v>93.040836204499996</v>
      </c>
      <c r="V383" s="4">
        <v>90.133310073100006</v>
      </c>
      <c r="W383" s="4">
        <v>81.410731678999994</v>
      </c>
      <c r="X383" s="4">
        <v>75.595679416199999</v>
      </c>
      <c r="Y383" s="4">
        <v>68.326864087700002</v>
      </c>
      <c r="Z383" s="4">
        <v>74.868797883300005</v>
      </c>
      <c r="AA383" s="4">
        <v>73.415034817600002</v>
      </c>
      <c r="AB383" s="4">
        <v>72.688153284799995</v>
      </c>
      <c r="AC383" s="4">
        <v>63.965574890600003</v>
      </c>
      <c r="AD383" s="4">
        <v>58.877404160700003</v>
      </c>
      <c r="AE383" s="4">
        <v>48.701062700800001</v>
      </c>
      <c r="AF383" s="4">
        <v>49.427944233600002</v>
      </c>
      <c r="AG383" s="4">
        <v>45.793536569399997</v>
      </c>
      <c r="AH383" s="4">
        <v>46.520418102299999</v>
      </c>
    </row>
    <row r="384" spans="1:34" x14ac:dyDescent="0.2">
      <c r="A384" t="s">
        <v>878</v>
      </c>
      <c r="B384" s="4" t="s">
        <v>365</v>
      </c>
      <c r="C384" s="4">
        <v>44.885708926200003</v>
      </c>
      <c r="D384" s="4">
        <v>45.220676903300003</v>
      </c>
      <c r="E384" s="4">
        <v>46.560548811499999</v>
      </c>
      <c r="F384" s="4">
        <v>41.870997132699998</v>
      </c>
      <c r="G384" s="4">
        <v>43.2108690409</v>
      </c>
      <c r="H384" s="4">
        <v>42.205965109700003</v>
      </c>
      <c r="I384" s="4">
        <v>39.526221293200003</v>
      </c>
      <c r="J384" s="4">
        <v>37.8513814079</v>
      </c>
      <c r="K384" s="4">
        <v>34.836669614400002</v>
      </c>
      <c r="L384" s="4">
        <v>34.166733660299997</v>
      </c>
      <c r="M384" s="4">
        <v>34.166733660299997</v>
      </c>
      <c r="N384" s="4">
        <v>31.4869898438</v>
      </c>
      <c r="O384" s="4">
        <v>29.812149958500001</v>
      </c>
      <c r="P384" s="4">
        <v>26.797438164900001</v>
      </c>
      <c r="Q384" s="4">
        <v>25.122598279599998</v>
      </c>
      <c r="R384" s="4">
        <v>24.117694348400001</v>
      </c>
      <c r="S384" s="4">
        <v>24.787630302499998</v>
      </c>
      <c r="T384" s="4">
        <v>25.122598279599998</v>
      </c>
      <c r="U384" s="4">
        <v>24.117694348400001</v>
      </c>
      <c r="V384" s="4">
        <v>24.4526623255</v>
      </c>
      <c r="W384" s="4">
        <v>26.462470187899999</v>
      </c>
      <c r="X384" s="4">
        <v>27.132406142000001</v>
      </c>
      <c r="Y384" s="4">
        <v>26.127502210799999</v>
      </c>
      <c r="Z384" s="4">
        <v>29.477181981400001</v>
      </c>
      <c r="AA384" s="4">
        <v>29.812149958500001</v>
      </c>
      <c r="AB384" s="4">
        <v>32.156925797900001</v>
      </c>
      <c r="AC384" s="4">
        <v>29.477181981400001</v>
      </c>
      <c r="AD384" s="4">
        <v>28.4722780502</v>
      </c>
      <c r="AE384" s="4">
        <v>32.156925797900001</v>
      </c>
      <c r="AF384" s="4">
        <v>33.496797706099997</v>
      </c>
      <c r="AG384" s="4">
        <v>36.511509499699997</v>
      </c>
      <c r="AH384" s="4">
        <v>36.511509499699997</v>
      </c>
    </row>
    <row r="385" spans="1:34" x14ac:dyDescent="0.2">
      <c r="A385" t="s">
        <v>879</v>
      </c>
      <c r="B385" s="4" t="s">
        <v>366</v>
      </c>
      <c r="C385" s="4">
        <v>46.442856330399998</v>
      </c>
      <c r="D385" s="4">
        <v>40.755975963499999</v>
      </c>
      <c r="E385" s="4">
        <v>40.755975963499999</v>
      </c>
      <c r="F385" s="4">
        <v>40.755975963499999</v>
      </c>
      <c r="G385" s="4">
        <v>31.277842018499999</v>
      </c>
      <c r="H385" s="4">
        <v>31.277842018499999</v>
      </c>
      <c r="I385" s="4">
        <v>28.434401834999999</v>
      </c>
      <c r="J385" s="4">
        <v>24.643148257</v>
      </c>
      <c r="K385" s="4">
        <v>25.590961651499999</v>
      </c>
      <c r="L385" s="4">
        <v>25.590961651499999</v>
      </c>
      <c r="M385" s="4">
        <v>25.590961651499999</v>
      </c>
      <c r="N385" s="4">
        <v>26.538775046000001</v>
      </c>
      <c r="O385" s="4">
        <v>28.434401834999999</v>
      </c>
      <c r="P385" s="4">
        <v>34.121282202000003</v>
      </c>
      <c r="Q385" s="4">
        <v>39.808162568999997</v>
      </c>
      <c r="R385" s="4">
        <v>40.755975963499999</v>
      </c>
      <c r="S385" s="4">
        <v>40.755975963499999</v>
      </c>
      <c r="T385" s="4">
        <v>40.755975963499999</v>
      </c>
      <c r="U385" s="4">
        <v>49.286296513899998</v>
      </c>
      <c r="V385" s="4">
        <v>46.442856330399998</v>
      </c>
      <c r="W385" s="4">
        <v>41.703789358000002</v>
      </c>
      <c r="X385" s="4">
        <v>38.860349174500001</v>
      </c>
      <c r="Y385" s="4">
        <v>39.808162568999997</v>
      </c>
      <c r="Z385" s="4">
        <v>39.808162568999997</v>
      </c>
      <c r="AA385" s="4">
        <v>39.808162568999997</v>
      </c>
      <c r="AB385" s="4">
        <v>40.755975963499999</v>
      </c>
      <c r="AC385" s="4">
        <v>38.860349174500001</v>
      </c>
      <c r="AD385" s="4">
        <v>43.599416146899998</v>
      </c>
      <c r="AE385" s="4">
        <v>43.599416146899998</v>
      </c>
      <c r="AF385" s="4">
        <v>49.286296513899998</v>
      </c>
      <c r="AG385" s="4">
        <v>49.286296513899998</v>
      </c>
      <c r="AH385" s="4">
        <v>49.286296513899998</v>
      </c>
    </row>
    <row r="386" spans="1:34" x14ac:dyDescent="0.2">
      <c r="A386" t="s">
        <v>880</v>
      </c>
      <c r="B386" s="4" t="s">
        <v>367</v>
      </c>
      <c r="C386" s="4">
        <v>35.729438824500001</v>
      </c>
      <c r="D386" s="4">
        <v>33.049730912699999</v>
      </c>
      <c r="E386" s="4">
        <v>37.515910765699999</v>
      </c>
      <c r="F386" s="4">
        <v>37.069292780399998</v>
      </c>
      <c r="G386" s="4">
        <v>37.069292780399998</v>
      </c>
      <c r="H386" s="4">
        <v>36.622674795099996</v>
      </c>
      <c r="I386" s="4">
        <v>36.176056809800002</v>
      </c>
      <c r="J386" s="4">
        <v>33.942966883300002</v>
      </c>
      <c r="K386" s="4">
        <v>39.302382707</v>
      </c>
      <c r="L386" s="4">
        <v>32.156494942099997</v>
      </c>
      <c r="M386" s="4">
        <v>33.942966883300002</v>
      </c>
      <c r="N386" s="4">
        <v>34.836202853899998</v>
      </c>
      <c r="O386" s="4">
        <v>37.515910765699999</v>
      </c>
      <c r="P386" s="4">
        <v>37.069292780399998</v>
      </c>
      <c r="Q386" s="4">
        <v>38.409146736300002</v>
      </c>
      <c r="R386" s="4">
        <v>37.515910765699999</v>
      </c>
      <c r="S386" s="4">
        <v>39.749000692300001</v>
      </c>
      <c r="T386" s="4">
        <v>38.409146736300002</v>
      </c>
      <c r="U386" s="4">
        <v>36.176056809800002</v>
      </c>
      <c r="V386" s="4">
        <v>36.176056809800002</v>
      </c>
      <c r="W386" s="4">
        <v>41.088854648199998</v>
      </c>
      <c r="X386" s="4">
        <v>43.321944574699998</v>
      </c>
      <c r="Y386" s="4">
        <v>40.642236662899997</v>
      </c>
      <c r="Z386" s="4">
        <v>42.875326589399997</v>
      </c>
      <c r="AA386" s="4">
        <v>44.215180545300001</v>
      </c>
      <c r="AB386" s="4">
        <v>44.661798530600002</v>
      </c>
      <c r="AC386" s="4">
        <v>40.642236662899997</v>
      </c>
      <c r="AD386" s="4">
        <v>43.321944574699998</v>
      </c>
      <c r="AE386" s="4">
        <v>42.428708604100002</v>
      </c>
      <c r="AF386" s="4">
        <v>41.5354726335</v>
      </c>
      <c r="AG386" s="4">
        <v>41.5354726335</v>
      </c>
      <c r="AH386" s="4">
        <v>42.428708604100002</v>
      </c>
    </row>
    <row r="387" spans="1:34" x14ac:dyDescent="0.2">
      <c r="A387" t="s">
        <v>881</v>
      </c>
      <c r="B387" s="4" t="s">
        <v>368</v>
      </c>
      <c r="C387" s="4">
        <v>49.199865972799998</v>
      </c>
      <c r="D387" s="4">
        <v>47.503318870299999</v>
      </c>
      <c r="E387" s="4">
        <v>42.837814338400001</v>
      </c>
      <c r="F387" s="4">
        <v>42.837814338400001</v>
      </c>
      <c r="G387" s="4">
        <v>40.717130460200003</v>
      </c>
      <c r="H387" s="4">
        <v>44.110224665300002</v>
      </c>
      <c r="I387" s="4">
        <v>49.624002748400002</v>
      </c>
      <c r="J387" s="4">
        <v>50.472276299699999</v>
      </c>
      <c r="K387" s="4">
        <v>56.834327934100003</v>
      </c>
      <c r="L387" s="4">
        <v>55.986054382799999</v>
      </c>
      <c r="M387" s="4">
        <v>58.955011812199999</v>
      </c>
      <c r="N387" s="4">
        <v>58.955011812199999</v>
      </c>
      <c r="O387" s="4">
        <v>63.620516344099997</v>
      </c>
      <c r="P387" s="4">
        <v>67.861884100400005</v>
      </c>
      <c r="Q387" s="4">
        <v>76.344619612900004</v>
      </c>
      <c r="R387" s="4">
        <v>76.344619612900004</v>
      </c>
      <c r="S387" s="4">
        <v>78.465303491100002</v>
      </c>
      <c r="T387" s="4">
        <v>76.344619612900004</v>
      </c>
      <c r="U387" s="4">
        <v>78.465303491100002</v>
      </c>
      <c r="V387" s="4">
        <v>76.768756388599996</v>
      </c>
      <c r="W387" s="4">
        <v>64.468789895399993</v>
      </c>
      <c r="X387" s="4">
        <v>59.803285363500002</v>
      </c>
      <c r="Y387" s="4">
        <v>57.682601485299998</v>
      </c>
      <c r="Z387" s="4">
        <v>59.803285363500002</v>
      </c>
      <c r="AA387" s="4">
        <v>59.379148587800003</v>
      </c>
      <c r="AB387" s="4">
        <v>57.2584647097</v>
      </c>
      <c r="AC387" s="4">
        <v>51.744686626499998</v>
      </c>
      <c r="AD387" s="4">
        <v>57.682601485299998</v>
      </c>
      <c r="AE387" s="4">
        <v>57.2584647097</v>
      </c>
      <c r="AF387" s="4">
        <v>58.530875036600001</v>
      </c>
      <c r="AG387" s="4">
        <v>58.106738260999997</v>
      </c>
      <c r="AH387" s="4">
        <v>56.410191158400004</v>
      </c>
    </row>
    <row r="388" spans="1:34" x14ac:dyDescent="0.2">
      <c r="A388" t="s">
        <v>882</v>
      </c>
      <c r="B388" s="4" t="s">
        <v>369</v>
      </c>
      <c r="C388" s="4">
        <v>52.3553240484</v>
      </c>
      <c r="D388" s="4">
        <v>46.587364619299997</v>
      </c>
      <c r="E388" s="4">
        <v>45.699986245600002</v>
      </c>
      <c r="F388" s="4">
        <v>44.812607871899999</v>
      </c>
      <c r="G388" s="4">
        <v>41.263094377100003</v>
      </c>
      <c r="H388" s="4">
        <v>36.382513321799998</v>
      </c>
      <c r="I388" s="4">
        <v>36.382513321799998</v>
      </c>
      <c r="J388" s="4">
        <v>39.488337629699998</v>
      </c>
      <c r="K388" s="4">
        <v>42.150472750799999</v>
      </c>
      <c r="L388" s="4">
        <v>48.362121366700002</v>
      </c>
      <c r="M388" s="4">
        <v>50.580567301000002</v>
      </c>
      <c r="N388" s="4">
        <v>54.130080795799998</v>
      </c>
      <c r="O388" s="4">
        <v>63.447553719699997</v>
      </c>
      <c r="P388" s="4">
        <v>67.440756401300007</v>
      </c>
      <c r="Q388" s="4">
        <v>69.215513148699998</v>
      </c>
      <c r="R388" s="4">
        <v>75.870850951500003</v>
      </c>
      <c r="S388" s="4">
        <v>78.089296885699994</v>
      </c>
      <c r="T388" s="4">
        <v>74.983472577800001</v>
      </c>
      <c r="U388" s="4">
        <v>71.877648269800005</v>
      </c>
      <c r="V388" s="4">
        <v>72.321337456699993</v>
      </c>
      <c r="W388" s="4">
        <v>65.222310467100002</v>
      </c>
      <c r="X388" s="4">
        <v>61.672796972299999</v>
      </c>
      <c r="Y388" s="4">
        <v>59.010661851199998</v>
      </c>
      <c r="Z388" s="4">
        <v>55.904837543200003</v>
      </c>
      <c r="AA388" s="4">
        <v>57.2359051038</v>
      </c>
      <c r="AB388" s="4">
        <v>62.560175346000001</v>
      </c>
      <c r="AC388" s="4">
        <v>60.785418598600003</v>
      </c>
      <c r="AD388" s="4">
        <v>67.884445588199995</v>
      </c>
      <c r="AE388" s="4">
        <v>66.553378027600004</v>
      </c>
      <c r="AF388" s="4">
        <v>61.672796972299999</v>
      </c>
      <c r="AG388" s="4">
        <v>59.454351037999999</v>
      </c>
      <c r="AH388" s="4">
        <v>60.341729411700001</v>
      </c>
    </row>
    <row r="389" spans="1:34" x14ac:dyDescent="0.2">
      <c r="A389" t="s">
        <v>883</v>
      </c>
      <c r="B389" s="4" t="s">
        <v>370</v>
      </c>
      <c r="C389" s="4">
        <v>26.4502157346</v>
      </c>
      <c r="D389" s="4">
        <v>29.756492701399999</v>
      </c>
      <c r="E389" s="4">
        <v>26.4502157346</v>
      </c>
      <c r="F389" s="4">
        <v>29.756492701399999</v>
      </c>
      <c r="G389" s="4">
        <v>29.756492701399999</v>
      </c>
      <c r="H389" s="4">
        <v>29.756492701399999</v>
      </c>
      <c r="I389" s="4">
        <v>29.756492701399999</v>
      </c>
      <c r="J389" s="4">
        <v>26.4502157346</v>
      </c>
      <c r="K389" s="4">
        <v>29.756492701399999</v>
      </c>
      <c r="L389" s="4">
        <v>29.756492701399999</v>
      </c>
      <c r="M389" s="4">
        <v>29.756492701399999</v>
      </c>
      <c r="N389" s="4">
        <v>29.756492701399999</v>
      </c>
      <c r="O389" s="4">
        <v>24.797077251200001</v>
      </c>
      <c r="P389" s="4">
        <v>26.4502157346</v>
      </c>
      <c r="Q389" s="4">
        <v>33.062769668199998</v>
      </c>
      <c r="R389" s="4">
        <v>39.675323601899997</v>
      </c>
      <c r="S389" s="4">
        <v>44.634739052100002</v>
      </c>
      <c r="T389" s="4">
        <v>44.634739052100002</v>
      </c>
      <c r="U389" s="4">
        <v>44.634739052100002</v>
      </c>
      <c r="V389" s="4">
        <v>52.900431469099999</v>
      </c>
      <c r="W389" s="4">
        <v>57.859846919399999</v>
      </c>
      <c r="X389" s="4">
        <v>71.084954786699996</v>
      </c>
      <c r="Y389" s="4">
        <v>71.084954786699996</v>
      </c>
      <c r="Z389" s="4">
        <v>72.738093270099995</v>
      </c>
      <c r="AA389" s="4">
        <v>71.084954786699996</v>
      </c>
      <c r="AB389" s="4">
        <v>71.084954786699996</v>
      </c>
      <c r="AC389" s="4">
        <v>77.697508720299993</v>
      </c>
      <c r="AD389" s="4">
        <v>72.738093270099995</v>
      </c>
      <c r="AE389" s="4">
        <v>67.778677819799995</v>
      </c>
      <c r="AF389" s="4">
        <v>59.512985402799998</v>
      </c>
      <c r="AG389" s="4">
        <v>56.206708436</v>
      </c>
      <c r="AH389" s="4">
        <v>57.859846919399999</v>
      </c>
    </row>
    <row r="390" spans="1:34" x14ac:dyDescent="0.2">
      <c r="A390" t="s">
        <v>884</v>
      </c>
      <c r="B390" s="4" t="s">
        <v>371</v>
      </c>
      <c r="C390" s="4">
        <v>42.164980067499997</v>
      </c>
      <c r="D390" s="4">
        <v>40.248390064399999</v>
      </c>
      <c r="E390" s="4">
        <v>45.998160073599998</v>
      </c>
      <c r="F390" s="4">
        <v>45.998160073599998</v>
      </c>
      <c r="G390" s="4">
        <v>40.248390064399999</v>
      </c>
      <c r="H390" s="4">
        <v>41.526116733099997</v>
      </c>
      <c r="I390" s="4">
        <v>38.970663395700001</v>
      </c>
      <c r="J390" s="4">
        <v>41.526116733099997</v>
      </c>
      <c r="K390" s="4">
        <v>33.8597567208</v>
      </c>
      <c r="L390" s="4">
        <v>27.4711233773</v>
      </c>
      <c r="M390" s="4">
        <v>27.4711233773</v>
      </c>
      <c r="N390" s="4">
        <v>25.554533374199998</v>
      </c>
      <c r="O390" s="4">
        <v>26.8322600429</v>
      </c>
      <c r="P390" s="4">
        <v>29.387713380400001</v>
      </c>
      <c r="Q390" s="4">
        <v>33.220893386500002</v>
      </c>
      <c r="R390" s="4">
        <v>35.1374833896</v>
      </c>
      <c r="S390" s="4">
        <v>32.582030052100002</v>
      </c>
      <c r="T390" s="4">
        <v>32.582030052100002</v>
      </c>
      <c r="U390" s="4">
        <v>34.4986200552</v>
      </c>
      <c r="V390" s="4">
        <v>33.8597567208</v>
      </c>
      <c r="W390" s="4">
        <v>35.1374833896</v>
      </c>
      <c r="X390" s="4">
        <v>30.665440049099999</v>
      </c>
      <c r="Y390" s="4">
        <v>27.4711233773</v>
      </c>
      <c r="Z390" s="4">
        <v>28.109986711600001</v>
      </c>
      <c r="AA390" s="4">
        <v>28.109986711600001</v>
      </c>
      <c r="AB390" s="4">
        <v>33.8597567208</v>
      </c>
      <c r="AC390" s="4">
        <v>33.220893386500002</v>
      </c>
      <c r="AD390" s="4">
        <v>25.554533374199998</v>
      </c>
      <c r="AE390" s="4">
        <v>37.692936727000003</v>
      </c>
      <c r="AF390" s="4">
        <v>37.692936727000003</v>
      </c>
      <c r="AG390" s="4">
        <v>42.164980067499997</v>
      </c>
      <c r="AH390" s="4">
        <v>42.164980067499997</v>
      </c>
    </row>
    <row r="391" spans="1:34" x14ac:dyDescent="0.2">
      <c r="A391" t="s">
        <v>885</v>
      </c>
      <c r="B391" s="4" t="s">
        <v>372</v>
      </c>
      <c r="C391" s="4">
        <v>89.349848455599997</v>
      </c>
      <c r="D391" s="4">
        <v>88.181876580400001</v>
      </c>
      <c r="E391" s="4">
        <v>94.605721894200002</v>
      </c>
      <c r="F391" s="4">
        <v>94.605721894200002</v>
      </c>
      <c r="G391" s="4">
        <v>82.926003141799995</v>
      </c>
      <c r="H391" s="4">
        <v>71.830270327099996</v>
      </c>
      <c r="I391" s="4">
        <v>61.318523450000001</v>
      </c>
      <c r="J391" s="4">
        <v>50.222790635199999</v>
      </c>
      <c r="K391" s="4">
        <v>50.806776572799997</v>
      </c>
      <c r="L391" s="4">
        <v>39.711043758099997</v>
      </c>
      <c r="M391" s="4">
        <v>39.711043758099997</v>
      </c>
      <c r="N391" s="4">
        <v>43.2149593838</v>
      </c>
      <c r="O391" s="4">
        <v>42.046987508500003</v>
      </c>
      <c r="P391" s="4">
        <v>39.711043758099997</v>
      </c>
      <c r="Q391" s="4">
        <v>39.127057820399997</v>
      </c>
      <c r="R391" s="4">
        <v>46.718875009500003</v>
      </c>
      <c r="S391" s="4">
        <v>47.886846884699999</v>
      </c>
      <c r="T391" s="4">
        <v>47.886846884699999</v>
      </c>
      <c r="U391" s="4">
        <v>54.8946781362</v>
      </c>
      <c r="V391" s="4">
        <v>56.646635949</v>
      </c>
      <c r="W391" s="4">
        <v>54.8946781362</v>
      </c>
      <c r="X391" s="4">
        <v>61.902509387599999</v>
      </c>
      <c r="Y391" s="4">
        <v>56.646635949</v>
      </c>
      <c r="Z391" s="4">
        <v>56.062650011400002</v>
      </c>
      <c r="AA391" s="4">
        <v>56.062650011400002</v>
      </c>
      <c r="AB391" s="4">
        <v>43.798945321399998</v>
      </c>
      <c r="AC391" s="4">
        <v>46.134889071899998</v>
      </c>
      <c r="AD391" s="4">
        <v>49.638804697600001</v>
      </c>
      <c r="AE391" s="4">
        <v>48.470832822299997</v>
      </c>
      <c r="AF391" s="4">
        <v>46.718875009500003</v>
      </c>
      <c r="AG391" s="4">
        <v>48.470832822299997</v>
      </c>
      <c r="AH391" s="4">
        <v>48.470832822299997</v>
      </c>
    </row>
    <row r="392" spans="1:34" x14ac:dyDescent="0.2">
      <c r="A392" t="s">
        <v>886</v>
      </c>
      <c r="B392" s="4" t="s">
        <v>373</v>
      </c>
      <c r="C392" s="4">
        <v>69.209889804900001</v>
      </c>
      <c r="D392" s="4">
        <v>60.919121755299997</v>
      </c>
      <c r="E392" s="4">
        <v>60.5586535793</v>
      </c>
      <c r="F392" s="4">
        <v>60.5586535793</v>
      </c>
      <c r="G392" s="4">
        <v>50.826012825500001</v>
      </c>
      <c r="H392" s="4">
        <v>46.860862888699998</v>
      </c>
      <c r="I392" s="4">
        <v>41.453840247700001</v>
      </c>
      <c r="J392" s="4">
        <v>43.9771174802</v>
      </c>
      <c r="K392" s="4">
        <v>45.058522008399997</v>
      </c>
      <c r="L392" s="4">
        <v>50.465544649400002</v>
      </c>
      <c r="M392" s="4">
        <v>50.465544649400002</v>
      </c>
      <c r="N392" s="4">
        <v>51.546949177599998</v>
      </c>
      <c r="O392" s="4">
        <v>52.267885529700003</v>
      </c>
      <c r="P392" s="4">
        <v>56.233035466499999</v>
      </c>
      <c r="Q392" s="4">
        <v>53.709758233999999</v>
      </c>
      <c r="R392" s="4">
        <v>52.988821881900002</v>
      </c>
      <c r="S392" s="4">
        <v>49.023671945099998</v>
      </c>
      <c r="T392" s="4">
        <v>49.023671945099998</v>
      </c>
      <c r="U392" s="4">
        <v>50.105076473300002</v>
      </c>
      <c r="V392" s="4">
        <v>46.5003947127</v>
      </c>
      <c r="W392" s="4">
        <v>45.418990184499997</v>
      </c>
      <c r="X392" s="4">
        <v>49.744608297299997</v>
      </c>
      <c r="Y392" s="4">
        <v>59.116780875000003</v>
      </c>
      <c r="Z392" s="4">
        <v>62.360994459600001</v>
      </c>
      <c r="AA392" s="4">
        <v>62.360994459600001</v>
      </c>
      <c r="AB392" s="4">
        <v>64.163335339900001</v>
      </c>
      <c r="AC392" s="4">
        <v>64.8842716921</v>
      </c>
      <c r="AD392" s="4">
        <v>66.686612572399994</v>
      </c>
      <c r="AE392" s="4">
        <v>66.326144396299995</v>
      </c>
      <c r="AF392" s="4">
        <v>62.000526283500001</v>
      </c>
      <c r="AG392" s="4">
        <v>64.523803516000001</v>
      </c>
      <c r="AH392" s="4">
        <v>64.523803516000001</v>
      </c>
    </row>
    <row r="393" spans="1:34" x14ac:dyDescent="0.2">
      <c r="A393" t="s">
        <v>887</v>
      </c>
      <c r="B393" s="4" t="s">
        <v>374</v>
      </c>
      <c r="C393" s="4">
        <v>81.378690650799996</v>
      </c>
      <c r="D393" s="4">
        <v>78.835606567900001</v>
      </c>
      <c r="E393" s="4">
        <v>83.0740800393</v>
      </c>
      <c r="F393" s="4">
        <v>72.901743707999998</v>
      </c>
      <c r="G393" s="4">
        <v>68.663270236599999</v>
      </c>
      <c r="H393" s="4">
        <v>52.557071045299999</v>
      </c>
      <c r="I393" s="4">
        <v>77.9879118737</v>
      </c>
      <c r="J393" s="4">
        <v>69.510964930900002</v>
      </c>
      <c r="K393" s="4">
        <v>72.901743707999998</v>
      </c>
      <c r="L393" s="4">
        <v>69.510964930900002</v>
      </c>
      <c r="M393" s="4">
        <v>70.358659625100003</v>
      </c>
      <c r="N393" s="4">
        <v>75.444827790800005</v>
      </c>
      <c r="O393" s="4">
        <v>84.769469427900006</v>
      </c>
      <c r="P393" s="4">
        <v>61.034017988099997</v>
      </c>
      <c r="Q393" s="4">
        <v>63.577102070899997</v>
      </c>
      <c r="R393" s="4">
        <v>63.577102070899997</v>
      </c>
      <c r="S393" s="4">
        <v>67.815575542299996</v>
      </c>
      <c r="T393" s="4">
        <v>68.663270236599999</v>
      </c>
      <c r="U393" s="4">
        <v>77.140217179399997</v>
      </c>
      <c r="V393" s="4">
        <v>94.094111065000007</v>
      </c>
      <c r="W393" s="4">
        <v>120.3726465876</v>
      </c>
      <c r="X393" s="4">
        <v>131.39267761319999</v>
      </c>
      <c r="Y393" s="4">
        <v>144.10809802739999</v>
      </c>
      <c r="Z393" s="4">
        <v>142.4127086389</v>
      </c>
      <c r="AA393" s="4">
        <v>144.95579272169999</v>
      </c>
      <c r="AB393" s="4">
        <v>144.10809802739999</v>
      </c>
      <c r="AC393" s="4">
        <v>166.9958547729</v>
      </c>
      <c r="AD393" s="4">
        <v>172.92971763290001</v>
      </c>
      <c r="AE393" s="4">
        <v>179.7112751871</v>
      </c>
      <c r="AF393" s="4">
        <v>185.6451380471</v>
      </c>
      <c r="AG393" s="4">
        <v>189.8836115185</v>
      </c>
      <c r="AH393" s="4">
        <v>202.5990319327</v>
      </c>
    </row>
    <row r="394" spans="1:34" x14ac:dyDescent="0.2">
      <c r="A394" t="s">
        <v>888</v>
      </c>
      <c r="B394" s="4" t="s">
        <v>375</v>
      </c>
      <c r="C394" s="4">
        <v>25.861055601299999</v>
      </c>
      <c r="D394" s="4">
        <v>25.861055601299999</v>
      </c>
      <c r="E394" s="4">
        <v>21.159045491899999</v>
      </c>
      <c r="F394" s="4">
        <v>18.808040437300001</v>
      </c>
      <c r="G394" s="4">
        <v>21.159045491899999</v>
      </c>
      <c r="H394" s="4">
        <v>18.808040437300001</v>
      </c>
      <c r="I394" s="4">
        <v>30.5630657106</v>
      </c>
      <c r="J394" s="4">
        <v>32.914070765300004</v>
      </c>
      <c r="K394" s="4">
        <v>35.265075819899998</v>
      </c>
      <c r="L394" s="4">
        <v>32.914070765300004</v>
      </c>
      <c r="M394" s="4">
        <v>32.914070765300004</v>
      </c>
      <c r="N394" s="4">
        <v>28.2120606559</v>
      </c>
      <c r="O394" s="4">
        <v>37.616080874600001</v>
      </c>
      <c r="P394" s="4">
        <v>35.265075819899998</v>
      </c>
      <c r="Q394" s="4">
        <v>35.265075819899998</v>
      </c>
      <c r="R394" s="4">
        <v>51.722111202500002</v>
      </c>
      <c r="S394" s="4">
        <v>56.424121311900002</v>
      </c>
      <c r="T394" s="4">
        <v>58.775126366499997</v>
      </c>
      <c r="U394" s="4">
        <v>58.775126366499997</v>
      </c>
      <c r="V394" s="4">
        <v>75.232161749100001</v>
      </c>
      <c r="W394" s="4">
        <v>65.828141530500005</v>
      </c>
      <c r="X394" s="4">
        <v>75.232161749100001</v>
      </c>
      <c r="Y394" s="4">
        <v>63.477136475800002</v>
      </c>
      <c r="Z394" s="4">
        <v>70.530151639799996</v>
      </c>
      <c r="AA394" s="4">
        <v>70.530151639799996</v>
      </c>
      <c r="AB394" s="4">
        <v>72.881156694500007</v>
      </c>
      <c r="AC394" s="4">
        <v>49.371106147900001</v>
      </c>
      <c r="AD394" s="4">
        <v>65.828141530500005</v>
      </c>
      <c r="AE394" s="4">
        <v>68.179146585200002</v>
      </c>
      <c r="AF394" s="4">
        <v>68.179146585200002</v>
      </c>
      <c r="AG394" s="4">
        <v>61.1261314212</v>
      </c>
      <c r="AH394" s="4">
        <v>58.775126366499997</v>
      </c>
    </row>
    <row r="395" spans="1:34" x14ac:dyDescent="0.2">
      <c r="A395" t="s">
        <v>889</v>
      </c>
      <c r="B395" s="4" t="s">
        <v>417</v>
      </c>
      <c r="C395" s="4">
        <v>68.3150425316</v>
      </c>
      <c r="D395" s="4">
        <v>77.864457079100006</v>
      </c>
      <c r="E395" s="4">
        <v>77.864457079100006</v>
      </c>
      <c r="F395" s="4">
        <v>77.864457079100006</v>
      </c>
      <c r="G395" s="4">
        <v>85.210160577099998</v>
      </c>
      <c r="H395" s="4">
        <v>91.0867233755</v>
      </c>
      <c r="I395" s="4">
        <v>94.759575124500003</v>
      </c>
      <c r="J395" s="4">
        <v>93.290434424899999</v>
      </c>
      <c r="K395" s="4">
        <v>97.697856523699997</v>
      </c>
      <c r="L395" s="4">
        <v>97.697856523699997</v>
      </c>
      <c r="M395" s="4">
        <v>97.697856523699997</v>
      </c>
      <c r="N395" s="4">
        <v>99.166997223300001</v>
      </c>
      <c r="O395" s="4">
        <v>103.5744193221</v>
      </c>
      <c r="P395" s="4">
        <v>95.494145474299998</v>
      </c>
      <c r="Q395" s="4">
        <v>92.555864075100004</v>
      </c>
      <c r="R395" s="4">
        <v>80.068168128500005</v>
      </c>
      <c r="S395" s="4">
        <v>80.068168128500005</v>
      </c>
      <c r="T395" s="4">
        <v>80.068168128500005</v>
      </c>
      <c r="U395" s="4">
        <v>74.926175679799996</v>
      </c>
      <c r="V395" s="4">
        <v>79.333597778699996</v>
      </c>
      <c r="W395" s="4">
        <v>84.475590227300003</v>
      </c>
      <c r="X395" s="4">
        <v>99.166997223300001</v>
      </c>
      <c r="Y395" s="4">
        <v>107.2472710712</v>
      </c>
      <c r="Z395" s="4">
        <v>107.2472710712</v>
      </c>
      <c r="AA395" s="4">
        <v>107.2472710712</v>
      </c>
      <c r="AB395" s="4">
        <v>116.0621152688</v>
      </c>
      <c r="AC395" s="4">
        <v>118.2658263182</v>
      </c>
      <c r="AD395" s="4">
        <v>114.5929745692</v>
      </c>
      <c r="AE395" s="4">
        <v>102.8398489723</v>
      </c>
      <c r="AF395" s="4">
        <v>93.290434424899999</v>
      </c>
      <c r="AG395" s="4">
        <v>93.290434424899999</v>
      </c>
      <c r="AH395" s="4">
        <v>93.290434424899999</v>
      </c>
    </row>
    <row r="396" spans="1:34" x14ac:dyDescent="0.2">
      <c r="A396" t="s">
        <v>890</v>
      </c>
      <c r="B396" s="4" t="s">
        <v>418</v>
      </c>
      <c r="C396" s="4">
        <v>67.590402162900006</v>
      </c>
      <c r="D396" s="4">
        <v>70.662693170300003</v>
      </c>
      <c r="E396" s="4">
        <v>69.126547666600004</v>
      </c>
      <c r="F396" s="4">
        <v>69.126547666600004</v>
      </c>
      <c r="G396" s="4">
        <v>61.445820148099997</v>
      </c>
      <c r="H396" s="4">
        <v>53.765092629599998</v>
      </c>
      <c r="I396" s="4">
        <v>52.2289471259</v>
      </c>
      <c r="J396" s="4">
        <v>53.765092629599998</v>
      </c>
      <c r="K396" s="4">
        <v>58.373529140700001</v>
      </c>
      <c r="L396" s="4">
        <v>55.301238133299996</v>
      </c>
      <c r="M396" s="4">
        <v>55.301238133299996</v>
      </c>
      <c r="N396" s="4">
        <v>56.837383637000002</v>
      </c>
      <c r="O396" s="4">
        <v>59.909674644399999</v>
      </c>
      <c r="P396" s="4">
        <v>70.662693170300003</v>
      </c>
      <c r="Q396" s="4">
        <v>73.734984177699999</v>
      </c>
      <c r="R396" s="4">
        <v>59.909674644399999</v>
      </c>
      <c r="S396" s="4">
        <v>58.373529140700001</v>
      </c>
      <c r="T396" s="4">
        <v>58.373529140700001</v>
      </c>
      <c r="U396" s="4">
        <v>61.445820148099997</v>
      </c>
      <c r="V396" s="4">
        <v>64.518111155499994</v>
      </c>
      <c r="W396" s="4">
        <v>59.909674644399999</v>
      </c>
      <c r="X396" s="4">
        <v>59.909674644399999</v>
      </c>
      <c r="Y396" s="4">
        <v>70.662693170300003</v>
      </c>
      <c r="Z396" s="4">
        <v>98.313312236900003</v>
      </c>
      <c r="AA396" s="4">
        <v>98.313312236900003</v>
      </c>
      <c r="AB396" s="4">
        <v>87.560293711</v>
      </c>
      <c r="AC396" s="4">
        <v>101.3856032443</v>
      </c>
      <c r="AD396" s="4">
        <v>124.42778579989999</v>
      </c>
      <c r="AE396" s="4">
        <v>141.32538634060001</v>
      </c>
      <c r="AF396" s="4">
        <v>158.22298688129999</v>
      </c>
      <c r="AG396" s="4">
        <v>150.5422593628</v>
      </c>
      <c r="AH396" s="4">
        <v>150.5422593628</v>
      </c>
    </row>
    <row r="397" spans="1:34" x14ac:dyDescent="0.2">
      <c r="A397" t="s">
        <v>891</v>
      </c>
      <c r="B397" s="4" t="s">
        <v>419</v>
      </c>
      <c r="C397" s="4">
        <v>52.253587877199998</v>
      </c>
      <c r="D397" s="4">
        <v>44.962389568699997</v>
      </c>
      <c r="E397" s="4">
        <v>46.1775892868</v>
      </c>
      <c r="F397" s="4">
        <v>46.1775892868</v>
      </c>
      <c r="G397" s="4">
        <v>43.747189850700003</v>
      </c>
      <c r="H397" s="4">
        <v>25.5191940795</v>
      </c>
      <c r="I397" s="4">
        <v>24.303994361499999</v>
      </c>
      <c r="J397" s="4">
        <v>25.5191940795</v>
      </c>
      <c r="K397" s="4">
        <v>29.164793233800001</v>
      </c>
      <c r="L397" s="4">
        <v>35.2407918241</v>
      </c>
      <c r="M397" s="4">
        <v>35.2407918241</v>
      </c>
      <c r="N397" s="4">
        <v>34.0255921061</v>
      </c>
      <c r="O397" s="4">
        <v>42.531990132600001</v>
      </c>
      <c r="P397" s="4">
        <v>63.190385339800002</v>
      </c>
      <c r="Q397" s="4">
        <v>65.620784775999994</v>
      </c>
      <c r="R397" s="4">
        <v>59.544786185600003</v>
      </c>
      <c r="S397" s="4">
        <v>52.253587877199998</v>
      </c>
      <c r="T397" s="4">
        <v>52.253587877199998</v>
      </c>
      <c r="U397" s="4">
        <v>53.468787595199998</v>
      </c>
      <c r="V397" s="4">
        <v>49.823188440999999</v>
      </c>
      <c r="W397" s="4">
        <v>32.810392387999997</v>
      </c>
      <c r="X397" s="4">
        <v>32.810392387999997</v>
      </c>
      <c r="Y397" s="4">
        <v>41.316790414499998</v>
      </c>
      <c r="Z397" s="4">
        <v>36.455991542200003</v>
      </c>
      <c r="AA397" s="4">
        <v>44.962389568699997</v>
      </c>
      <c r="AB397" s="4">
        <v>46.1775892868</v>
      </c>
      <c r="AC397" s="4">
        <v>55.899187031399997</v>
      </c>
      <c r="AD397" s="4">
        <v>60.759985903699999</v>
      </c>
      <c r="AE397" s="4">
        <v>71.696783366299996</v>
      </c>
      <c r="AF397" s="4">
        <v>77.772781956700001</v>
      </c>
      <c r="AG397" s="4">
        <v>96.000777727799999</v>
      </c>
      <c r="AH397" s="4">
        <v>89.924779137499996</v>
      </c>
    </row>
    <row r="398" spans="1:34" x14ac:dyDescent="0.2">
      <c r="A398" t="s">
        <v>892</v>
      </c>
      <c r="B398" s="4" t="s">
        <v>420</v>
      </c>
      <c r="C398" s="4">
        <v>110.39036134440001</v>
      </c>
      <c r="D398" s="4">
        <v>96.722983273200001</v>
      </c>
      <c r="E398" s="4">
        <v>97.774320047900005</v>
      </c>
      <c r="F398" s="4">
        <v>100.92833037210001</v>
      </c>
      <c r="G398" s="4">
        <v>103.0310039215</v>
      </c>
      <c r="H398" s="4">
        <v>73.593574229599994</v>
      </c>
      <c r="I398" s="4">
        <v>64.131543257299995</v>
      </c>
      <c r="J398" s="4">
        <v>63.080206482500003</v>
      </c>
      <c r="K398" s="4">
        <v>76.747584553799996</v>
      </c>
      <c r="L398" s="4">
        <v>76.747584553799996</v>
      </c>
      <c r="M398" s="4">
        <v>76.747584553799996</v>
      </c>
      <c r="N398" s="4">
        <v>77.798921328500001</v>
      </c>
      <c r="O398" s="4">
        <v>89.363625850299997</v>
      </c>
      <c r="P398" s="4">
        <v>88.312289075600006</v>
      </c>
      <c r="Q398" s="4">
        <v>93.568972949100001</v>
      </c>
      <c r="R398" s="4">
        <v>101.9796671468</v>
      </c>
      <c r="S398" s="4">
        <v>92.517636174399996</v>
      </c>
      <c r="T398" s="4">
        <v>88.312289075600006</v>
      </c>
      <c r="U398" s="4">
        <v>98.825656822699997</v>
      </c>
      <c r="V398" s="4">
        <v>106.1850142456</v>
      </c>
      <c r="W398" s="4">
        <v>139.8277910363</v>
      </c>
      <c r="X398" s="4">
        <v>152.44383233280001</v>
      </c>
      <c r="Y398" s="4">
        <v>146.13581168459999</v>
      </c>
      <c r="Z398" s="4">
        <v>156.6491794316</v>
      </c>
      <c r="AA398" s="4">
        <v>156.6491794316</v>
      </c>
      <c r="AB398" s="4">
        <v>164.00853685460001</v>
      </c>
      <c r="AC398" s="4">
        <v>154.54650588219999</v>
      </c>
      <c r="AD398" s="4">
        <v>140.87912781099999</v>
      </c>
      <c r="AE398" s="4">
        <v>148.238485234</v>
      </c>
      <c r="AF398" s="4">
        <v>154.54650588219999</v>
      </c>
      <c r="AG398" s="4">
        <v>162.95720007989999</v>
      </c>
      <c r="AH398" s="4">
        <v>162.95720007989999</v>
      </c>
    </row>
    <row r="399" spans="1:34" x14ac:dyDescent="0.2">
      <c r="A399" t="s">
        <v>893</v>
      </c>
      <c r="B399" s="4" t="s">
        <v>421</v>
      </c>
      <c r="C399" s="4">
        <v>40.981148671600003</v>
      </c>
      <c r="D399" s="4">
        <v>29.986206345100001</v>
      </c>
      <c r="E399" s="4">
        <v>29.986206345100001</v>
      </c>
      <c r="F399" s="4">
        <v>35.983447614100001</v>
      </c>
      <c r="G399" s="4">
        <v>40.981148671600003</v>
      </c>
      <c r="H399" s="4">
        <v>43.979769306100003</v>
      </c>
      <c r="I399" s="4">
        <v>39.981608460099999</v>
      </c>
      <c r="J399" s="4">
        <v>47.977930152100001</v>
      </c>
      <c r="K399" s="4">
        <v>41.980688883100001</v>
      </c>
      <c r="L399" s="4">
        <v>40.981148671600003</v>
      </c>
      <c r="M399" s="4">
        <v>35.983447614100001</v>
      </c>
      <c r="N399" s="4">
        <v>30.985746556599999</v>
      </c>
      <c r="O399" s="4">
        <v>33.984367191099999</v>
      </c>
      <c r="P399" s="4">
        <v>32.984826979600001</v>
      </c>
      <c r="Q399" s="4">
        <v>27.987125922099999</v>
      </c>
      <c r="R399" s="4">
        <v>29.986206345100001</v>
      </c>
      <c r="S399" s="4">
        <v>31.9852867681</v>
      </c>
      <c r="T399" s="4">
        <v>32.984826979600001</v>
      </c>
      <c r="U399" s="4">
        <v>31.9852867681</v>
      </c>
      <c r="V399" s="4">
        <v>29.986206345100001</v>
      </c>
      <c r="W399" s="4">
        <v>23.988965076100001</v>
      </c>
      <c r="X399" s="4">
        <v>23.988965076100001</v>
      </c>
      <c r="Y399" s="4">
        <v>27.987125922099999</v>
      </c>
      <c r="Z399" s="4">
        <v>26.987585710600001</v>
      </c>
      <c r="AA399" s="4">
        <v>25.9880454991</v>
      </c>
      <c r="AB399" s="4">
        <v>25.9880454991</v>
      </c>
      <c r="AC399" s="4">
        <v>19.9908042301</v>
      </c>
      <c r="AD399" s="4">
        <v>21.989884653099999</v>
      </c>
      <c r="AE399" s="4">
        <v>19.9908042301</v>
      </c>
      <c r="AF399" s="4">
        <v>13.993562961</v>
      </c>
      <c r="AG399" s="4">
        <v>10.9949423265</v>
      </c>
      <c r="AH399" s="4">
        <v>9.9954021149999992</v>
      </c>
    </row>
    <row r="400" spans="1:34" x14ac:dyDescent="0.2">
      <c r="A400" t="s">
        <v>894</v>
      </c>
      <c r="B400" s="4" t="s">
        <v>422</v>
      </c>
      <c r="C400" s="4">
        <v>49.118368748499996</v>
      </c>
      <c r="D400" s="4">
        <v>49.553044578200002</v>
      </c>
      <c r="E400" s="4">
        <v>48.466355004100002</v>
      </c>
      <c r="F400" s="4">
        <v>46.075637941099998</v>
      </c>
      <c r="G400" s="4">
        <v>41.511541729999998</v>
      </c>
      <c r="H400" s="4">
        <v>38.468810922499998</v>
      </c>
      <c r="I400" s="4">
        <v>37.3821213485</v>
      </c>
      <c r="J400" s="4">
        <v>36.512769689199999</v>
      </c>
      <c r="K400" s="4">
        <v>35.643418029899998</v>
      </c>
      <c r="L400" s="4">
        <v>34.991404285500003</v>
      </c>
      <c r="M400" s="4">
        <v>34.991404285500003</v>
      </c>
      <c r="N400" s="4">
        <v>36.730107603999997</v>
      </c>
      <c r="O400" s="4">
        <v>34.774066370699998</v>
      </c>
      <c r="P400" s="4">
        <v>34.556728455799998</v>
      </c>
      <c r="Q400" s="4">
        <v>37.816797178100003</v>
      </c>
      <c r="R400" s="4">
        <v>38.686148837399998</v>
      </c>
      <c r="S400" s="4">
        <v>39.338162581799999</v>
      </c>
      <c r="T400" s="4">
        <v>38.903486752200003</v>
      </c>
      <c r="U400" s="4">
        <v>38.034135092900001</v>
      </c>
      <c r="V400" s="4">
        <v>43.467582963300003</v>
      </c>
      <c r="W400" s="4">
        <v>45.640962111500002</v>
      </c>
      <c r="X400" s="4">
        <v>41.511541729999998</v>
      </c>
      <c r="Y400" s="4">
        <v>40.2075142411</v>
      </c>
      <c r="Z400" s="4">
        <v>40.2075142411</v>
      </c>
      <c r="AA400" s="4">
        <v>39.555500496599997</v>
      </c>
      <c r="AB400" s="4">
        <v>41.0768659003</v>
      </c>
      <c r="AC400" s="4">
        <v>33.252700966900001</v>
      </c>
      <c r="AD400" s="4">
        <v>31.5139976484</v>
      </c>
      <c r="AE400" s="4">
        <v>31.5139976484</v>
      </c>
      <c r="AF400" s="4">
        <v>29.1232805854</v>
      </c>
      <c r="AG400" s="4">
        <v>27.601915181700001</v>
      </c>
      <c r="AH400" s="4">
        <v>27.384577266899999</v>
      </c>
    </row>
    <row r="401" spans="1:35" x14ac:dyDescent="0.2">
      <c r="A401" t="s">
        <v>895</v>
      </c>
      <c r="B401" s="4" t="s">
        <v>423</v>
      </c>
      <c r="C401" s="4">
        <v>55.352220866700002</v>
      </c>
      <c r="D401" s="4">
        <v>54.222583706099996</v>
      </c>
      <c r="E401" s="4">
        <v>49.704035063900001</v>
      </c>
      <c r="F401" s="4">
        <v>48.574397903399998</v>
      </c>
      <c r="G401" s="4">
        <v>50.833672224499999</v>
      </c>
      <c r="H401" s="4">
        <v>51.963309385000002</v>
      </c>
      <c r="I401" s="4">
        <v>38.407663458499997</v>
      </c>
      <c r="J401" s="4">
        <v>41.796574940100001</v>
      </c>
      <c r="K401" s="4">
        <v>35.018751976899999</v>
      </c>
      <c r="L401" s="4">
        <v>35.018751976899999</v>
      </c>
      <c r="M401" s="4">
        <v>36.148389137400002</v>
      </c>
      <c r="N401" s="4">
        <v>36.148389137400002</v>
      </c>
      <c r="O401" s="4">
        <v>33.889114816300001</v>
      </c>
      <c r="P401" s="4">
        <v>35.018751976899999</v>
      </c>
      <c r="Q401" s="4">
        <v>39.537300619</v>
      </c>
      <c r="R401" s="4">
        <v>40.666937779599998</v>
      </c>
      <c r="S401" s="4">
        <v>45.1854864218</v>
      </c>
      <c r="T401" s="4">
        <v>42.926212100699999</v>
      </c>
      <c r="U401" s="4">
        <v>40.666937779599998</v>
      </c>
      <c r="V401" s="4">
        <v>39.537300619</v>
      </c>
      <c r="W401" s="4">
        <v>33.889114816300001</v>
      </c>
      <c r="X401" s="4">
        <v>27.111291853099999</v>
      </c>
      <c r="Y401" s="4">
        <v>24.852017532000001</v>
      </c>
      <c r="Z401" s="4">
        <v>18.074194568700001</v>
      </c>
      <c r="AA401" s="4">
        <v>18.074194568700001</v>
      </c>
      <c r="AB401" s="4">
        <v>18.074194568700001</v>
      </c>
      <c r="AC401" s="4">
        <v>18.074194568700001</v>
      </c>
      <c r="AD401" s="4">
        <v>23.7223803714</v>
      </c>
      <c r="AE401" s="4">
        <v>32.759477655799998</v>
      </c>
      <c r="AF401" s="4">
        <v>38.407663458499997</v>
      </c>
      <c r="AG401" s="4">
        <v>40.666937779599998</v>
      </c>
      <c r="AH401" s="4">
        <v>40.666937779599998</v>
      </c>
    </row>
    <row r="402" spans="1:35" x14ac:dyDescent="0.2">
      <c r="A402" t="s">
        <v>896</v>
      </c>
      <c r="B402" s="4" t="s">
        <v>424</v>
      </c>
      <c r="C402" s="4">
        <v>72.967509737200004</v>
      </c>
      <c r="D402" s="4">
        <v>64.586106591700002</v>
      </c>
      <c r="E402" s="4">
        <v>68.530296307300006</v>
      </c>
      <c r="F402" s="4">
        <v>73.953557166099998</v>
      </c>
      <c r="G402" s="4">
        <v>69.023320021700002</v>
      </c>
      <c r="H402" s="4">
        <v>62.120988019499997</v>
      </c>
      <c r="I402" s="4">
        <v>54.725632302900003</v>
      </c>
      <c r="J402" s="4">
        <v>52.753537445200003</v>
      </c>
      <c r="K402" s="4">
        <v>47.330276586300002</v>
      </c>
      <c r="L402" s="4">
        <v>39.934920869700001</v>
      </c>
      <c r="M402" s="4">
        <v>36.483754868600002</v>
      </c>
      <c r="N402" s="4">
        <v>36.976778582999998</v>
      </c>
      <c r="O402" s="4">
        <v>40.427944584099997</v>
      </c>
      <c r="P402" s="4">
        <v>41.907015727500003</v>
      </c>
      <c r="Q402" s="4">
        <v>48.316324015200003</v>
      </c>
      <c r="R402" s="4">
        <v>46.344229157400001</v>
      </c>
      <c r="S402" s="4">
        <v>50.288418872900003</v>
      </c>
      <c r="T402" s="4">
        <v>46.344229157400001</v>
      </c>
      <c r="U402" s="4">
        <v>40.427944584099997</v>
      </c>
      <c r="V402" s="4">
        <v>43.879110585200003</v>
      </c>
      <c r="W402" s="4">
        <v>47.823300300699998</v>
      </c>
      <c r="X402" s="4">
        <v>43.3860868708</v>
      </c>
      <c r="Y402" s="4">
        <v>45.851205442999998</v>
      </c>
      <c r="Z402" s="4">
        <v>38.9488734408</v>
      </c>
      <c r="AA402" s="4">
        <v>38.9488734408</v>
      </c>
      <c r="AB402" s="4">
        <v>51.274466301799997</v>
      </c>
      <c r="AC402" s="4">
        <v>57.190750875100001</v>
      </c>
      <c r="AD402" s="4">
        <v>55.711679731799997</v>
      </c>
      <c r="AE402" s="4">
        <v>57.683774589599999</v>
      </c>
      <c r="AF402" s="4">
        <v>54.2326085885</v>
      </c>
      <c r="AG402" s="4">
        <v>54.2326085885</v>
      </c>
      <c r="AH402" s="4">
        <v>54.2326085885</v>
      </c>
    </row>
    <row r="403" spans="1:35" x14ac:dyDescent="0.2">
      <c r="A403" t="s">
        <v>897</v>
      </c>
      <c r="B403" s="4" t="s">
        <v>425</v>
      </c>
      <c r="C403" s="4">
        <v>90.542060170200003</v>
      </c>
      <c r="D403" s="4">
        <v>90.542060170200003</v>
      </c>
      <c r="E403" s="4">
        <v>81.520075526900001</v>
      </c>
      <c r="F403" s="4">
        <v>81.842289264200005</v>
      </c>
      <c r="G403" s="4">
        <v>77.009083205300001</v>
      </c>
      <c r="H403" s="4">
        <v>73.464732095399995</v>
      </c>
      <c r="I403" s="4">
        <v>67.987098562</v>
      </c>
      <c r="J403" s="4">
        <v>68.309312299200002</v>
      </c>
      <c r="K403" s="4">
        <v>66.053816138399995</v>
      </c>
      <c r="L403" s="4">
        <v>70.887022197299999</v>
      </c>
      <c r="M403" s="4">
        <v>69.920380985500003</v>
      </c>
      <c r="N403" s="4">
        <v>69.920380985500003</v>
      </c>
      <c r="O403" s="4">
        <v>65.731602401100005</v>
      </c>
      <c r="P403" s="4">
        <v>65.087174926599999</v>
      </c>
      <c r="Q403" s="4">
        <v>65.087174926599999</v>
      </c>
      <c r="R403" s="4">
        <v>60.253968867700003</v>
      </c>
      <c r="S403" s="4">
        <v>52.198625436199997</v>
      </c>
      <c r="T403" s="4">
        <v>52.520839173500001</v>
      </c>
      <c r="U403" s="4">
        <v>62.509465028500003</v>
      </c>
      <c r="V403" s="4">
        <v>64.120533714800004</v>
      </c>
      <c r="W403" s="4">
        <v>67.664884824699996</v>
      </c>
      <c r="X403" s="4">
        <v>70.564808459999995</v>
      </c>
      <c r="Y403" s="4">
        <v>72.4980908836</v>
      </c>
      <c r="Z403" s="4">
        <v>73.786945832599997</v>
      </c>
      <c r="AA403" s="4">
        <v>73.464732095399995</v>
      </c>
      <c r="AB403" s="4">
        <v>64.764961189399997</v>
      </c>
      <c r="AC403" s="4">
        <v>57.0318314951</v>
      </c>
      <c r="AD403" s="4">
        <v>49.298701800899998</v>
      </c>
      <c r="AE403" s="4">
        <v>45.1099232165</v>
      </c>
      <c r="AF403" s="4">
        <v>47.043205639999996</v>
      </c>
      <c r="AG403" s="4">
        <v>43.821068267400001</v>
      </c>
      <c r="AH403" s="4">
        <v>45.1099232165</v>
      </c>
    </row>
    <row r="404" spans="1:35" x14ac:dyDescent="0.2">
      <c r="A404" t="s">
        <v>898</v>
      </c>
      <c r="B404" s="4" t="s">
        <v>426</v>
      </c>
      <c r="C404" s="4">
        <v>101.2171178964</v>
      </c>
      <c r="D404" s="4">
        <v>90.808265346799999</v>
      </c>
      <c r="E404" s="4">
        <v>87.936857746900003</v>
      </c>
      <c r="F404" s="4">
        <v>79.681560897200001</v>
      </c>
      <c r="G404" s="4">
        <v>77.528005197200002</v>
      </c>
      <c r="H404" s="4">
        <v>77.886931147200002</v>
      </c>
      <c r="I404" s="4">
        <v>73.220893797399995</v>
      </c>
      <c r="J404" s="4">
        <v>72.503041897399996</v>
      </c>
      <c r="K404" s="4">
        <v>58.504929847900002</v>
      </c>
      <c r="L404" s="4">
        <v>69.6316342975</v>
      </c>
      <c r="M404" s="4">
        <v>73.579819747399995</v>
      </c>
      <c r="N404" s="4">
        <v>73.220893797399995</v>
      </c>
      <c r="O404" s="4">
        <v>73.938745697399995</v>
      </c>
      <c r="P404" s="4">
        <v>73.579819747399995</v>
      </c>
      <c r="Q404" s="4">
        <v>74.656597597300006</v>
      </c>
      <c r="R404" s="4">
        <v>73.220893797399995</v>
      </c>
      <c r="S404" s="4">
        <v>71.426264047499998</v>
      </c>
      <c r="T404" s="4">
        <v>66.042374797700006</v>
      </c>
      <c r="U404" s="4">
        <v>69.990560247499999</v>
      </c>
      <c r="V404" s="4">
        <v>67.837004547600003</v>
      </c>
      <c r="W404" s="4">
        <v>68.913782397600002</v>
      </c>
      <c r="X404" s="4">
        <v>71.426264047499998</v>
      </c>
      <c r="Y404" s="4">
        <v>71.785189997499998</v>
      </c>
      <c r="Z404" s="4">
        <v>67.837004547600003</v>
      </c>
      <c r="AA404" s="4">
        <v>70.708412147499999</v>
      </c>
      <c r="AB404" s="4">
        <v>68.554856447600002</v>
      </c>
      <c r="AC404" s="4">
        <v>63.170967197800003</v>
      </c>
      <c r="AD404" s="4">
        <v>56.710300097999998</v>
      </c>
      <c r="AE404" s="4">
        <v>49.890707048199999</v>
      </c>
      <c r="AF404" s="4">
        <v>50.608558948199999</v>
      </c>
      <c r="AG404" s="4">
        <v>52.762114648100003</v>
      </c>
      <c r="AH404" s="4">
        <v>49.890707048199999</v>
      </c>
    </row>
    <row r="405" spans="1:35" x14ac:dyDescent="0.2">
      <c r="A405" t="s">
        <v>899</v>
      </c>
      <c r="B405" s="4" t="s">
        <v>427</v>
      </c>
      <c r="C405" s="4">
        <v>103.7385787815</v>
      </c>
      <c r="D405" s="4">
        <v>93.098724547499998</v>
      </c>
      <c r="E405" s="4">
        <v>83.788852092699997</v>
      </c>
      <c r="F405" s="4">
        <v>83.788852092699997</v>
      </c>
      <c r="G405" s="4">
        <v>73.1489978587</v>
      </c>
      <c r="H405" s="4">
        <v>65.169107183199998</v>
      </c>
      <c r="I405" s="4">
        <v>58.519198287000002</v>
      </c>
      <c r="J405" s="4">
        <v>57.189216507700003</v>
      </c>
      <c r="K405" s="4">
        <v>51.869289390699997</v>
      </c>
      <c r="L405" s="4">
        <v>49.209325832200001</v>
      </c>
      <c r="M405" s="4">
        <v>47.879344052999997</v>
      </c>
      <c r="N405" s="4">
        <v>46.549362273699998</v>
      </c>
      <c r="O405" s="4">
        <v>42.559416935999998</v>
      </c>
      <c r="P405" s="4">
        <v>41.229435156699999</v>
      </c>
      <c r="Q405" s="4">
        <v>31.919562702</v>
      </c>
      <c r="R405" s="4">
        <v>33.249544481199997</v>
      </c>
      <c r="S405" s="4">
        <v>33.249544481199997</v>
      </c>
      <c r="T405" s="4">
        <v>29.259599143500001</v>
      </c>
      <c r="U405" s="4">
        <v>27.929617364199999</v>
      </c>
      <c r="V405" s="4">
        <v>30.589580922700002</v>
      </c>
      <c r="W405" s="4">
        <v>34.579526260500003</v>
      </c>
      <c r="X405" s="4">
        <v>30.589580922700002</v>
      </c>
      <c r="Y405" s="4">
        <v>38.569471598200003</v>
      </c>
      <c r="Z405" s="4">
        <v>39.899453377500002</v>
      </c>
      <c r="AA405" s="4">
        <v>39.899453377500002</v>
      </c>
      <c r="AB405" s="4">
        <v>41.229435156699999</v>
      </c>
      <c r="AC405" s="4">
        <v>37.239489818999999</v>
      </c>
      <c r="AD405" s="4">
        <v>39.899453377500002</v>
      </c>
      <c r="AE405" s="4">
        <v>42.559416935999998</v>
      </c>
      <c r="AF405" s="4">
        <v>31.919562702</v>
      </c>
      <c r="AG405" s="4">
        <v>30.589580922700002</v>
      </c>
      <c r="AH405" s="4">
        <v>30.589580922700002</v>
      </c>
    </row>
    <row r="406" spans="1:35" x14ac:dyDescent="0.2">
      <c r="A406" t="s">
        <v>900</v>
      </c>
      <c r="B406" s="4" t="s">
        <v>428</v>
      </c>
      <c r="C406" s="4">
        <v>27.378507871299998</v>
      </c>
      <c r="D406" s="4">
        <v>33.015259491899997</v>
      </c>
      <c r="E406" s="4">
        <v>34.625759954899998</v>
      </c>
      <c r="F406" s="4">
        <v>34.625759954899998</v>
      </c>
      <c r="G406" s="4">
        <v>26.573257639800001</v>
      </c>
      <c r="H406" s="4">
        <v>40.2625115755</v>
      </c>
      <c r="I406" s="4">
        <v>41.067761806999997</v>
      </c>
      <c r="J406" s="4">
        <v>41.067761806999997</v>
      </c>
      <c r="K406" s="4">
        <v>36.236260417899999</v>
      </c>
      <c r="L406" s="4">
        <v>33.015259491899997</v>
      </c>
      <c r="M406" s="4">
        <v>33.015259491899997</v>
      </c>
      <c r="N406" s="4">
        <v>31.404759028899999</v>
      </c>
      <c r="O406" s="4">
        <v>25.768007408300001</v>
      </c>
      <c r="P406" s="4">
        <v>24.1575069453</v>
      </c>
      <c r="Q406" s="4">
        <v>28.183758102799999</v>
      </c>
      <c r="R406" s="4">
        <v>29.7942585658</v>
      </c>
      <c r="S406" s="4">
        <v>37.041510649400003</v>
      </c>
      <c r="T406" s="4">
        <v>37.041510649400003</v>
      </c>
      <c r="U406" s="4">
        <v>41.873012038500001</v>
      </c>
      <c r="V406" s="4">
        <v>37.8467608809</v>
      </c>
      <c r="W406" s="4">
        <v>37.8467608809</v>
      </c>
      <c r="X406" s="4">
        <v>38.652011112499999</v>
      </c>
      <c r="Y406" s="4">
        <v>40.2625115755</v>
      </c>
      <c r="Z406" s="4">
        <v>36.236260417899999</v>
      </c>
      <c r="AA406" s="4">
        <v>37.041510649400003</v>
      </c>
      <c r="AB406" s="4">
        <v>35.431010186400002</v>
      </c>
      <c r="AC406" s="4">
        <v>47.509763659100003</v>
      </c>
      <c r="AD406" s="4">
        <v>48.3150138906</v>
      </c>
      <c r="AE406" s="4">
        <v>56.367516205699999</v>
      </c>
      <c r="AF406" s="4">
        <v>49.120264122099996</v>
      </c>
      <c r="AG406" s="4">
        <v>45.899263196</v>
      </c>
      <c r="AH406" s="4">
        <v>45.094012964500003</v>
      </c>
    </row>
    <row r="407" spans="1:35" x14ac:dyDescent="0.2">
      <c r="A407" t="s">
        <v>901</v>
      </c>
      <c r="B407" s="4" t="s">
        <v>429</v>
      </c>
      <c r="C407" s="4">
        <v>17.426460337400002</v>
      </c>
      <c r="D407" s="4">
        <v>12.198522236200001</v>
      </c>
      <c r="E407" s="4">
        <v>5.2279381012000004</v>
      </c>
      <c r="F407" s="4">
        <v>5.2279381012000004</v>
      </c>
      <c r="G407" s="4">
        <v>10.455876202400001</v>
      </c>
      <c r="H407" s="4">
        <v>8.7132301687000009</v>
      </c>
      <c r="I407" s="4">
        <v>13.9411682699</v>
      </c>
      <c r="J407" s="4">
        <v>17.426460337400002</v>
      </c>
      <c r="K407" s="4">
        <v>17.426460337400002</v>
      </c>
      <c r="L407" s="4">
        <v>17.426460337400002</v>
      </c>
      <c r="M407" s="4">
        <v>17.426460337400002</v>
      </c>
      <c r="N407" s="4">
        <v>19.1691063711</v>
      </c>
      <c r="O407" s="4">
        <v>20.9117524049</v>
      </c>
      <c r="P407" s="4">
        <v>19.1691063711</v>
      </c>
      <c r="Q407" s="4">
        <v>15.6838143036</v>
      </c>
      <c r="R407" s="4">
        <v>19.1691063711</v>
      </c>
      <c r="S407" s="4">
        <v>19.1691063711</v>
      </c>
      <c r="T407" s="4">
        <v>19.1691063711</v>
      </c>
      <c r="U407" s="4">
        <v>12.198522236200001</v>
      </c>
      <c r="V407" s="4">
        <v>15.6838143036</v>
      </c>
      <c r="W407" s="4">
        <v>8.7132301687000009</v>
      </c>
      <c r="X407" s="4">
        <v>17.426460337400002</v>
      </c>
      <c r="Y407" s="4">
        <v>33.110274640999997</v>
      </c>
      <c r="Z407" s="4">
        <v>47.051442910900001</v>
      </c>
      <c r="AA407" s="4">
        <v>47.051442910900001</v>
      </c>
      <c r="AB407" s="4">
        <v>48.7940889447</v>
      </c>
      <c r="AC407" s="4">
        <v>59.249965147099999</v>
      </c>
      <c r="AD407" s="4">
        <v>67.963195315799993</v>
      </c>
      <c r="AE407" s="4">
        <v>95.845531855600001</v>
      </c>
      <c r="AF407" s="4">
        <v>83.647009619399995</v>
      </c>
      <c r="AG407" s="4">
        <v>69.705841349500005</v>
      </c>
      <c r="AH407" s="4">
        <v>69.705841349500005</v>
      </c>
    </row>
    <row r="408" spans="1:35" x14ac:dyDescent="0.2">
      <c r="A408" t="s">
        <v>902</v>
      </c>
      <c r="B408" s="4" t="s">
        <v>430</v>
      </c>
      <c r="C408" s="4">
        <v>46.078702423700001</v>
      </c>
      <c r="D408" s="4">
        <v>44.403113244700002</v>
      </c>
      <c r="E408" s="4">
        <v>44.403113244700002</v>
      </c>
      <c r="F408" s="4">
        <v>38.538551118000001</v>
      </c>
      <c r="G408" s="4">
        <v>39.376345707600002</v>
      </c>
      <c r="H408" s="4">
        <v>33.511783580900001</v>
      </c>
      <c r="I408" s="4">
        <v>29.322810633300001</v>
      </c>
      <c r="J408" s="4">
        <v>32.673988991400002</v>
      </c>
      <c r="K408" s="4">
        <v>32.673988991400002</v>
      </c>
      <c r="L408" s="4">
        <v>27.6472214542</v>
      </c>
      <c r="M408" s="4">
        <v>27.6472214542</v>
      </c>
      <c r="N408" s="4">
        <v>25.133837685700001</v>
      </c>
      <c r="O408" s="4">
        <v>27.6472214542</v>
      </c>
      <c r="P408" s="4">
        <v>32.673988991400002</v>
      </c>
      <c r="Q408" s="4">
        <v>30.160605222800001</v>
      </c>
      <c r="R408" s="4">
        <v>25.133837685700001</v>
      </c>
      <c r="S408" s="4">
        <v>22.620453917100001</v>
      </c>
      <c r="T408" s="4">
        <v>27.6472214542</v>
      </c>
      <c r="U408" s="4">
        <v>25.133837685700001</v>
      </c>
      <c r="V408" s="4">
        <v>21.782659327600001</v>
      </c>
      <c r="W408" s="4">
        <v>17.593686380000001</v>
      </c>
      <c r="X408" s="4">
        <v>15.9180972009</v>
      </c>
      <c r="Y408" s="4">
        <v>17.593686380000001</v>
      </c>
      <c r="Z408" s="4">
        <v>17.593686380000001</v>
      </c>
      <c r="AA408" s="4">
        <v>12.5669188428</v>
      </c>
      <c r="AB408" s="4">
        <v>20.1070701485</v>
      </c>
      <c r="AC408" s="4">
        <v>26.809426864700001</v>
      </c>
      <c r="AD408" s="4">
        <v>25.971632275200001</v>
      </c>
      <c r="AE408" s="4">
        <v>25.971632275200001</v>
      </c>
      <c r="AF408" s="4">
        <v>29.322810633300001</v>
      </c>
      <c r="AG408" s="4">
        <v>29.322810633300001</v>
      </c>
      <c r="AH408" s="4">
        <v>37.700756528500001</v>
      </c>
    </row>
    <row r="409" spans="1:35" x14ac:dyDescent="0.2">
      <c r="A409" t="s">
        <v>903</v>
      </c>
      <c r="B409" s="4" t="s">
        <v>431</v>
      </c>
      <c r="C409" s="4">
        <v>80.749354005200004</v>
      </c>
      <c r="D409" s="4">
        <v>84.786821705400001</v>
      </c>
      <c r="E409" s="4">
        <v>86.401808785499995</v>
      </c>
      <c r="F409" s="4">
        <v>78.326873384999999</v>
      </c>
      <c r="G409" s="4">
        <v>78.326873384999999</v>
      </c>
      <c r="H409" s="4">
        <v>81.5568475452</v>
      </c>
      <c r="I409" s="4">
        <v>67.829457364299998</v>
      </c>
      <c r="J409" s="4">
        <v>56.524547803600001</v>
      </c>
      <c r="K409" s="4">
        <v>50.872093023300003</v>
      </c>
      <c r="L409" s="4">
        <v>46.834625322999997</v>
      </c>
      <c r="M409" s="4">
        <v>46.834625322999997</v>
      </c>
      <c r="N409" s="4">
        <v>47.642118863</v>
      </c>
      <c r="O409" s="4">
        <v>35.5297157623</v>
      </c>
      <c r="P409" s="4">
        <v>33.9147286822</v>
      </c>
      <c r="Q409" s="4">
        <v>33.107235142100002</v>
      </c>
      <c r="R409" s="4">
        <v>30.684754521999999</v>
      </c>
      <c r="S409" s="4">
        <v>29.069767441900002</v>
      </c>
      <c r="T409" s="4">
        <v>31.492248062000002</v>
      </c>
      <c r="U409" s="4">
        <v>38.759689922500002</v>
      </c>
      <c r="V409" s="4">
        <v>52.487080103399997</v>
      </c>
      <c r="W409" s="4">
        <v>62.177002584</v>
      </c>
      <c r="X409" s="4">
        <v>65.406976744199994</v>
      </c>
      <c r="Y409" s="4">
        <v>75.904392764899995</v>
      </c>
      <c r="Z409" s="4">
        <v>79.941860465100007</v>
      </c>
      <c r="AA409" s="4">
        <v>77.519379845000003</v>
      </c>
      <c r="AB409" s="4">
        <v>75.904392764899995</v>
      </c>
      <c r="AC409" s="4">
        <v>70.251937984500003</v>
      </c>
      <c r="AD409" s="4">
        <v>84.786821705400001</v>
      </c>
      <c r="AE409" s="4">
        <v>83.171834625299994</v>
      </c>
      <c r="AF409" s="4">
        <v>77.519379845000003</v>
      </c>
      <c r="AG409" s="4">
        <v>74.289405684800002</v>
      </c>
      <c r="AH409" s="4">
        <v>75.904392764899995</v>
      </c>
    </row>
    <row r="410" spans="1:35" x14ac:dyDescent="0.2">
      <c r="A410" t="s">
        <v>904</v>
      </c>
      <c r="B410" s="4" t="s">
        <v>432</v>
      </c>
      <c r="C410" s="4">
        <v>136.59401622350001</v>
      </c>
      <c r="D410" s="4">
        <v>134.19762997399999</v>
      </c>
      <c r="E410" s="4">
        <v>142.5849818474</v>
      </c>
      <c r="F410" s="4">
        <v>142.5849818474</v>
      </c>
      <c r="G410" s="4">
        <v>128.20666435019999</v>
      </c>
      <c r="H410" s="4">
        <v>154.56691309510001</v>
      </c>
      <c r="I410" s="4">
        <v>123.4138918511</v>
      </c>
      <c r="J410" s="4">
        <v>116.2247331025</v>
      </c>
      <c r="K410" s="4">
        <v>122.2156987263</v>
      </c>
      <c r="L410" s="4">
        <v>107.8373812291</v>
      </c>
      <c r="M410" s="4">
        <v>107.8373812291</v>
      </c>
      <c r="N410" s="4">
        <v>141.38678872259999</v>
      </c>
      <c r="O410" s="4">
        <v>107.8373812291</v>
      </c>
      <c r="P410" s="4">
        <v>127.0084712254</v>
      </c>
      <c r="Q410" s="4">
        <v>113.8283468529</v>
      </c>
      <c r="R410" s="4">
        <v>98.251836230999999</v>
      </c>
      <c r="S410" s="4">
        <v>115.0265399777</v>
      </c>
      <c r="T410" s="4">
        <v>115.0265399777</v>
      </c>
      <c r="U410" s="4">
        <v>74.287973735600005</v>
      </c>
      <c r="V410" s="4">
        <v>77.882553109900002</v>
      </c>
      <c r="W410" s="4">
        <v>70.693394361299994</v>
      </c>
      <c r="X410" s="4">
        <v>82.675325608999998</v>
      </c>
      <c r="Y410" s="4">
        <v>93.459063731900002</v>
      </c>
      <c r="Z410" s="4">
        <v>83.873518733699996</v>
      </c>
      <c r="AA410" s="4">
        <v>83.873518733699996</v>
      </c>
      <c r="AB410" s="4">
        <v>79.080746234700001</v>
      </c>
      <c r="AC410" s="4">
        <v>94.657256856700002</v>
      </c>
      <c r="AD410" s="4">
        <v>83.873518733699996</v>
      </c>
      <c r="AE410" s="4">
        <v>77.882553109900002</v>
      </c>
      <c r="AF410" s="4">
        <v>74.287973735600005</v>
      </c>
      <c r="AG410" s="4">
        <v>67.098814986999997</v>
      </c>
      <c r="AH410" s="4">
        <v>67.098814986999997</v>
      </c>
    </row>
    <row r="411" spans="1:35" x14ac:dyDescent="0.2">
      <c r="A411" t="s">
        <v>905</v>
      </c>
      <c r="B411" s="4" t="s">
        <v>433</v>
      </c>
      <c r="C411" s="4">
        <v>38.902937171799998</v>
      </c>
      <c r="D411" s="4">
        <v>37.513546558500003</v>
      </c>
      <c r="E411" s="4">
        <v>40.292327784999998</v>
      </c>
      <c r="F411" s="4">
        <v>22.2302498124</v>
      </c>
      <c r="G411" s="4">
        <v>23.619640425699998</v>
      </c>
      <c r="H411" s="4">
        <v>31.955984105399999</v>
      </c>
      <c r="I411" s="4">
        <v>30.566593492100001</v>
      </c>
      <c r="J411" s="4">
        <v>34.7347653319</v>
      </c>
      <c r="K411" s="4">
        <v>47.239280851399997</v>
      </c>
      <c r="L411" s="4">
        <v>44.460499624900002</v>
      </c>
      <c r="M411" s="4">
        <v>48.628671464699998</v>
      </c>
      <c r="N411" s="4">
        <v>58.354405757599999</v>
      </c>
      <c r="O411" s="4">
        <v>52.796843304500001</v>
      </c>
      <c r="P411" s="4">
        <v>54.186233917800003</v>
      </c>
      <c r="Q411" s="4">
        <v>52.796843304500001</v>
      </c>
      <c r="R411" s="4">
        <v>48.628671464699998</v>
      </c>
      <c r="S411" s="4">
        <v>48.628671464699998</v>
      </c>
      <c r="T411" s="4">
        <v>45.849890238100002</v>
      </c>
      <c r="U411" s="4">
        <v>37.513546558500003</v>
      </c>
      <c r="V411" s="4">
        <v>40.292327784999998</v>
      </c>
      <c r="W411" s="4">
        <v>37.513546558500003</v>
      </c>
      <c r="X411" s="4">
        <v>36.124155945200002</v>
      </c>
      <c r="Y411" s="4">
        <v>30.566593492100001</v>
      </c>
      <c r="Z411" s="4">
        <v>36.124155945200002</v>
      </c>
      <c r="AA411" s="4">
        <v>36.124155945200002</v>
      </c>
      <c r="AB411" s="4">
        <v>37.513546558500003</v>
      </c>
      <c r="AC411" s="4">
        <v>37.513546558500003</v>
      </c>
      <c r="AD411" s="4">
        <v>40.292327784999998</v>
      </c>
      <c r="AE411" s="4">
        <v>38.902937171799998</v>
      </c>
      <c r="AF411" s="4">
        <v>37.513546558500003</v>
      </c>
      <c r="AG411" s="4">
        <v>41.681718398299999</v>
      </c>
      <c r="AH411" s="4">
        <v>43.071109011600001</v>
      </c>
    </row>
    <row r="412" spans="1:35" x14ac:dyDescent="0.2">
      <c r="A412" t="s">
        <v>906</v>
      </c>
      <c r="B412" s="4" t="s">
        <v>434</v>
      </c>
      <c r="C412" s="4">
        <v>169.2938671114</v>
      </c>
      <c r="D412" s="4">
        <v>162.81506687250001</v>
      </c>
      <c r="E412" s="4">
        <v>134.08299624790001</v>
      </c>
      <c r="F412" s="4">
        <v>133.80130928099999</v>
      </c>
      <c r="G412" s="4">
        <v>128.7309438767</v>
      </c>
      <c r="H412" s="4">
        <v>120.8437088033</v>
      </c>
      <c r="I412" s="4">
        <v>110.1396040608</v>
      </c>
      <c r="J412" s="4">
        <v>107.0410474248</v>
      </c>
      <c r="K412" s="4">
        <v>96.055255715399994</v>
      </c>
      <c r="L412" s="4">
        <v>89.8581424435</v>
      </c>
      <c r="M412" s="4">
        <v>84.224403105299999</v>
      </c>
      <c r="N412" s="4">
        <v>77.182228932599998</v>
      </c>
      <c r="O412" s="4">
        <v>72.956924428999997</v>
      </c>
      <c r="P412" s="4">
        <v>67.323185090899997</v>
      </c>
      <c r="Q412" s="4">
        <v>58.590889116699998</v>
      </c>
      <c r="R412" s="4">
        <v>56.3373933815</v>
      </c>
      <c r="S412" s="4">
        <v>55.492332480800002</v>
      </c>
      <c r="T412" s="4">
        <v>52.675462811700001</v>
      </c>
      <c r="U412" s="4">
        <v>51.548714944099999</v>
      </c>
      <c r="V412" s="4">
        <v>49.8585931426</v>
      </c>
      <c r="W412" s="4">
        <v>43.943166837600003</v>
      </c>
      <c r="X412" s="4">
        <v>45.351601672100003</v>
      </c>
      <c r="Y412" s="4">
        <v>44.788227738300002</v>
      </c>
      <c r="Z412" s="4">
        <v>44.2248538045</v>
      </c>
      <c r="AA412" s="4">
        <v>44.506540771399997</v>
      </c>
      <c r="AB412" s="4">
        <v>47.323410440400004</v>
      </c>
      <c r="AC412" s="4">
        <v>41.971358069200001</v>
      </c>
      <c r="AD412" s="4">
        <v>43.661479870599997</v>
      </c>
      <c r="AE412" s="4">
        <v>40.844610201599998</v>
      </c>
      <c r="AF412" s="4">
        <v>37.182679631799999</v>
      </c>
      <c r="AG412" s="4">
        <v>32.394001194399998</v>
      </c>
      <c r="AH412" s="4">
        <v>29.858818492200001</v>
      </c>
    </row>
    <row r="413" spans="1:35" x14ac:dyDescent="0.2">
      <c r="A413" t="s">
        <v>907</v>
      </c>
      <c r="B413" s="4" t="s">
        <v>435</v>
      </c>
      <c r="C413" s="4">
        <v>90.5839910519</v>
      </c>
      <c r="D413" s="4">
        <v>92.159364809300001</v>
      </c>
      <c r="E413" s="4">
        <v>89.008617294499999</v>
      </c>
      <c r="F413" s="4">
        <v>98.460859838999994</v>
      </c>
      <c r="G413" s="4">
        <v>103.1869811113</v>
      </c>
      <c r="H413" s="4">
        <v>101.6116073538</v>
      </c>
      <c r="I413" s="4">
        <v>100.8239204751</v>
      </c>
      <c r="J413" s="4">
        <v>94.522425445400003</v>
      </c>
      <c r="K413" s="4">
        <v>92.159364809300001</v>
      </c>
      <c r="L413" s="4">
        <v>92.947051688000002</v>
      </c>
      <c r="M413" s="4">
        <v>90.5839910519</v>
      </c>
      <c r="N413" s="4">
        <v>85.070182900899994</v>
      </c>
      <c r="O413" s="4">
        <v>81.131748507300003</v>
      </c>
      <c r="P413" s="4">
        <v>75.617940356299997</v>
      </c>
      <c r="Q413" s="4">
        <v>69.316445326700006</v>
      </c>
      <c r="R413" s="4">
        <v>63.014950296999999</v>
      </c>
      <c r="S413" s="4">
        <v>59.864202782100001</v>
      </c>
      <c r="T413" s="4">
        <v>52.775020873700001</v>
      </c>
      <c r="U413" s="4">
        <v>55.925768388599998</v>
      </c>
      <c r="V413" s="4">
        <v>58.2888290247</v>
      </c>
      <c r="W413" s="4">
        <v>60.651889660800002</v>
      </c>
      <c r="X413" s="4">
        <v>71.679505962799993</v>
      </c>
      <c r="Y413" s="4">
        <v>72.467192841499994</v>
      </c>
      <c r="Z413" s="4">
        <v>70.104132205400006</v>
      </c>
      <c r="AA413" s="4">
        <v>66.953384690500002</v>
      </c>
      <c r="AB413" s="4">
        <v>65.378010933100001</v>
      </c>
      <c r="AC413" s="4">
        <v>62.227263418200003</v>
      </c>
      <c r="AD413" s="4">
        <v>70.104132205400006</v>
      </c>
      <c r="AE413" s="4">
        <v>66.953384690500002</v>
      </c>
      <c r="AF413" s="4">
        <v>69.316445326700006</v>
      </c>
      <c r="AG413" s="4">
        <v>71.679505962799993</v>
      </c>
      <c r="AH413" s="4">
        <v>71.679505962799993</v>
      </c>
    </row>
    <row r="414" spans="1:35" x14ac:dyDescent="0.2">
      <c r="A414" t="s">
        <v>908</v>
      </c>
      <c r="B414" s="4" t="s">
        <v>436</v>
      </c>
      <c r="C414" s="4">
        <v>48.556519173700003</v>
      </c>
      <c r="D414" s="4">
        <v>46.097961240799997</v>
      </c>
      <c r="E414" s="4">
        <v>53.473635039400001</v>
      </c>
      <c r="F414" s="4">
        <v>52.244356072899997</v>
      </c>
      <c r="G414" s="4">
        <v>55.317553488999998</v>
      </c>
      <c r="H414" s="4">
        <v>55.317553488999998</v>
      </c>
      <c r="I414" s="4">
        <v>49.171158656899998</v>
      </c>
      <c r="J414" s="4">
        <v>47.327240207300001</v>
      </c>
      <c r="K414" s="4">
        <v>47.941879690500002</v>
      </c>
      <c r="L414" s="4">
        <v>37.493008475899998</v>
      </c>
      <c r="M414" s="4">
        <v>42.410124341600003</v>
      </c>
      <c r="N414" s="4">
        <v>39.951566408700003</v>
      </c>
      <c r="O414" s="4">
        <v>36.263729509500003</v>
      </c>
      <c r="P414" s="4">
        <v>41.180845375099999</v>
      </c>
      <c r="Q414" s="4">
        <v>46.097961240799997</v>
      </c>
      <c r="R414" s="4">
        <v>44.868682274400001</v>
      </c>
      <c r="S414" s="4">
        <v>47.327240207300001</v>
      </c>
      <c r="T414" s="4">
        <v>46.097961240799997</v>
      </c>
      <c r="U414" s="4">
        <v>48.556519173700003</v>
      </c>
      <c r="V414" s="4">
        <v>53.473635039400001</v>
      </c>
      <c r="W414" s="4">
        <v>50.4004376233</v>
      </c>
      <c r="X414" s="4">
        <v>49.171158656899998</v>
      </c>
      <c r="Y414" s="4">
        <v>49.785798140099999</v>
      </c>
      <c r="Z414" s="4">
        <v>51.629716589700003</v>
      </c>
      <c r="AA414" s="4">
        <v>51.015077106500001</v>
      </c>
      <c r="AB414" s="4">
        <v>52.8589955562</v>
      </c>
      <c r="AC414" s="4">
        <v>46.712600723999998</v>
      </c>
      <c r="AD414" s="4">
        <v>56.546832455400001</v>
      </c>
      <c r="AE414" s="4">
        <v>58.390750905099999</v>
      </c>
      <c r="AF414" s="4">
        <v>57.161471938600002</v>
      </c>
      <c r="AG414" s="4">
        <v>61.463948321099998</v>
      </c>
      <c r="AH414" s="4">
        <v>58.390750905099999</v>
      </c>
    </row>
    <row r="415" spans="1:35" x14ac:dyDescent="0.2">
      <c r="A415" t="s">
        <v>909</v>
      </c>
      <c r="B415" s="4" t="s">
        <v>437</v>
      </c>
      <c r="C415" s="4">
        <v>135.3614730699</v>
      </c>
      <c r="D415" s="4">
        <v>121.6673162613</v>
      </c>
      <c r="E415" s="4">
        <v>108.4998577914</v>
      </c>
      <c r="F415" s="4">
        <v>106.39306443629999</v>
      </c>
      <c r="G415" s="4">
        <v>103.75957274229999</v>
      </c>
      <c r="H415" s="4">
        <v>83.218337529400003</v>
      </c>
      <c r="I415" s="4">
        <v>59.516912283700002</v>
      </c>
      <c r="J415" s="4">
        <v>58.990213944899999</v>
      </c>
      <c r="K415" s="4">
        <v>56.883420589700002</v>
      </c>
      <c r="L415" s="4">
        <v>57.410118928499998</v>
      </c>
      <c r="M415" s="4">
        <v>63.730498994000001</v>
      </c>
      <c r="N415" s="4">
        <v>67.944085704399996</v>
      </c>
      <c r="O415" s="4">
        <v>75.317862447500005</v>
      </c>
      <c r="P415" s="4">
        <v>82.6916391906</v>
      </c>
      <c r="Q415" s="4">
        <v>87.431924239699995</v>
      </c>
      <c r="R415" s="4">
        <v>87.431924239699995</v>
      </c>
      <c r="S415" s="4">
        <v>86.378527562100004</v>
      </c>
      <c r="T415" s="4">
        <v>84.271734206999994</v>
      </c>
      <c r="U415" s="4">
        <v>80.0581474966</v>
      </c>
      <c r="V415" s="4">
        <v>71.104275737099996</v>
      </c>
      <c r="W415" s="4">
        <v>76.371259124999995</v>
      </c>
      <c r="X415" s="4">
        <v>74.791164108700002</v>
      </c>
      <c r="Y415" s="4">
        <v>75.844560786299994</v>
      </c>
      <c r="Z415" s="4">
        <v>72.157672414700002</v>
      </c>
      <c r="AA415" s="4">
        <v>77.4246558026</v>
      </c>
      <c r="AB415" s="4">
        <v>80.584845835400003</v>
      </c>
      <c r="AC415" s="4">
        <v>89.538717594900007</v>
      </c>
      <c r="AD415" s="4">
        <v>86.905225900900007</v>
      </c>
      <c r="AE415" s="4">
        <v>93.225605966399996</v>
      </c>
      <c r="AF415" s="4">
        <v>91.118812611300001</v>
      </c>
      <c r="AG415" s="4">
        <v>110.0799528078</v>
      </c>
      <c r="AH415" s="4">
        <v>101.6527793871</v>
      </c>
      <c r="AI415" s="3"/>
    </row>
    <row r="416" spans="1:35" x14ac:dyDescent="0.2">
      <c r="A416" t="s">
        <v>910</v>
      </c>
      <c r="B416" s="4" t="s">
        <v>438</v>
      </c>
      <c r="C416" s="4">
        <v>85.291609070299998</v>
      </c>
      <c r="D416" s="4">
        <v>67.645069262700005</v>
      </c>
      <c r="E416" s="4">
        <v>55.880709390900002</v>
      </c>
      <c r="F416" s="4">
        <v>55.880709390900002</v>
      </c>
      <c r="G416" s="4">
        <v>52.939619423000003</v>
      </c>
      <c r="H416" s="4">
        <v>41.1752595512</v>
      </c>
      <c r="I416" s="4">
        <v>47.057439487099998</v>
      </c>
      <c r="J416" s="4">
        <v>38.2341695832</v>
      </c>
      <c r="K416" s="4">
        <v>32.351989647400003</v>
      </c>
      <c r="L416" s="4">
        <v>26.469809711500002</v>
      </c>
      <c r="M416" s="4">
        <v>26.469809711500002</v>
      </c>
      <c r="N416" s="4">
        <v>26.469809711500002</v>
      </c>
      <c r="O416" s="4">
        <v>23.528719743500002</v>
      </c>
      <c r="P416" s="4">
        <v>23.528719743500002</v>
      </c>
      <c r="Q416" s="4">
        <v>14.7054498397</v>
      </c>
      <c r="R416" s="4">
        <v>14.7054498397</v>
      </c>
      <c r="S416" s="4">
        <v>17.646539807700002</v>
      </c>
      <c r="T416" s="4">
        <v>17.646539807700002</v>
      </c>
      <c r="U416" s="4">
        <v>20.5876297756</v>
      </c>
      <c r="V416" s="4">
        <v>17.646539807700002</v>
      </c>
      <c r="W416" s="4">
        <v>11.7643598718</v>
      </c>
      <c r="X416" s="4">
        <v>17.646539807700002</v>
      </c>
      <c r="Y416" s="4">
        <v>17.646539807700002</v>
      </c>
      <c r="Z416" s="4">
        <v>20.5876297756</v>
      </c>
      <c r="AA416" s="4">
        <v>20.5876297756</v>
      </c>
      <c r="AB416" s="4">
        <v>17.646539807700002</v>
      </c>
      <c r="AC416" s="4">
        <v>17.646539807700002</v>
      </c>
      <c r="AD416" s="4">
        <v>20.5876297756</v>
      </c>
      <c r="AE416" s="4">
        <v>23.528719743500002</v>
      </c>
      <c r="AF416" s="4">
        <v>26.469809711500002</v>
      </c>
      <c r="AG416" s="4">
        <v>32.351989647400003</v>
      </c>
      <c r="AH416" s="4">
        <v>32.351989647400003</v>
      </c>
      <c r="AI416" s="4"/>
    </row>
    <row r="417" spans="1:34" x14ac:dyDescent="0.2">
      <c r="A417" t="s">
        <v>911</v>
      </c>
      <c r="B417" s="4" t="s">
        <v>439</v>
      </c>
      <c r="C417" s="4">
        <v>46.469443937000001</v>
      </c>
      <c r="D417" s="4">
        <v>43.264654700000001</v>
      </c>
      <c r="E417" s="4">
        <v>36.534597302199998</v>
      </c>
      <c r="F417" s="4">
        <v>36.534597302199998</v>
      </c>
      <c r="G417" s="4">
        <v>34.291244836300002</v>
      </c>
      <c r="H417" s="4">
        <v>25.638313896300001</v>
      </c>
      <c r="I417" s="4">
        <v>26.599750667399999</v>
      </c>
      <c r="J417" s="4">
        <v>29.804539904399999</v>
      </c>
      <c r="K417" s="4">
        <v>28.202145285899999</v>
      </c>
      <c r="L417" s="4">
        <v>31.086455599200001</v>
      </c>
      <c r="M417" s="4">
        <v>31.086455599200001</v>
      </c>
      <c r="N417" s="4">
        <v>31.406934523</v>
      </c>
      <c r="O417" s="4">
        <v>37.175555149600001</v>
      </c>
      <c r="P417" s="4">
        <v>40.059865462899999</v>
      </c>
      <c r="Q417" s="4">
        <v>41.021302234099998</v>
      </c>
      <c r="R417" s="4">
        <v>44.5465703948</v>
      </c>
      <c r="S417" s="4">
        <v>41.662260081500001</v>
      </c>
      <c r="T417" s="4">
        <v>41.021302234099998</v>
      </c>
      <c r="U417" s="4">
        <v>39.739386539199998</v>
      </c>
      <c r="V417" s="4">
        <v>41.021302234099998</v>
      </c>
      <c r="W417" s="4">
        <v>43.264654700000001</v>
      </c>
      <c r="X417" s="4">
        <v>49.033275326599998</v>
      </c>
      <c r="Y417" s="4">
        <v>51.917585639999999</v>
      </c>
      <c r="Z417" s="4">
        <v>60.890995503699997</v>
      </c>
      <c r="AA417" s="4">
        <v>62.493390122199997</v>
      </c>
      <c r="AB417" s="4">
        <v>76.594462765200007</v>
      </c>
      <c r="AC417" s="4">
        <v>85.247393705199997</v>
      </c>
      <c r="AD417" s="4">
        <v>106.39900266959999</v>
      </c>
      <c r="AE417" s="4">
        <v>125.6277380918</v>
      </c>
      <c r="AF417" s="4">
        <v>137.16497934509999</v>
      </c>
      <c r="AG417" s="4">
        <v>145.4974313614</v>
      </c>
      <c r="AH417" s="4">
        <v>143.8950367429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85.833091345</v>
      </c>
      <c r="D420" s="4">
        <v>82.448893148899998</v>
      </c>
      <c r="E420" s="4">
        <v>82.257849702300007</v>
      </c>
      <c r="F420" s="4">
        <v>82.230557781399995</v>
      </c>
      <c r="G420" s="4">
        <v>78.628024217800004</v>
      </c>
      <c r="H420" s="4">
        <v>75.107366416999994</v>
      </c>
      <c r="I420" s="4">
        <v>73.306099635199999</v>
      </c>
      <c r="J420" s="4">
        <v>71.886919746499998</v>
      </c>
      <c r="K420" s="4">
        <v>73.169640030500005</v>
      </c>
      <c r="L420" s="4">
        <v>72.7056773746</v>
      </c>
      <c r="M420" s="4">
        <v>73.033180425799998</v>
      </c>
      <c r="N420" s="4">
        <v>73.278807714199999</v>
      </c>
      <c r="O420" s="4">
        <v>75.462161389100004</v>
      </c>
      <c r="P420" s="4">
        <v>78.628024217800004</v>
      </c>
      <c r="Q420" s="4">
        <v>80.893253655500004</v>
      </c>
      <c r="R420" s="4">
        <v>81.193464785800003</v>
      </c>
      <c r="S420" s="4">
        <v>81.138880943900006</v>
      </c>
      <c r="T420" s="4">
        <v>82.012222413900005</v>
      </c>
      <c r="U420" s="4">
        <v>82.503476990699994</v>
      </c>
      <c r="V420" s="4">
        <v>84.632246823800003</v>
      </c>
      <c r="W420" s="4">
        <v>82.094098176700001</v>
      </c>
      <c r="X420" s="4">
        <v>82.6672285163</v>
      </c>
      <c r="Y420" s="4">
        <v>84.031824563200004</v>
      </c>
      <c r="Z420" s="4">
        <v>85.314544847199997</v>
      </c>
      <c r="AA420" s="4">
        <v>84.413911456299999</v>
      </c>
      <c r="AB420" s="4">
        <v>85.696631740300006</v>
      </c>
      <c r="AC420" s="4">
        <v>86.788308577699993</v>
      </c>
      <c r="AD420" s="4">
        <v>87.061227787099995</v>
      </c>
      <c r="AE420" s="4">
        <v>86.651848973100002</v>
      </c>
      <c r="AF420" s="4">
        <v>86.3789297637</v>
      </c>
      <c r="AG420" s="4">
        <v>85.887675186799996</v>
      </c>
      <c r="AH420" s="4">
        <v>86.187886317099995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2021-10-18T04:36:06Z</dcterms:modified>
</cp:coreProperties>
</file>