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8_{2033CDE4-4B06-41B6-9833-336F88B167A4}" xr6:coauthVersionLast="36" xr6:coauthVersionMax="36" xr10:uidLastSave="{00000000-0000-0000-0000-000000000000}"/>
  <bookViews>
    <workbookView xWindow="11148" yWindow="48" windowWidth="6060" windowHeight="5928" tabRatio="836" activeTab="5" xr2:uid="{00000000-000D-0000-FFFF-FFFF00000000}"/>
  </bookViews>
  <sheets>
    <sheet name="Config" sheetId="3" r:id="rId1"/>
    <sheet name="Erlaeuterungen" sheetId="8" r:id="rId2"/>
    <sheet name="BL_7-Tage-Fallzahl-aktualisiert" sheetId="9" r:id="rId3"/>
    <sheet name="BL_7-Tage-Inzidenz-aktualisiert" sheetId="11" r:id="rId4"/>
    <sheet name="LK_7-Tage-Fallzahl-aktualisiert" sheetId="5" r:id="rId5"/>
    <sheet name="LK_7-Tage-Inzidenz-aktualisiert" sheetId="7" r:id="rId6"/>
  </sheets>
  <definedNames>
    <definedName name="BL_7_Tage_Fallzahl_aktualisiert001" localSheetId="2">'BL_7-Tage-Fallzahl-aktualisiert'!$A$5:$AG$21</definedName>
    <definedName name="BL_7_Tage_Fallzahl_aktualisiert002" localSheetId="2">'BL_7-Tage-Fallzahl-aktualisiert'!$AK$5:$AK$6</definedName>
    <definedName name="BL_7_Tage_Inzidenz_aktualisiert001" localSheetId="3">'BL_7-Tage-Inzidenz-aktualisiert'!$A$5:$AG$21</definedName>
    <definedName name="BL_7_Tage_Inzidenz_aktualisiert002" localSheetId="3">'BL_7-Tage-Inzidenz-aktualisiert'!$AY$5:$AY$6</definedName>
    <definedName name="LK_7_Tage_Fallzahl001" localSheetId="4">'LK_7-Tage-Fallzahl-aktualisiert'!$A$5:$AH$417</definedName>
    <definedName name="LK_7_Tage_Fallzahl001" localSheetId="5">'LK_7-Tage-Inzidenz-aktualisiert'!$A$5:$AH$417</definedName>
    <definedName name="LK_7_Tage_Fallzahl002" localSheetId="4">'LK_7-Tage-Fallzahl-aktualisiert'!$AL$5:$AL$6</definedName>
    <definedName name="LK_7_Tage_Fallzahl002" localSheetId="5">'LK_7-Tage-Inzidenz-aktualisiert'!$BA$5:$BA$6</definedName>
    <definedName name="LK_7_Tage_Inzidenz003" localSheetId="5">'LK_7-Tage-Inzidenz-aktualisiert'!$A$419:$AH$420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background="1" saveData="1">
    <dbPr connection="DRIVER=ODBC Driver 13 for SQL Server;SERVER=SQLProd31;UID=sieversc;Trusted_Connection=yes;APP=Excel;WSID=WS;DATABASE=SurvNet3RKI2;" command="exec SurvNet3Admin.[Covid].[p7Tage_Berlin_Inzidenz_ohneWertung] "/>
  </connection>
  <connection id="2" xr16:uid="{D3CE774C-94C0-42C1-869E-823B17F98607}" name="Verbindung1" type="1" refreshedVersion="6" savePassword="1" background="1" saveData="1">
    <dbPr connection="DRIVER=ODBC Driver 13 for SQL Server;SERVER=SQLProd31;UID=sieversc;Trusted_Connection=yes;APP=Excel;WSID=WS;DATABASE=SurvNet3RKI2;" command="exec SurvNet3Admin.[Covid].[p7Tage_LK_Anzahl] "/>
  </connection>
  <connection id="3" xr16:uid="{1C4841A4-A4CC-4F41-BD4B-EEE534BF5417}" name="Verbindung11" type="1" refreshedVersion="6" savePassword="1" background="1" saveData="1">
    <dbPr connection="DRIVER=ODBC Driver 13 for SQL Server;SERVER=SQLProd31;UID=sieversc;Trusted_Connection=yes;APP=Excel;WSID=WS;DATABASE=SurvNet3RKI2;" command="exec SurvNet3Admin.[Covid].[p7Tage_LK_Inzidenz_ohneWertung] "/>
  </connection>
  <connection id="4" xr16:uid="{492F71D1-4FA8-4F12-B083-87C5C5412766}" name="Verbindung2" type="1" refreshedVersion="6" savePassword="1" background="1" saveData="1">
    <dbPr connection="DRIVER=ODBC Driver 13 for SQL Server;SERVER=SQLProd31;UID=sieversc;Trusted_Connection=yes;APP=Excel;WSID=WS;DATABASE=SurvNet3RKI2;" command="select CONVERT( date, GETDATE() ) as Datum"/>
  </connection>
  <connection id="5" xr16:uid="{200EA80D-156F-4434-A7E6-3AA8D11A03F7}" name="Verbindung21" type="1" refreshedVersion="6" savePassword="1" background="1" saveData="1">
    <dbPr connection="DRIVER=ODBC Driver 13 for SQL Server;SERVER=SQLProd31;UID=sieversc;Trusted_Connection=yes;APP=Excel;WSID=WS;DATABASE=SurvNet3RKI2;" command="select CONVERT( date, GETDATE() ) as Datum"/>
  </connection>
  <connection id="6" xr16:uid="{8054C09A-4BF1-426B-B5D5-EBD91C28A2F3}" name="Verbindung3" type="1" refreshedVersion="6" savePassword="1" background="1" saveData="1">
    <dbPr connection="DRIVER=ODBC Driver 13 for SQL Server;SERVER=SQLProd31;UID=sieversc;Trusted_Connection=yes;APP=Excel;WSID=WS;DATABASE=SurvNet3RKI2;" command="exec SurvNet3Admin.[Covid].[p7Tage_BL_Anzahl] "/>
  </connection>
  <connection id="7" xr16:uid="{23CF152F-D802-44A7-9764-A616A0E53073}" name="Verbindung4" type="1" refreshedVersion="6" savePassword="1" background="1" saveData="1">
    <dbPr connection="DRIVER=ODBC Driver 13 for SQL Server;SERVER=SQLProd31;UID=sieversc;Trusted_Connection=yes;APP=Excel;WSID=WS;DATABASE=SurvNet3RKI2;" command="select CONVERT( date, GETDATE() ) as Datum"/>
  </connection>
  <connection id="8" xr16:uid="{8A2EB295-F890-4AFD-BF75-F1101A7D138E}" name="Verbindung5" type="1" refreshedVersion="6" savePassword="1" background="1" saveData="1">
    <dbPr connection="DRIVER=ODBC Driver 13 for SQL Server;SERVER=SQLProd31;UID=sieversc;Trusted_Connection=yes;APP=Excel;WSID=WS;DATABASE=SurvNet3RKI2;" command="exec SurvNet3Admin.[Covid].[p7Tage_BL_Inzidenz] "/>
  </connection>
  <connection id="9" xr16:uid="{9C39B785-6DCE-47F5-9BCE-FC426D3D06A3}" name="Verbindung6" type="1" refreshedVersion="6" savePassword="1" background="1" saveData="1">
    <dbPr connection="DRIVER=ODBC Driver 13 for SQL Server;SERVER=SQLProd31;UID=sieversc;Trusted_Connection=yes;APP=Excel;WSID=WS;DATABASE=SurvNet3RKI2;" command="select CONVERT( date, GETDATE() ) as Datum"/>
  </connection>
</connections>
</file>

<file path=xl/sharedStrings.xml><?xml version="1.0" encoding="utf-8"?>
<sst xmlns="http://schemas.openxmlformats.org/spreadsheetml/2006/main" count="1929" uniqueCount="963">
  <si>
    <t>Server</t>
  </si>
  <si>
    <t>ConfigStr</t>
  </si>
  <si>
    <t>AAA</t>
  </si>
  <si>
    <t>BBB</t>
  </si>
  <si>
    <t>CCC</t>
  </si>
  <si>
    <t>Windows</t>
  </si>
  <si>
    <t>Passwort</t>
  </si>
  <si>
    <t>SQLProd31</t>
  </si>
  <si>
    <t>SurvNet3RKI2</t>
  </si>
  <si>
    <t>ODBC;DRIVER=ODBC Driver 13 for SQL Server;SERVER=SQLProd31;Trusted_Connection=yes;APP=Excel;WSID=WS;DATABASE=SurvNet3RKI2</t>
  </si>
  <si>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</si>
  <si>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</si>
  <si>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</si>
  <si>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</si>
  <si>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</si>
  <si>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</si>
  <si>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</si>
  <si>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</si>
  <si>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</si>
  <si>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</si>
  <si>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</si>
  <si>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</si>
  <si>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</si>
  <si>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</si>
  <si>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</si>
  <si>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</si>
  <si>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</si>
  <si>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</si>
  <si>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</si>
  <si>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</si>
  <si>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</si>
  <si>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</si>
  <si>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</si>
  <si>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</si>
  <si>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</si>
  <si>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</si>
  <si>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</si>
  <si>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</si>
  <si>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</si>
  <si>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</si>
  <si>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</si>
  <si>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</si>
  <si>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</si>
  <si>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BL_Grafik.BL_Grafik001</t>
  </si>
  <si>
    <t>BL_Grafik.BL_Grafik002</t>
  </si>
  <si>
    <t xml:space="preserve">select CONVERT( date, GETDATE() ) as Datum_x000D_
</t>
  </si>
  <si>
    <t>BL_Grafik.BL_Grafik003</t>
  </si>
  <si>
    <t>select cast("[Measures].[Population]" as float) as Bev_x000D_
FROM   Openquery(OLAP_SESQL19_CUBE4COVID19,_x000D_
'_x000D_
select _x000D_
{[Measures].[Population]} on 0_x000D_
FROM Cube4SurvNet_x000D_
where ([Datenstand].[Publikation].&amp;[-1],_x000D_
[ReportingDate].[WeekYear].[WeekYear].&amp;[2020]_x000D_
)_x000D_
')</t>
  </si>
  <si>
    <t>BL_Grafik.BL_Grafik004</t>
  </si>
  <si>
    <t>exec SurvNet3Admin.Covid.p7Tage_BL_Grafik_Gesamt</t>
  </si>
  <si>
    <t>exec SurvNet3Admin.Covid.p7Tage_BL_Grafik</t>
  </si>
  <si>
    <t xml:space="preserve">exec SurvNet3Admin.[Covid].[p7Tage_LK_Anzahl] </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</si>
  <si>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</si>
  <si>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</si>
  <si>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</si>
  <si>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</si>
  <si>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</si>
  <si>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</si>
  <si>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</si>
  <si>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</si>
  <si>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</si>
  <si>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</si>
  <si>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</si>
  <si>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</si>
  <si>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</si>
  <si>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</si>
  <si>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</si>
  <si>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</si>
  <si>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</si>
  <si>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</si>
  <si>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</si>
  <si>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</si>
  <si>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</si>
  <si>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</si>
  <si>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</si>
  <si>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</si>
  <si>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</si>
  <si>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</si>
  <si>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</si>
  <si>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</si>
  <si>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</si>
  <si>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</si>
  <si>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</si>
  <si>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</si>
  <si>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</si>
  <si>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</si>
  <si>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</si>
  <si>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</si>
  <si>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</si>
  <si>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</si>
  <si>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</si>
  <si>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</si>
  <si>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</si>
  <si>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</si>
  <si>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</si>
  <si>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</si>
  <si>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</si>
  <si>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</si>
  <si>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</si>
  <si>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</si>
  <si>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</si>
  <si>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</si>
  <si>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</si>
  <si>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</si>
  <si>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</si>
  <si>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</si>
  <si>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</si>
  <si>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</si>
  <si>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</si>
  <si>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</si>
  <si>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</si>
  <si>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</si>
  <si>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</si>
  <si>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</si>
  <si>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</si>
  <si>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</si>
  <si>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</si>
  <si>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</si>
  <si>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</si>
  <si>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</si>
  <si>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</si>
  <si>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</si>
  <si>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</si>
  <si>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</si>
  <si>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</si>
  <si>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</si>
  <si>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</si>
  <si>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</si>
  <si>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</si>
  <si>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</si>
  <si>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</si>
  <si>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</si>
  <si>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</si>
  <si>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</si>
  <si>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</si>
  <si>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</si>
  <si>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</si>
  <si>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</si>
  <si>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</si>
  <si>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</si>
  <si>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</si>
  <si>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</si>
  <si>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</si>
  <si>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</si>
  <si>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</si>
  <si>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</si>
  <si>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</si>
  <si>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</si>
  <si>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</si>
  <si>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</si>
  <si>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</si>
  <si>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</si>
  <si>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</si>
  <si>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</si>
  <si>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</si>
  <si>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</si>
  <si>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</si>
  <si>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</si>
  <si>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</si>
  <si>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</si>
  <si>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</si>
  <si>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</si>
  <si>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</si>
  <si>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</si>
  <si>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</si>
  <si>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</si>
  <si>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</si>
  <si>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</si>
  <si>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</si>
  <si>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</si>
  <si>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</si>
  <si>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</si>
  <si>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</si>
  <si>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</si>
  <si>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</si>
  <si>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</si>
  <si>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</si>
  <si>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</si>
  <si>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</si>
  <si>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</si>
  <si>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</si>
  <si>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</si>
  <si>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</si>
  <si>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</si>
  <si>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</si>
  <si>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</si>
  <si>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</si>
  <si>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</si>
  <si>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</si>
  <si>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</si>
  <si>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</si>
  <si>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</si>
  <si>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</si>
  <si>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</si>
  <si>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</si>
  <si>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</si>
  <si>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</si>
  <si>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</si>
  <si>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</si>
  <si>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</si>
  <si>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</si>
  <si>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</si>
  <si>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</si>
  <si>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</si>
  <si>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</si>
  <si>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</si>
  <si>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</si>
  <si>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</si>
  <si>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</si>
  <si>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</si>
  <si>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</si>
  <si>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</si>
  <si>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</si>
  <si>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</si>
  <si>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</si>
  <si>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</si>
  <si>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</si>
  <si>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</si>
  <si>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</si>
  <si>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</si>
  <si>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</si>
  <si>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</si>
  <si>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</si>
  <si>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</si>
  <si>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</si>
  <si>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</si>
  <si>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</si>
  <si>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</si>
  <si>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</si>
  <si>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</si>
  <si>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</si>
  <si>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</si>
  <si>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</si>
  <si>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</si>
  <si>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</si>
  <si>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</si>
  <si>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</si>
  <si>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</si>
  <si>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</si>
  <si>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</si>
  <si>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</si>
  <si>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</si>
  <si>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</si>
  <si>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</si>
  <si>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</si>
  <si>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</si>
  <si>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</si>
  <si>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</si>
  <si>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</si>
  <si>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</si>
  <si>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</si>
  <si>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</si>
  <si>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</si>
  <si>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</si>
  <si>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</si>
  <si>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</si>
  <si>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</si>
  <si>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</si>
  <si>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</si>
  <si>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</si>
  <si>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</si>
  <si>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</si>
  <si>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</si>
  <si>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</si>
  <si>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</si>
  <si>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</si>
  <si>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</si>
  <si>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</si>
  <si>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</si>
  <si>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</si>
  <si>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</si>
  <si>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</si>
  <si>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</si>
  <si>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</si>
  <si>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</si>
  <si>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</si>
  <si>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</si>
  <si>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</si>
  <si>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</si>
  <si>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</si>
  <si>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</si>
  <si>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</si>
  <si>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</si>
  <si>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</si>
  <si>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</si>
  <si>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</si>
  <si>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</si>
  <si>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</si>
  <si>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</si>
  <si>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</si>
  <si>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</si>
  <si>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</si>
  <si>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</si>
  <si>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</si>
  <si>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</si>
  <si>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</si>
  <si>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</si>
  <si>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</si>
  <si>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</si>
  <si>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</si>
  <si>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</si>
  <si>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</si>
  <si>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</si>
  <si>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</si>
  <si>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</si>
  <si>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</si>
  <si>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</si>
  <si>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</si>
  <si>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</si>
  <si>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</si>
  <si>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</si>
  <si>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</si>
  <si>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</si>
  <si>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</si>
  <si>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</si>
  <si>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</si>
  <si>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</si>
  <si>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</si>
  <si>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</si>
  <si>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</si>
  <si>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</si>
  <si>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</si>
  <si>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</si>
  <si>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</si>
  <si>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</si>
  <si>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</si>
  <si>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</si>
  <si>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</si>
  <si>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</si>
  <si>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</si>
  <si>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</si>
  <si>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</si>
  <si>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</si>
  <si>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</si>
  <si>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</si>
  <si>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</si>
  <si>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</si>
  <si>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</si>
  <si>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</si>
  <si>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</si>
  <si>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</si>
  <si>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</si>
  <si>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</si>
  <si>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</si>
  <si>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</si>
  <si>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</si>
  <si>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</si>
  <si>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</si>
  <si>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</si>
  <si>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</si>
  <si>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</si>
  <si>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</si>
  <si>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</si>
  <si>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</si>
  <si>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</si>
  <si>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</si>
  <si>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</si>
  <si>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</si>
  <si>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</si>
  <si>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</si>
  <si>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</si>
  <si>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</si>
  <si>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</si>
  <si>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</si>
  <si>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</si>
  <si>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</si>
  <si>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</si>
  <si>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</si>
  <si>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</si>
  <si>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</si>
  <si>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</si>
  <si>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</si>
  <si>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</si>
  <si>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</si>
  <si>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</si>
  <si>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</si>
  <si>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</si>
  <si>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</si>
  <si>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</si>
  <si>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</si>
  <si>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</si>
  <si>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</si>
  <si>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</si>
  <si>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</si>
  <si>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</si>
  <si>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</si>
  <si>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</si>
  <si>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</si>
  <si>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</si>
  <si>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</si>
  <si>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</si>
  <si>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</si>
  <si>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</si>
  <si>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</si>
  <si>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</si>
  <si>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</si>
  <si>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</si>
  <si>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</si>
  <si>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</si>
  <si>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</si>
  <si>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</si>
  <si>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</si>
  <si>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</si>
  <si>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</si>
  <si>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</si>
  <si>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</si>
  <si>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</si>
  <si>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</si>
  <si>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</si>
  <si>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</si>
  <si>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</si>
  <si>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</si>
  <si>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</si>
  <si>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</si>
  <si>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</si>
  <si>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</si>
  <si>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</si>
  <si>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</si>
  <si>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</si>
  <si>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</si>
  <si>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</si>
  <si>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</si>
  <si>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</si>
  <si>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</si>
  <si>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</si>
  <si>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</si>
  <si>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</si>
  <si>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</si>
  <si>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</si>
  <si>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</si>
  <si>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</si>
  <si>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</si>
  <si>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</si>
  <si>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</si>
  <si>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</si>
  <si>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</si>
  <si>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</si>
  <si>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</si>
  <si>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</si>
  <si>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</si>
  <si>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</si>
  <si>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</si>
  <si>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</si>
  <si>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</si>
  <si>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</si>
  <si>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</si>
  <si>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</si>
  <si>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</si>
  <si>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</si>
  <si>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</si>
  <si>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</si>
  <si>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</si>
  <si>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</si>
  <si>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</si>
  <si>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</si>
  <si>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</si>
  <si>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</si>
  <si>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</si>
  <si>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</si>
  <si>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select CONVERT( date, GETDATE() ) as Datum</t>
  </si>
  <si>
    <t>Landkreis</t>
  </si>
  <si>
    <t>Berlin</t>
  </si>
  <si>
    <t xml:space="preserve">exec SurvNet3Admin.[Covid].[p7Tage_LK_Inzidenz_ohneWertung] </t>
  </si>
  <si>
    <t xml:space="preserve">exec SurvNet3Admin.[Covid].[p7Tage_Berlin_Inzidenz_ohneWertung] </t>
  </si>
  <si>
    <t>Allgemeine Erläuterungen</t>
  </si>
  <si>
    <t>Erläuterung zur Berechnung der 7-Tage-Inzidenz</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</si>
  <si>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</si>
  <si>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</si>
  <si>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</si>
  <si>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</si>
  <si>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</si>
  <si>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</si>
  <si>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LK_7-Tage-Inzidenz-rückwirkend.LK_7-Tage-Fallzahl001</t>
  </si>
  <si>
    <t>LK_7-Tage-Inzidenz-rückwirkend.LK_7-Tage-Fallzahl002</t>
  </si>
  <si>
    <t>LK_7-Tage-Inzidenz-rückwirkend.LK_7-Tage-Inzidenz003</t>
  </si>
  <si>
    <t>LK_7-Tage-Fallzahl-rückwirkend.LK_7-Tage-Fallzahl001</t>
  </si>
  <si>
    <t>LK_7-Tage-Fallzahl-rückwirkend.LK_7-Tage-Fallzahl002</t>
  </si>
  <si>
    <t>StädteRegion Aachen</t>
  </si>
  <si>
    <t>LK_7-Tage-Fallzahl-aktualisiert.LK_7-Tage-Fallzahl001</t>
  </si>
  <si>
    <t>LK_7-Tage-Fallzahl-aktualisiert.LK_7-Tage-Fallzahl002</t>
  </si>
  <si>
    <t>LK_7-Tage-Inzidenz-aktualisiert.LK_7-Tage-Fallzahl001</t>
  </si>
  <si>
    <t>LK_7-Tage-Inzidenz-aktualisiert.LK_7-Tage-Fallzahl002</t>
  </si>
  <si>
    <t>LK_7-Tage-Inzidenz-aktualisiert.LK_7-Tage-Inzidenz003</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</si>
  <si>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</si>
  <si>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</si>
  <si>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</si>
  <si>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 xml:space="preserve">exec SurvNet3Admin.[Covid].[p7Tage_BL_Anzahl] </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</si>
  <si>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</si>
  <si>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</si>
  <si>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</si>
  <si>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</si>
  <si>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</si>
  <si>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</si>
  <si>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</si>
  <si>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</si>
  <si>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</si>
  <si>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</si>
  <si>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</si>
  <si>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</si>
  <si>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</si>
  <si>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</si>
  <si>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</si>
  <si>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</si>
  <si>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BL_7-Tage-Inzidenz-aktualisiert.BL_7-Tage-Inzidenz-aktualisiert001</t>
  </si>
  <si>
    <t xml:space="preserve">exec SurvNet3Admin.[Covid].[p7Tage_BL_Inzidenz] </t>
  </si>
  <si>
    <t>BL_7-Tage-Inzidenz-aktualisiert.BL_7-Tage-Inzidenz-aktualisiert002</t>
  </si>
  <si>
    <t>BL_7-Tage_Fallzahl-aktualisiert.BL_7-Tage-Fallzahl-aktualisiert001</t>
  </si>
  <si>
    <t>BL_7-Tage_Fallzahl-aktualisiert.BL_7-Tage-Fallzahl-aktualisiert002</t>
  </si>
  <si>
    <t>BL_7-Tage-Fallzahl-aktualisiert.BL_7-Tage_Fallzahl-aktualisiert002</t>
  </si>
  <si>
    <t>BL_7-Tage-Fallzahl-aktualisiert.BL_7-Tage_Fallzahl-aktualisiert001</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</si>
  <si>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</si>
  <si>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</si>
  <si>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</si>
  <si>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</si>
  <si>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</si>
  <si>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</si>
  <si>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</si>
  <si>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</si>
  <si>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</si>
  <si>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</si>
  <si>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</si>
  <si>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</si>
  <si>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</si>
  <si>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</si>
  <si>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</si>
  <si>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</si>
  <si>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</si>
  <si>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</si>
  <si>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</si>
  <si>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</si>
  <si>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</si>
  <si>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</si>
  <si>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</si>
  <si>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</si>
  <si>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</si>
  <si>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</si>
  <si>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</si>
  <si>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</si>
  <si>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</si>
  <si>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</si>
  <si>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</si>
  <si>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</si>
  <si>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</si>
  <si>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</si>
  <si>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</si>
  <si>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</si>
  <si>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</si>
  <si>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</si>
  <si>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</si>
  <si>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</si>
  <si>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</si>
  <si>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</si>
  <si>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</si>
  <si>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</si>
  <si>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</si>
  <si>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</si>
  <si>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</si>
  <si>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</si>
  <si>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</si>
  <si>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</si>
  <si>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</si>
  <si>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</si>
  <si>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</si>
  <si>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</si>
  <si>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</si>
  <si>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</si>
  <si>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</si>
  <si>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</si>
  <si>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</si>
  <si>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</si>
  <si>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</si>
  <si>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</si>
  <si>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</si>
  <si>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</si>
  <si>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</si>
  <si>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</si>
  <si>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</si>
  <si>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</si>
  <si>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</si>
  <si>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</si>
  <si>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</si>
  <si>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</si>
  <si>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</si>
  <si>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</si>
  <si>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</si>
  <si>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</si>
  <si>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</si>
  <si>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</si>
  <si>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</si>
  <si>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</si>
  <si>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</si>
  <si>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</si>
  <si>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</si>
  <si>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</si>
  <si>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</si>
  <si>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</si>
  <si>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</si>
  <si>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</si>
  <si>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</si>
  <si>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</si>
  <si>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</si>
  <si>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</si>
  <si>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</si>
  <si>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</si>
  <si>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</si>
  <si>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</si>
  <si>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</si>
  <si>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</si>
  <si>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</si>
  <si>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</si>
  <si>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</si>
  <si>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</si>
  <si>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</si>
  <si>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</si>
  <si>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</si>
  <si>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</si>
  <si>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</si>
  <si>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</si>
  <si>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</si>
  <si>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</si>
  <si>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</si>
  <si>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</si>
  <si>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</si>
  <si>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</si>
  <si>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</si>
  <si>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</si>
  <si>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</si>
  <si>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</si>
  <si>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</si>
  <si>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</si>
  <si>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</si>
  <si>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</si>
  <si>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</si>
  <si>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</si>
  <si>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</si>
  <si>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</si>
  <si>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</si>
  <si>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</si>
  <si>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</si>
  <si>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</si>
  <si>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</si>
  <si>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</si>
  <si>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</si>
  <si>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</si>
  <si>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</si>
  <si>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</si>
  <si>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</si>
  <si>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</si>
  <si>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</si>
  <si>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</si>
  <si>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</si>
  <si>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</si>
  <si>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</si>
  <si>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</si>
  <si>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</si>
  <si>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</si>
  <si>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</si>
  <si>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</si>
  <si>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</si>
  <si>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</si>
  <si>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</si>
  <si>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</si>
  <si>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</si>
  <si>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</si>
  <si>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</si>
  <si>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</si>
  <si>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</si>
  <si>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</si>
  <si>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</si>
  <si>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</si>
  <si>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</si>
  <si>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</si>
  <si>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</si>
  <si>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</si>
  <si>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</si>
  <si>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</si>
  <si>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</si>
  <si>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</si>
  <si>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</si>
  <si>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</si>
  <si>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</si>
  <si>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</si>
  <si>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</si>
  <si>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</si>
  <si>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</si>
  <si>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</si>
  <si>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</si>
  <si>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</si>
  <si>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</si>
  <si>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</si>
  <si>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</si>
  <si>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</si>
  <si>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</si>
  <si>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</si>
  <si>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</si>
  <si>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</si>
  <si>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</si>
  <si>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</si>
  <si>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</si>
  <si>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</si>
  <si>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</si>
  <si>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</si>
  <si>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</si>
  <si>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</si>
  <si>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</si>
  <si>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</si>
  <si>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</si>
  <si>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</si>
  <si>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</si>
  <si>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</si>
  <si>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</si>
  <si>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</si>
  <si>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</si>
  <si>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</si>
  <si>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</si>
  <si>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</si>
  <si>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</si>
  <si>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</si>
  <si>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</si>
  <si>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</si>
  <si>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</si>
  <si>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</si>
  <si>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</si>
  <si>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</si>
  <si>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</si>
  <si>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</si>
  <si>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</si>
  <si>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</si>
  <si>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</si>
  <si>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</si>
  <si>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</si>
  <si>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</si>
  <si>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</si>
  <si>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</si>
  <si>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</si>
  <si>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</si>
  <si>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</si>
  <si>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</si>
  <si>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</si>
  <si>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</si>
  <si>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</si>
  <si>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</si>
  <si>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</si>
  <si>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</si>
  <si>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</si>
  <si>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</si>
  <si>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</si>
  <si>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</si>
  <si>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</si>
  <si>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</si>
  <si>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</si>
  <si>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</si>
  <si>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</si>
  <si>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</si>
  <si>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</si>
  <si>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</si>
  <si>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</si>
  <si>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</si>
  <si>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</si>
  <si>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</si>
  <si>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</si>
  <si>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</si>
  <si>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</si>
  <si>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</si>
  <si>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</si>
  <si>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</si>
  <si>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</si>
  <si>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</si>
  <si>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</si>
  <si>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</si>
  <si>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</si>
  <si>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</si>
  <si>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</si>
  <si>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</si>
  <si>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</si>
  <si>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</si>
  <si>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</si>
  <si>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</si>
  <si>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</si>
  <si>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</si>
  <si>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</si>
  <si>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</si>
  <si>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</si>
  <si>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</si>
  <si>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</si>
  <si>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</si>
  <si>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</si>
  <si>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</si>
  <si>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</si>
  <si>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</si>
  <si>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</si>
  <si>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</si>
  <si>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</si>
  <si>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</si>
  <si>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</si>
  <si>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</si>
  <si>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</si>
  <si>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</si>
  <si>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</si>
  <si>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</si>
  <si>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</si>
  <si>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</si>
  <si>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</si>
  <si>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</si>
  <si>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</si>
  <si>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</si>
  <si>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</si>
  <si>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</si>
  <si>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</si>
  <si>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</si>
  <si>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</si>
  <si>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</si>
  <si>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</si>
  <si>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</si>
  <si>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</si>
  <si>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</si>
  <si>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</si>
  <si>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</si>
  <si>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</si>
  <si>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</si>
  <si>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</si>
  <si>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</si>
  <si>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</si>
  <si>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</si>
  <si>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</si>
  <si>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</si>
  <si>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</si>
  <si>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</si>
  <si>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</si>
  <si>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</si>
  <si>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</si>
  <si>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</si>
  <si>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</si>
  <si>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</si>
  <si>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</si>
  <si>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</si>
  <si>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</si>
  <si>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</si>
  <si>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</si>
  <si>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</si>
  <si>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</si>
  <si>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</si>
  <si>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</si>
  <si>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</si>
  <si>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</si>
  <si>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</si>
  <si>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</si>
  <si>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</si>
  <si>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</si>
  <si>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</si>
  <si>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</si>
  <si>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</si>
  <si>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</si>
  <si>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</si>
  <si>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</si>
  <si>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</si>
  <si>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</si>
  <si>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</si>
  <si>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</si>
  <si>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</si>
  <si>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</si>
  <si>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</si>
  <si>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</si>
  <si>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</si>
  <si>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</si>
  <si>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</si>
  <si>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</si>
  <si>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</si>
  <si>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</si>
  <si>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</si>
  <si>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</si>
  <si>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</si>
  <si>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</si>
  <si>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</si>
  <si>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</si>
  <si>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</si>
  <si>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</si>
  <si>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</si>
  <si>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</si>
  <si>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</si>
  <si>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</si>
  <si>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</si>
  <si>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</si>
  <si>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</si>
  <si>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</si>
  <si>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</si>
  <si>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</si>
  <si>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</si>
  <si>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</si>
  <si>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</si>
  <si>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</si>
  <si>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</si>
  <si>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</si>
  <si>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</si>
  <si>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</si>
  <si>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</si>
  <si>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</si>
  <si>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</si>
  <si>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</si>
  <si>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</si>
  <si>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</si>
  <si>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</si>
  <si>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</si>
  <si>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</si>
  <si>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</si>
  <si>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</si>
  <si>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</si>
  <si>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</si>
  <si>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</si>
  <si>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</si>
  <si>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</si>
  <si>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</si>
  <si>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</si>
  <si>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</si>
  <si>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</si>
  <si>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</si>
  <si>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</si>
  <si>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</si>
  <si>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</si>
  <si>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</si>
  <si>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</si>
  <si>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</si>
  <si>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</si>
  <si>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</si>
  <si>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</si>
  <si>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</si>
  <si>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</si>
  <si>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</si>
  <si>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</si>
  <si>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</si>
  <si>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</si>
  <si>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</si>
  <si>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</si>
  <si>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</si>
  <si>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</si>
  <si>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</si>
  <si>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</si>
  <si>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</si>
  <si>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</si>
  <si>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</si>
  <si>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</si>
  <si>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</si>
  <si>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</si>
  <si>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</si>
  <si>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</si>
  <si>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</si>
  <si>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</si>
  <si>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</si>
  <si>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</si>
  <si>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</si>
  <si>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</si>
  <si>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</si>
  <si>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</si>
  <si>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</si>
  <si>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</si>
  <si>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</si>
  <si>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</si>
  <si>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</si>
  <si>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</si>
  <si>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</si>
  <si>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</si>
  <si>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 xml:space="preserve">Für die Berechnung der Inzidenzen werden die Daten der Bevölkerungsstatistik des Statistischen Bundesamtes mit Datenstand 31.12.2020 verwendet.
</t>
  </si>
  <si>
    <t>Stand: 16.09.2021 08:05:23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</si>
</sst>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0"/>
      <name val="Arial"/>
    </font>
    <font>
      <sz val="11"/>
      <color theme="1"/>
      <name val="Calibri"/>
      <family val="2"/>
      <scheme val="minor"/>
    </font>
    <font>
      <sz val="8"/>
      <name val="Arial"/>
      <family val="2"/>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3" fillId="0" borderId="0"/>
    <xf numFmtId="0" fontId="1" fillId="0" borderId="0"/>
  </cellStyleXfs>
  <cellXfs count="14">
    <xf numFmtId="0" fontId="0" fillId="0" borderId="0" xfId="0"/>
    <xf numFmtId="0" fontId="0" fillId="0" borderId="0" xfId="0" applyAlignment="1"/>
    <xf numFmtId="0" fontId="3" fillId="0" borderId="0" xfId="0" applyFont="1" applyAlignment="1"/>
    <xf numFmtId="0" fontId="0" fillId="0" borderId="0" xfId="0" quotePrefix="1" applyAlignment="1">
      <alignment wrapText="1"/>
    </xf>
    <xf numFmtId="14" fontId="0" fillId="0" borderId="0" xfId="0" applyNumberFormat="1"/>
    <xf numFmtId="0" fontId="4" fillId="0" borderId="0" xfId="0" applyFont="1"/>
    <xf numFmtId="164" fontId="0" fillId="0" borderId="0" xfId="0" applyNumberFormat="1"/>
    <xf numFmtId="0" fontId="3" fillId="0" borderId="0" xfId="0" applyFont="1"/>
    <xf numFmtId="0" fontId="5" fillId="0" borderId="0" xfId="0" applyFont="1"/>
    <xf numFmtId="14" fontId="4" fillId="0" borderId="0" xfId="0" applyNumberFormat="1" applyFont="1"/>
    <xf numFmtId="0" fontId="0" fillId="0" borderId="0" xfId="0" quotePrefix="1" applyAlignment="1"/>
    <xf numFmtId="0" fontId="6" fillId="0" borderId="0" xfId="0" applyFont="1"/>
    <xf numFmtId="14" fontId="3"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5.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4"/>
  <dimension ref="A1:C89"/>
  <sheetViews>
    <sheetView workbookViewId="0">
      <selection activeCell="B36" sqref="B36"/>
    </sheetView>
  </sheetViews>
  <sheetFormatPr baseColWidth="10" defaultRowHeight="13.2" x14ac:dyDescent="0.25"/>
  <cols>
    <col min="1" max="1" width="59.21875" customWidth="1"/>
    <col min="2" max="2" width="101.77734375" style="1" customWidth="1"/>
  </cols>
  <sheetData>
    <row r="1" spans="1:3" x14ac:dyDescent="0.25">
      <c r="A1" t="s">
        <v>0</v>
      </c>
      <c r="B1" s="1" t="s">
        <v>7</v>
      </c>
    </row>
    <row r="2" spans="1:3" x14ac:dyDescent="0.25">
      <c r="A2" t="s">
        <v>962</v>
      </c>
      <c r="B2" s="1" t="s">
        <v>5</v>
      </c>
      <c r="C2" t="b">
        <v>1</v>
      </c>
    </row>
    <row r="3" spans="1:3" x14ac:dyDescent="0.25">
      <c r="B3" s="1" t="s">
        <v>6</v>
      </c>
    </row>
    <row r="4" spans="1:3" x14ac:dyDescent="0.25">
      <c r="B4" s="1" t="s">
        <v>8</v>
      </c>
    </row>
    <row r="5" spans="1:3" x14ac:dyDescent="0.25">
      <c r="A5" t="s">
        <v>1</v>
      </c>
      <c r="B5" s="2" t="s">
        <v>9</v>
      </c>
    </row>
    <row r="7" spans="1:3" x14ac:dyDescent="0.25">
      <c r="A7" t="s">
        <v>2</v>
      </c>
    </row>
    <row r="8" spans="1:3" x14ac:dyDescent="0.25">
      <c r="A8" t="s">
        <v>3</v>
      </c>
    </row>
    <row r="9" spans="1:3" x14ac:dyDescent="0.25">
      <c r="A9" t="s">
        <v>4</v>
      </c>
    </row>
    <row r="11" spans="1:3" x14ac:dyDescent="0.25">
      <c r="A11" s="1" t="s">
        <v>43</v>
      </c>
      <c r="B11" s="3" t="s">
        <v>50</v>
      </c>
    </row>
    <row r="12" spans="1:3" ht="26.4" x14ac:dyDescent="0.25">
      <c r="A12" s="1" t="s">
        <v>44</v>
      </c>
      <c r="B12" s="3" t="s">
        <v>45</v>
      </c>
    </row>
    <row r="13" spans="1:3" ht="132" x14ac:dyDescent="0.25">
      <c r="A13" s="1" t="s">
        <v>46</v>
      </c>
      <c r="B13" s="3" t="s">
        <v>47</v>
      </c>
    </row>
    <row r="14" spans="1:3" x14ac:dyDescent="0.25">
      <c r="A14" s="1" t="s">
        <v>48</v>
      </c>
      <c r="B14" s="3" t="s">
        <v>49</v>
      </c>
    </row>
    <row r="15" spans="1:3" x14ac:dyDescent="0.25">
      <c r="A15" s="1" t="s">
        <v>472</v>
      </c>
      <c r="B15" s="3" t="s">
        <v>462</v>
      </c>
    </row>
    <row r="16" spans="1:3" x14ac:dyDescent="0.25">
      <c r="A16" s="1" t="s">
        <v>473</v>
      </c>
      <c r="B16" s="10" t="s">
        <v>459</v>
      </c>
    </row>
    <row r="17" spans="1:2" x14ac:dyDescent="0.25">
      <c r="A17" s="1" t="s">
        <v>474</v>
      </c>
      <c r="B17" s="10" t="s">
        <v>463</v>
      </c>
    </row>
    <row r="18" spans="1:2" x14ac:dyDescent="0.25">
      <c r="A18" s="1" t="s">
        <v>475</v>
      </c>
      <c r="B18" s="10" t="s">
        <v>51</v>
      </c>
    </row>
    <row r="19" spans="1:2" x14ac:dyDescent="0.25">
      <c r="A19" s="1" t="s">
        <v>476</v>
      </c>
      <c r="B19" s="10" t="s">
        <v>459</v>
      </c>
    </row>
    <row r="20" spans="1:2" x14ac:dyDescent="0.25">
      <c r="A20" s="1" t="s">
        <v>478</v>
      </c>
      <c r="B20" s="10" t="s">
        <v>51</v>
      </c>
    </row>
    <row r="21" spans="1:2" x14ac:dyDescent="0.25">
      <c r="A21" s="1" t="s">
        <v>479</v>
      </c>
      <c r="B21" s="10" t="s">
        <v>459</v>
      </c>
    </row>
    <row r="22" spans="1:2" x14ac:dyDescent="0.25">
      <c r="A22" s="1" t="s">
        <v>480</v>
      </c>
      <c r="B22" s="10" t="s">
        <v>462</v>
      </c>
    </row>
    <row r="23" spans="1:2" x14ac:dyDescent="0.25">
      <c r="A23" s="1" t="s">
        <v>481</v>
      </c>
      <c r="B23" s="10" t="s">
        <v>459</v>
      </c>
    </row>
    <row r="24" spans="1:2" x14ac:dyDescent="0.25">
      <c r="A24" s="1" t="s">
        <v>482</v>
      </c>
      <c r="B24" s="10" t="s">
        <v>463</v>
      </c>
    </row>
    <row r="25" spans="1:2" x14ac:dyDescent="0.25">
      <c r="A25" s="2" t="s">
        <v>506</v>
      </c>
      <c r="B25" s="10" t="s">
        <v>486</v>
      </c>
    </row>
    <row r="26" spans="1:2" x14ac:dyDescent="0.25">
      <c r="A26" s="2" t="s">
        <v>507</v>
      </c>
      <c r="B26" s="10" t="s">
        <v>459</v>
      </c>
    </row>
    <row r="27" spans="1:2" x14ac:dyDescent="0.25">
      <c r="A27" s="1" t="s">
        <v>503</v>
      </c>
      <c r="B27" s="10" t="s">
        <v>504</v>
      </c>
    </row>
    <row r="28" spans="1:2" x14ac:dyDescent="0.25">
      <c r="A28" s="1" t="s">
        <v>505</v>
      </c>
      <c r="B28" s="10" t="s">
        <v>459</v>
      </c>
    </row>
    <row r="29" spans="1:2" x14ac:dyDescent="0.25">
      <c r="A29" s="1" t="s">
        <v>508</v>
      </c>
      <c r="B29" s="10" t="s">
        <v>459</v>
      </c>
    </row>
    <row r="30" spans="1:2" x14ac:dyDescent="0.25">
      <c r="A30" s="1" t="s">
        <v>509</v>
      </c>
      <c r="B30" s="10" t="s">
        <v>486</v>
      </c>
    </row>
    <row r="31" spans="1:2" x14ac:dyDescent="0.25">
      <c r="A31" s="1"/>
    </row>
    <row r="32" spans="1:2" x14ac:dyDescent="0.25">
      <c r="A32" s="1"/>
    </row>
    <row r="33" spans="1:1" x14ac:dyDescent="0.25">
      <c r="A33" s="1"/>
    </row>
    <row r="34" spans="1:1" x14ac:dyDescent="0.25">
      <c r="A34" s="1"/>
    </row>
    <row r="35" spans="1:1" x14ac:dyDescent="0.25">
      <c r="A35" s="1"/>
    </row>
    <row r="36" spans="1:1" x14ac:dyDescent="0.25">
      <c r="A36" s="1"/>
    </row>
    <row r="37" spans="1:1" x14ac:dyDescent="0.25">
      <c r="A37" s="1"/>
    </row>
    <row r="38" spans="1:1" x14ac:dyDescent="0.25">
      <c r="A38" s="1"/>
    </row>
    <row r="39" spans="1:1" x14ac:dyDescent="0.25">
      <c r="A39" s="1"/>
    </row>
    <row r="40" spans="1:1" x14ac:dyDescent="0.25">
      <c r="A40" s="1"/>
    </row>
    <row r="41" spans="1:1" x14ac:dyDescent="0.25">
      <c r="A41" s="1"/>
    </row>
    <row r="42" spans="1:1" x14ac:dyDescent="0.25">
      <c r="A42" s="1"/>
    </row>
    <row r="43" spans="1:1" x14ac:dyDescent="0.25">
      <c r="A43" s="1"/>
    </row>
    <row r="44" spans="1:1" x14ac:dyDescent="0.25">
      <c r="A44" s="1"/>
    </row>
    <row r="45" spans="1:1" x14ac:dyDescent="0.25">
      <c r="A45" s="1"/>
    </row>
    <row r="46" spans="1:1" x14ac:dyDescent="0.25">
      <c r="A46" s="1"/>
    </row>
    <row r="47" spans="1:1" x14ac:dyDescent="0.25">
      <c r="A47" s="1"/>
    </row>
    <row r="48" spans="1:1" x14ac:dyDescent="0.25">
      <c r="A48" s="1"/>
    </row>
    <row r="49" spans="1:1" x14ac:dyDescent="0.25">
      <c r="A49" s="1"/>
    </row>
    <row r="50" spans="1:1" x14ac:dyDescent="0.25">
      <c r="A50" s="1"/>
    </row>
    <row r="51" spans="1:1" x14ac:dyDescent="0.25">
      <c r="A51" s="1"/>
    </row>
    <row r="52" spans="1:1" x14ac:dyDescent="0.25">
      <c r="A52" s="1"/>
    </row>
    <row r="53" spans="1:1" x14ac:dyDescent="0.25">
      <c r="A53" s="1"/>
    </row>
    <row r="54" spans="1:1" x14ac:dyDescent="0.25">
      <c r="A54" s="1"/>
    </row>
    <row r="55" spans="1:1" x14ac:dyDescent="0.25">
      <c r="A55" s="1"/>
    </row>
    <row r="56" spans="1:1" x14ac:dyDescent="0.25">
      <c r="A56" s="1"/>
    </row>
    <row r="57" spans="1:1" x14ac:dyDescent="0.25">
      <c r="A57" s="1"/>
    </row>
    <row r="58" spans="1:1" x14ac:dyDescent="0.25">
      <c r="A58" s="1"/>
    </row>
    <row r="59" spans="1:1" x14ac:dyDescent="0.25">
      <c r="A59" s="1"/>
    </row>
    <row r="60" spans="1:1" x14ac:dyDescent="0.25">
      <c r="A60" s="1"/>
    </row>
    <row r="61" spans="1:1" x14ac:dyDescent="0.25">
      <c r="A61" s="1"/>
    </row>
    <row r="62" spans="1:1" x14ac:dyDescent="0.25">
      <c r="A62" s="1"/>
    </row>
    <row r="63" spans="1:1" x14ac:dyDescent="0.25">
      <c r="A63" s="1"/>
    </row>
    <row r="64" spans="1:1" x14ac:dyDescent="0.25">
      <c r="A64" s="1"/>
    </row>
    <row r="65" spans="1:1" x14ac:dyDescent="0.25">
      <c r="A65" s="1"/>
    </row>
    <row r="66" spans="1:1" x14ac:dyDescent="0.25">
      <c r="A66" s="1"/>
    </row>
    <row r="67" spans="1:1" x14ac:dyDescent="0.25">
      <c r="A67" s="1"/>
    </row>
    <row r="68" spans="1:1" x14ac:dyDescent="0.25">
      <c r="A68" s="1"/>
    </row>
    <row r="69" spans="1:1" x14ac:dyDescent="0.25">
      <c r="A69" s="1"/>
    </row>
    <row r="70" spans="1:1" x14ac:dyDescent="0.25">
      <c r="A70" s="1"/>
    </row>
    <row r="71" spans="1:1" x14ac:dyDescent="0.25">
      <c r="A71" s="1"/>
    </row>
    <row r="72" spans="1:1" x14ac:dyDescent="0.25">
      <c r="A72" s="1"/>
    </row>
    <row r="73" spans="1:1" x14ac:dyDescent="0.25">
      <c r="A73" s="1"/>
    </row>
    <row r="74" spans="1:1" x14ac:dyDescent="0.25">
      <c r="A74" s="1"/>
    </row>
    <row r="75" spans="1:1" x14ac:dyDescent="0.25">
      <c r="A75" s="1"/>
    </row>
    <row r="76" spans="1:1" x14ac:dyDescent="0.25">
      <c r="A76" s="1"/>
    </row>
    <row r="77" spans="1:1" x14ac:dyDescent="0.25">
      <c r="A77" s="1"/>
    </row>
    <row r="78" spans="1:1" x14ac:dyDescent="0.25">
      <c r="A78" s="1"/>
    </row>
    <row r="79" spans="1:1" x14ac:dyDescent="0.25">
      <c r="A79" s="1"/>
    </row>
    <row r="80" spans="1:1" x14ac:dyDescent="0.25">
      <c r="A80" s="1"/>
    </row>
    <row r="81" spans="1:1" x14ac:dyDescent="0.25">
      <c r="A81" s="1"/>
    </row>
    <row r="82" spans="1:1" x14ac:dyDescent="0.25">
      <c r="A82" s="1"/>
    </row>
    <row r="83" spans="1:1" x14ac:dyDescent="0.25">
      <c r="A83" s="1"/>
    </row>
    <row r="84" spans="1:1" x14ac:dyDescent="0.25">
      <c r="A84" s="1"/>
    </row>
    <row r="85" spans="1:1" x14ac:dyDescent="0.25">
      <c r="A85" s="1"/>
    </row>
    <row r="86" spans="1:1" x14ac:dyDescent="0.25">
      <c r="A86" s="1"/>
    </row>
    <row r="87" spans="1:1" x14ac:dyDescent="0.25">
      <c r="A87" s="1"/>
    </row>
    <row r="88" spans="1:1" x14ac:dyDescent="0.25">
      <c r="A88" s="1"/>
    </row>
    <row r="89" spans="1:1" x14ac:dyDescent="0.25">
      <c r="A89" s="1"/>
    </row>
  </sheetData>
  <phoneticPr fontId="2" type="noConversion"/>
  <pageMargins left="0.78740157499999996" right="0.78740157499999996" top="0.984251969" bottom="0.984251969" header="0.4921259845" footer="0.4921259845"/>
  <pageSetup paperSize="9" orientation="portrait" horizontalDpi="200" verticalDpi="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workbookViewId="0">
      <selection activeCell="I21" sqref="I21"/>
    </sheetView>
  </sheetViews>
  <sheetFormatPr baseColWidth="10" defaultRowHeight="13.2" x14ac:dyDescent="0.25"/>
  <sheetData>
    <row r="1" spans="1:1" ht="15.6" x14ac:dyDescent="0.3">
      <c r="A1" s="8" t="s">
        <v>464</v>
      </c>
    </row>
    <row r="2" spans="1:1" x14ac:dyDescent="0.25">
      <c r="A2" t="s">
        <v>962</v>
      </c>
    </row>
    <row r="3" spans="1:1" x14ac:dyDescent="0.25">
      <c r="A3" s="7" t="s">
        <v>470</v>
      </c>
    </row>
    <row r="4" spans="1:1" x14ac:dyDescent="0.25">
      <c r="A4" s="7" t="s">
        <v>471</v>
      </c>
    </row>
    <row r="5" spans="1:1" x14ac:dyDescent="0.25">
      <c r="A5" s="7" t="s">
        <v>469</v>
      </c>
    </row>
    <row r="7" spans="1:1" ht="15.6" x14ac:dyDescent="0.3">
      <c r="A7" s="8" t="s">
        <v>465</v>
      </c>
    </row>
    <row r="9" spans="1:1" x14ac:dyDescent="0.25">
      <c r="A9" s="1" t="s">
        <v>961</v>
      </c>
    </row>
    <row r="10" spans="1:1" x14ac:dyDescent="0.25">
      <c r="A10" s="7" t="s">
        <v>466</v>
      </c>
    </row>
    <row r="11" spans="1:1" x14ac:dyDescent="0.25">
      <c r="A11" t="s">
        <v>467</v>
      </c>
    </row>
    <row r="12" spans="1:1" x14ac:dyDescent="0.25">
      <c r="A12" t="s">
        <v>468</v>
      </c>
    </row>
    <row r="15" spans="1:1" ht="14.4" x14ac:dyDescent="0.3">
      <c r="A15" s="13" t="s">
        <v>960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U6" activePane="bottomRight" state="frozen"/>
      <selection pane="topRight" activeCell="B1" sqref="B1"/>
      <selection pane="bottomLeft" activeCell="A6" sqref="A6"/>
      <selection pane="bottomRight" activeCell="AG4" sqref="AG4"/>
    </sheetView>
  </sheetViews>
  <sheetFormatPr baseColWidth="10" defaultColWidth="11.44140625" defaultRowHeight="13.2" x14ac:dyDescent="0.25"/>
  <cols>
    <col min="1" max="1" width="11.44140625" style="7" bestFit="1" customWidth="1"/>
    <col min="2" max="33" width="11.33203125" style="7" bestFit="1" customWidth="1"/>
    <col min="34" max="36" width="11.44140625" style="7"/>
    <col min="37" max="37" width="10.109375" style="7" bestFit="1" customWidth="1"/>
    <col min="38" max="16384" width="11.44140625" style="7"/>
  </cols>
  <sheetData>
    <row r="1" spans="1:37" x14ac:dyDescent="0.25">
      <c r="A1" s="5" t="s">
        <v>485</v>
      </c>
    </row>
    <row r="2" spans="1:37" x14ac:dyDescent="0.25">
      <c r="A2" s="7" t="s">
        <v>962</v>
      </c>
    </row>
    <row r="4" spans="1:37" x14ac:dyDescent="0.25">
      <c r="A4" s="5" t="s">
        <v>487</v>
      </c>
      <c r="B4" s="9">
        <f>$AK$6-31</f>
        <v>44424</v>
      </c>
      <c r="C4" s="9">
        <f>$AK$6-30</f>
        <v>44425</v>
      </c>
      <c r="D4" s="9">
        <f>$AK$6-29</f>
        <v>44426</v>
      </c>
      <c r="E4" s="9">
        <f>$AK$6-28</f>
        <v>44427</v>
      </c>
      <c r="F4" s="9">
        <f>$AK$6-27</f>
        <v>44428</v>
      </c>
      <c r="G4" s="9">
        <f>$AK$6-26</f>
        <v>44429</v>
      </c>
      <c r="H4" s="9">
        <f>$AK$6-25</f>
        <v>44430</v>
      </c>
      <c r="I4" s="9">
        <f>$AK$6-24</f>
        <v>44431</v>
      </c>
      <c r="J4" s="9">
        <f>$AK$6-23</f>
        <v>44432</v>
      </c>
      <c r="K4" s="9">
        <f>$AK$6-22</f>
        <v>44433</v>
      </c>
      <c r="L4" s="9">
        <f>$AK$6-21</f>
        <v>44434</v>
      </c>
      <c r="M4" s="9">
        <f>$AK$6-20</f>
        <v>44435</v>
      </c>
      <c r="N4" s="9">
        <f>$AK$6-19</f>
        <v>44436</v>
      </c>
      <c r="O4" s="9">
        <f>$AK$6-18</f>
        <v>44437</v>
      </c>
      <c r="P4" s="9">
        <f>$AK$6-17</f>
        <v>44438</v>
      </c>
      <c r="Q4" s="9">
        <f>$AK$6-16</f>
        <v>44439</v>
      </c>
      <c r="R4" s="9">
        <f>$AK$6-15</f>
        <v>44440</v>
      </c>
      <c r="S4" s="9">
        <f>$AK$6-14</f>
        <v>44441</v>
      </c>
      <c r="T4" s="9">
        <f>$AK$6-13</f>
        <v>44442</v>
      </c>
      <c r="U4" s="9">
        <f>$AK$6-12</f>
        <v>44443</v>
      </c>
      <c r="V4" s="9">
        <f>$AK$6-11</f>
        <v>44444</v>
      </c>
      <c r="W4" s="9">
        <f>$AK$6-10</f>
        <v>44445</v>
      </c>
      <c r="X4" s="9">
        <f>$AK$6-9</f>
        <v>44446</v>
      </c>
      <c r="Y4" s="9">
        <f>$AK$6-8</f>
        <v>44447</v>
      </c>
      <c r="Z4" s="9">
        <f>$AK$6-7</f>
        <v>44448</v>
      </c>
      <c r="AA4" s="9">
        <f>$AK$6-6</f>
        <v>44449</v>
      </c>
      <c r="AB4" s="9">
        <f>$AK$6-5</f>
        <v>44450</v>
      </c>
      <c r="AC4" s="9">
        <f>$AK$6-4</f>
        <v>44451</v>
      </c>
      <c r="AD4" s="9">
        <f>$AK$6-3</f>
        <v>44452</v>
      </c>
      <c r="AE4" s="9">
        <f>$AK$6-2</f>
        <v>44453</v>
      </c>
      <c r="AF4" s="9">
        <f>$AK$6-1</f>
        <v>44454</v>
      </c>
      <c r="AG4" s="9">
        <f>$AK$6</f>
        <v>44455</v>
      </c>
    </row>
    <row r="5" spans="1:37" hidden="1" x14ac:dyDescent="0.25">
      <c r="A5" s="5" t="s">
        <v>487</v>
      </c>
      <c r="B5" s="5" t="s">
        <v>511</v>
      </c>
      <c r="C5" s="5" t="s">
        <v>512</v>
      </c>
      <c r="D5" s="5" t="s">
        <v>513</v>
      </c>
      <c r="E5" s="5" t="s">
        <v>514</v>
      </c>
      <c r="F5" s="5" t="s">
        <v>515</v>
      </c>
      <c r="G5" s="5" t="s">
        <v>516</v>
      </c>
      <c r="H5" s="5" t="s">
        <v>517</v>
      </c>
      <c r="I5" s="5" t="s">
        <v>518</v>
      </c>
      <c r="J5" s="5" t="s">
        <v>519</v>
      </c>
      <c r="K5" s="5" t="s">
        <v>520</v>
      </c>
      <c r="L5" s="5" t="s">
        <v>521</v>
      </c>
      <c r="M5" s="5" t="s">
        <v>522</v>
      </c>
      <c r="N5" s="5" t="s">
        <v>523</v>
      </c>
      <c r="O5" s="5" t="s">
        <v>524</v>
      </c>
      <c r="P5" s="5" t="s">
        <v>525</v>
      </c>
      <c r="Q5" s="5" t="s">
        <v>526</v>
      </c>
      <c r="R5" s="5" t="s">
        <v>527</v>
      </c>
      <c r="S5" s="5" t="s">
        <v>528</v>
      </c>
      <c r="T5" s="5" t="s">
        <v>529</v>
      </c>
      <c r="U5" s="5" t="s">
        <v>530</v>
      </c>
      <c r="V5" s="5" t="s">
        <v>531</v>
      </c>
      <c r="W5" s="5" t="s">
        <v>532</v>
      </c>
      <c r="X5" s="5" t="s">
        <v>533</v>
      </c>
      <c r="Y5" s="5" t="s">
        <v>534</v>
      </c>
      <c r="Z5" s="5" t="s">
        <v>535</v>
      </c>
      <c r="AA5" s="5" t="s">
        <v>536</v>
      </c>
      <c r="AB5" s="5" t="s">
        <v>537</v>
      </c>
      <c r="AC5" s="5" t="s">
        <v>538</v>
      </c>
      <c r="AD5" s="5" t="s">
        <v>539</v>
      </c>
      <c r="AE5" s="5" t="s">
        <v>540</v>
      </c>
      <c r="AF5" s="5" t="s">
        <v>541</v>
      </c>
      <c r="AG5" s="5" t="s">
        <v>542</v>
      </c>
      <c r="AK5" s="5" t="s">
        <v>42</v>
      </c>
    </row>
    <row r="6" spans="1:37" x14ac:dyDescent="0.25">
      <c r="A6" s="7" t="s">
        <v>488</v>
      </c>
      <c r="B6" s="7">
        <v>3436</v>
      </c>
      <c r="C6" s="7">
        <v>3562</v>
      </c>
      <c r="D6" s="7">
        <v>4028</v>
      </c>
      <c r="E6" s="7">
        <v>4407</v>
      </c>
      <c r="F6" s="7">
        <v>4767</v>
      </c>
      <c r="G6" s="7">
        <v>5110</v>
      </c>
      <c r="H6" s="7">
        <v>5454</v>
      </c>
      <c r="I6" s="7">
        <v>5545</v>
      </c>
      <c r="J6" s="7">
        <v>5844</v>
      </c>
      <c r="K6" s="7">
        <v>6550</v>
      </c>
      <c r="L6" s="7">
        <v>7484</v>
      </c>
      <c r="M6" s="7">
        <v>8185</v>
      </c>
      <c r="N6" s="7">
        <v>8598</v>
      </c>
      <c r="O6" s="7">
        <v>8939</v>
      </c>
      <c r="P6" s="7">
        <v>9097</v>
      </c>
      <c r="Q6" s="7">
        <v>9274</v>
      </c>
      <c r="R6" s="7">
        <v>9639</v>
      </c>
      <c r="S6" s="7">
        <v>9841</v>
      </c>
      <c r="T6" s="7">
        <v>10001</v>
      </c>
      <c r="U6" s="7">
        <v>10335</v>
      </c>
      <c r="V6" s="7">
        <v>10656</v>
      </c>
      <c r="W6" s="7">
        <v>10815</v>
      </c>
      <c r="X6" s="7">
        <v>10705</v>
      </c>
      <c r="Y6" s="7">
        <v>10854</v>
      </c>
      <c r="Z6" s="7">
        <v>10876</v>
      </c>
      <c r="AA6" s="7">
        <v>10890</v>
      </c>
      <c r="AB6" s="7">
        <v>10950</v>
      </c>
      <c r="AC6" s="7">
        <v>10684</v>
      </c>
      <c r="AD6" s="7">
        <v>10551</v>
      </c>
      <c r="AE6" s="7">
        <v>10740</v>
      </c>
      <c r="AF6" s="7">
        <v>10710</v>
      </c>
      <c r="AG6" s="7">
        <v>10314</v>
      </c>
      <c r="AK6" s="12">
        <v>44455</v>
      </c>
    </row>
    <row r="7" spans="1:37" x14ac:dyDescent="0.25">
      <c r="A7" s="7" t="s">
        <v>489</v>
      </c>
      <c r="B7" s="7">
        <v>3666</v>
      </c>
      <c r="C7" s="7">
        <v>3873</v>
      </c>
      <c r="D7" s="7">
        <v>4436</v>
      </c>
      <c r="E7" s="7">
        <v>4802</v>
      </c>
      <c r="F7" s="7">
        <v>5087</v>
      </c>
      <c r="G7" s="7">
        <v>5377</v>
      </c>
      <c r="H7" s="7">
        <v>5692</v>
      </c>
      <c r="I7" s="7">
        <v>5952</v>
      </c>
      <c r="J7" s="7">
        <v>6317</v>
      </c>
      <c r="K7" s="7">
        <v>7161</v>
      </c>
      <c r="L7" s="7">
        <v>7919</v>
      </c>
      <c r="M7" s="7">
        <v>8740</v>
      </c>
      <c r="N7" s="7">
        <v>9184</v>
      </c>
      <c r="O7" s="7">
        <v>9671</v>
      </c>
      <c r="P7" s="7">
        <v>9826</v>
      </c>
      <c r="Q7" s="7">
        <v>9978</v>
      </c>
      <c r="R7" s="7">
        <v>10158</v>
      </c>
      <c r="S7" s="7">
        <v>10570</v>
      </c>
      <c r="T7" s="7">
        <v>10895</v>
      </c>
      <c r="U7" s="7">
        <v>11244</v>
      </c>
      <c r="V7" s="7">
        <v>11381</v>
      </c>
      <c r="W7" s="7">
        <v>11562</v>
      </c>
      <c r="X7" s="7">
        <v>11565</v>
      </c>
      <c r="Y7" s="7">
        <v>11854</v>
      </c>
      <c r="Z7" s="7">
        <v>11946</v>
      </c>
      <c r="AA7" s="7">
        <v>12082</v>
      </c>
      <c r="AB7" s="7">
        <v>12139</v>
      </c>
      <c r="AC7" s="7">
        <v>12324</v>
      </c>
      <c r="AD7" s="7">
        <v>12290</v>
      </c>
      <c r="AE7" s="7">
        <v>12104</v>
      </c>
      <c r="AF7" s="7">
        <v>11491</v>
      </c>
      <c r="AG7" s="7">
        <v>11080</v>
      </c>
    </row>
    <row r="8" spans="1:37" x14ac:dyDescent="0.25">
      <c r="A8" s="7" t="s">
        <v>461</v>
      </c>
      <c r="B8" s="7">
        <v>2474</v>
      </c>
      <c r="C8" s="7">
        <v>2663</v>
      </c>
      <c r="D8" s="7">
        <v>2769</v>
      </c>
      <c r="E8" s="7">
        <v>2770</v>
      </c>
      <c r="F8" s="7">
        <v>2754</v>
      </c>
      <c r="G8" s="7">
        <v>2775</v>
      </c>
      <c r="H8" s="7">
        <v>2767</v>
      </c>
      <c r="I8" s="7">
        <v>2754</v>
      </c>
      <c r="J8" s="7">
        <v>2728</v>
      </c>
      <c r="K8" s="7">
        <v>2791</v>
      </c>
      <c r="L8" s="7">
        <v>2915</v>
      </c>
      <c r="M8" s="7">
        <v>2978</v>
      </c>
      <c r="N8" s="7">
        <v>2966</v>
      </c>
      <c r="O8" s="7">
        <v>2977</v>
      </c>
      <c r="P8" s="7">
        <v>2990</v>
      </c>
      <c r="Q8" s="7">
        <v>3034</v>
      </c>
      <c r="R8" s="7">
        <v>3218</v>
      </c>
      <c r="S8" s="7">
        <v>3261</v>
      </c>
      <c r="T8" s="7">
        <v>3231</v>
      </c>
      <c r="U8" s="7">
        <v>3272</v>
      </c>
      <c r="V8" s="7">
        <v>3313</v>
      </c>
      <c r="W8" s="7">
        <v>3303</v>
      </c>
      <c r="X8" s="7">
        <v>3362</v>
      </c>
      <c r="Y8" s="7">
        <v>3224</v>
      </c>
      <c r="Z8" s="7">
        <v>3214</v>
      </c>
      <c r="AA8" s="7">
        <v>3325</v>
      </c>
      <c r="AB8" s="7">
        <v>3376</v>
      </c>
      <c r="AC8" s="7">
        <v>3330</v>
      </c>
      <c r="AD8" s="7">
        <v>3304</v>
      </c>
      <c r="AE8" s="7">
        <v>3293</v>
      </c>
      <c r="AF8" s="7">
        <v>3249</v>
      </c>
      <c r="AG8" s="7">
        <v>3143</v>
      </c>
    </row>
    <row r="9" spans="1:37" x14ac:dyDescent="0.25">
      <c r="A9" s="7" t="s">
        <v>490</v>
      </c>
      <c r="B9" s="7">
        <v>536</v>
      </c>
      <c r="C9" s="7">
        <v>547</v>
      </c>
      <c r="D9" s="7">
        <v>600</v>
      </c>
      <c r="E9" s="7">
        <v>639</v>
      </c>
      <c r="F9" s="7">
        <v>615</v>
      </c>
      <c r="G9" s="7">
        <v>638</v>
      </c>
      <c r="H9" s="7">
        <v>645</v>
      </c>
      <c r="I9" s="7">
        <v>656</v>
      </c>
      <c r="J9" s="7">
        <v>643</v>
      </c>
      <c r="K9" s="7">
        <v>645</v>
      </c>
      <c r="L9" s="7">
        <v>672</v>
      </c>
      <c r="M9" s="7">
        <v>707</v>
      </c>
      <c r="N9" s="7">
        <v>715</v>
      </c>
      <c r="O9" s="7">
        <v>694</v>
      </c>
      <c r="P9" s="7">
        <v>684</v>
      </c>
      <c r="Q9" s="7">
        <v>737</v>
      </c>
      <c r="R9" s="7">
        <v>779</v>
      </c>
      <c r="S9" s="7">
        <v>786</v>
      </c>
      <c r="T9" s="7">
        <v>845</v>
      </c>
      <c r="U9" s="7">
        <v>901</v>
      </c>
      <c r="V9" s="7">
        <v>952</v>
      </c>
      <c r="W9" s="7">
        <v>973</v>
      </c>
      <c r="X9" s="7">
        <v>1002</v>
      </c>
      <c r="Y9" s="7">
        <v>1026</v>
      </c>
      <c r="Z9" s="7">
        <v>1066</v>
      </c>
      <c r="AA9" s="7">
        <v>1096</v>
      </c>
      <c r="AB9" s="7">
        <v>1144</v>
      </c>
      <c r="AC9" s="7">
        <v>1162</v>
      </c>
      <c r="AD9" s="7">
        <v>1167</v>
      </c>
      <c r="AE9" s="7">
        <v>1143</v>
      </c>
      <c r="AF9" s="7">
        <v>1139</v>
      </c>
      <c r="AG9" s="7">
        <v>1119</v>
      </c>
    </row>
    <row r="10" spans="1:37" x14ac:dyDescent="0.25">
      <c r="A10" s="7" t="s">
        <v>491</v>
      </c>
      <c r="B10" s="7">
        <v>274</v>
      </c>
      <c r="C10" s="7">
        <v>296</v>
      </c>
      <c r="D10" s="7">
        <v>295</v>
      </c>
      <c r="E10" s="7">
        <v>328</v>
      </c>
      <c r="F10" s="7">
        <v>372</v>
      </c>
      <c r="G10" s="7">
        <v>362</v>
      </c>
      <c r="H10" s="7">
        <v>373</v>
      </c>
      <c r="I10" s="7">
        <v>383</v>
      </c>
      <c r="J10" s="7">
        <v>384</v>
      </c>
      <c r="K10" s="7">
        <v>417</v>
      </c>
      <c r="L10" s="7">
        <v>457</v>
      </c>
      <c r="M10" s="7">
        <v>467</v>
      </c>
      <c r="N10" s="7">
        <v>524</v>
      </c>
      <c r="O10" s="7">
        <v>571</v>
      </c>
      <c r="P10" s="7">
        <v>572</v>
      </c>
      <c r="Q10" s="7">
        <v>584</v>
      </c>
      <c r="R10" s="7">
        <v>667</v>
      </c>
      <c r="S10" s="7">
        <v>669</v>
      </c>
      <c r="T10" s="7">
        <v>687</v>
      </c>
      <c r="U10" s="7">
        <v>721</v>
      </c>
      <c r="V10" s="7">
        <v>802</v>
      </c>
      <c r="W10" s="7">
        <v>785</v>
      </c>
      <c r="X10" s="7">
        <v>782</v>
      </c>
      <c r="Y10" s="7">
        <v>799</v>
      </c>
      <c r="Z10" s="7">
        <v>829</v>
      </c>
      <c r="AA10" s="7">
        <v>844</v>
      </c>
      <c r="AB10" s="7">
        <v>849</v>
      </c>
      <c r="AC10" s="7">
        <v>777</v>
      </c>
      <c r="AD10" s="7">
        <v>796</v>
      </c>
      <c r="AE10" s="7">
        <v>796</v>
      </c>
      <c r="AF10" s="7">
        <v>790</v>
      </c>
      <c r="AG10" s="7">
        <v>767</v>
      </c>
    </row>
    <row r="11" spans="1:37" x14ac:dyDescent="0.25">
      <c r="A11" s="7" t="s">
        <v>492</v>
      </c>
      <c r="B11" s="7">
        <v>1646</v>
      </c>
      <c r="C11" s="7">
        <v>1627</v>
      </c>
      <c r="D11" s="7">
        <v>1613</v>
      </c>
      <c r="E11" s="7">
        <v>1626</v>
      </c>
      <c r="F11" s="7">
        <v>1627</v>
      </c>
      <c r="G11" s="7">
        <v>1548</v>
      </c>
      <c r="H11" s="7">
        <v>1550</v>
      </c>
      <c r="I11" s="7">
        <v>1507</v>
      </c>
      <c r="J11" s="7">
        <v>1513</v>
      </c>
      <c r="K11" s="7">
        <v>1572</v>
      </c>
      <c r="L11" s="7">
        <v>1560</v>
      </c>
      <c r="M11" s="7">
        <v>1645</v>
      </c>
      <c r="N11" s="7">
        <v>1699</v>
      </c>
      <c r="O11" s="7">
        <v>1722</v>
      </c>
      <c r="P11" s="7">
        <v>1713</v>
      </c>
      <c r="Q11" s="7">
        <v>1737</v>
      </c>
      <c r="R11" s="7">
        <v>1684</v>
      </c>
      <c r="S11" s="7">
        <v>1716</v>
      </c>
      <c r="T11" s="7">
        <v>1718</v>
      </c>
      <c r="U11" s="7">
        <v>1708</v>
      </c>
      <c r="V11" s="7">
        <v>1718</v>
      </c>
      <c r="W11" s="7">
        <v>1713</v>
      </c>
      <c r="X11" s="7">
        <v>1737</v>
      </c>
      <c r="Y11" s="7">
        <v>1784</v>
      </c>
      <c r="Z11" s="7">
        <v>1729</v>
      </c>
      <c r="AA11" s="7">
        <v>1678</v>
      </c>
      <c r="AB11" s="7">
        <v>1639</v>
      </c>
      <c r="AC11" s="7">
        <v>1576</v>
      </c>
      <c r="AD11" s="7">
        <v>1571</v>
      </c>
      <c r="AE11" s="7">
        <v>1476</v>
      </c>
      <c r="AF11" s="7">
        <v>1416</v>
      </c>
      <c r="AG11" s="7">
        <v>1214</v>
      </c>
    </row>
    <row r="12" spans="1:37" x14ac:dyDescent="0.25">
      <c r="A12" s="7" t="s">
        <v>493</v>
      </c>
      <c r="B12" s="7">
        <v>2317</v>
      </c>
      <c r="C12" s="7">
        <v>2516</v>
      </c>
      <c r="D12" s="7">
        <v>2846</v>
      </c>
      <c r="E12" s="7">
        <v>3056</v>
      </c>
      <c r="F12" s="7">
        <v>3337</v>
      </c>
      <c r="G12" s="7">
        <v>3484</v>
      </c>
      <c r="H12" s="7">
        <v>3670</v>
      </c>
      <c r="I12" s="7">
        <v>3698</v>
      </c>
      <c r="J12" s="7">
        <v>3796</v>
      </c>
      <c r="K12" s="7">
        <v>3990</v>
      </c>
      <c r="L12" s="7">
        <v>4202</v>
      </c>
      <c r="M12" s="7">
        <v>4477</v>
      </c>
      <c r="N12" s="7">
        <v>4683</v>
      </c>
      <c r="O12" s="7">
        <v>4782</v>
      </c>
      <c r="P12" s="7">
        <v>4927</v>
      </c>
      <c r="Q12" s="7">
        <v>5100</v>
      </c>
      <c r="R12" s="7">
        <v>5716</v>
      </c>
      <c r="S12" s="7">
        <v>6436</v>
      </c>
      <c r="T12" s="7">
        <v>6827</v>
      </c>
      <c r="U12" s="7">
        <v>7273</v>
      </c>
      <c r="V12" s="7">
        <v>7536</v>
      </c>
      <c r="W12" s="7">
        <v>7551</v>
      </c>
      <c r="X12" s="7">
        <v>7553</v>
      </c>
      <c r="Y12" s="7">
        <v>7514</v>
      </c>
      <c r="Z12" s="7">
        <v>7249</v>
      </c>
      <c r="AA12" s="7">
        <v>7087</v>
      </c>
      <c r="AB12" s="7">
        <v>6917</v>
      </c>
      <c r="AC12" s="7">
        <v>6807</v>
      </c>
      <c r="AD12" s="7">
        <v>6756</v>
      </c>
      <c r="AE12" s="7">
        <v>6624</v>
      </c>
      <c r="AF12" s="7">
        <v>6183</v>
      </c>
      <c r="AG12" s="7">
        <v>5723</v>
      </c>
    </row>
    <row r="13" spans="1:37" x14ac:dyDescent="0.25">
      <c r="A13" s="7" t="s">
        <v>494</v>
      </c>
      <c r="B13" s="7">
        <v>416</v>
      </c>
      <c r="C13" s="7">
        <v>430</v>
      </c>
      <c r="D13" s="7">
        <v>499</v>
      </c>
      <c r="E13" s="7">
        <v>512</v>
      </c>
      <c r="F13" s="7">
        <v>520</v>
      </c>
      <c r="G13" s="7">
        <v>485</v>
      </c>
      <c r="H13" s="7">
        <v>514</v>
      </c>
      <c r="I13" s="7">
        <v>495</v>
      </c>
      <c r="J13" s="7">
        <v>473</v>
      </c>
      <c r="K13" s="7">
        <v>431</v>
      </c>
      <c r="L13" s="7">
        <v>444</v>
      </c>
      <c r="M13" s="7">
        <v>444</v>
      </c>
      <c r="N13" s="7">
        <v>493</v>
      </c>
      <c r="O13" s="7">
        <v>502</v>
      </c>
      <c r="P13" s="7">
        <v>491</v>
      </c>
      <c r="Q13" s="7">
        <v>522</v>
      </c>
      <c r="R13" s="7">
        <v>547</v>
      </c>
      <c r="S13" s="7">
        <v>563</v>
      </c>
      <c r="T13" s="7">
        <v>574</v>
      </c>
      <c r="U13" s="7">
        <v>558</v>
      </c>
      <c r="V13" s="7">
        <v>568</v>
      </c>
      <c r="W13" s="7">
        <v>581</v>
      </c>
      <c r="X13" s="7">
        <v>561</v>
      </c>
      <c r="Y13" s="7">
        <v>604</v>
      </c>
      <c r="Z13" s="7">
        <v>626</v>
      </c>
      <c r="AA13" s="7">
        <v>652</v>
      </c>
      <c r="AB13" s="7">
        <v>646</v>
      </c>
      <c r="AC13" s="7">
        <v>639</v>
      </c>
      <c r="AD13" s="7">
        <v>622</v>
      </c>
      <c r="AE13" s="7">
        <v>641</v>
      </c>
      <c r="AF13" s="7">
        <v>627</v>
      </c>
      <c r="AG13" s="7">
        <v>583</v>
      </c>
    </row>
    <row r="14" spans="1:37" x14ac:dyDescent="0.25">
      <c r="A14" s="7" t="s">
        <v>495</v>
      </c>
      <c r="B14" s="7">
        <v>2114</v>
      </c>
      <c r="C14" s="7">
        <v>2214</v>
      </c>
      <c r="D14" s="7">
        <v>2470</v>
      </c>
      <c r="E14" s="7">
        <v>2816</v>
      </c>
      <c r="F14" s="7">
        <v>3030</v>
      </c>
      <c r="G14" s="7">
        <v>3254</v>
      </c>
      <c r="H14" s="7">
        <v>3304</v>
      </c>
      <c r="I14" s="7">
        <v>3358</v>
      </c>
      <c r="J14" s="7">
        <v>3551</v>
      </c>
      <c r="K14" s="7">
        <v>3772</v>
      </c>
      <c r="L14" s="7">
        <v>4043</v>
      </c>
      <c r="M14" s="7">
        <v>4309</v>
      </c>
      <c r="N14" s="7">
        <v>4616</v>
      </c>
      <c r="O14" s="7">
        <v>4849</v>
      </c>
      <c r="P14" s="7">
        <v>4903</v>
      </c>
      <c r="Q14" s="7">
        <v>4979</v>
      </c>
      <c r="R14" s="7">
        <v>5238</v>
      </c>
      <c r="S14" s="7">
        <v>5413</v>
      </c>
      <c r="T14" s="7">
        <v>5590</v>
      </c>
      <c r="U14" s="7">
        <v>5923</v>
      </c>
      <c r="V14" s="7">
        <v>6104</v>
      </c>
      <c r="W14" s="7">
        <v>6179</v>
      </c>
      <c r="X14" s="7">
        <v>6193</v>
      </c>
      <c r="Y14" s="7">
        <v>6469</v>
      </c>
      <c r="Z14" s="7">
        <v>6500</v>
      </c>
      <c r="AA14" s="7">
        <v>6602</v>
      </c>
      <c r="AB14" s="7">
        <v>6305</v>
      </c>
      <c r="AC14" s="7">
        <v>6256</v>
      </c>
      <c r="AD14" s="7">
        <v>6176</v>
      </c>
      <c r="AE14" s="7">
        <v>6074</v>
      </c>
      <c r="AF14" s="7">
        <v>5836</v>
      </c>
      <c r="AG14" s="7">
        <v>5247</v>
      </c>
    </row>
    <row r="15" spans="1:37" x14ac:dyDescent="0.25">
      <c r="A15" s="7" t="s">
        <v>496</v>
      </c>
      <c r="B15" s="7">
        <v>10875</v>
      </c>
      <c r="C15" s="7">
        <v>11447</v>
      </c>
      <c r="D15" s="7">
        <v>12677</v>
      </c>
      <c r="E15" s="7">
        <v>14100</v>
      </c>
      <c r="F15" s="7">
        <v>15971</v>
      </c>
      <c r="G15" s="7">
        <v>17892</v>
      </c>
      <c r="H15" s="7">
        <v>19096</v>
      </c>
      <c r="I15" s="7">
        <v>19670</v>
      </c>
      <c r="J15" s="7">
        <v>20627</v>
      </c>
      <c r="K15" s="7">
        <v>22177</v>
      </c>
      <c r="L15" s="7">
        <v>23508</v>
      </c>
      <c r="M15" s="7">
        <v>23992</v>
      </c>
      <c r="N15" s="7">
        <v>23770</v>
      </c>
      <c r="O15" s="7">
        <v>23876</v>
      </c>
      <c r="P15" s="7">
        <v>23949</v>
      </c>
      <c r="Q15" s="7">
        <v>23594</v>
      </c>
      <c r="R15" s="7">
        <v>23161</v>
      </c>
      <c r="S15" s="7">
        <v>22943</v>
      </c>
      <c r="T15" s="7">
        <v>22501</v>
      </c>
      <c r="U15" s="7">
        <v>22261</v>
      </c>
      <c r="V15" s="7">
        <v>21830</v>
      </c>
      <c r="W15" s="7">
        <v>21646</v>
      </c>
      <c r="X15" s="7">
        <v>21417</v>
      </c>
      <c r="Y15" s="7">
        <v>20956</v>
      </c>
      <c r="Z15" s="7">
        <v>20452</v>
      </c>
      <c r="AA15" s="7">
        <v>19949</v>
      </c>
      <c r="AB15" s="7">
        <v>19315</v>
      </c>
      <c r="AC15" s="7">
        <v>18946</v>
      </c>
      <c r="AD15" s="7">
        <v>18551</v>
      </c>
      <c r="AE15" s="7">
        <v>18409</v>
      </c>
      <c r="AF15" s="7">
        <v>17557</v>
      </c>
      <c r="AG15" s="7">
        <v>15748</v>
      </c>
    </row>
    <row r="16" spans="1:37" x14ac:dyDescent="0.25">
      <c r="A16" s="7" t="s">
        <v>497</v>
      </c>
      <c r="B16" s="7">
        <v>1361</v>
      </c>
      <c r="C16" s="7">
        <v>1456</v>
      </c>
      <c r="D16" s="7">
        <v>1617</v>
      </c>
      <c r="E16" s="7">
        <v>1793</v>
      </c>
      <c r="F16" s="7">
        <v>1903</v>
      </c>
      <c r="G16" s="7">
        <v>2055</v>
      </c>
      <c r="H16" s="7">
        <v>2066</v>
      </c>
      <c r="I16" s="7">
        <v>2166</v>
      </c>
      <c r="J16" s="7">
        <v>2286</v>
      </c>
      <c r="K16" s="7">
        <v>2454</v>
      </c>
      <c r="L16" s="7">
        <v>2607</v>
      </c>
      <c r="M16" s="7">
        <v>2807</v>
      </c>
      <c r="N16" s="7">
        <v>2964</v>
      </c>
      <c r="O16" s="7">
        <v>3095</v>
      </c>
      <c r="P16" s="7">
        <v>3149</v>
      </c>
      <c r="Q16" s="7">
        <v>3217</v>
      </c>
      <c r="R16" s="7">
        <v>3444</v>
      </c>
      <c r="S16" s="7">
        <v>3810</v>
      </c>
      <c r="T16" s="7">
        <v>4050</v>
      </c>
      <c r="U16" s="7">
        <v>4220</v>
      </c>
      <c r="V16" s="7">
        <v>4463</v>
      </c>
      <c r="W16" s="7">
        <v>4480</v>
      </c>
      <c r="X16" s="7">
        <v>4515</v>
      </c>
      <c r="Y16" s="7">
        <v>4625</v>
      </c>
      <c r="Z16" s="7">
        <v>4535</v>
      </c>
      <c r="AA16" s="7">
        <v>4401</v>
      </c>
      <c r="AB16" s="7">
        <v>4359</v>
      </c>
      <c r="AC16" s="7">
        <v>4198</v>
      </c>
      <c r="AD16" s="7">
        <v>4065</v>
      </c>
      <c r="AE16" s="7">
        <v>4024</v>
      </c>
      <c r="AF16" s="7">
        <v>3795</v>
      </c>
      <c r="AG16" s="7">
        <v>3378</v>
      </c>
    </row>
    <row r="17" spans="1:33" x14ac:dyDescent="0.25">
      <c r="A17" s="7" t="s">
        <v>498</v>
      </c>
      <c r="B17" s="7">
        <v>399</v>
      </c>
      <c r="C17" s="7">
        <v>423</v>
      </c>
      <c r="D17" s="7">
        <v>431</v>
      </c>
      <c r="E17" s="7">
        <v>423</v>
      </c>
      <c r="F17" s="7">
        <v>544</v>
      </c>
      <c r="G17" s="7">
        <v>610</v>
      </c>
      <c r="H17" s="7">
        <v>633</v>
      </c>
      <c r="I17" s="7">
        <v>638</v>
      </c>
      <c r="J17" s="7">
        <v>652</v>
      </c>
      <c r="K17" s="7">
        <v>701</v>
      </c>
      <c r="L17" s="7">
        <v>797</v>
      </c>
      <c r="M17" s="7">
        <v>756</v>
      </c>
      <c r="N17" s="7">
        <v>749</v>
      </c>
      <c r="O17" s="7">
        <v>805</v>
      </c>
      <c r="P17" s="7">
        <v>818</v>
      </c>
      <c r="Q17" s="7">
        <v>800</v>
      </c>
      <c r="R17" s="7">
        <v>874</v>
      </c>
      <c r="S17" s="7">
        <v>893</v>
      </c>
      <c r="T17" s="7">
        <v>905</v>
      </c>
      <c r="U17" s="7">
        <v>914</v>
      </c>
      <c r="V17" s="7">
        <v>936</v>
      </c>
      <c r="W17" s="7">
        <v>958</v>
      </c>
      <c r="X17" s="7">
        <v>952</v>
      </c>
      <c r="Y17" s="7">
        <v>880</v>
      </c>
      <c r="Z17" s="7">
        <v>895</v>
      </c>
      <c r="AA17" s="7">
        <v>838</v>
      </c>
      <c r="AB17" s="7">
        <v>806</v>
      </c>
      <c r="AC17" s="7">
        <v>760</v>
      </c>
      <c r="AD17" s="7">
        <v>713</v>
      </c>
      <c r="AE17" s="7">
        <v>715</v>
      </c>
      <c r="AF17" s="7">
        <v>720</v>
      </c>
      <c r="AG17" s="7">
        <v>650</v>
      </c>
    </row>
    <row r="18" spans="1:33" x14ac:dyDescent="0.25">
      <c r="A18" s="7" t="s">
        <v>499</v>
      </c>
      <c r="B18" s="7">
        <v>619</v>
      </c>
      <c r="C18" s="7">
        <v>652</v>
      </c>
      <c r="D18" s="7">
        <v>686</v>
      </c>
      <c r="E18" s="7">
        <v>707</v>
      </c>
      <c r="F18" s="7">
        <v>670</v>
      </c>
      <c r="G18" s="7">
        <v>680</v>
      </c>
      <c r="H18" s="7">
        <v>688</v>
      </c>
      <c r="I18" s="7">
        <v>701</v>
      </c>
      <c r="J18" s="7">
        <v>710</v>
      </c>
      <c r="K18" s="7">
        <v>791</v>
      </c>
      <c r="L18" s="7">
        <v>817</v>
      </c>
      <c r="M18" s="7">
        <v>841</v>
      </c>
      <c r="N18" s="7">
        <v>850</v>
      </c>
      <c r="O18" s="7">
        <v>864</v>
      </c>
      <c r="P18" s="7">
        <v>875</v>
      </c>
      <c r="Q18" s="7">
        <v>913</v>
      </c>
      <c r="R18" s="7">
        <v>955</v>
      </c>
      <c r="S18" s="7">
        <v>1046</v>
      </c>
      <c r="T18" s="7">
        <v>1144</v>
      </c>
      <c r="U18" s="7">
        <v>1198</v>
      </c>
      <c r="V18" s="7">
        <v>1296</v>
      </c>
      <c r="W18" s="7">
        <v>1302</v>
      </c>
      <c r="X18" s="7">
        <v>1372</v>
      </c>
      <c r="Y18" s="7">
        <v>1613</v>
      </c>
      <c r="Z18" s="7">
        <v>1672</v>
      </c>
      <c r="AA18" s="7">
        <v>1724</v>
      </c>
      <c r="AB18" s="7">
        <v>1787</v>
      </c>
      <c r="AC18" s="7">
        <v>1815</v>
      </c>
      <c r="AD18" s="7">
        <v>1837</v>
      </c>
      <c r="AE18" s="7">
        <v>1816</v>
      </c>
      <c r="AF18" s="7">
        <v>1684</v>
      </c>
      <c r="AG18" s="7">
        <v>1543</v>
      </c>
    </row>
    <row r="19" spans="1:33" x14ac:dyDescent="0.25">
      <c r="A19" s="7" t="s">
        <v>500</v>
      </c>
      <c r="B19" s="7">
        <v>256</v>
      </c>
      <c r="C19" s="7">
        <v>252</v>
      </c>
      <c r="D19" s="7">
        <v>271</v>
      </c>
      <c r="E19" s="7">
        <v>304</v>
      </c>
      <c r="F19" s="7">
        <v>304</v>
      </c>
      <c r="G19" s="7">
        <v>310</v>
      </c>
      <c r="H19" s="7">
        <v>320</v>
      </c>
      <c r="I19" s="7">
        <v>314</v>
      </c>
      <c r="J19" s="7">
        <v>330</v>
      </c>
      <c r="K19" s="7">
        <v>346</v>
      </c>
      <c r="L19" s="7">
        <v>351</v>
      </c>
      <c r="M19" s="7">
        <v>331</v>
      </c>
      <c r="N19" s="7">
        <v>371</v>
      </c>
      <c r="O19" s="7">
        <v>373</v>
      </c>
      <c r="P19" s="7">
        <v>363</v>
      </c>
      <c r="Q19" s="7">
        <v>367</v>
      </c>
      <c r="R19" s="7">
        <v>408</v>
      </c>
      <c r="S19" s="7">
        <v>440</v>
      </c>
      <c r="T19" s="7">
        <v>503</v>
      </c>
      <c r="U19" s="7">
        <v>513</v>
      </c>
      <c r="V19" s="7">
        <v>542</v>
      </c>
      <c r="W19" s="7">
        <v>554</v>
      </c>
      <c r="X19" s="7">
        <v>575</v>
      </c>
      <c r="Y19" s="7">
        <v>583</v>
      </c>
      <c r="Z19" s="7">
        <v>603</v>
      </c>
      <c r="AA19" s="7">
        <v>592</v>
      </c>
      <c r="AB19" s="7">
        <v>635</v>
      </c>
      <c r="AC19" s="7">
        <v>642</v>
      </c>
      <c r="AD19" s="7">
        <v>646</v>
      </c>
      <c r="AE19" s="7">
        <v>649</v>
      </c>
      <c r="AF19" s="7">
        <v>702</v>
      </c>
      <c r="AG19" s="7">
        <v>722</v>
      </c>
    </row>
    <row r="20" spans="1:33" x14ac:dyDescent="0.25">
      <c r="A20" s="7" t="s">
        <v>501</v>
      </c>
      <c r="B20" s="7">
        <v>1471</v>
      </c>
      <c r="C20" s="7">
        <v>1468</v>
      </c>
      <c r="D20" s="7">
        <v>1486</v>
      </c>
      <c r="E20" s="7">
        <v>1534</v>
      </c>
      <c r="F20" s="7">
        <v>1513</v>
      </c>
      <c r="G20" s="7">
        <v>1473</v>
      </c>
      <c r="H20" s="7">
        <v>1459</v>
      </c>
      <c r="I20" s="7">
        <v>1423</v>
      </c>
      <c r="J20" s="7">
        <v>1439</v>
      </c>
      <c r="K20" s="7">
        <v>1447</v>
      </c>
      <c r="L20" s="7">
        <v>1392</v>
      </c>
      <c r="M20" s="7">
        <v>1399</v>
      </c>
      <c r="N20" s="7">
        <v>1391</v>
      </c>
      <c r="O20" s="7">
        <v>1415</v>
      </c>
      <c r="P20" s="7">
        <v>1416</v>
      </c>
      <c r="Q20" s="7">
        <v>1400</v>
      </c>
      <c r="R20" s="7">
        <v>1409</v>
      </c>
      <c r="S20" s="7">
        <v>1456</v>
      </c>
      <c r="T20" s="7">
        <v>1460</v>
      </c>
      <c r="U20" s="7">
        <v>1489</v>
      </c>
      <c r="V20" s="7">
        <v>1512</v>
      </c>
      <c r="W20" s="7">
        <v>1492</v>
      </c>
      <c r="X20" s="7">
        <v>1500</v>
      </c>
      <c r="Y20" s="7">
        <v>1450</v>
      </c>
      <c r="Z20" s="7">
        <v>1388</v>
      </c>
      <c r="AA20" s="7">
        <v>1376</v>
      </c>
      <c r="AB20" s="7">
        <v>1313</v>
      </c>
      <c r="AC20" s="7">
        <v>1263</v>
      </c>
      <c r="AD20" s="7">
        <v>1272</v>
      </c>
      <c r="AE20" s="7">
        <v>1245</v>
      </c>
      <c r="AF20" s="7">
        <v>1189</v>
      </c>
      <c r="AG20" s="7">
        <v>1171</v>
      </c>
    </row>
    <row r="21" spans="1:33" x14ac:dyDescent="0.25">
      <c r="A21" s="7" t="s">
        <v>502</v>
      </c>
      <c r="B21" s="7">
        <v>176</v>
      </c>
      <c r="C21" s="7">
        <v>196</v>
      </c>
      <c r="D21" s="7">
        <v>248</v>
      </c>
      <c r="E21" s="7">
        <v>266</v>
      </c>
      <c r="F21" s="7">
        <v>288</v>
      </c>
      <c r="G21" s="7">
        <v>292</v>
      </c>
      <c r="H21" s="7">
        <v>312</v>
      </c>
      <c r="I21" s="7">
        <v>317</v>
      </c>
      <c r="J21" s="7">
        <v>314</v>
      </c>
      <c r="K21" s="7">
        <v>336</v>
      </c>
      <c r="L21" s="7">
        <v>381</v>
      </c>
      <c r="M21" s="7">
        <v>417</v>
      </c>
      <c r="N21" s="7">
        <v>478</v>
      </c>
      <c r="O21" s="7">
        <v>492</v>
      </c>
      <c r="P21" s="7">
        <v>488</v>
      </c>
      <c r="Q21" s="7">
        <v>525</v>
      </c>
      <c r="R21" s="7">
        <v>543</v>
      </c>
      <c r="S21" s="7">
        <v>586</v>
      </c>
      <c r="T21" s="7">
        <v>600</v>
      </c>
      <c r="U21" s="7">
        <v>651</v>
      </c>
      <c r="V21" s="7">
        <v>684</v>
      </c>
      <c r="W21" s="7">
        <v>716</v>
      </c>
      <c r="X21" s="7">
        <v>755</v>
      </c>
      <c r="Y21" s="7">
        <v>860</v>
      </c>
      <c r="Z21" s="7">
        <v>922</v>
      </c>
      <c r="AA21" s="7">
        <v>984</v>
      </c>
      <c r="AB21" s="7">
        <v>995</v>
      </c>
      <c r="AC21" s="7">
        <v>1010</v>
      </c>
      <c r="AD21" s="7">
        <v>1005</v>
      </c>
      <c r="AE21" s="7">
        <v>1041</v>
      </c>
      <c r="AF21" s="7">
        <v>1057</v>
      </c>
      <c r="AG21" s="7">
        <v>1042</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AG6" activePane="bottomRight" state="frozen"/>
      <selection pane="topRight" activeCell="B1" sqref="B1"/>
      <selection pane="bottomLeft" activeCell="A6" sqref="A6"/>
      <selection pane="bottomRight" activeCell="AG4" sqref="AG4"/>
    </sheetView>
  </sheetViews>
  <sheetFormatPr baseColWidth="10" defaultRowHeight="13.2" x14ac:dyDescent="0.25"/>
  <cols>
    <col min="1" max="33" width="11.5546875" bestFit="1" customWidth="1"/>
    <col min="51" max="51" width="10.109375" bestFit="1" customWidth="1"/>
  </cols>
  <sheetData>
    <row r="1" spans="1:51" ht="13.8" x14ac:dyDescent="0.25">
      <c r="A1" s="11" t="s">
        <v>510</v>
      </c>
    </row>
    <row r="2" spans="1:51" x14ac:dyDescent="0.25">
      <c r="A2" t="s">
        <v>962</v>
      </c>
    </row>
    <row r="4" spans="1:51" x14ac:dyDescent="0.25">
      <c r="A4" s="5" t="s">
        <v>487</v>
      </c>
      <c r="B4" s="9">
        <f>$AY$6-31</f>
        <v>44424</v>
      </c>
      <c r="C4" s="9">
        <f>$AY$6-30</f>
        <v>44425</v>
      </c>
      <c r="D4" s="9">
        <f>$AY$6-29</f>
        <v>44426</v>
      </c>
      <c r="E4" s="9">
        <f>$AY$6-28</f>
        <v>44427</v>
      </c>
      <c r="F4" s="9">
        <f>$AY$6-27</f>
        <v>44428</v>
      </c>
      <c r="G4" s="9">
        <f>$AY$6-26</f>
        <v>44429</v>
      </c>
      <c r="H4" s="9">
        <f>$AY$6-25</f>
        <v>44430</v>
      </c>
      <c r="I4" s="9">
        <f>$AY$6-24</f>
        <v>44431</v>
      </c>
      <c r="J4" s="9">
        <f>$AY$6-23</f>
        <v>44432</v>
      </c>
      <c r="K4" s="9">
        <f>$AY$6-22</f>
        <v>44433</v>
      </c>
      <c r="L4" s="9">
        <f>$AY$6-21</f>
        <v>44434</v>
      </c>
      <c r="M4" s="9">
        <f>$AY$6-20</f>
        <v>44435</v>
      </c>
      <c r="N4" s="9">
        <f>$AY$6-19</f>
        <v>44436</v>
      </c>
      <c r="O4" s="9">
        <f>$AY$6-18</f>
        <v>44437</v>
      </c>
      <c r="P4" s="9">
        <f>$AY$6-17</f>
        <v>44438</v>
      </c>
      <c r="Q4" s="9">
        <f>$AY$6-16</f>
        <v>44439</v>
      </c>
      <c r="R4" s="9">
        <f>$AY$6-15</f>
        <v>44440</v>
      </c>
      <c r="S4" s="9">
        <f>$AY$6-14</f>
        <v>44441</v>
      </c>
      <c r="T4" s="9">
        <f>$AY$6-13</f>
        <v>44442</v>
      </c>
      <c r="U4" s="9">
        <f>$AY$6-12</f>
        <v>44443</v>
      </c>
      <c r="V4" s="9">
        <f>$AY$6-11</f>
        <v>44444</v>
      </c>
      <c r="W4" s="9">
        <f>$AY$6-10</f>
        <v>44445</v>
      </c>
      <c r="X4" s="9">
        <f>$AY$6-9</f>
        <v>44446</v>
      </c>
      <c r="Y4" s="9">
        <f>$AY$6-8</f>
        <v>44447</v>
      </c>
      <c r="Z4" s="9">
        <f>$AY$6-7</f>
        <v>44448</v>
      </c>
      <c r="AA4" s="9">
        <f>$AY$6-6</f>
        <v>44449</v>
      </c>
      <c r="AB4" s="9">
        <f>$AY$6-5</f>
        <v>44450</v>
      </c>
      <c r="AC4" s="9">
        <f>$AY$6-4</f>
        <v>44451</v>
      </c>
      <c r="AD4" s="9">
        <f>$AY$6-3</f>
        <v>44452</v>
      </c>
      <c r="AE4" s="9">
        <f>$AY$6-2</f>
        <v>44453</v>
      </c>
      <c r="AF4" s="9">
        <f>$AY$6-1</f>
        <v>44454</v>
      </c>
      <c r="AG4" s="9">
        <f>$AY$6</f>
        <v>44455</v>
      </c>
    </row>
    <row r="5" spans="1:51" hidden="1" x14ac:dyDescent="0.25">
      <c r="A5" s="5" t="s">
        <v>487</v>
      </c>
      <c r="B5" s="5" t="s">
        <v>10</v>
      </c>
      <c r="C5" s="5" t="s">
        <v>11</v>
      </c>
      <c r="D5" s="5" t="s">
        <v>12</v>
      </c>
      <c r="E5" s="5" t="s">
        <v>13</v>
      </c>
      <c r="F5" s="5" t="s">
        <v>14</v>
      </c>
      <c r="G5" s="5" t="s">
        <v>15</v>
      </c>
      <c r="H5" s="5" t="s">
        <v>16</v>
      </c>
      <c r="I5" s="5" t="s">
        <v>17</v>
      </c>
      <c r="J5" s="5" t="s">
        <v>18</v>
      </c>
      <c r="K5" s="5" t="s">
        <v>19</v>
      </c>
      <c r="L5" s="5" t="s">
        <v>20</v>
      </c>
      <c r="M5" s="5" t="s">
        <v>21</v>
      </c>
      <c r="N5" s="5" t="s">
        <v>22</v>
      </c>
      <c r="O5" s="5" t="s">
        <v>23</v>
      </c>
      <c r="P5" s="5" t="s">
        <v>24</v>
      </c>
      <c r="Q5" s="5" t="s">
        <v>25</v>
      </c>
      <c r="R5" s="5" t="s">
        <v>26</v>
      </c>
      <c r="S5" s="5" t="s">
        <v>27</v>
      </c>
      <c r="T5" s="5" t="s">
        <v>28</v>
      </c>
      <c r="U5" s="5" t="s">
        <v>29</v>
      </c>
      <c r="V5" s="5" t="s">
        <v>30</v>
      </c>
      <c r="W5" s="5" t="s">
        <v>31</v>
      </c>
      <c r="X5" s="5" t="s">
        <v>32</v>
      </c>
      <c r="Y5" s="5" t="s">
        <v>33</v>
      </c>
      <c r="Z5" s="5" t="s">
        <v>34</v>
      </c>
      <c r="AA5" s="5" t="s">
        <v>35</v>
      </c>
      <c r="AB5" s="5" t="s">
        <v>36</v>
      </c>
      <c r="AC5" s="5" t="s">
        <v>37</v>
      </c>
      <c r="AD5" s="5" t="s">
        <v>38</v>
      </c>
      <c r="AE5" s="5" t="s">
        <v>39</v>
      </c>
      <c r="AF5" s="5" t="s">
        <v>40</v>
      </c>
      <c r="AG5" s="5" t="s">
        <v>41</v>
      </c>
      <c r="AY5" s="5" t="s">
        <v>42</v>
      </c>
    </row>
    <row r="6" spans="1:51" x14ac:dyDescent="0.25">
      <c r="A6" t="s">
        <v>488</v>
      </c>
      <c r="B6" s="6">
        <v>30.9464711611</v>
      </c>
      <c r="C6" s="6">
        <v>32.081295190900001</v>
      </c>
      <c r="D6" s="6">
        <v>36.278342793100002</v>
      </c>
      <c r="E6" s="6">
        <v>39.691821422300002</v>
      </c>
      <c r="F6" s="6">
        <v>42.934175793100003</v>
      </c>
      <c r="G6" s="6">
        <v>46.023418985200003</v>
      </c>
      <c r="H6" s="6">
        <v>49.121668717299997</v>
      </c>
      <c r="I6" s="6">
        <v>49.941263849899997</v>
      </c>
      <c r="J6" s="6">
        <v>52.634219285599997</v>
      </c>
      <c r="K6" s="6">
        <v>58.992836468299998</v>
      </c>
      <c r="L6" s="6">
        <v>67.404944752500001</v>
      </c>
      <c r="M6" s="6">
        <v>73.718529235600002</v>
      </c>
      <c r="N6" s="6">
        <v>77.438230222100003</v>
      </c>
      <c r="O6" s="6">
        <v>80.509460334400003</v>
      </c>
      <c r="P6" s="6">
        <v>81.932493641600004</v>
      </c>
      <c r="Q6" s="6">
        <v>83.526651207200004</v>
      </c>
      <c r="R6" s="6">
        <v>86.814038277600005</v>
      </c>
      <c r="S6" s="6">
        <v>88.633359341200006</v>
      </c>
      <c r="T6" s="6">
        <v>90.074405728200006</v>
      </c>
      <c r="U6" s="6">
        <v>93.082590061100007</v>
      </c>
      <c r="V6" s="6">
        <v>95.973689375099994</v>
      </c>
      <c r="W6" s="6">
        <v>97.405729222199994</v>
      </c>
      <c r="X6" s="6">
        <v>96.415009831099994</v>
      </c>
      <c r="Y6" s="6">
        <v>97.756984278999994</v>
      </c>
      <c r="Z6" s="6">
        <v>97.955128157199994</v>
      </c>
      <c r="AA6" s="6">
        <v>98.081219716099994</v>
      </c>
      <c r="AB6" s="6">
        <v>98.621612111199994</v>
      </c>
      <c r="AC6" s="6">
        <v>96.225872492799994</v>
      </c>
      <c r="AD6" s="6">
        <v>95.028002683599993</v>
      </c>
      <c r="AE6" s="6">
        <v>96.730238728200007</v>
      </c>
      <c r="AF6" s="6">
        <v>96.460042530699994</v>
      </c>
      <c r="AG6" s="6">
        <v>92.893452722800006</v>
      </c>
      <c r="AY6" s="4">
        <v>44455</v>
      </c>
    </row>
    <row r="7" spans="1:51" x14ac:dyDescent="0.25">
      <c r="A7" t="s">
        <v>489</v>
      </c>
      <c r="B7" s="6">
        <v>27.899154829099999</v>
      </c>
      <c r="C7" s="6">
        <v>29.474475355500001</v>
      </c>
      <c r="D7" s="6">
        <v>33.759042777399998</v>
      </c>
      <c r="E7" s="6">
        <v>36.544392113900003</v>
      </c>
      <c r="F7" s="6">
        <v>38.713311679100002</v>
      </c>
      <c r="G7" s="6">
        <v>40.920282464899998</v>
      </c>
      <c r="H7" s="6">
        <v>43.317509352800002</v>
      </c>
      <c r="I7" s="6">
        <v>45.2961728159</v>
      </c>
      <c r="J7" s="6">
        <v>48.073911908200003</v>
      </c>
      <c r="K7" s="6">
        <v>54.496957919099998</v>
      </c>
      <c r="L7" s="6">
        <v>60.265522938300002</v>
      </c>
      <c r="M7" s="6">
        <v>66.513533335100007</v>
      </c>
      <c r="N7" s="6">
        <v>69.892481710499993</v>
      </c>
      <c r="O7" s="6">
        <v>73.598670581700006</v>
      </c>
      <c r="P7" s="6">
        <v>74.778258415400003</v>
      </c>
      <c r="Q7" s="6">
        <v>75.935015516899995</v>
      </c>
      <c r="R7" s="6">
        <v>77.304859452900004</v>
      </c>
      <c r="S7" s="6">
        <v>80.440280017399999</v>
      </c>
      <c r="T7" s="6">
        <v>82.913609346200005</v>
      </c>
      <c r="U7" s="6">
        <v>85.5695845332</v>
      </c>
      <c r="V7" s="6">
        <v>86.612187973299996</v>
      </c>
      <c r="W7" s="6">
        <v>87.989642153399998</v>
      </c>
      <c r="X7" s="6">
        <v>88.012472885700006</v>
      </c>
      <c r="Y7" s="6">
        <v>90.211833427299993</v>
      </c>
      <c r="Z7" s="6">
        <v>90.911975883400004</v>
      </c>
      <c r="AA7" s="6">
        <v>91.946969079499993</v>
      </c>
      <c r="AB7" s="6">
        <v>92.380752992599994</v>
      </c>
      <c r="AC7" s="6">
        <v>93.788648148999997</v>
      </c>
      <c r="AD7" s="6">
        <v>93.529899849900005</v>
      </c>
      <c r="AE7" s="6">
        <v>92.114394449499997</v>
      </c>
      <c r="AF7" s="6">
        <v>87.449314823099996</v>
      </c>
      <c r="AG7" s="6">
        <v>84.321504502600007</v>
      </c>
    </row>
    <row r="8" spans="1:51" x14ac:dyDescent="0.25">
      <c r="A8" t="s">
        <v>461</v>
      </c>
      <c r="B8" s="6">
        <v>67.520212396600002</v>
      </c>
      <c r="C8" s="6">
        <v>72.678385453600001</v>
      </c>
      <c r="D8" s="6">
        <v>75.571329072899999</v>
      </c>
      <c r="E8" s="6">
        <v>75.598620993799997</v>
      </c>
      <c r="F8" s="6">
        <v>75.161950258800005</v>
      </c>
      <c r="G8" s="6">
        <v>75.735080598500005</v>
      </c>
      <c r="H8" s="6">
        <v>75.516745231000002</v>
      </c>
      <c r="I8" s="6">
        <v>75.161950258800005</v>
      </c>
      <c r="J8" s="6">
        <v>74.452360314499998</v>
      </c>
      <c r="K8" s="6">
        <v>76.171751333499998</v>
      </c>
      <c r="L8" s="6">
        <v>79.555949529599999</v>
      </c>
      <c r="M8" s="6">
        <v>81.275340548599999</v>
      </c>
      <c r="N8" s="6">
        <v>80.947837497400002</v>
      </c>
      <c r="O8" s="6">
        <v>81.248048627700001</v>
      </c>
      <c r="P8" s="6">
        <v>81.602843599799996</v>
      </c>
      <c r="Q8" s="6">
        <v>82.803688120999993</v>
      </c>
      <c r="R8" s="6">
        <v>87.825401573299999</v>
      </c>
      <c r="S8" s="6">
        <v>88.998954173599998</v>
      </c>
      <c r="T8" s="6">
        <v>88.180196545499996</v>
      </c>
      <c r="U8" s="6">
        <v>89.299165303899997</v>
      </c>
      <c r="V8" s="6">
        <v>90.418134062299998</v>
      </c>
      <c r="W8" s="6">
        <v>90.145214852899997</v>
      </c>
      <c r="X8" s="6">
        <v>91.755438188200003</v>
      </c>
      <c r="Y8" s="6">
        <v>87.989153098900005</v>
      </c>
      <c r="Z8" s="6">
        <v>87.716233889600005</v>
      </c>
      <c r="AA8" s="6">
        <v>90.745637113499996</v>
      </c>
      <c r="AB8" s="6">
        <v>92.137525081299998</v>
      </c>
      <c r="AC8" s="6">
        <v>90.882096718200003</v>
      </c>
      <c r="AD8" s="6">
        <v>90.172506773899997</v>
      </c>
      <c r="AE8" s="6">
        <v>89.872295643599998</v>
      </c>
      <c r="AF8" s="6">
        <v>88.671451122400001</v>
      </c>
      <c r="AG8" s="6">
        <v>85.778507503100002</v>
      </c>
    </row>
    <row r="9" spans="1:51" x14ac:dyDescent="0.25">
      <c r="A9" t="s">
        <v>490</v>
      </c>
      <c r="B9" s="6">
        <v>21.176806182</v>
      </c>
      <c r="C9" s="6">
        <v>21.6114048164</v>
      </c>
      <c r="D9" s="6">
        <v>23.705380054500001</v>
      </c>
      <c r="E9" s="6">
        <v>25.2462297581</v>
      </c>
      <c r="F9" s="6">
        <v>24.2980145559</v>
      </c>
      <c r="G9" s="6">
        <v>25.2067207913</v>
      </c>
      <c r="H9" s="6">
        <v>25.4832835586</v>
      </c>
      <c r="I9" s="6">
        <v>25.917882193000001</v>
      </c>
      <c r="J9" s="6">
        <v>25.404265625099999</v>
      </c>
      <c r="K9" s="6">
        <v>25.4832835586</v>
      </c>
      <c r="L9" s="6">
        <v>26.550025661100001</v>
      </c>
      <c r="M9" s="6">
        <v>27.9328394976</v>
      </c>
      <c r="N9" s="6">
        <v>28.248911231600001</v>
      </c>
      <c r="O9" s="6">
        <v>27.419222929699998</v>
      </c>
      <c r="P9" s="6">
        <v>27.024133262199999</v>
      </c>
      <c r="Q9" s="6">
        <v>29.1181085003</v>
      </c>
      <c r="R9" s="6">
        <v>30.777485104099998</v>
      </c>
      <c r="S9" s="6">
        <v>31.054047871400002</v>
      </c>
      <c r="T9" s="6">
        <v>33.385076910099997</v>
      </c>
      <c r="U9" s="6">
        <v>35.597579048599997</v>
      </c>
      <c r="V9" s="6">
        <v>37.612536353199999</v>
      </c>
      <c r="W9" s="6">
        <v>38.442224655099999</v>
      </c>
      <c r="X9" s="6">
        <v>39.587984691099997</v>
      </c>
      <c r="Y9" s="6">
        <v>40.536199893199999</v>
      </c>
      <c r="Z9" s="6">
        <v>42.1165585635</v>
      </c>
      <c r="AA9" s="6">
        <v>43.301827566299998</v>
      </c>
      <c r="AB9" s="6">
        <v>45.198257970599997</v>
      </c>
      <c r="AC9" s="6">
        <v>45.9094193723</v>
      </c>
      <c r="AD9" s="6">
        <v>46.106964206100002</v>
      </c>
      <c r="AE9" s="6">
        <v>45.158749003899999</v>
      </c>
      <c r="AF9" s="6">
        <v>45.000713136800002</v>
      </c>
      <c r="AG9" s="6">
        <v>44.210533801700002</v>
      </c>
    </row>
    <row r="10" spans="1:51" x14ac:dyDescent="0.25">
      <c r="A10" t="s">
        <v>491</v>
      </c>
      <c r="B10" s="6">
        <v>40.286415832300001</v>
      </c>
      <c r="C10" s="6">
        <v>43.521091556000002</v>
      </c>
      <c r="D10" s="6">
        <v>43.3740608413</v>
      </c>
      <c r="E10" s="6">
        <v>48.226074426899999</v>
      </c>
      <c r="F10" s="6">
        <v>54.695425874500003</v>
      </c>
      <c r="G10" s="6">
        <v>53.2251187273</v>
      </c>
      <c r="H10" s="6">
        <v>54.842456589199998</v>
      </c>
      <c r="I10" s="6">
        <v>56.312763736299999</v>
      </c>
      <c r="J10" s="6">
        <v>56.459794451100002</v>
      </c>
      <c r="K10" s="6">
        <v>61.3118080367</v>
      </c>
      <c r="L10" s="6">
        <v>67.193036625399998</v>
      </c>
      <c r="M10" s="6">
        <v>68.663343772499999</v>
      </c>
      <c r="N10" s="6">
        <v>77.044094511300003</v>
      </c>
      <c r="O10" s="6">
        <v>83.954538103000004</v>
      </c>
      <c r="P10" s="6">
        <v>84.101568817699999</v>
      </c>
      <c r="Q10" s="6">
        <v>85.865937394300005</v>
      </c>
      <c r="R10" s="6">
        <v>98.069486715799997</v>
      </c>
      <c r="S10" s="6">
        <v>98.363548145199999</v>
      </c>
      <c r="T10" s="6">
        <v>101.0101010101</v>
      </c>
      <c r="U10" s="6">
        <v>106.0091453105</v>
      </c>
      <c r="V10" s="6">
        <v>117.9186332025</v>
      </c>
      <c r="W10" s="6">
        <v>115.4191110523</v>
      </c>
      <c r="X10" s="6">
        <v>114.9780189081</v>
      </c>
      <c r="Y10" s="6">
        <v>117.47754105830001</v>
      </c>
      <c r="Z10" s="6">
        <v>121.8884624998</v>
      </c>
      <c r="AA10" s="6">
        <v>124.0939232206</v>
      </c>
      <c r="AB10" s="6">
        <v>124.8290767941</v>
      </c>
      <c r="AC10" s="6">
        <v>114.2428653346</v>
      </c>
      <c r="AD10" s="6">
        <v>117.03644891419999</v>
      </c>
      <c r="AE10" s="6">
        <v>117.03644891419999</v>
      </c>
      <c r="AF10" s="6">
        <v>116.1542646259</v>
      </c>
      <c r="AG10" s="6">
        <v>112.77255818739999</v>
      </c>
    </row>
    <row r="11" spans="1:51" x14ac:dyDescent="0.25">
      <c r="A11" t="s">
        <v>492</v>
      </c>
      <c r="B11" s="6">
        <v>88.853956700200001</v>
      </c>
      <c r="C11" s="6">
        <v>87.828303493999996</v>
      </c>
      <c r="D11" s="6">
        <v>87.072559026299999</v>
      </c>
      <c r="E11" s="6">
        <v>87.774321746300004</v>
      </c>
      <c r="F11" s="6">
        <v>87.828303493999996</v>
      </c>
      <c r="G11" s="6">
        <v>83.563745426400004</v>
      </c>
      <c r="H11" s="6">
        <v>83.671708921800004</v>
      </c>
      <c r="I11" s="6">
        <v>81.350493771000004</v>
      </c>
      <c r="J11" s="6">
        <v>81.674384257200003</v>
      </c>
      <c r="K11" s="6">
        <v>84.859307371</v>
      </c>
      <c r="L11" s="6">
        <v>84.211526398700002</v>
      </c>
      <c r="M11" s="6">
        <v>88.799974952499994</v>
      </c>
      <c r="N11" s="6">
        <v>91.714989327799998</v>
      </c>
      <c r="O11" s="6">
        <v>92.956569524700001</v>
      </c>
      <c r="P11" s="6">
        <v>92.470733795499996</v>
      </c>
      <c r="Q11" s="6">
        <v>93.766295740100006</v>
      </c>
      <c r="R11" s="6">
        <v>90.905263112399993</v>
      </c>
      <c r="S11" s="6">
        <v>92.632679038600003</v>
      </c>
      <c r="T11" s="6">
        <v>92.740642533900001</v>
      </c>
      <c r="U11" s="6">
        <v>92.200825057000003</v>
      </c>
      <c r="V11" s="6">
        <v>92.740642533900001</v>
      </c>
      <c r="W11" s="6">
        <v>92.470733795499996</v>
      </c>
      <c r="X11" s="6">
        <v>93.766295740100006</v>
      </c>
      <c r="Y11" s="6">
        <v>96.303437881600004</v>
      </c>
      <c r="Z11" s="6">
        <v>93.334441758599993</v>
      </c>
      <c r="AA11" s="6">
        <v>90.581372626299995</v>
      </c>
      <c r="AB11" s="6">
        <v>88.476084466299994</v>
      </c>
      <c r="AC11" s="6">
        <v>85.0752343618</v>
      </c>
      <c r="AD11" s="6">
        <v>84.805325623300007</v>
      </c>
      <c r="AE11" s="6">
        <v>79.677059592600003</v>
      </c>
      <c r="AF11" s="6">
        <v>76.438154731099999</v>
      </c>
      <c r="AG11" s="6">
        <v>65.533841697400007</v>
      </c>
    </row>
    <row r="12" spans="1:51" x14ac:dyDescent="0.25">
      <c r="A12" t="s">
        <v>493</v>
      </c>
      <c r="B12" s="6">
        <v>36.817786439000002</v>
      </c>
      <c r="C12" s="6">
        <v>39.979952818599997</v>
      </c>
      <c r="D12" s="6">
        <v>45.223746312300001</v>
      </c>
      <c r="E12" s="6">
        <v>48.560705808199998</v>
      </c>
      <c r="F12" s="6">
        <v>53.025875419499997</v>
      </c>
      <c r="G12" s="6">
        <v>55.361747066699998</v>
      </c>
      <c r="H12" s="6">
        <v>58.317339763200003</v>
      </c>
      <c r="I12" s="6">
        <v>58.762267696000002</v>
      </c>
      <c r="J12" s="6">
        <v>60.319515460799998</v>
      </c>
      <c r="K12" s="6">
        <v>63.402230423699997</v>
      </c>
      <c r="L12" s="6">
        <v>66.770970486300001</v>
      </c>
      <c r="M12" s="6">
        <v>71.140798397799998</v>
      </c>
      <c r="N12" s="6">
        <v>74.414196760500005</v>
      </c>
      <c r="O12" s="6">
        <v>75.987334808599996</v>
      </c>
      <c r="P12" s="6">
        <v>78.291425889099997</v>
      </c>
      <c r="Q12" s="6">
        <v>81.040444902499999</v>
      </c>
      <c r="R12" s="6">
        <v>90.828859424100003</v>
      </c>
      <c r="S12" s="6">
        <v>102.2698634103</v>
      </c>
      <c r="T12" s="6">
        <v>108.48296418619999</v>
      </c>
      <c r="U12" s="6">
        <v>115.5700305443</v>
      </c>
      <c r="V12" s="6">
        <v>119.7491750559</v>
      </c>
      <c r="W12" s="6">
        <v>119.98752930569999</v>
      </c>
      <c r="X12" s="6">
        <v>120.0193098723</v>
      </c>
      <c r="Y12" s="6">
        <v>119.399588823</v>
      </c>
      <c r="Z12" s="6">
        <v>115.1886637448</v>
      </c>
      <c r="AA12" s="6">
        <v>112.61443784790001</v>
      </c>
      <c r="AB12" s="6">
        <v>109.91308968440001</v>
      </c>
      <c r="AC12" s="6">
        <v>108.1651585199</v>
      </c>
      <c r="AD12" s="6">
        <v>107.3547540709</v>
      </c>
      <c r="AE12" s="6">
        <v>105.2572366734</v>
      </c>
      <c r="AF12" s="6">
        <v>98.249621731800005</v>
      </c>
      <c r="AG12" s="6">
        <v>90.940091407300002</v>
      </c>
    </row>
    <row r="13" spans="1:51" x14ac:dyDescent="0.25">
      <c r="A13" t="s">
        <v>494</v>
      </c>
      <c r="B13" s="6">
        <v>25.826093542599999</v>
      </c>
      <c r="C13" s="6">
        <v>26.6952409214</v>
      </c>
      <c r="D13" s="6">
        <v>30.978895860000002</v>
      </c>
      <c r="E13" s="6">
        <v>31.785961283199999</v>
      </c>
      <c r="F13" s="6">
        <v>32.282616928300001</v>
      </c>
      <c r="G13" s="6">
        <v>30.1097484812</v>
      </c>
      <c r="H13" s="6">
        <v>31.910125194500001</v>
      </c>
      <c r="I13" s="6">
        <v>30.730568037499999</v>
      </c>
      <c r="J13" s="6">
        <v>29.3647650136</v>
      </c>
      <c r="K13" s="6">
        <v>26.757322877099998</v>
      </c>
      <c r="L13" s="6">
        <v>27.564388300299999</v>
      </c>
      <c r="M13" s="6">
        <v>27.564388300299999</v>
      </c>
      <c r="N13" s="6">
        <v>30.606404126200001</v>
      </c>
      <c r="O13" s="6">
        <v>31.1651417269</v>
      </c>
      <c r="P13" s="6">
        <v>30.482240215000001</v>
      </c>
      <c r="Q13" s="6">
        <v>32.406780839500001</v>
      </c>
      <c r="R13" s="6">
        <v>33.958829730300003</v>
      </c>
      <c r="S13" s="6">
        <v>34.952141020399999</v>
      </c>
      <c r="T13" s="6">
        <v>35.635042532299998</v>
      </c>
      <c r="U13" s="6">
        <v>34.641731242200002</v>
      </c>
      <c r="V13" s="6">
        <v>35.262550798600003</v>
      </c>
      <c r="W13" s="6">
        <v>36.069616221799997</v>
      </c>
      <c r="X13" s="6">
        <v>34.827977109099997</v>
      </c>
      <c r="Y13" s="6">
        <v>37.497501201299997</v>
      </c>
      <c r="Z13" s="6">
        <v>38.863304225199997</v>
      </c>
      <c r="AA13" s="6">
        <v>40.477435071599999</v>
      </c>
      <c r="AB13" s="6">
        <v>40.104943337800002</v>
      </c>
      <c r="AC13" s="6">
        <v>39.670369648399998</v>
      </c>
      <c r="AD13" s="6">
        <v>38.6149764026</v>
      </c>
      <c r="AE13" s="6">
        <v>39.794533559599998</v>
      </c>
      <c r="AF13" s="6">
        <v>38.925386180799997</v>
      </c>
      <c r="AG13" s="6">
        <v>36.193780132999997</v>
      </c>
    </row>
    <row r="14" spans="1:51" x14ac:dyDescent="0.25">
      <c r="A14" t="s">
        <v>495</v>
      </c>
      <c r="B14" s="6">
        <v>26.413704839499999</v>
      </c>
      <c r="C14" s="6">
        <v>27.663170536700001</v>
      </c>
      <c r="D14" s="6">
        <v>30.8618027216</v>
      </c>
      <c r="E14" s="6">
        <v>35.184954034</v>
      </c>
      <c r="F14" s="6">
        <v>37.858810626100002</v>
      </c>
      <c r="G14" s="6">
        <v>40.657613787899997</v>
      </c>
      <c r="H14" s="6">
        <v>41.282346636500002</v>
      </c>
      <c r="I14" s="6">
        <v>41.957058113000002</v>
      </c>
      <c r="J14" s="6">
        <v>44.368526908699998</v>
      </c>
      <c r="K14" s="6">
        <v>47.129846099600002</v>
      </c>
      <c r="L14" s="6">
        <v>50.515898139100003</v>
      </c>
      <c r="M14" s="6">
        <v>53.839476893700002</v>
      </c>
      <c r="N14" s="6">
        <v>57.675336584199997</v>
      </c>
      <c r="O14" s="6">
        <v>60.586591658700002</v>
      </c>
      <c r="P14" s="6">
        <v>61.261303135200002</v>
      </c>
      <c r="Q14" s="6">
        <v>62.210897065099999</v>
      </c>
      <c r="R14" s="6">
        <v>65.447013221000006</v>
      </c>
      <c r="S14" s="6">
        <v>67.6335781911</v>
      </c>
      <c r="T14" s="6">
        <v>69.845132475200003</v>
      </c>
      <c r="U14" s="6">
        <v>74.005853247000005</v>
      </c>
      <c r="V14" s="6">
        <v>76.267386158999997</v>
      </c>
      <c r="W14" s="6">
        <v>77.204485431899997</v>
      </c>
      <c r="X14" s="6">
        <v>77.379410629500001</v>
      </c>
      <c r="Y14" s="6">
        <v>80.827935953899996</v>
      </c>
      <c r="Z14" s="6">
        <v>81.215270320000002</v>
      </c>
      <c r="AA14" s="6">
        <v>82.489725331200006</v>
      </c>
      <c r="AB14" s="6">
        <v>78.778812210400005</v>
      </c>
      <c r="AC14" s="6">
        <v>78.166574018800006</v>
      </c>
      <c r="AD14" s="6">
        <v>77.167001460999998</v>
      </c>
      <c r="AE14" s="6">
        <v>75.892546449799994</v>
      </c>
      <c r="AF14" s="6">
        <v>72.918818090399995</v>
      </c>
      <c r="AG14" s="6">
        <v>65.559465133700002</v>
      </c>
    </row>
    <row r="15" spans="1:51" x14ac:dyDescent="0.25">
      <c r="A15" t="s">
        <v>496</v>
      </c>
      <c r="B15" s="6">
        <v>60.667526890399998</v>
      </c>
      <c r="C15" s="6">
        <v>63.858499339200002</v>
      </c>
      <c r="D15" s="6">
        <v>70.720205828900006</v>
      </c>
      <c r="E15" s="6">
        <v>78.658586588899993</v>
      </c>
      <c r="F15" s="6">
        <v>89.096190525599994</v>
      </c>
      <c r="G15" s="6">
        <v>99.812725620400002</v>
      </c>
      <c r="H15" s="6">
        <v>106.5293879079</v>
      </c>
      <c r="I15" s="6">
        <v>109.7315176031</v>
      </c>
      <c r="J15" s="6">
        <v>115.0702599694</v>
      </c>
      <c r="K15" s="6">
        <v>123.71712587099999</v>
      </c>
      <c r="L15" s="6">
        <v>131.14227330009999</v>
      </c>
      <c r="M15" s="6">
        <v>133.8423269107</v>
      </c>
      <c r="N15" s="6">
        <v>132.6038725686</v>
      </c>
      <c r="O15" s="6">
        <v>133.1952066238</v>
      </c>
      <c r="P15" s="6">
        <v>133.6024461147</v>
      </c>
      <c r="Q15" s="6">
        <v>131.6220348921</v>
      </c>
      <c r="R15" s="6">
        <v>129.20649106280001</v>
      </c>
      <c r="S15" s="6">
        <v>127.9903512134</v>
      </c>
      <c r="T15" s="6">
        <v>125.5245997756</v>
      </c>
      <c r="U15" s="6">
        <v>124.18573021669999</v>
      </c>
      <c r="V15" s="6">
        <v>121.7813436337</v>
      </c>
      <c r="W15" s="6">
        <v>120.7548769718</v>
      </c>
      <c r="X15" s="6">
        <v>119.47737226770001</v>
      </c>
      <c r="Y15" s="6">
        <v>116.9056269898</v>
      </c>
      <c r="Z15" s="6">
        <v>114.094000916</v>
      </c>
      <c r="AA15" s="6">
        <v>111.28795346539999</v>
      </c>
      <c r="AB15" s="6">
        <v>107.7511063804</v>
      </c>
      <c r="AC15" s="6">
        <v>105.69259443350001</v>
      </c>
      <c r="AD15" s="6">
        <v>103.4890382844</v>
      </c>
      <c r="AE15" s="6">
        <v>102.69687379539999</v>
      </c>
      <c r="AF15" s="6">
        <v>97.943886861099998</v>
      </c>
      <c r="AG15" s="6">
        <v>87.852157560400002</v>
      </c>
    </row>
    <row r="16" spans="1:51" x14ac:dyDescent="0.25">
      <c r="A16" t="s">
        <v>497</v>
      </c>
      <c r="B16" s="6">
        <v>33.208154126799997</v>
      </c>
      <c r="C16" s="6">
        <v>35.526136964499997</v>
      </c>
      <c r="D16" s="6">
        <v>39.454507878800001</v>
      </c>
      <c r="E16" s="6">
        <v>43.748876083299997</v>
      </c>
      <c r="F16" s="6">
        <v>46.432856211100002</v>
      </c>
      <c r="G16" s="6">
        <v>50.141628751399999</v>
      </c>
      <c r="H16" s="6">
        <v>50.410026764199998</v>
      </c>
      <c r="I16" s="6">
        <v>52.850008698499998</v>
      </c>
      <c r="J16" s="6">
        <v>55.777987019800001</v>
      </c>
      <c r="K16" s="6">
        <v>59.877156669500003</v>
      </c>
      <c r="L16" s="6">
        <v>63.610329029100001</v>
      </c>
      <c r="M16" s="6">
        <v>68.490292897900005</v>
      </c>
      <c r="N16" s="6">
        <v>72.321064534800001</v>
      </c>
      <c r="O16" s="6">
        <v>75.517440868899996</v>
      </c>
      <c r="P16" s="6">
        <v>76.835031113400007</v>
      </c>
      <c r="Q16" s="6">
        <v>78.494218828800001</v>
      </c>
      <c r="R16" s="6">
        <v>84.032977819799996</v>
      </c>
      <c r="S16" s="6">
        <v>92.963311699599998</v>
      </c>
      <c r="T16" s="6">
        <v>98.819268342100003</v>
      </c>
      <c r="U16" s="6">
        <v>102.9672376306</v>
      </c>
      <c r="V16" s="6">
        <v>108.89639373110001</v>
      </c>
      <c r="W16" s="6">
        <v>109.31119065990001</v>
      </c>
      <c r="X16" s="6">
        <v>110.165184337</v>
      </c>
      <c r="Y16" s="6">
        <v>112.8491644648</v>
      </c>
      <c r="Z16" s="6">
        <v>110.65318072380001</v>
      </c>
      <c r="AA16" s="6">
        <v>107.38360493179999</v>
      </c>
      <c r="AB16" s="6">
        <v>106.3588125194</v>
      </c>
      <c r="AC16" s="6">
        <v>102.430441605</v>
      </c>
      <c r="AD16" s="6">
        <v>99.185265632300002</v>
      </c>
      <c r="AE16" s="6">
        <v>98.184873039199999</v>
      </c>
      <c r="AF16" s="6">
        <v>92.597314409500001</v>
      </c>
      <c r="AG16" s="6">
        <v>82.422589743100005</v>
      </c>
    </row>
    <row r="17" spans="1:33" x14ac:dyDescent="0.25">
      <c r="A17" t="s">
        <v>498</v>
      </c>
      <c r="B17" s="6">
        <v>40.5491513642</v>
      </c>
      <c r="C17" s="6">
        <v>42.988198062800002</v>
      </c>
      <c r="D17" s="6">
        <v>43.801213629000003</v>
      </c>
      <c r="E17" s="6">
        <v>42.988198062800002</v>
      </c>
      <c r="F17" s="6">
        <v>55.285058501599998</v>
      </c>
      <c r="G17" s="6">
        <v>61.992436922700001</v>
      </c>
      <c r="H17" s="6">
        <v>64.329856675499997</v>
      </c>
      <c r="I17" s="6">
        <v>64.8379914044</v>
      </c>
      <c r="J17" s="6">
        <v>66.260768645200002</v>
      </c>
      <c r="K17" s="6">
        <v>71.240488988199999</v>
      </c>
      <c r="L17" s="6">
        <v>80.996675782599993</v>
      </c>
      <c r="M17" s="6">
        <v>76.829971005800004</v>
      </c>
      <c r="N17" s="6">
        <v>76.118582385400003</v>
      </c>
      <c r="O17" s="6">
        <v>81.809691348800001</v>
      </c>
      <c r="P17" s="6">
        <v>83.130841643899998</v>
      </c>
      <c r="Q17" s="6">
        <v>81.301556619899998</v>
      </c>
      <c r="R17" s="6">
        <v>88.821950607299996</v>
      </c>
      <c r="S17" s="6">
        <v>90.752862577000002</v>
      </c>
      <c r="T17" s="6">
        <v>91.972385926300007</v>
      </c>
      <c r="U17" s="6">
        <v>92.887028438300007</v>
      </c>
      <c r="V17" s="6">
        <v>95.122821245300003</v>
      </c>
      <c r="W17" s="6">
        <v>97.3586140524</v>
      </c>
      <c r="X17" s="6">
        <v>96.748852377700004</v>
      </c>
      <c r="Y17" s="6">
        <v>89.431712281900005</v>
      </c>
      <c r="Z17" s="6">
        <v>90.956116468499999</v>
      </c>
      <c r="AA17" s="6">
        <v>85.163380559399997</v>
      </c>
      <c r="AB17" s="6">
        <v>81.911318294599994</v>
      </c>
      <c r="AC17" s="6">
        <v>77.236478788900001</v>
      </c>
      <c r="AD17" s="6">
        <v>72.460012337500004</v>
      </c>
      <c r="AE17" s="6">
        <v>72.663266229100003</v>
      </c>
      <c r="AF17" s="6">
        <v>73.171400957900005</v>
      </c>
      <c r="AG17" s="6">
        <v>66.057514753700005</v>
      </c>
    </row>
    <row r="18" spans="1:33" x14ac:dyDescent="0.25">
      <c r="A18" t="s">
        <v>499</v>
      </c>
      <c r="B18" s="6">
        <v>15.2578013829</v>
      </c>
      <c r="C18" s="6">
        <v>16.071222135100001</v>
      </c>
      <c r="D18" s="6">
        <v>16.909292001000001</v>
      </c>
      <c r="E18" s="6">
        <v>17.426923388799999</v>
      </c>
      <c r="F18" s="6">
        <v>16.514906181800001</v>
      </c>
      <c r="G18" s="6">
        <v>16.7613973188</v>
      </c>
      <c r="H18" s="6">
        <v>16.9585902285</v>
      </c>
      <c r="I18" s="6">
        <v>17.279028706599998</v>
      </c>
      <c r="J18" s="6">
        <v>17.500870729900001</v>
      </c>
      <c r="K18" s="6">
        <v>19.497448940000002</v>
      </c>
      <c r="L18" s="6">
        <v>20.1383258963</v>
      </c>
      <c r="M18" s="6">
        <v>20.7299046252</v>
      </c>
      <c r="N18" s="6">
        <v>20.951746648499999</v>
      </c>
      <c r="O18" s="6">
        <v>21.296834240399999</v>
      </c>
      <c r="P18" s="6">
        <v>21.567974491099999</v>
      </c>
      <c r="Q18" s="6">
        <v>22.5046408119</v>
      </c>
      <c r="R18" s="6">
        <v>23.5399035875</v>
      </c>
      <c r="S18" s="6">
        <v>25.782972934499998</v>
      </c>
      <c r="T18" s="6">
        <v>28.1985860775</v>
      </c>
      <c r="U18" s="6">
        <v>29.529638217599999</v>
      </c>
      <c r="V18" s="6">
        <v>31.9452513606</v>
      </c>
      <c r="W18" s="6">
        <v>32.093146042800001</v>
      </c>
      <c r="X18" s="6">
        <v>33.818584002100003</v>
      </c>
      <c r="Y18" s="6">
        <v>39.759020404799998</v>
      </c>
      <c r="Z18" s="6">
        <v>41.213318113299998</v>
      </c>
      <c r="AA18" s="6">
        <v>42.495072025900001</v>
      </c>
      <c r="AB18" s="6">
        <v>44.047966189299999</v>
      </c>
      <c r="AC18" s="6">
        <v>44.738141372999998</v>
      </c>
      <c r="AD18" s="6">
        <v>45.2804218745</v>
      </c>
      <c r="AE18" s="6">
        <v>44.762790486699998</v>
      </c>
      <c r="AF18" s="6">
        <v>41.509107477800001</v>
      </c>
      <c r="AG18" s="6">
        <v>38.033582445500002</v>
      </c>
    </row>
    <row r="19" spans="1:33" x14ac:dyDescent="0.25">
      <c r="A19" t="s">
        <v>500</v>
      </c>
      <c r="B19" s="6">
        <v>11.739435883400001</v>
      </c>
      <c r="C19" s="6">
        <v>11.5560071977</v>
      </c>
      <c r="D19" s="6">
        <v>12.427293454699999</v>
      </c>
      <c r="E19" s="6">
        <v>13.940580111599999</v>
      </c>
      <c r="F19" s="6">
        <v>13.940580111599999</v>
      </c>
      <c r="G19" s="6">
        <v>14.2157231401</v>
      </c>
      <c r="H19" s="6">
        <v>14.674294854299999</v>
      </c>
      <c r="I19" s="6">
        <v>14.399151825800001</v>
      </c>
      <c r="J19" s="6">
        <v>15.132866568500001</v>
      </c>
      <c r="K19" s="6">
        <v>15.866581311199999</v>
      </c>
      <c r="L19" s="6">
        <v>16.0958671683</v>
      </c>
      <c r="M19" s="6">
        <v>15.178723739900001</v>
      </c>
      <c r="N19" s="6">
        <v>17.013010596699999</v>
      </c>
      <c r="O19" s="6">
        <v>17.104724939499999</v>
      </c>
      <c r="P19" s="6">
        <v>16.646153225300001</v>
      </c>
      <c r="Q19" s="6">
        <v>16.829581910999998</v>
      </c>
      <c r="R19" s="6">
        <v>18.709725939199998</v>
      </c>
      <c r="S19" s="6">
        <v>20.177155424599999</v>
      </c>
      <c r="T19" s="6">
        <v>23.066157224099999</v>
      </c>
      <c r="U19" s="6">
        <v>23.524728938300001</v>
      </c>
      <c r="V19" s="6">
        <v>24.854586909399998</v>
      </c>
      <c r="W19" s="6">
        <v>25.404872966500001</v>
      </c>
      <c r="X19" s="6">
        <v>26.367873566299998</v>
      </c>
      <c r="Y19" s="6">
        <v>26.734730937599998</v>
      </c>
      <c r="Z19" s="6">
        <v>27.651874366000001</v>
      </c>
      <c r="AA19" s="6">
        <v>27.147445480399998</v>
      </c>
      <c r="AB19" s="6">
        <v>29.1193038515</v>
      </c>
      <c r="AC19" s="6">
        <v>29.440304051399998</v>
      </c>
      <c r="AD19" s="6">
        <v>29.623732737099999</v>
      </c>
      <c r="AE19" s="6">
        <v>29.7613042513</v>
      </c>
      <c r="AF19" s="6">
        <v>32.1917343366</v>
      </c>
      <c r="AG19" s="6">
        <v>33.108877765000003</v>
      </c>
    </row>
    <row r="20" spans="1:33" x14ac:dyDescent="0.25">
      <c r="A20" t="s">
        <v>501</v>
      </c>
      <c r="B20" s="6">
        <v>50.534633057100002</v>
      </c>
      <c r="C20" s="6">
        <v>50.4315712629</v>
      </c>
      <c r="D20" s="6">
        <v>51.049942027699998</v>
      </c>
      <c r="E20" s="6">
        <v>52.698930733899999</v>
      </c>
      <c r="F20" s="6">
        <v>51.977498174899999</v>
      </c>
      <c r="G20" s="6">
        <v>50.603340919799997</v>
      </c>
      <c r="H20" s="6">
        <v>50.122385880499998</v>
      </c>
      <c r="I20" s="6">
        <v>48.885644350900002</v>
      </c>
      <c r="J20" s="6">
        <v>49.435307252999998</v>
      </c>
      <c r="K20" s="6">
        <v>49.710138704000002</v>
      </c>
      <c r="L20" s="6">
        <v>47.820672478200002</v>
      </c>
      <c r="M20" s="6">
        <v>48.061149997900003</v>
      </c>
      <c r="N20" s="6">
        <v>47.786318546799997</v>
      </c>
      <c r="O20" s="6">
        <v>48.610812899899997</v>
      </c>
      <c r="P20" s="6">
        <v>48.645166831300003</v>
      </c>
      <c r="Q20" s="6">
        <v>48.0955039292</v>
      </c>
      <c r="R20" s="6">
        <v>48.404689311600002</v>
      </c>
      <c r="S20" s="6">
        <v>50.019324086399997</v>
      </c>
      <c r="T20" s="6">
        <v>50.156739811900003</v>
      </c>
      <c r="U20" s="6">
        <v>51.153003821900001</v>
      </c>
      <c r="V20" s="6">
        <v>51.943144243600003</v>
      </c>
      <c r="W20" s="6">
        <v>51.256065616000001</v>
      </c>
      <c r="X20" s="6">
        <v>51.530897066999998</v>
      </c>
      <c r="Y20" s="6">
        <v>49.813200498100002</v>
      </c>
      <c r="Z20" s="6">
        <v>47.683256752699997</v>
      </c>
      <c r="AA20" s="6">
        <v>47.271009576200001</v>
      </c>
      <c r="AB20" s="6">
        <v>45.106711899300002</v>
      </c>
      <c r="AC20" s="6">
        <v>43.389015330399999</v>
      </c>
      <c r="AD20" s="6">
        <v>43.698200712800002</v>
      </c>
      <c r="AE20" s="6">
        <v>42.770644565600001</v>
      </c>
      <c r="AF20" s="6">
        <v>40.846824408499998</v>
      </c>
      <c r="AG20" s="6">
        <v>40.2284536437</v>
      </c>
    </row>
    <row r="21" spans="1:33" x14ac:dyDescent="0.25">
      <c r="A21" t="s">
        <v>502</v>
      </c>
      <c r="B21" s="6">
        <v>8.3009588079000007</v>
      </c>
      <c r="C21" s="6">
        <v>9.2442495815000001</v>
      </c>
      <c r="D21" s="6">
        <v>11.696805593000001</v>
      </c>
      <c r="E21" s="6">
        <v>12.545767289200001</v>
      </c>
      <c r="F21" s="6">
        <v>13.583387140199999</v>
      </c>
      <c r="G21" s="6">
        <v>13.7720452949</v>
      </c>
      <c r="H21" s="6">
        <v>14.715336068599999</v>
      </c>
      <c r="I21" s="6">
        <v>14.951158762</v>
      </c>
      <c r="J21" s="6">
        <v>14.8096651459</v>
      </c>
      <c r="K21" s="6">
        <v>15.847284996899999</v>
      </c>
      <c r="L21" s="6">
        <v>17.969689237600001</v>
      </c>
      <c r="M21" s="6">
        <v>19.667612630099999</v>
      </c>
      <c r="N21" s="6">
        <v>22.544649489699999</v>
      </c>
      <c r="O21" s="6">
        <v>23.204953031199999</v>
      </c>
      <c r="P21" s="6">
        <v>23.016294876500002</v>
      </c>
      <c r="Q21" s="6">
        <v>24.761382807699999</v>
      </c>
      <c r="R21" s="6">
        <v>25.610344503899999</v>
      </c>
      <c r="S21" s="6">
        <v>27.638419667200001</v>
      </c>
      <c r="T21" s="6">
        <v>28.298723208799998</v>
      </c>
      <c r="U21" s="6">
        <v>30.704114681499998</v>
      </c>
      <c r="V21" s="6">
        <v>32.260544457999998</v>
      </c>
      <c r="W21" s="6">
        <v>33.769809695799999</v>
      </c>
      <c r="X21" s="6">
        <v>35.609226704400001</v>
      </c>
      <c r="Y21" s="6">
        <v>40.561503265900001</v>
      </c>
      <c r="Z21" s="6">
        <v>43.485704664099998</v>
      </c>
      <c r="AA21" s="6">
        <v>46.409906062399997</v>
      </c>
      <c r="AB21" s="6">
        <v>46.928715987899999</v>
      </c>
      <c r="AC21" s="6">
        <v>47.6361840681</v>
      </c>
      <c r="AD21" s="6">
        <v>47.400361374699997</v>
      </c>
      <c r="AE21" s="6">
        <v>49.098284767199999</v>
      </c>
      <c r="AF21" s="6">
        <v>49.852917386100003</v>
      </c>
      <c r="AG21" s="6">
        <v>49.145449305900001</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6" activePane="bottomRight" state="frozen"/>
      <selection pane="topRight" activeCell="C1" sqref="C1"/>
      <selection pane="bottomLeft" activeCell="A6" sqref="A6"/>
      <selection pane="bottomRight" activeCell="AH4" sqref="AH4"/>
    </sheetView>
  </sheetViews>
  <sheetFormatPr baseColWidth="10" defaultRowHeight="13.2" x14ac:dyDescent="0.25"/>
  <cols>
    <col min="1" max="1" width="6.109375" bestFit="1" customWidth="1"/>
    <col min="2" max="2" width="19.21875" bestFit="1" customWidth="1"/>
    <col min="3" max="34" width="11.33203125" bestFit="1" customWidth="1"/>
    <col min="38" max="38" width="10.109375" bestFit="1" customWidth="1"/>
  </cols>
  <sheetData>
    <row r="1" spans="1:38" ht="13.8" x14ac:dyDescent="0.25">
      <c r="A1" s="11" t="s">
        <v>483</v>
      </c>
    </row>
    <row r="2" spans="1:38" x14ac:dyDescent="0.25">
      <c r="A2" t="s">
        <v>962</v>
      </c>
    </row>
    <row r="4" spans="1:38" x14ac:dyDescent="0.25">
      <c r="A4" s="5" t="s">
        <v>543</v>
      </c>
      <c r="B4" s="9" t="s">
        <v>460</v>
      </c>
      <c r="C4" s="9">
        <f>$AL$6-31</f>
        <v>44424</v>
      </c>
      <c r="D4" s="9">
        <f>$AL$6-30</f>
        <v>44425</v>
      </c>
      <c r="E4" s="9">
        <f>$AL$6-29</f>
        <v>44426</v>
      </c>
      <c r="F4" s="9">
        <f>$AL$6-28</f>
        <v>44427</v>
      </c>
      <c r="G4" s="9">
        <f>$AL$6-27</f>
        <v>44428</v>
      </c>
      <c r="H4" s="9">
        <f>$AL$6-26</f>
        <v>44429</v>
      </c>
      <c r="I4" s="9">
        <f>$AL$6-25</f>
        <v>44430</v>
      </c>
      <c r="J4" s="9">
        <f>$AL$6-24</f>
        <v>44431</v>
      </c>
      <c r="K4" s="9">
        <f>$AL$6-23</f>
        <v>44432</v>
      </c>
      <c r="L4" s="9">
        <f>$AL$6-22</f>
        <v>44433</v>
      </c>
      <c r="M4" s="9">
        <f>$AL$6-21</f>
        <v>44434</v>
      </c>
      <c r="N4" s="9">
        <f>$AL$6-20</f>
        <v>44435</v>
      </c>
      <c r="O4" s="9">
        <f>$AL$6-19</f>
        <v>44436</v>
      </c>
      <c r="P4" s="9">
        <f>$AL$6-18</f>
        <v>44437</v>
      </c>
      <c r="Q4" s="9">
        <f>$AL$6-17</f>
        <v>44438</v>
      </c>
      <c r="R4" s="9">
        <f>$AL$6-16</f>
        <v>44439</v>
      </c>
      <c r="S4" s="9">
        <f>$AL$6-15</f>
        <v>44440</v>
      </c>
      <c r="T4" s="9">
        <f>$AL$6-14</f>
        <v>44441</v>
      </c>
      <c r="U4" s="9">
        <f>$AL$6-13</f>
        <v>44442</v>
      </c>
      <c r="V4" s="9">
        <f>$AL$6-12</f>
        <v>44443</v>
      </c>
      <c r="W4" s="9">
        <f>$AL$6-11</f>
        <v>44444</v>
      </c>
      <c r="X4" s="9">
        <f>$AL$6-10</f>
        <v>44445</v>
      </c>
      <c r="Y4" s="9">
        <f>$AL$6-9</f>
        <v>44446</v>
      </c>
      <c r="Z4" s="9">
        <f>$AL$6-8</f>
        <v>44447</v>
      </c>
      <c r="AA4" s="9">
        <f>$AL$6-7</f>
        <v>44448</v>
      </c>
      <c r="AB4" s="9">
        <f>$AL$6-6</f>
        <v>44449</v>
      </c>
      <c r="AC4" s="9">
        <f>$AL$6-5</f>
        <v>44450</v>
      </c>
      <c r="AD4" s="9">
        <f>$AL$6-4</f>
        <v>44451</v>
      </c>
      <c r="AE4" s="9">
        <f>$AL$6-3</f>
        <v>44452</v>
      </c>
      <c r="AF4" s="9">
        <f>$AL$6-2</f>
        <v>44453</v>
      </c>
      <c r="AG4" s="9">
        <f>$AL$6-1</f>
        <v>44454</v>
      </c>
      <c r="AH4" s="9">
        <f>$AL$6</f>
        <v>44455</v>
      </c>
    </row>
    <row r="5" spans="1:38" hidden="1" x14ac:dyDescent="0.25">
      <c r="A5" s="5" t="s">
        <v>543</v>
      </c>
      <c r="B5" s="5" t="s">
        <v>460</v>
      </c>
      <c r="C5" s="5" t="s">
        <v>511</v>
      </c>
      <c r="D5" s="5" t="s">
        <v>512</v>
      </c>
      <c r="E5" s="5" t="s">
        <v>513</v>
      </c>
      <c r="F5" s="5" t="s">
        <v>514</v>
      </c>
      <c r="G5" s="5" t="s">
        <v>515</v>
      </c>
      <c r="H5" s="5" t="s">
        <v>516</v>
      </c>
      <c r="I5" s="5" t="s">
        <v>517</v>
      </c>
      <c r="J5" s="5" t="s">
        <v>518</v>
      </c>
      <c r="K5" s="5" t="s">
        <v>519</v>
      </c>
      <c r="L5" s="5" t="s">
        <v>520</v>
      </c>
      <c r="M5" s="5" t="s">
        <v>521</v>
      </c>
      <c r="N5" s="5" t="s">
        <v>522</v>
      </c>
      <c r="O5" s="5" t="s">
        <v>523</v>
      </c>
      <c r="P5" s="5" t="s">
        <v>524</v>
      </c>
      <c r="Q5" s="5" t="s">
        <v>525</v>
      </c>
      <c r="R5" s="5" t="s">
        <v>526</v>
      </c>
      <c r="S5" s="5" t="s">
        <v>527</v>
      </c>
      <c r="T5" s="5" t="s">
        <v>528</v>
      </c>
      <c r="U5" s="5" t="s">
        <v>529</v>
      </c>
      <c r="V5" s="5" t="s">
        <v>530</v>
      </c>
      <c r="W5" s="5" t="s">
        <v>531</v>
      </c>
      <c r="X5" s="5" t="s">
        <v>532</v>
      </c>
      <c r="Y5" s="5" t="s">
        <v>533</v>
      </c>
      <c r="Z5" s="5" t="s">
        <v>534</v>
      </c>
      <c r="AA5" s="5" t="s">
        <v>535</v>
      </c>
      <c r="AB5" s="5" t="s">
        <v>536</v>
      </c>
      <c r="AC5" s="5" t="s">
        <v>537</v>
      </c>
      <c r="AD5" s="5" t="s">
        <v>538</v>
      </c>
      <c r="AE5" s="5" t="s">
        <v>539</v>
      </c>
      <c r="AF5" s="5" t="s">
        <v>540</v>
      </c>
      <c r="AG5" s="5" t="s">
        <v>541</v>
      </c>
      <c r="AH5" s="5" t="s">
        <v>542</v>
      </c>
      <c r="AL5" s="5" t="s">
        <v>42</v>
      </c>
    </row>
    <row r="6" spans="1:38" x14ac:dyDescent="0.25">
      <c r="A6" t="s">
        <v>544</v>
      </c>
      <c r="B6" t="s">
        <v>477</v>
      </c>
      <c r="C6">
        <v>340</v>
      </c>
      <c r="D6">
        <v>391</v>
      </c>
      <c r="E6">
        <v>375</v>
      </c>
      <c r="F6">
        <v>383</v>
      </c>
      <c r="G6">
        <v>392</v>
      </c>
      <c r="H6">
        <v>518</v>
      </c>
      <c r="I6">
        <v>557</v>
      </c>
      <c r="J6">
        <v>570</v>
      </c>
      <c r="K6">
        <v>561</v>
      </c>
      <c r="L6">
        <v>648</v>
      </c>
      <c r="M6">
        <v>679</v>
      </c>
      <c r="N6">
        <v>720</v>
      </c>
      <c r="O6">
        <v>639</v>
      </c>
      <c r="P6">
        <v>619</v>
      </c>
      <c r="Q6">
        <v>598</v>
      </c>
      <c r="R6">
        <v>564</v>
      </c>
      <c r="S6">
        <v>524</v>
      </c>
      <c r="T6">
        <v>527</v>
      </c>
      <c r="U6">
        <v>533</v>
      </c>
      <c r="V6">
        <v>484</v>
      </c>
      <c r="W6">
        <v>464</v>
      </c>
      <c r="X6">
        <v>460</v>
      </c>
      <c r="Y6">
        <v>500</v>
      </c>
      <c r="Z6">
        <v>471</v>
      </c>
      <c r="AA6">
        <v>464</v>
      </c>
      <c r="AB6">
        <v>442</v>
      </c>
      <c r="AC6">
        <v>440</v>
      </c>
      <c r="AD6">
        <v>439</v>
      </c>
      <c r="AE6">
        <v>431</v>
      </c>
      <c r="AF6">
        <v>417</v>
      </c>
      <c r="AG6">
        <v>431</v>
      </c>
      <c r="AH6">
        <v>357</v>
      </c>
      <c r="AL6" s="4">
        <v>44455</v>
      </c>
    </row>
    <row r="7" spans="1:38" x14ac:dyDescent="0.25">
      <c r="A7" t="s">
        <v>545</v>
      </c>
      <c r="B7" t="s">
        <v>395</v>
      </c>
      <c r="C7">
        <v>21</v>
      </c>
      <c r="D7">
        <v>23</v>
      </c>
      <c r="E7">
        <v>33</v>
      </c>
      <c r="F7">
        <v>47</v>
      </c>
      <c r="G7">
        <v>44</v>
      </c>
      <c r="H7">
        <v>55</v>
      </c>
      <c r="I7">
        <v>61</v>
      </c>
      <c r="J7">
        <v>79</v>
      </c>
      <c r="K7">
        <v>82</v>
      </c>
      <c r="L7">
        <v>87</v>
      </c>
      <c r="M7">
        <v>84</v>
      </c>
      <c r="N7">
        <v>83</v>
      </c>
      <c r="O7">
        <v>104</v>
      </c>
      <c r="P7">
        <v>123</v>
      </c>
      <c r="Q7">
        <v>124</v>
      </c>
      <c r="R7">
        <v>150</v>
      </c>
      <c r="S7">
        <v>160</v>
      </c>
      <c r="T7">
        <v>194</v>
      </c>
      <c r="U7">
        <v>245</v>
      </c>
      <c r="V7">
        <v>231</v>
      </c>
      <c r="W7">
        <v>260</v>
      </c>
      <c r="X7">
        <v>257</v>
      </c>
      <c r="Y7">
        <v>260</v>
      </c>
      <c r="Z7">
        <v>272</v>
      </c>
      <c r="AA7">
        <v>268</v>
      </c>
      <c r="AB7">
        <v>251</v>
      </c>
      <c r="AC7">
        <v>283</v>
      </c>
      <c r="AD7">
        <v>278</v>
      </c>
      <c r="AE7">
        <v>265</v>
      </c>
      <c r="AF7">
        <v>277</v>
      </c>
      <c r="AG7">
        <v>257</v>
      </c>
      <c r="AH7">
        <v>238</v>
      </c>
    </row>
    <row r="8" spans="1:38" x14ac:dyDescent="0.25">
      <c r="A8" t="s">
        <v>546</v>
      </c>
      <c r="B8" t="s">
        <v>396</v>
      </c>
      <c r="C8">
        <v>36</v>
      </c>
      <c r="D8">
        <v>36</v>
      </c>
      <c r="E8">
        <v>40</v>
      </c>
      <c r="F8">
        <v>34</v>
      </c>
      <c r="G8">
        <v>32</v>
      </c>
      <c r="H8">
        <v>35</v>
      </c>
      <c r="I8">
        <v>36</v>
      </c>
      <c r="J8">
        <v>31</v>
      </c>
      <c r="K8">
        <v>44</v>
      </c>
      <c r="L8">
        <v>55</v>
      </c>
      <c r="M8">
        <v>66</v>
      </c>
      <c r="N8">
        <v>78</v>
      </c>
      <c r="O8">
        <v>84</v>
      </c>
      <c r="P8">
        <v>94</v>
      </c>
      <c r="Q8">
        <v>103</v>
      </c>
      <c r="R8">
        <v>103</v>
      </c>
      <c r="S8">
        <v>94</v>
      </c>
      <c r="T8">
        <v>126</v>
      </c>
      <c r="U8">
        <v>133</v>
      </c>
      <c r="V8">
        <v>142</v>
      </c>
      <c r="W8">
        <v>136</v>
      </c>
      <c r="X8">
        <v>134</v>
      </c>
      <c r="Y8">
        <v>124</v>
      </c>
      <c r="Z8">
        <v>129</v>
      </c>
      <c r="AA8">
        <v>97</v>
      </c>
      <c r="AB8">
        <v>96</v>
      </c>
      <c r="AC8">
        <v>84</v>
      </c>
      <c r="AD8">
        <v>101</v>
      </c>
      <c r="AE8">
        <v>96</v>
      </c>
      <c r="AF8">
        <v>99</v>
      </c>
      <c r="AG8">
        <v>96</v>
      </c>
      <c r="AH8">
        <v>118</v>
      </c>
    </row>
    <row r="9" spans="1:38" x14ac:dyDescent="0.25">
      <c r="A9" t="s">
        <v>547</v>
      </c>
      <c r="B9" t="s">
        <v>397</v>
      </c>
      <c r="C9">
        <v>44</v>
      </c>
      <c r="D9">
        <v>44</v>
      </c>
      <c r="E9">
        <v>60</v>
      </c>
      <c r="F9">
        <v>62</v>
      </c>
      <c r="G9">
        <v>65</v>
      </c>
      <c r="H9">
        <v>73</v>
      </c>
      <c r="I9">
        <v>80</v>
      </c>
      <c r="J9">
        <v>92</v>
      </c>
      <c r="K9">
        <v>95</v>
      </c>
      <c r="L9">
        <v>126</v>
      </c>
      <c r="M9">
        <v>134</v>
      </c>
      <c r="N9">
        <v>141</v>
      </c>
      <c r="O9">
        <v>142</v>
      </c>
      <c r="P9">
        <v>160</v>
      </c>
      <c r="Q9">
        <v>154</v>
      </c>
      <c r="R9">
        <v>154</v>
      </c>
      <c r="S9">
        <v>163</v>
      </c>
      <c r="T9">
        <v>183</v>
      </c>
      <c r="U9">
        <v>192</v>
      </c>
      <c r="V9">
        <v>213</v>
      </c>
      <c r="W9">
        <v>188</v>
      </c>
      <c r="X9">
        <v>209</v>
      </c>
      <c r="Y9">
        <v>207</v>
      </c>
      <c r="Z9">
        <v>184</v>
      </c>
      <c r="AA9">
        <v>171</v>
      </c>
      <c r="AB9">
        <v>158</v>
      </c>
      <c r="AC9">
        <v>143</v>
      </c>
      <c r="AD9">
        <v>144</v>
      </c>
      <c r="AE9">
        <v>120</v>
      </c>
      <c r="AF9">
        <v>124</v>
      </c>
      <c r="AG9">
        <v>123</v>
      </c>
      <c r="AH9">
        <v>123</v>
      </c>
    </row>
    <row r="10" spans="1:38" x14ac:dyDescent="0.25">
      <c r="A10" t="s">
        <v>548</v>
      </c>
      <c r="B10" t="s">
        <v>398</v>
      </c>
      <c r="C10">
        <v>16</v>
      </c>
      <c r="D10">
        <v>15</v>
      </c>
      <c r="E10">
        <v>16</v>
      </c>
      <c r="F10">
        <v>17</v>
      </c>
      <c r="G10">
        <v>22</v>
      </c>
      <c r="H10">
        <v>21</v>
      </c>
      <c r="I10">
        <v>20</v>
      </c>
      <c r="J10">
        <v>19</v>
      </c>
      <c r="K10">
        <v>17</v>
      </c>
      <c r="L10">
        <v>23</v>
      </c>
      <c r="M10">
        <v>25</v>
      </c>
      <c r="N10">
        <v>23</v>
      </c>
      <c r="O10">
        <v>27</v>
      </c>
      <c r="P10">
        <v>29</v>
      </c>
      <c r="Q10">
        <v>29</v>
      </c>
      <c r="R10">
        <v>30</v>
      </c>
      <c r="S10">
        <v>21</v>
      </c>
      <c r="T10">
        <v>26</v>
      </c>
      <c r="U10">
        <v>28</v>
      </c>
      <c r="V10">
        <v>26</v>
      </c>
      <c r="W10">
        <v>25</v>
      </c>
      <c r="X10">
        <v>25</v>
      </c>
      <c r="Y10">
        <v>27</v>
      </c>
      <c r="Z10">
        <v>40</v>
      </c>
      <c r="AA10">
        <v>38</v>
      </c>
      <c r="AB10">
        <v>35</v>
      </c>
      <c r="AC10">
        <v>33</v>
      </c>
      <c r="AD10">
        <v>36</v>
      </c>
      <c r="AE10">
        <v>37</v>
      </c>
      <c r="AF10">
        <v>34</v>
      </c>
      <c r="AG10">
        <v>30</v>
      </c>
      <c r="AH10">
        <v>30</v>
      </c>
    </row>
    <row r="11" spans="1:38" x14ac:dyDescent="0.25">
      <c r="A11" t="s">
        <v>549</v>
      </c>
      <c r="B11" t="s">
        <v>399</v>
      </c>
      <c r="C11">
        <v>52</v>
      </c>
      <c r="D11">
        <v>55</v>
      </c>
      <c r="E11">
        <v>66</v>
      </c>
      <c r="F11">
        <v>86</v>
      </c>
      <c r="G11">
        <v>93</v>
      </c>
      <c r="H11">
        <v>90</v>
      </c>
      <c r="I11">
        <v>89</v>
      </c>
      <c r="J11">
        <v>95</v>
      </c>
      <c r="K11">
        <v>98</v>
      </c>
      <c r="L11">
        <v>98</v>
      </c>
      <c r="M11">
        <v>93</v>
      </c>
      <c r="N11">
        <v>107</v>
      </c>
      <c r="O11">
        <v>117</v>
      </c>
      <c r="P11">
        <v>123</v>
      </c>
      <c r="Q11">
        <v>125</v>
      </c>
      <c r="R11">
        <v>122</v>
      </c>
      <c r="S11">
        <v>122</v>
      </c>
      <c r="T11">
        <v>151</v>
      </c>
      <c r="U11">
        <v>149</v>
      </c>
      <c r="V11">
        <v>147</v>
      </c>
      <c r="W11">
        <v>145</v>
      </c>
      <c r="X11">
        <v>141</v>
      </c>
      <c r="Y11">
        <v>151</v>
      </c>
      <c r="Z11">
        <v>152</v>
      </c>
      <c r="AA11">
        <v>141</v>
      </c>
      <c r="AB11">
        <v>142</v>
      </c>
      <c r="AC11">
        <v>151</v>
      </c>
      <c r="AD11">
        <v>161</v>
      </c>
      <c r="AE11">
        <v>164</v>
      </c>
      <c r="AF11">
        <v>163</v>
      </c>
      <c r="AG11">
        <v>163</v>
      </c>
      <c r="AH11">
        <v>146</v>
      </c>
    </row>
    <row r="12" spans="1:38" x14ac:dyDescent="0.25">
      <c r="A12" t="s">
        <v>550</v>
      </c>
      <c r="B12" t="s">
        <v>400</v>
      </c>
      <c r="C12">
        <v>16</v>
      </c>
      <c r="D12">
        <v>16</v>
      </c>
      <c r="E12">
        <v>12</v>
      </c>
      <c r="F12">
        <v>12</v>
      </c>
      <c r="G12">
        <v>10</v>
      </c>
      <c r="H12">
        <v>9</v>
      </c>
      <c r="I12">
        <v>8</v>
      </c>
      <c r="J12">
        <v>6</v>
      </c>
      <c r="K12">
        <v>7</v>
      </c>
      <c r="L12">
        <v>6</v>
      </c>
      <c r="M12">
        <v>5</v>
      </c>
      <c r="N12">
        <v>4</v>
      </c>
      <c r="O12">
        <v>8</v>
      </c>
      <c r="P12">
        <v>9</v>
      </c>
      <c r="Q12">
        <v>9</v>
      </c>
      <c r="R12">
        <v>8</v>
      </c>
      <c r="S12">
        <v>10</v>
      </c>
      <c r="T12">
        <v>9</v>
      </c>
      <c r="U12">
        <v>10</v>
      </c>
      <c r="V12">
        <v>12</v>
      </c>
      <c r="W12">
        <v>10</v>
      </c>
      <c r="X12">
        <v>10</v>
      </c>
      <c r="Y12">
        <v>10</v>
      </c>
      <c r="Z12">
        <v>11</v>
      </c>
      <c r="AA12">
        <v>11</v>
      </c>
      <c r="AB12">
        <v>15</v>
      </c>
      <c r="AC12">
        <v>11</v>
      </c>
      <c r="AD12">
        <v>14</v>
      </c>
      <c r="AE12">
        <v>14</v>
      </c>
      <c r="AF12">
        <v>14</v>
      </c>
      <c r="AG12">
        <v>18</v>
      </c>
      <c r="AH12">
        <v>21</v>
      </c>
    </row>
    <row r="13" spans="1:38" x14ac:dyDescent="0.25">
      <c r="A13" t="s">
        <v>551</v>
      </c>
      <c r="B13" t="s">
        <v>401</v>
      </c>
      <c r="C13">
        <v>39</v>
      </c>
      <c r="D13">
        <v>41</v>
      </c>
      <c r="E13">
        <v>54</v>
      </c>
      <c r="F13">
        <v>53</v>
      </c>
      <c r="G13">
        <v>71</v>
      </c>
      <c r="H13">
        <v>79</v>
      </c>
      <c r="I13">
        <v>92</v>
      </c>
      <c r="J13">
        <v>90</v>
      </c>
      <c r="K13">
        <v>91</v>
      </c>
      <c r="L13">
        <v>104</v>
      </c>
      <c r="M13">
        <v>120</v>
      </c>
      <c r="N13">
        <v>128</v>
      </c>
      <c r="O13">
        <v>126</v>
      </c>
      <c r="P13">
        <v>134</v>
      </c>
      <c r="Q13">
        <v>133</v>
      </c>
      <c r="R13">
        <v>137</v>
      </c>
      <c r="S13">
        <v>129</v>
      </c>
      <c r="T13">
        <v>125</v>
      </c>
      <c r="U13">
        <v>112</v>
      </c>
      <c r="V13">
        <v>111</v>
      </c>
      <c r="W13">
        <v>111</v>
      </c>
      <c r="X13">
        <v>119</v>
      </c>
      <c r="Y13">
        <v>121</v>
      </c>
      <c r="Z13">
        <v>127</v>
      </c>
      <c r="AA13">
        <v>134</v>
      </c>
      <c r="AB13">
        <v>142</v>
      </c>
      <c r="AC13">
        <v>142</v>
      </c>
      <c r="AD13">
        <v>134</v>
      </c>
      <c r="AE13">
        <v>146</v>
      </c>
      <c r="AF13">
        <v>147</v>
      </c>
      <c r="AG13">
        <v>151</v>
      </c>
      <c r="AH13">
        <v>148</v>
      </c>
    </row>
    <row r="14" spans="1:38" x14ac:dyDescent="0.25">
      <c r="A14" t="s">
        <v>552</v>
      </c>
      <c r="B14" t="s">
        <v>402</v>
      </c>
      <c r="C14">
        <v>39</v>
      </c>
      <c r="D14">
        <v>55</v>
      </c>
      <c r="E14">
        <v>69</v>
      </c>
      <c r="F14">
        <v>74</v>
      </c>
      <c r="G14">
        <v>73</v>
      </c>
      <c r="H14">
        <v>83</v>
      </c>
      <c r="I14">
        <v>84</v>
      </c>
      <c r="J14">
        <v>84</v>
      </c>
      <c r="K14">
        <v>78</v>
      </c>
      <c r="L14">
        <v>73</v>
      </c>
      <c r="M14">
        <v>73</v>
      </c>
      <c r="N14">
        <v>85</v>
      </c>
      <c r="O14">
        <v>74</v>
      </c>
      <c r="P14">
        <v>89</v>
      </c>
      <c r="Q14">
        <v>89</v>
      </c>
      <c r="R14">
        <v>101</v>
      </c>
      <c r="S14">
        <v>106</v>
      </c>
      <c r="T14">
        <v>121</v>
      </c>
      <c r="U14">
        <v>128</v>
      </c>
      <c r="V14">
        <v>153</v>
      </c>
      <c r="W14">
        <v>137</v>
      </c>
      <c r="X14">
        <v>137</v>
      </c>
      <c r="Y14">
        <v>167</v>
      </c>
      <c r="Z14">
        <v>183</v>
      </c>
      <c r="AA14">
        <v>183</v>
      </c>
      <c r="AB14">
        <v>179</v>
      </c>
      <c r="AC14">
        <v>167</v>
      </c>
      <c r="AD14">
        <v>180</v>
      </c>
      <c r="AE14">
        <v>180</v>
      </c>
      <c r="AF14">
        <v>172</v>
      </c>
      <c r="AG14">
        <v>164</v>
      </c>
      <c r="AH14">
        <v>168</v>
      </c>
    </row>
    <row r="15" spans="1:38" x14ac:dyDescent="0.25">
      <c r="A15" t="s">
        <v>553</v>
      </c>
      <c r="B15" t="s">
        <v>403</v>
      </c>
      <c r="C15">
        <v>22</v>
      </c>
      <c r="D15">
        <v>22</v>
      </c>
      <c r="E15">
        <v>27</v>
      </c>
      <c r="F15">
        <v>29</v>
      </c>
      <c r="G15">
        <v>31</v>
      </c>
      <c r="H15">
        <v>28</v>
      </c>
      <c r="I15">
        <v>30</v>
      </c>
      <c r="J15">
        <v>30</v>
      </c>
      <c r="K15">
        <v>30</v>
      </c>
      <c r="L15">
        <v>29</v>
      </c>
      <c r="M15">
        <v>28</v>
      </c>
      <c r="N15">
        <v>30</v>
      </c>
      <c r="O15">
        <v>30</v>
      </c>
      <c r="P15">
        <v>33</v>
      </c>
      <c r="Q15">
        <v>33</v>
      </c>
      <c r="R15">
        <v>35</v>
      </c>
      <c r="S15">
        <v>45</v>
      </c>
      <c r="T15">
        <v>47</v>
      </c>
      <c r="U15">
        <v>42</v>
      </c>
      <c r="V15">
        <v>53</v>
      </c>
      <c r="W15">
        <v>55</v>
      </c>
      <c r="X15">
        <v>55</v>
      </c>
      <c r="Y15">
        <v>55</v>
      </c>
      <c r="Z15">
        <v>48</v>
      </c>
      <c r="AA15">
        <v>49</v>
      </c>
      <c r="AB15">
        <v>54</v>
      </c>
      <c r="AC15">
        <v>44</v>
      </c>
      <c r="AD15">
        <v>39</v>
      </c>
      <c r="AE15">
        <v>39</v>
      </c>
      <c r="AF15">
        <v>37</v>
      </c>
      <c r="AG15">
        <v>37</v>
      </c>
      <c r="AH15">
        <v>32</v>
      </c>
    </row>
    <row r="16" spans="1:38" x14ac:dyDescent="0.25">
      <c r="A16" t="s">
        <v>554</v>
      </c>
      <c r="B16" t="s">
        <v>404</v>
      </c>
      <c r="C16">
        <v>25</v>
      </c>
      <c r="D16">
        <v>27</v>
      </c>
      <c r="E16">
        <v>29</v>
      </c>
      <c r="F16">
        <v>24</v>
      </c>
      <c r="G16">
        <v>24</v>
      </c>
      <c r="H16">
        <v>21</v>
      </c>
      <c r="I16">
        <v>21</v>
      </c>
      <c r="J16">
        <v>20</v>
      </c>
      <c r="K16">
        <v>20</v>
      </c>
      <c r="L16">
        <v>18</v>
      </c>
      <c r="M16">
        <v>21</v>
      </c>
      <c r="N16">
        <v>18</v>
      </c>
      <c r="O16">
        <v>22</v>
      </c>
      <c r="P16">
        <v>22</v>
      </c>
      <c r="Q16">
        <v>22</v>
      </c>
      <c r="R16">
        <v>20</v>
      </c>
      <c r="S16">
        <v>18</v>
      </c>
      <c r="T16">
        <v>16</v>
      </c>
      <c r="U16">
        <v>27</v>
      </c>
      <c r="V16">
        <v>28</v>
      </c>
      <c r="W16">
        <v>30</v>
      </c>
      <c r="X16">
        <v>31</v>
      </c>
      <c r="Y16">
        <v>32</v>
      </c>
      <c r="Z16">
        <v>42</v>
      </c>
      <c r="AA16">
        <v>46</v>
      </c>
      <c r="AB16">
        <v>41</v>
      </c>
      <c r="AC16">
        <v>35</v>
      </c>
      <c r="AD16">
        <v>33</v>
      </c>
      <c r="AE16">
        <v>32</v>
      </c>
      <c r="AF16">
        <v>32</v>
      </c>
      <c r="AG16">
        <v>28</v>
      </c>
      <c r="AH16">
        <v>24</v>
      </c>
    </row>
    <row r="17" spans="1:34" x14ac:dyDescent="0.25">
      <c r="A17" t="s">
        <v>555</v>
      </c>
      <c r="B17" t="s">
        <v>405</v>
      </c>
      <c r="C17">
        <v>27</v>
      </c>
      <c r="D17">
        <v>28</v>
      </c>
      <c r="E17">
        <v>32</v>
      </c>
      <c r="F17">
        <v>42</v>
      </c>
      <c r="G17">
        <v>48</v>
      </c>
      <c r="H17">
        <v>48</v>
      </c>
      <c r="I17">
        <v>58</v>
      </c>
      <c r="J17">
        <v>54</v>
      </c>
      <c r="K17">
        <v>55</v>
      </c>
      <c r="L17">
        <v>51</v>
      </c>
      <c r="M17">
        <v>51</v>
      </c>
      <c r="N17">
        <v>70</v>
      </c>
      <c r="O17">
        <v>75</v>
      </c>
      <c r="P17">
        <v>71</v>
      </c>
      <c r="Q17">
        <v>75</v>
      </c>
      <c r="R17">
        <v>74</v>
      </c>
      <c r="S17">
        <v>77</v>
      </c>
      <c r="T17">
        <v>71</v>
      </c>
      <c r="U17">
        <v>56</v>
      </c>
      <c r="V17">
        <v>51</v>
      </c>
      <c r="W17">
        <v>55</v>
      </c>
      <c r="X17">
        <v>64</v>
      </c>
      <c r="Y17">
        <v>65</v>
      </c>
      <c r="Z17">
        <v>65</v>
      </c>
      <c r="AA17">
        <v>67</v>
      </c>
      <c r="AB17">
        <v>72</v>
      </c>
      <c r="AC17">
        <v>75</v>
      </c>
      <c r="AD17">
        <v>69</v>
      </c>
      <c r="AE17">
        <v>56</v>
      </c>
      <c r="AF17">
        <v>54</v>
      </c>
      <c r="AG17">
        <v>67</v>
      </c>
      <c r="AH17">
        <v>63</v>
      </c>
    </row>
    <row r="18" spans="1:34" x14ac:dyDescent="0.25">
      <c r="A18" t="s">
        <v>556</v>
      </c>
      <c r="B18" t="s">
        <v>406</v>
      </c>
      <c r="C18">
        <v>19</v>
      </c>
      <c r="D18">
        <v>24</v>
      </c>
      <c r="E18">
        <v>27</v>
      </c>
      <c r="F18">
        <v>30</v>
      </c>
      <c r="G18">
        <v>29</v>
      </c>
      <c r="H18">
        <v>27</v>
      </c>
      <c r="I18">
        <v>30</v>
      </c>
      <c r="J18">
        <v>30</v>
      </c>
      <c r="K18">
        <v>22</v>
      </c>
      <c r="L18">
        <v>19</v>
      </c>
      <c r="M18">
        <v>13</v>
      </c>
      <c r="N18">
        <v>11</v>
      </c>
      <c r="O18">
        <v>11</v>
      </c>
      <c r="P18">
        <v>11</v>
      </c>
      <c r="Q18">
        <v>11</v>
      </c>
      <c r="R18">
        <v>17</v>
      </c>
      <c r="S18">
        <v>28</v>
      </c>
      <c r="T18">
        <v>33</v>
      </c>
      <c r="U18">
        <v>46</v>
      </c>
      <c r="V18">
        <v>49</v>
      </c>
      <c r="W18">
        <v>52</v>
      </c>
      <c r="X18">
        <v>53</v>
      </c>
      <c r="Y18">
        <v>62</v>
      </c>
      <c r="Z18">
        <v>63</v>
      </c>
      <c r="AA18">
        <v>78</v>
      </c>
      <c r="AB18">
        <v>77</v>
      </c>
      <c r="AC18">
        <v>87</v>
      </c>
      <c r="AD18">
        <v>88</v>
      </c>
      <c r="AE18">
        <v>88</v>
      </c>
      <c r="AF18">
        <v>74</v>
      </c>
      <c r="AG18">
        <v>79</v>
      </c>
      <c r="AH18">
        <v>59</v>
      </c>
    </row>
    <row r="19" spans="1:34" x14ac:dyDescent="0.25">
      <c r="A19" t="s">
        <v>557</v>
      </c>
      <c r="B19" t="s">
        <v>407</v>
      </c>
      <c r="C19">
        <v>16</v>
      </c>
      <c r="D19">
        <v>16</v>
      </c>
      <c r="E19">
        <v>16</v>
      </c>
      <c r="F19">
        <v>21</v>
      </c>
      <c r="G19">
        <v>16</v>
      </c>
      <c r="H19">
        <v>16</v>
      </c>
      <c r="I19">
        <v>12</v>
      </c>
      <c r="J19">
        <v>15</v>
      </c>
      <c r="K19">
        <v>16</v>
      </c>
      <c r="L19">
        <v>17</v>
      </c>
      <c r="M19">
        <v>21</v>
      </c>
      <c r="N19">
        <v>24</v>
      </c>
      <c r="O19">
        <v>23</v>
      </c>
      <c r="P19">
        <v>29</v>
      </c>
      <c r="Q19">
        <v>31</v>
      </c>
      <c r="R19">
        <v>33</v>
      </c>
      <c r="S19">
        <v>40</v>
      </c>
      <c r="T19">
        <v>38</v>
      </c>
      <c r="U19">
        <v>46</v>
      </c>
      <c r="V19">
        <v>50</v>
      </c>
      <c r="W19">
        <v>51</v>
      </c>
      <c r="X19">
        <v>48</v>
      </c>
      <c r="Y19">
        <v>45</v>
      </c>
      <c r="Z19">
        <v>51</v>
      </c>
      <c r="AA19">
        <v>48</v>
      </c>
      <c r="AB19">
        <v>45</v>
      </c>
      <c r="AC19">
        <v>42</v>
      </c>
      <c r="AD19">
        <v>44</v>
      </c>
      <c r="AE19">
        <v>45</v>
      </c>
      <c r="AF19">
        <v>47</v>
      </c>
      <c r="AG19">
        <v>32</v>
      </c>
      <c r="AH19">
        <v>31</v>
      </c>
    </row>
    <row r="20" spans="1:34" x14ac:dyDescent="0.25">
      <c r="A20" t="s">
        <v>558</v>
      </c>
      <c r="B20" t="s">
        <v>408</v>
      </c>
      <c r="C20">
        <v>12</v>
      </c>
      <c r="D20">
        <v>13</v>
      </c>
      <c r="E20">
        <v>12</v>
      </c>
      <c r="F20">
        <v>17</v>
      </c>
      <c r="G20">
        <v>19</v>
      </c>
      <c r="H20">
        <v>31</v>
      </c>
      <c r="I20">
        <v>34</v>
      </c>
      <c r="J20">
        <v>37</v>
      </c>
      <c r="K20">
        <v>39</v>
      </c>
      <c r="L20">
        <v>49</v>
      </c>
      <c r="M20">
        <v>58</v>
      </c>
      <c r="N20">
        <v>63</v>
      </c>
      <c r="O20">
        <v>66</v>
      </c>
      <c r="P20">
        <v>65</v>
      </c>
      <c r="Q20">
        <v>70</v>
      </c>
      <c r="R20">
        <v>73</v>
      </c>
      <c r="S20">
        <v>74</v>
      </c>
      <c r="T20">
        <v>81</v>
      </c>
      <c r="U20">
        <v>83</v>
      </c>
      <c r="V20">
        <v>84</v>
      </c>
      <c r="W20">
        <v>92</v>
      </c>
      <c r="X20">
        <v>92</v>
      </c>
      <c r="Y20">
        <v>93</v>
      </c>
      <c r="Z20">
        <v>118</v>
      </c>
      <c r="AA20">
        <v>126</v>
      </c>
      <c r="AB20">
        <v>132</v>
      </c>
      <c r="AC20">
        <v>122</v>
      </c>
      <c r="AD20">
        <v>131</v>
      </c>
      <c r="AE20">
        <v>134</v>
      </c>
      <c r="AF20">
        <v>132</v>
      </c>
      <c r="AG20">
        <v>117</v>
      </c>
      <c r="AH20">
        <v>101</v>
      </c>
    </row>
    <row r="21" spans="1:34" x14ac:dyDescent="0.25">
      <c r="A21" t="s">
        <v>559</v>
      </c>
      <c r="B21" t="s">
        <v>409</v>
      </c>
      <c r="C21">
        <v>25</v>
      </c>
      <c r="D21">
        <v>29</v>
      </c>
      <c r="E21">
        <v>30</v>
      </c>
      <c r="F21">
        <v>35</v>
      </c>
      <c r="G21">
        <v>34</v>
      </c>
      <c r="H21">
        <v>39</v>
      </c>
      <c r="I21">
        <v>40</v>
      </c>
      <c r="J21">
        <v>45</v>
      </c>
      <c r="K21">
        <v>42</v>
      </c>
      <c r="L21">
        <v>44</v>
      </c>
      <c r="M21">
        <v>45</v>
      </c>
      <c r="N21">
        <v>46</v>
      </c>
      <c r="O21">
        <v>38</v>
      </c>
      <c r="P21">
        <v>41</v>
      </c>
      <c r="Q21">
        <v>40</v>
      </c>
      <c r="R21">
        <v>49</v>
      </c>
      <c r="S21">
        <v>46</v>
      </c>
      <c r="T21">
        <v>55</v>
      </c>
      <c r="U21">
        <v>60</v>
      </c>
      <c r="V21">
        <v>62</v>
      </c>
      <c r="W21">
        <v>65</v>
      </c>
      <c r="X21">
        <v>61</v>
      </c>
      <c r="Y21">
        <v>54</v>
      </c>
      <c r="Z21">
        <v>67</v>
      </c>
      <c r="AA21">
        <v>64</v>
      </c>
      <c r="AB21">
        <v>70</v>
      </c>
      <c r="AC21">
        <v>87</v>
      </c>
      <c r="AD21">
        <v>90</v>
      </c>
      <c r="AE21">
        <v>100</v>
      </c>
      <c r="AF21">
        <v>101</v>
      </c>
      <c r="AG21">
        <v>97</v>
      </c>
      <c r="AH21">
        <v>114</v>
      </c>
    </row>
    <row r="22" spans="1:34" x14ac:dyDescent="0.25">
      <c r="A22" t="s">
        <v>560</v>
      </c>
      <c r="B22" t="s">
        <v>410</v>
      </c>
      <c r="C22">
        <v>41</v>
      </c>
      <c r="D22">
        <v>41</v>
      </c>
      <c r="E22">
        <v>45</v>
      </c>
      <c r="F22">
        <v>48</v>
      </c>
      <c r="G22">
        <v>41</v>
      </c>
      <c r="H22">
        <v>47</v>
      </c>
      <c r="I22">
        <v>51</v>
      </c>
      <c r="J22">
        <v>53</v>
      </c>
      <c r="K22">
        <v>55</v>
      </c>
      <c r="L22">
        <v>65</v>
      </c>
      <c r="M22">
        <v>70</v>
      </c>
      <c r="N22">
        <v>82</v>
      </c>
      <c r="O22">
        <v>87</v>
      </c>
      <c r="P22">
        <v>105</v>
      </c>
      <c r="Q22">
        <v>105</v>
      </c>
      <c r="R22">
        <v>106</v>
      </c>
      <c r="S22">
        <v>98</v>
      </c>
      <c r="T22">
        <v>121</v>
      </c>
      <c r="U22">
        <v>130</v>
      </c>
      <c r="V22">
        <v>127</v>
      </c>
      <c r="W22">
        <v>119</v>
      </c>
      <c r="X22">
        <v>122</v>
      </c>
      <c r="Y22">
        <v>120</v>
      </c>
      <c r="Z22">
        <v>145</v>
      </c>
      <c r="AA22">
        <v>131</v>
      </c>
      <c r="AB22">
        <v>132</v>
      </c>
      <c r="AC22">
        <v>140</v>
      </c>
      <c r="AD22">
        <v>136</v>
      </c>
      <c r="AE22">
        <v>135</v>
      </c>
      <c r="AF22">
        <v>143</v>
      </c>
      <c r="AG22">
        <v>130</v>
      </c>
      <c r="AH22">
        <v>158</v>
      </c>
    </row>
    <row r="23" spans="1:34" x14ac:dyDescent="0.25">
      <c r="A23" t="s">
        <v>561</v>
      </c>
      <c r="B23" t="s">
        <v>411</v>
      </c>
      <c r="C23">
        <v>127</v>
      </c>
      <c r="D23">
        <v>130</v>
      </c>
      <c r="E23">
        <v>144</v>
      </c>
      <c r="F23">
        <v>159</v>
      </c>
      <c r="G23">
        <v>168</v>
      </c>
      <c r="H23">
        <v>174</v>
      </c>
      <c r="I23">
        <v>190</v>
      </c>
      <c r="J23">
        <v>201</v>
      </c>
      <c r="K23">
        <v>244</v>
      </c>
      <c r="L23">
        <v>268</v>
      </c>
      <c r="M23">
        <v>299</v>
      </c>
      <c r="N23">
        <v>355</v>
      </c>
      <c r="O23">
        <v>390</v>
      </c>
      <c r="P23">
        <v>378</v>
      </c>
      <c r="Q23">
        <v>401</v>
      </c>
      <c r="R23">
        <v>424</v>
      </c>
      <c r="S23">
        <v>404</v>
      </c>
      <c r="T23">
        <v>460</v>
      </c>
      <c r="U23">
        <v>447</v>
      </c>
      <c r="V23">
        <v>468</v>
      </c>
      <c r="W23">
        <v>496</v>
      </c>
      <c r="X23">
        <v>490</v>
      </c>
      <c r="Y23">
        <v>482</v>
      </c>
      <c r="Z23">
        <v>533</v>
      </c>
      <c r="AA23">
        <v>484</v>
      </c>
      <c r="AB23">
        <v>509</v>
      </c>
      <c r="AC23">
        <v>511</v>
      </c>
      <c r="AD23">
        <v>502</v>
      </c>
      <c r="AE23">
        <v>496</v>
      </c>
      <c r="AF23">
        <v>465</v>
      </c>
      <c r="AG23">
        <v>428</v>
      </c>
      <c r="AH23">
        <v>424</v>
      </c>
    </row>
    <row r="24" spans="1:34" x14ac:dyDescent="0.25">
      <c r="A24" t="s">
        <v>562</v>
      </c>
      <c r="B24" t="s">
        <v>412</v>
      </c>
      <c r="C24">
        <v>54</v>
      </c>
      <c r="D24">
        <v>57</v>
      </c>
      <c r="E24">
        <v>70</v>
      </c>
      <c r="F24">
        <v>65</v>
      </c>
      <c r="G24">
        <v>71</v>
      </c>
      <c r="H24">
        <v>80</v>
      </c>
      <c r="I24">
        <v>85</v>
      </c>
      <c r="J24">
        <v>92</v>
      </c>
      <c r="K24">
        <v>106</v>
      </c>
      <c r="L24">
        <v>116</v>
      </c>
      <c r="M24">
        <v>145</v>
      </c>
      <c r="N24">
        <v>153</v>
      </c>
      <c r="O24">
        <v>164</v>
      </c>
      <c r="P24">
        <v>168</v>
      </c>
      <c r="Q24">
        <v>182</v>
      </c>
      <c r="R24">
        <v>185</v>
      </c>
      <c r="S24">
        <v>188</v>
      </c>
      <c r="T24">
        <v>205</v>
      </c>
      <c r="U24">
        <v>211</v>
      </c>
      <c r="V24">
        <v>215</v>
      </c>
      <c r="W24">
        <v>236</v>
      </c>
      <c r="X24">
        <v>226</v>
      </c>
      <c r="Y24">
        <v>229</v>
      </c>
      <c r="Z24">
        <v>249</v>
      </c>
      <c r="AA24">
        <v>235</v>
      </c>
      <c r="AB24">
        <v>256</v>
      </c>
      <c r="AC24">
        <v>256</v>
      </c>
      <c r="AD24">
        <v>245</v>
      </c>
      <c r="AE24">
        <v>257</v>
      </c>
      <c r="AF24">
        <v>246</v>
      </c>
      <c r="AG24">
        <v>230</v>
      </c>
      <c r="AH24">
        <v>238</v>
      </c>
    </row>
    <row r="25" spans="1:34" x14ac:dyDescent="0.25">
      <c r="A25" t="s">
        <v>563</v>
      </c>
      <c r="B25" t="s">
        <v>413</v>
      </c>
      <c r="C25">
        <v>51</v>
      </c>
      <c r="D25">
        <v>61</v>
      </c>
      <c r="E25">
        <v>58</v>
      </c>
      <c r="F25">
        <v>55</v>
      </c>
      <c r="G25">
        <v>49</v>
      </c>
      <c r="H25">
        <v>55</v>
      </c>
      <c r="I25">
        <v>56</v>
      </c>
      <c r="J25">
        <v>55</v>
      </c>
      <c r="K25">
        <v>67</v>
      </c>
      <c r="L25">
        <v>70</v>
      </c>
      <c r="M25">
        <v>75</v>
      </c>
      <c r="N25">
        <v>76</v>
      </c>
      <c r="O25">
        <v>76</v>
      </c>
      <c r="P25">
        <v>81</v>
      </c>
      <c r="Q25">
        <v>80</v>
      </c>
      <c r="R25">
        <v>79</v>
      </c>
      <c r="S25">
        <v>93</v>
      </c>
      <c r="T25">
        <v>92</v>
      </c>
      <c r="U25">
        <v>104</v>
      </c>
      <c r="V25">
        <v>101</v>
      </c>
      <c r="W25">
        <v>98</v>
      </c>
      <c r="X25">
        <v>97</v>
      </c>
      <c r="Y25">
        <v>84</v>
      </c>
      <c r="Z25">
        <v>76</v>
      </c>
      <c r="AA25">
        <v>86</v>
      </c>
      <c r="AB25">
        <v>81</v>
      </c>
      <c r="AC25">
        <v>74</v>
      </c>
      <c r="AD25">
        <v>75</v>
      </c>
      <c r="AE25">
        <v>77</v>
      </c>
      <c r="AF25">
        <v>82</v>
      </c>
      <c r="AG25">
        <v>78</v>
      </c>
      <c r="AH25">
        <v>56</v>
      </c>
    </row>
    <row r="26" spans="1:34" x14ac:dyDescent="0.25">
      <c r="A26" t="s">
        <v>564</v>
      </c>
      <c r="B26" t="s">
        <v>414</v>
      </c>
      <c r="C26">
        <v>36</v>
      </c>
      <c r="D26">
        <v>33</v>
      </c>
      <c r="E26">
        <v>27</v>
      </c>
      <c r="F26">
        <v>29</v>
      </c>
      <c r="G26">
        <v>35</v>
      </c>
      <c r="H26">
        <v>38</v>
      </c>
      <c r="I26">
        <v>38</v>
      </c>
      <c r="J26">
        <v>38</v>
      </c>
      <c r="K26">
        <v>45</v>
      </c>
      <c r="L26">
        <v>50</v>
      </c>
      <c r="M26">
        <v>67</v>
      </c>
      <c r="N26">
        <v>77</v>
      </c>
      <c r="O26">
        <v>86</v>
      </c>
      <c r="P26">
        <v>86</v>
      </c>
      <c r="Q26">
        <v>93</v>
      </c>
      <c r="R26">
        <v>91</v>
      </c>
      <c r="S26">
        <v>107</v>
      </c>
      <c r="T26">
        <v>116</v>
      </c>
      <c r="U26">
        <v>114</v>
      </c>
      <c r="V26">
        <v>114</v>
      </c>
      <c r="W26">
        <v>123</v>
      </c>
      <c r="X26">
        <v>119</v>
      </c>
      <c r="Y26">
        <v>115</v>
      </c>
      <c r="Z26">
        <v>109</v>
      </c>
      <c r="AA26">
        <v>102</v>
      </c>
      <c r="AB26">
        <v>103</v>
      </c>
      <c r="AC26">
        <v>102</v>
      </c>
      <c r="AD26">
        <v>95</v>
      </c>
      <c r="AE26">
        <v>92</v>
      </c>
      <c r="AF26">
        <v>92</v>
      </c>
      <c r="AG26">
        <v>98</v>
      </c>
      <c r="AH26">
        <v>80</v>
      </c>
    </row>
    <row r="27" spans="1:34" x14ac:dyDescent="0.25">
      <c r="A27" t="s">
        <v>565</v>
      </c>
      <c r="B27" t="s">
        <v>415</v>
      </c>
      <c r="C27">
        <v>25</v>
      </c>
      <c r="D27">
        <v>25</v>
      </c>
      <c r="E27">
        <v>19</v>
      </c>
      <c r="F27">
        <v>19</v>
      </c>
      <c r="G27">
        <v>22</v>
      </c>
      <c r="H27">
        <v>23</v>
      </c>
      <c r="I27">
        <v>23</v>
      </c>
      <c r="J27">
        <v>24</v>
      </c>
      <c r="K27">
        <v>21</v>
      </c>
      <c r="L27">
        <v>26</v>
      </c>
      <c r="M27">
        <v>27</v>
      </c>
      <c r="N27">
        <v>22</v>
      </c>
      <c r="O27">
        <v>17</v>
      </c>
      <c r="P27">
        <v>20</v>
      </c>
      <c r="Q27">
        <v>18</v>
      </c>
      <c r="R27">
        <v>18</v>
      </c>
      <c r="S27">
        <v>20</v>
      </c>
      <c r="T27">
        <v>25</v>
      </c>
      <c r="U27">
        <v>28</v>
      </c>
      <c r="V27">
        <v>32</v>
      </c>
      <c r="W27">
        <v>38</v>
      </c>
      <c r="X27">
        <v>40</v>
      </c>
      <c r="Y27">
        <v>40</v>
      </c>
      <c r="Z27">
        <v>39</v>
      </c>
      <c r="AA27">
        <v>30</v>
      </c>
      <c r="AB27">
        <v>31</v>
      </c>
      <c r="AC27">
        <v>33</v>
      </c>
      <c r="AD27">
        <v>24</v>
      </c>
      <c r="AE27">
        <v>22</v>
      </c>
      <c r="AF27">
        <v>26</v>
      </c>
      <c r="AG27">
        <v>21</v>
      </c>
      <c r="AH27">
        <v>23</v>
      </c>
    </row>
    <row r="28" spans="1:34" x14ac:dyDescent="0.25">
      <c r="A28" t="s">
        <v>566</v>
      </c>
      <c r="B28" t="s">
        <v>416</v>
      </c>
      <c r="C28">
        <v>39</v>
      </c>
      <c r="D28">
        <v>56</v>
      </c>
      <c r="E28">
        <v>56</v>
      </c>
      <c r="F28">
        <v>63</v>
      </c>
      <c r="G28">
        <v>62</v>
      </c>
      <c r="H28">
        <v>74</v>
      </c>
      <c r="I28">
        <v>76</v>
      </c>
      <c r="J28">
        <v>76</v>
      </c>
      <c r="K28">
        <v>76</v>
      </c>
      <c r="L28">
        <v>85</v>
      </c>
      <c r="M28">
        <v>86</v>
      </c>
      <c r="N28">
        <v>100</v>
      </c>
      <c r="O28">
        <v>90</v>
      </c>
      <c r="P28">
        <v>87</v>
      </c>
      <c r="Q28">
        <v>87</v>
      </c>
      <c r="R28">
        <v>92</v>
      </c>
      <c r="S28">
        <v>107</v>
      </c>
      <c r="T28">
        <v>113</v>
      </c>
      <c r="U28">
        <v>132</v>
      </c>
      <c r="V28">
        <v>154</v>
      </c>
      <c r="W28">
        <v>186</v>
      </c>
      <c r="X28">
        <v>203</v>
      </c>
      <c r="Y28">
        <v>195</v>
      </c>
      <c r="Z28">
        <v>179</v>
      </c>
      <c r="AA28">
        <v>205</v>
      </c>
      <c r="AB28">
        <v>212</v>
      </c>
      <c r="AC28">
        <v>202</v>
      </c>
      <c r="AD28">
        <v>172</v>
      </c>
      <c r="AE28">
        <v>177</v>
      </c>
      <c r="AF28">
        <v>174</v>
      </c>
      <c r="AG28">
        <v>182</v>
      </c>
      <c r="AH28">
        <v>158</v>
      </c>
    </row>
    <row r="29" spans="1:34" x14ac:dyDescent="0.25">
      <c r="A29" t="s">
        <v>567</v>
      </c>
      <c r="B29" t="s">
        <v>417</v>
      </c>
      <c r="C29">
        <v>35</v>
      </c>
      <c r="D29">
        <v>35</v>
      </c>
      <c r="E29">
        <v>33</v>
      </c>
      <c r="F29">
        <v>38</v>
      </c>
      <c r="G29">
        <v>48</v>
      </c>
      <c r="H29">
        <v>49</v>
      </c>
      <c r="I29">
        <v>50</v>
      </c>
      <c r="J29">
        <v>51</v>
      </c>
      <c r="K29">
        <v>56</v>
      </c>
      <c r="L29">
        <v>73</v>
      </c>
      <c r="M29">
        <v>80</v>
      </c>
      <c r="N29">
        <v>86</v>
      </c>
      <c r="O29">
        <v>95</v>
      </c>
      <c r="P29">
        <v>105</v>
      </c>
      <c r="Q29">
        <v>105</v>
      </c>
      <c r="R29">
        <v>110</v>
      </c>
      <c r="S29">
        <v>108</v>
      </c>
      <c r="T29">
        <v>129</v>
      </c>
      <c r="U29">
        <v>122</v>
      </c>
      <c r="V29">
        <v>130</v>
      </c>
      <c r="W29">
        <v>130</v>
      </c>
      <c r="X29">
        <v>130</v>
      </c>
      <c r="Y29">
        <v>142</v>
      </c>
      <c r="Z29">
        <v>147</v>
      </c>
      <c r="AA29">
        <v>132</v>
      </c>
      <c r="AB29">
        <v>141</v>
      </c>
      <c r="AC29">
        <v>138</v>
      </c>
      <c r="AD29">
        <v>139</v>
      </c>
      <c r="AE29">
        <v>144</v>
      </c>
      <c r="AF29">
        <v>149</v>
      </c>
      <c r="AG29">
        <v>151</v>
      </c>
      <c r="AH29">
        <v>136</v>
      </c>
    </row>
    <row r="30" spans="1:34" x14ac:dyDescent="0.25">
      <c r="A30" t="s">
        <v>568</v>
      </c>
      <c r="B30" t="s">
        <v>418</v>
      </c>
      <c r="C30">
        <v>21</v>
      </c>
      <c r="D30">
        <v>19</v>
      </c>
      <c r="E30">
        <v>33</v>
      </c>
      <c r="F30">
        <v>37</v>
      </c>
      <c r="G30">
        <v>35</v>
      </c>
      <c r="H30">
        <v>44</v>
      </c>
      <c r="I30">
        <v>42</v>
      </c>
      <c r="J30">
        <v>42</v>
      </c>
      <c r="K30">
        <v>44</v>
      </c>
      <c r="L30">
        <v>44</v>
      </c>
      <c r="M30">
        <v>50</v>
      </c>
      <c r="N30">
        <v>60</v>
      </c>
      <c r="O30">
        <v>65</v>
      </c>
      <c r="P30">
        <v>70</v>
      </c>
      <c r="Q30">
        <v>70</v>
      </c>
      <c r="R30">
        <v>70</v>
      </c>
      <c r="S30">
        <v>67</v>
      </c>
      <c r="T30">
        <v>76</v>
      </c>
      <c r="U30">
        <v>69</v>
      </c>
      <c r="V30">
        <v>67</v>
      </c>
      <c r="W30">
        <v>74</v>
      </c>
      <c r="X30">
        <v>74</v>
      </c>
      <c r="Y30">
        <v>72</v>
      </c>
      <c r="Z30">
        <v>79</v>
      </c>
      <c r="AA30">
        <v>70</v>
      </c>
      <c r="AB30">
        <v>70</v>
      </c>
      <c r="AC30">
        <v>67</v>
      </c>
      <c r="AD30">
        <v>57</v>
      </c>
      <c r="AE30">
        <v>57</v>
      </c>
      <c r="AF30">
        <v>59</v>
      </c>
      <c r="AG30">
        <v>62</v>
      </c>
      <c r="AH30">
        <v>55</v>
      </c>
    </row>
    <row r="31" spans="1:34" x14ac:dyDescent="0.25">
      <c r="A31" t="s">
        <v>569</v>
      </c>
      <c r="B31" t="s">
        <v>419</v>
      </c>
      <c r="C31">
        <v>39</v>
      </c>
      <c r="D31">
        <v>38</v>
      </c>
      <c r="E31">
        <v>45</v>
      </c>
      <c r="F31">
        <v>36</v>
      </c>
      <c r="G31">
        <v>35</v>
      </c>
      <c r="H31">
        <v>29</v>
      </c>
      <c r="I31">
        <v>35</v>
      </c>
      <c r="J31">
        <v>38</v>
      </c>
      <c r="K31">
        <v>37</v>
      </c>
      <c r="L31">
        <v>39</v>
      </c>
      <c r="M31">
        <v>47</v>
      </c>
      <c r="N31">
        <v>45</v>
      </c>
      <c r="O31">
        <v>47</v>
      </c>
      <c r="P31">
        <v>46</v>
      </c>
      <c r="Q31">
        <v>43</v>
      </c>
      <c r="R31">
        <v>48</v>
      </c>
      <c r="S31">
        <v>46</v>
      </c>
      <c r="T31">
        <v>43</v>
      </c>
      <c r="U31">
        <v>46</v>
      </c>
      <c r="V31">
        <v>53</v>
      </c>
      <c r="W31">
        <v>53</v>
      </c>
      <c r="X31">
        <v>53</v>
      </c>
      <c r="Y31">
        <v>49</v>
      </c>
      <c r="Z31">
        <v>69</v>
      </c>
      <c r="AA31">
        <v>74</v>
      </c>
      <c r="AB31">
        <v>83</v>
      </c>
      <c r="AC31">
        <v>84</v>
      </c>
      <c r="AD31">
        <v>81</v>
      </c>
      <c r="AE31">
        <v>79</v>
      </c>
      <c r="AF31">
        <v>79</v>
      </c>
      <c r="AG31">
        <v>63</v>
      </c>
      <c r="AH31">
        <v>66</v>
      </c>
    </row>
    <row r="32" spans="1:34" x14ac:dyDescent="0.25">
      <c r="A32" t="s">
        <v>570</v>
      </c>
      <c r="B32" t="s">
        <v>420</v>
      </c>
      <c r="C32">
        <v>31</v>
      </c>
      <c r="D32">
        <v>33</v>
      </c>
      <c r="E32">
        <v>45</v>
      </c>
      <c r="F32">
        <v>42</v>
      </c>
      <c r="G32">
        <v>43</v>
      </c>
      <c r="H32">
        <v>43</v>
      </c>
      <c r="I32">
        <v>35</v>
      </c>
      <c r="J32">
        <v>40</v>
      </c>
      <c r="K32">
        <v>39</v>
      </c>
      <c r="L32">
        <v>35</v>
      </c>
      <c r="M32">
        <v>51</v>
      </c>
      <c r="N32">
        <v>61</v>
      </c>
      <c r="O32">
        <v>60</v>
      </c>
      <c r="P32">
        <v>63</v>
      </c>
      <c r="Q32">
        <v>60</v>
      </c>
      <c r="R32">
        <v>61</v>
      </c>
      <c r="S32">
        <v>73</v>
      </c>
      <c r="T32">
        <v>78</v>
      </c>
      <c r="U32">
        <v>73</v>
      </c>
      <c r="V32">
        <v>77</v>
      </c>
      <c r="W32">
        <v>79</v>
      </c>
      <c r="X32">
        <v>77</v>
      </c>
      <c r="Y32">
        <v>83</v>
      </c>
      <c r="Z32">
        <v>78</v>
      </c>
      <c r="AA32">
        <v>69</v>
      </c>
      <c r="AB32">
        <v>66</v>
      </c>
      <c r="AC32">
        <v>68</v>
      </c>
      <c r="AD32">
        <v>67</v>
      </c>
      <c r="AE32">
        <v>69</v>
      </c>
      <c r="AF32">
        <v>66</v>
      </c>
      <c r="AG32">
        <v>62</v>
      </c>
      <c r="AH32">
        <v>67</v>
      </c>
    </row>
    <row r="33" spans="1:34" x14ac:dyDescent="0.25">
      <c r="A33" t="s">
        <v>571</v>
      </c>
      <c r="B33" t="s">
        <v>421</v>
      </c>
      <c r="C33">
        <v>29</v>
      </c>
      <c r="D33">
        <v>30</v>
      </c>
      <c r="E33">
        <v>32</v>
      </c>
      <c r="F33">
        <v>40</v>
      </c>
      <c r="G33">
        <v>37</v>
      </c>
      <c r="H33">
        <v>42</v>
      </c>
      <c r="I33">
        <v>40</v>
      </c>
      <c r="J33">
        <v>41</v>
      </c>
      <c r="K33">
        <v>37</v>
      </c>
      <c r="L33">
        <v>43</v>
      </c>
      <c r="M33">
        <v>42</v>
      </c>
      <c r="N33">
        <v>48</v>
      </c>
      <c r="O33">
        <v>46</v>
      </c>
      <c r="P33">
        <v>47</v>
      </c>
      <c r="Q33">
        <v>46</v>
      </c>
      <c r="R33">
        <v>51</v>
      </c>
      <c r="S33">
        <v>53</v>
      </c>
      <c r="T33">
        <v>48</v>
      </c>
      <c r="U33">
        <v>50</v>
      </c>
      <c r="V33">
        <v>49</v>
      </c>
      <c r="W33">
        <v>50</v>
      </c>
      <c r="X33">
        <v>54</v>
      </c>
      <c r="Y33">
        <v>50</v>
      </c>
      <c r="Z33">
        <v>50</v>
      </c>
      <c r="AA33">
        <v>60</v>
      </c>
      <c r="AB33">
        <v>57</v>
      </c>
      <c r="AC33">
        <v>66</v>
      </c>
      <c r="AD33">
        <v>71</v>
      </c>
      <c r="AE33">
        <v>68</v>
      </c>
      <c r="AF33">
        <v>68</v>
      </c>
      <c r="AG33">
        <v>85</v>
      </c>
      <c r="AH33">
        <v>85</v>
      </c>
    </row>
    <row r="34" spans="1:34" x14ac:dyDescent="0.25">
      <c r="A34" t="s">
        <v>572</v>
      </c>
      <c r="B34" t="s">
        <v>422</v>
      </c>
      <c r="C34">
        <v>30</v>
      </c>
      <c r="D34">
        <v>28</v>
      </c>
      <c r="E34">
        <v>32</v>
      </c>
      <c r="F34">
        <v>32</v>
      </c>
      <c r="G34">
        <v>26</v>
      </c>
      <c r="H34">
        <v>28</v>
      </c>
      <c r="I34">
        <v>25</v>
      </c>
      <c r="J34">
        <v>24</v>
      </c>
      <c r="K34">
        <v>26</v>
      </c>
      <c r="L34">
        <v>31</v>
      </c>
      <c r="M34">
        <v>31</v>
      </c>
      <c r="N34">
        <v>38</v>
      </c>
      <c r="O34">
        <v>36</v>
      </c>
      <c r="P34">
        <v>37</v>
      </c>
      <c r="Q34">
        <v>37</v>
      </c>
      <c r="R34">
        <v>41</v>
      </c>
      <c r="S34">
        <v>33</v>
      </c>
      <c r="T34">
        <v>41</v>
      </c>
      <c r="U34">
        <v>41</v>
      </c>
      <c r="V34">
        <v>50</v>
      </c>
      <c r="W34">
        <v>48</v>
      </c>
      <c r="X34">
        <v>48</v>
      </c>
      <c r="Y34">
        <v>44</v>
      </c>
      <c r="Z34">
        <v>68</v>
      </c>
      <c r="AA34">
        <v>60</v>
      </c>
      <c r="AB34">
        <v>72</v>
      </c>
      <c r="AC34">
        <v>73</v>
      </c>
      <c r="AD34">
        <v>79</v>
      </c>
      <c r="AE34">
        <v>81</v>
      </c>
      <c r="AF34">
        <v>100</v>
      </c>
      <c r="AG34">
        <v>97</v>
      </c>
      <c r="AH34">
        <v>96</v>
      </c>
    </row>
    <row r="35" spans="1:34" x14ac:dyDescent="0.25">
      <c r="A35" t="s">
        <v>573</v>
      </c>
      <c r="B35" t="s">
        <v>423</v>
      </c>
      <c r="C35">
        <v>15</v>
      </c>
      <c r="D35">
        <v>13</v>
      </c>
      <c r="E35">
        <v>19</v>
      </c>
      <c r="F35">
        <v>18</v>
      </c>
      <c r="G35">
        <v>16</v>
      </c>
      <c r="H35">
        <v>18</v>
      </c>
      <c r="I35">
        <v>14</v>
      </c>
      <c r="J35">
        <v>16</v>
      </c>
      <c r="K35">
        <v>21</v>
      </c>
      <c r="L35">
        <v>22</v>
      </c>
      <c r="M35">
        <v>31</v>
      </c>
      <c r="N35">
        <v>32</v>
      </c>
      <c r="O35">
        <v>37</v>
      </c>
      <c r="P35">
        <v>42</v>
      </c>
      <c r="Q35">
        <v>43</v>
      </c>
      <c r="R35">
        <v>50</v>
      </c>
      <c r="S35">
        <v>55</v>
      </c>
      <c r="T35">
        <v>47</v>
      </c>
      <c r="U35">
        <v>53</v>
      </c>
      <c r="V35">
        <v>51</v>
      </c>
      <c r="W35">
        <v>45</v>
      </c>
      <c r="X35">
        <v>42</v>
      </c>
      <c r="Y35">
        <v>37</v>
      </c>
      <c r="Z35">
        <v>35</v>
      </c>
      <c r="AA35">
        <v>37</v>
      </c>
      <c r="AB35">
        <v>30</v>
      </c>
      <c r="AC35">
        <v>27</v>
      </c>
      <c r="AD35">
        <v>26</v>
      </c>
      <c r="AE35">
        <v>26</v>
      </c>
      <c r="AF35">
        <v>20</v>
      </c>
      <c r="AG35">
        <v>17</v>
      </c>
      <c r="AH35">
        <v>19</v>
      </c>
    </row>
    <row r="36" spans="1:34" x14ac:dyDescent="0.25">
      <c r="A36" t="s">
        <v>574</v>
      </c>
      <c r="B36" t="s">
        <v>424</v>
      </c>
      <c r="C36">
        <v>11</v>
      </c>
      <c r="D36">
        <v>14</v>
      </c>
      <c r="E36">
        <v>16</v>
      </c>
      <c r="F36">
        <v>23</v>
      </c>
      <c r="G36">
        <v>22</v>
      </c>
      <c r="H36">
        <v>24</v>
      </c>
      <c r="I36">
        <v>31</v>
      </c>
      <c r="J36">
        <v>31</v>
      </c>
      <c r="K36">
        <v>28</v>
      </c>
      <c r="L36">
        <v>36</v>
      </c>
      <c r="M36">
        <v>32</v>
      </c>
      <c r="N36">
        <v>33</v>
      </c>
      <c r="O36">
        <v>33</v>
      </c>
      <c r="P36">
        <v>25</v>
      </c>
      <c r="Q36">
        <v>24</v>
      </c>
      <c r="R36">
        <v>28</v>
      </c>
      <c r="S36">
        <v>18</v>
      </c>
      <c r="T36">
        <v>10</v>
      </c>
      <c r="U36">
        <v>10</v>
      </c>
      <c r="V36">
        <v>8</v>
      </c>
      <c r="W36">
        <v>8</v>
      </c>
      <c r="X36">
        <v>8</v>
      </c>
      <c r="Y36">
        <v>10</v>
      </c>
      <c r="Z36">
        <v>13</v>
      </c>
      <c r="AA36">
        <v>21</v>
      </c>
      <c r="AB36">
        <v>21</v>
      </c>
      <c r="AC36">
        <v>21</v>
      </c>
      <c r="AD36">
        <v>24</v>
      </c>
      <c r="AE36">
        <v>24</v>
      </c>
      <c r="AF36">
        <v>21</v>
      </c>
      <c r="AG36">
        <v>30</v>
      </c>
      <c r="AH36">
        <v>25</v>
      </c>
    </row>
    <row r="37" spans="1:34" x14ac:dyDescent="0.25">
      <c r="A37" t="s">
        <v>575</v>
      </c>
      <c r="B37" t="s">
        <v>425</v>
      </c>
      <c r="C37">
        <v>59</v>
      </c>
      <c r="D37">
        <v>62</v>
      </c>
      <c r="E37">
        <v>67</v>
      </c>
      <c r="F37">
        <v>69</v>
      </c>
      <c r="G37">
        <v>76</v>
      </c>
      <c r="H37">
        <v>77</v>
      </c>
      <c r="I37">
        <v>74</v>
      </c>
      <c r="J37">
        <v>78</v>
      </c>
      <c r="K37">
        <v>74</v>
      </c>
      <c r="L37">
        <v>73</v>
      </c>
      <c r="M37">
        <v>76</v>
      </c>
      <c r="N37">
        <v>71</v>
      </c>
      <c r="O37">
        <v>79</v>
      </c>
      <c r="P37">
        <v>91</v>
      </c>
      <c r="Q37">
        <v>87</v>
      </c>
      <c r="R37">
        <v>87</v>
      </c>
      <c r="S37">
        <v>94</v>
      </c>
      <c r="T37">
        <v>98</v>
      </c>
      <c r="U37">
        <v>120</v>
      </c>
      <c r="V37">
        <v>118</v>
      </c>
      <c r="W37">
        <v>129</v>
      </c>
      <c r="X37">
        <v>145</v>
      </c>
      <c r="Y37">
        <v>153</v>
      </c>
      <c r="Z37">
        <v>174</v>
      </c>
      <c r="AA37">
        <v>200</v>
      </c>
      <c r="AB37">
        <v>198</v>
      </c>
      <c r="AC37">
        <v>217</v>
      </c>
      <c r="AD37">
        <v>228</v>
      </c>
      <c r="AE37">
        <v>228</v>
      </c>
      <c r="AF37">
        <v>246</v>
      </c>
      <c r="AG37">
        <v>248</v>
      </c>
      <c r="AH37">
        <v>235</v>
      </c>
    </row>
    <row r="38" spans="1:34" x14ac:dyDescent="0.25">
      <c r="A38" t="s">
        <v>576</v>
      </c>
      <c r="B38" t="s">
        <v>426</v>
      </c>
      <c r="C38">
        <v>111</v>
      </c>
      <c r="D38">
        <v>110</v>
      </c>
      <c r="E38">
        <v>130</v>
      </c>
      <c r="F38">
        <v>146</v>
      </c>
      <c r="G38">
        <v>150</v>
      </c>
      <c r="H38">
        <v>151</v>
      </c>
      <c r="I38">
        <v>171</v>
      </c>
      <c r="J38">
        <v>171</v>
      </c>
      <c r="K38">
        <v>176</v>
      </c>
      <c r="L38">
        <v>197</v>
      </c>
      <c r="M38">
        <v>218</v>
      </c>
      <c r="N38">
        <v>228</v>
      </c>
      <c r="O38">
        <v>250</v>
      </c>
      <c r="P38">
        <v>234</v>
      </c>
      <c r="Q38">
        <v>236</v>
      </c>
      <c r="R38">
        <v>237</v>
      </c>
      <c r="S38">
        <v>242</v>
      </c>
      <c r="T38">
        <v>269</v>
      </c>
      <c r="U38">
        <v>297</v>
      </c>
      <c r="V38">
        <v>302</v>
      </c>
      <c r="W38">
        <v>292</v>
      </c>
      <c r="X38">
        <v>306</v>
      </c>
      <c r="Y38">
        <v>299</v>
      </c>
      <c r="Z38">
        <v>301</v>
      </c>
      <c r="AA38">
        <v>274</v>
      </c>
      <c r="AB38">
        <v>267</v>
      </c>
      <c r="AC38">
        <v>268</v>
      </c>
      <c r="AD38">
        <v>285</v>
      </c>
      <c r="AE38">
        <v>270</v>
      </c>
      <c r="AF38">
        <v>274</v>
      </c>
      <c r="AG38">
        <v>264</v>
      </c>
      <c r="AH38">
        <v>241</v>
      </c>
    </row>
    <row r="39" spans="1:34" x14ac:dyDescent="0.25">
      <c r="A39" t="s">
        <v>952</v>
      </c>
      <c r="B39" t="s">
        <v>953</v>
      </c>
      <c r="C39">
        <v>226</v>
      </c>
      <c r="D39">
        <v>262</v>
      </c>
      <c r="E39">
        <v>286</v>
      </c>
      <c r="F39">
        <v>272</v>
      </c>
      <c r="G39">
        <v>271</v>
      </c>
      <c r="H39">
        <v>261</v>
      </c>
      <c r="I39">
        <v>261</v>
      </c>
      <c r="J39">
        <v>261</v>
      </c>
      <c r="K39">
        <v>240</v>
      </c>
      <c r="L39">
        <v>234</v>
      </c>
      <c r="M39">
        <v>234</v>
      </c>
      <c r="N39">
        <v>240</v>
      </c>
      <c r="O39">
        <v>246</v>
      </c>
      <c r="P39">
        <v>248</v>
      </c>
      <c r="Q39">
        <v>248</v>
      </c>
      <c r="R39">
        <v>246</v>
      </c>
      <c r="S39">
        <v>252</v>
      </c>
      <c r="T39">
        <v>264</v>
      </c>
      <c r="U39">
        <v>257</v>
      </c>
      <c r="V39">
        <v>263</v>
      </c>
      <c r="W39">
        <v>295</v>
      </c>
      <c r="X39">
        <v>295</v>
      </c>
      <c r="Y39">
        <v>271</v>
      </c>
      <c r="Z39">
        <v>263</v>
      </c>
      <c r="AA39">
        <v>272</v>
      </c>
      <c r="AB39">
        <v>278</v>
      </c>
      <c r="AC39">
        <v>276</v>
      </c>
      <c r="AD39">
        <v>242</v>
      </c>
      <c r="AE39">
        <v>242</v>
      </c>
      <c r="AF39">
        <v>271</v>
      </c>
      <c r="AG39">
        <v>266</v>
      </c>
      <c r="AH39">
        <v>240</v>
      </c>
    </row>
    <row r="40" spans="1:34" x14ac:dyDescent="0.25">
      <c r="A40" t="s">
        <v>954</v>
      </c>
      <c r="B40" t="s">
        <v>955</v>
      </c>
      <c r="C40">
        <v>251</v>
      </c>
      <c r="D40">
        <v>251</v>
      </c>
      <c r="E40">
        <v>259</v>
      </c>
      <c r="F40">
        <v>259</v>
      </c>
      <c r="G40">
        <v>254</v>
      </c>
      <c r="H40">
        <v>249</v>
      </c>
      <c r="I40">
        <v>255</v>
      </c>
      <c r="J40">
        <v>254</v>
      </c>
      <c r="K40">
        <v>261</v>
      </c>
      <c r="L40">
        <v>277</v>
      </c>
      <c r="M40">
        <v>279</v>
      </c>
      <c r="N40">
        <v>275</v>
      </c>
      <c r="O40">
        <v>275</v>
      </c>
      <c r="P40">
        <v>264</v>
      </c>
      <c r="Q40">
        <v>264</v>
      </c>
      <c r="R40">
        <v>266</v>
      </c>
      <c r="S40">
        <v>267</v>
      </c>
      <c r="T40">
        <v>278</v>
      </c>
      <c r="U40">
        <v>286</v>
      </c>
      <c r="V40">
        <v>292</v>
      </c>
      <c r="W40">
        <v>289</v>
      </c>
      <c r="X40">
        <v>289</v>
      </c>
      <c r="Y40">
        <v>322</v>
      </c>
      <c r="Z40">
        <v>345</v>
      </c>
      <c r="AA40">
        <v>341</v>
      </c>
      <c r="AB40">
        <v>341</v>
      </c>
      <c r="AC40">
        <v>344</v>
      </c>
      <c r="AD40">
        <v>341</v>
      </c>
      <c r="AE40">
        <v>341</v>
      </c>
      <c r="AF40">
        <v>323</v>
      </c>
      <c r="AG40">
        <v>303</v>
      </c>
      <c r="AH40">
        <v>282</v>
      </c>
    </row>
    <row r="41" spans="1:34" x14ac:dyDescent="0.25">
      <c r="A41" t="s">
        <v>577</v>
      </c>
      <c r="B41" t="s">
        <v>427</v>
      </c>
      <c r="C41">
        <v>153</v>
      </c>
      <c r="D41">
        <v>157</v>
      </c>
      <c r="E41">
        <v>177</v>
      </c>
      <c r="F41">
        <v>166</v>
      </c>
      <c r="G41">
        <v>176</v>
      </c>
      <c r="H41">
        <v>171</v>
      </c>
      <c r="I41">
        <v>171</v>
      </c>
      <c r="J41">
        <v>171</v>
      </c>
      <c r="K41">
        <v>185</v>
      </c>
      <c r="L41">
        <v>179</v>
      </c>
      <c r="M41">
        <v>193</v>
      </c>
      <c r="N41">
        <v>211</v>
      </c>
      <c r="O41">
        <v>195</v>
      </c>
      <c r="P41">
        <v>195</v>
      </c>
      <c r="Q41">
        <v>195</v>
      </c>
      <c r="R41">
        <v>154</v>
      </c>
      <c r="S41">
        <v>190</v>
      </c>
      <c r="T41">
        <v>208</v>
      </c>
      <c r="U41">
        <v>198</v>
      </c>
      <c r="V41">
        <v>205</v>
      </c>
      <c r="W41">
        <v>205</v>
      </c>
      <c r="X41">
        <v>205</v>
      </c>
      <c r="Y41">
        <v>224</v>
      </c>
      <c r="Z41">
        <v>191</v>
      </c>
      <c r="AA41">
        <v>198</v>
      </c>
      <c r="AB41">
        <v>201</v>
      </c>
      <c r="AC41">
        <v>200</v>
      </c>
      <c r="AD41">
        <v>200</v>
      </c>
      <c r="AE41">
        <v>200</v>
      </c>
      <c r="AF41">
        <v>208</v>
      </c>
      <c r="AG41">
        <v>197</v>
      </c>
      <c r="AH41">
        <v>188</v>
      </c>
    </row>
    <row r="42" spans="1:34" x14ac:dyDescent="0.25">
      <c r="A42" t="s">
        <v>578</v>
      </c>
      <c r="B42" t="s">
        <v>428</v>
      </c>
      <c r="C42">
        <v>135</v>
      </c>
      <c r="D42">
        <v>137</v>
      </c>
      <c r="E42">
        <v>148</v>
      </c>
      <c r="F42">
        <v>151</v>
      </c>
      <c r="G42">
        <v>164</v>
      </c>
      <c r="H42">
        <v>152</v>
      </c>
      <c r="I42">
        <v>152</v>
      </c>
      <c r="J42">
        <v>152</v>
      </c>
      <c r="K42">
        <v>167</v>
      </c>
      <c r="L42">
        <v>150</v>
      </c>
      <c r="M42">
        <v>157</v>
      </c>
      <c r="N42">
        <v>134</v>
      </c>
      <c r="O42">
        <v>153</v>
      </c>
      <c r="P42">
        <v>153</v>
      </c>
      <c r="Q42">
        <v>153</v>
      </c>
      <c r="R42">
        <v>148</v>
      </c>
      <c r="S42">
        <v>162</v>
      </c>
      <c r="T42">
        <v>174</v>
      </c>
      <c r="U42">
        <v>178</v>
      </c>
      <c r="V42">
        <v>185</v>
      </c>
      <c r="W42">
        <v>185</v>
      </c>
      <c r="X42">
        <v>185</v>
      </c>
      <c r="Y42">
        <v>192</v>
      </c>
      <c r="Z42">
        <v>195</v>
      </c>
      <c r="AA42">
        <v>186</v>
      </c>
      <c r="AB42">
        <v>176</v>
      </c>
      <c r="AC42">
        <v>154</v>
      </c>
      <c r="AD42">
        <v>154</v>
      </c>
      <c r="AE42">
        <v>154</v>
      </c>
      <c r="AF42">
        <v>151</v>
      </c>
      <c r="AG42">
        <v>127</v>
      </c>
      <c r="AH42">
        <v>113</v>
      </c>
    </row>
    <row r="43" spans="1:34" x14ac:dyDescent="0.25">
      <c r="A43" t="s">
        <v>579</v>
      </c>
      <c r="B43" t="s">
        <v>429</v>
      </c>
      <c r="C43">
        <v>261</v>
      </c>
      <c r="D43">
        <v>318</v>
      </c>
      <c r="E43">
        <v>311</v>
      </c>
      <c r="F43">
        <v>330</v>
      </c>
      <c r="G43">
        <v>334</v>
      </c>
      <c r="H43">
        <v>368</v>
      </c>
      <c r="I43">
        <v>366</v>
      </c>
      <c r="J43">
        <v>366</v>
      </c>
      <c r="K43">
        <v>346</v>
      </c>
      <c r="L43">
        <v>350</v>
      </c>
      <c r="M43">
        <v>370</v>
      </c>
      <c r="N43">
        <v>389</v>
      </c>
      <c r="O43">
        <v>368</v>
      </c>
      <c r="P43">
        <v>368</v>
      </c>
      <c r="Q43">
        <v>368</v>
      </c>
      <c r="R43">
        <v>393</v>
      </c>
      <c r="S43">
        <v>447</v>
      </c>
      <c r="T43">
        <v>430</v>
      </c>
      <c r="U43">
        <v>410</v>
      </c>
      <c r="V43">
        <v>431</v>
      </c>
      <c r="W43">
        <v>434</v>
      </c>
      <c r="X43">
        <v>434</v>
      </c>
      <c r="Y43">
        <v>444</v>
      </c>
      <c r="Z43">
        <v>423</v>
      </c>
      <c r="AA43">
        <v>435</v>
      </c>
      <c r="AB43">
        <v>472</v>
      </c>
      <c r="AC43">
        <v>453</v>
      </c>
      <c r="AD43">
        <v>450</v>
      </c>
      <c r="AE43">
        <v>451</v>
      </c>
      <c r="AF43">
        <v>443</v>
      </c>
      <c r="AG43">
        <v>458</v>
      </c>
      <c r="AH43">
        <v>465</v>
      </c>
    </row>
    <row r="44" spans="1:34" x14ac:dyDescent="0.25">
      <c r="A44" t="s">
        <v>580</v>
      </c>
      <c r="B44" t="s">
        <v>430</v>
      </c>
      <c r="C44">
        <v>415</v>
      </c>
      <c r="D44">
        <v>428</v>
      </c>
      <c r="E44">
        <v>422</v>
      </c>
      <c r="F44">
        <v>398</v>
      </c>
      <c r="G44">
        <v>382</v>
      </c>
      <c r="H44">
        <v>392</v>
      </c>
      <c r="I44">
        <v>391</v>
      </c>
      <c r="J44">
        <v>381</v>
      </c>
      <c r="K44">
        <v>347</v>
      </c>
      <c r="L44">
        <v>382</v>
      </c>
      <c r="M44">
        <v>395</v>
      </c>
      <c r="N44">
        <v>406</v>
      </c>
      <c r="O44">
        <v>419</v>
      </c>
      <c r="P44">
        <v>420</v>
      </c>
      <c r="Q44">
        <v>426</v>
      </c>
      <c r="R44">
        <v>451</v>
      </c>
      <c r="S44">
        <v>451</v>
      </c>
      <c r="T44">
        <v>461</v>
      </c>
      <c r="U44">
        <v>437</v>
      </c>
      <c r="V44">
        <v>441</v>
      </c>
      <c r="W44">
        <v>444</v>
      </c>
      <c r="X44">
        <v>453</v>
      </c>
      <c r="Y44">
        <v>432</v>
      </c>
      <c r="Z44">
        <v>437</v>
      </c>
      <c r="AA44">
        <v>390</v>
      </c>
      <c r="AB44">
        <v>410</v>
      </c>
      <c r="AC44">
        <v>386</v>
      </c>
      <c r="AD44">
        <v>364</v>
      </c>
      <c r="AE44">
        <v>342</v>
      </c>
      <c r="AF44">
        <v>352</v>
      </c>
      <c r="AG44">
        <v>313</v>
      </c>
      <c r="AH44">
        <v>296</v>
      </c>
    </row>
    <row r="45" spans="1:34" x14ac:dyDescent="0.25">
      <c r="A45" t="s">
        <v>581</v>
      </c>
      <c r="B45" t="s">
        <v>431</v>
      </c>
      <c r="C45">
        <v>175</v>
      </c>
      <c r="D45">
        <v>199</v>
      </c>
      <c r="E45">
        <v>192</v>
      </c>
      <c r="F45">
        <v>192</v>
      </c>
      <c r="G45">
        <v>183</v>
      </c>
      <c r="H45">
        <v>181</v>
      </c>
      <c r="I45">
        <v>181</v>
      </c>
      <c r="J45">
        <v>181</v>
      </c>
      <c r="K45">
        <v>166</v>
      </c>
      <c r="L45">
        <v>184</v>
      </c>
      <c r="M45">
        <v>183</v>
      </c>
      <c r="N45">
        <v>187</v>
      </c>
      <c r="O45">
        <v>177</v>
      </c>
      <c r="P45">
        <v>177</v>
      </c>
      <c r="Q45">
        <v>177</v>
      </c>
      <c r="R45">
        <v>218</v>
      </c>
      <c r="S45">
        <v>218</v>
      </c>
      <c r="T45">
        <v>237</v>
      </c>
      <c r="U45">
        <v>256</v>
      </c>
      <c r="V45">
        <v>282</v>
      </c>
      <c r="W45">
        <v>282</v>
      </c>
      <c r="X45">
        <v>282</v>
      </c>
      <c r="Y45">
        <v>269</v>
      </c>
      <c r="Z45">
        <v>271</v>
      </c>
      <c r="AA45">
        <v>258</v>
      </c>
      <c r="AB45">
        <v>242</v>
      </c>
      <c r="AC45">
        <v>240</v>
      </c>
      <c r="AD45">
        <v>240</v>
      </c>
      <c r="AE45">
        <v>240</v>
      </c>
      <c r="AF45">
        <v>236</v>
      </c>
      <c r="AG45">
        <v>224</v>
      </c>
      <c r="AH45">
        <v>242</v>
      </c>
    </row>
    <row r="46" spans="1:34" x14ac:dyDescent="0.25">
      <c r="A46" t="s">
        <v>582</v>
      </c>
      <c r="B46" t="s">
        <v>432</v>
      </c>
      <c r="C46">
        <v>198</v>
      </c>
      <c r="D46">
        <v>194</v>
      </c>
      <c r="E46">
        <v>214</v>
      </c>
      <c r="F46">
        <v>223</v>
      </c>
      <c r="G46">
        <v>220</v>
      </c>
      <c r="H46">
        <v>228</v>
      </c>
      <c r="I46">
        <v>224</v>
      </c>
      <c r="J46">
        <v>234</v>
      </c>
      <c r="K46">
        <v>252</v>
      </c>
      <c r="L46">
        <v>253</v>
      </c>
      <c r="M46">
        <v>274</v>
      </c>
      <c r="N46">
        <v>277</v>
      </c>
      <c r="O46">
        <v>285</v>
      </c>
      <c r="P46">
        <v>293</v>
      </c>
      <c r="Q46">
        <v>284</v>
      </c>
      <c r="R46">
        <v>290</v>
      </c>
      <c r="S46">
        <v>327</v>
      </c>
      <c r="T46">
        <v>327</v>
      </c>
      <c r="U46">
        <v>342</v>
      </c>
      <c r="V46">
        <v>334</v>
      </c>
      <c r="W46">
        <v>338</v>
      </c>
      <c r="X46">
        <v>328</v>
      </c>
      <c r="Y46">
        <v>336</v>
      </c>
      <c r="Z46">
        <v>309</v>
      </c>
      <c r="AA46">
        <v>301</v>
      </c>
      <c r="AB46">
        <v>300</v>
      </c>
      <c r="AC46">
        <v>328</v>
      </c>
      <c r="AD46">
        <v>328</v>
      </c>
      <c r="AE46">
        <v>336</v>
      </c>
      <c r="AF46">
        <v>312</v>
      </c>
      <c r="AG46">
        <v>297</v>
      </c>
      <c r="AH46">
        <v>286</v>
      </c>
    </row>
    <row r="47" spans="1:34" x14ac:dyDescent="0.25">
      <c r="A47" t="s">
        <v>583</v>
      </c>
      <c r="B47" t="s">
        <v>433</v>
      </c>
      <c r="C47">
        <v>254</v>
      </c>
      <c r="D47">
        <v>274</v>
      </c>
      <c r="E47">
        <v>281</v>
      </c>
      <c r="F47">
        <v>271</v>
      </c>
      <c r="G47">
        <v>244</v>
      </c>
      <c r="H47">
        <v>255</v>
      </c>
      <c r="I47">
        <v>246</v>
      </c>
      <c r="J47">
        <v>235</v>
      </c>
      <c r="K47">
        <v>237</v>
      </c>
      <c r="L47">
        <v>230</v>
      </c>
      <c r="M47">
        <v>236</v>
      </c>
      <c r="N47">
        <v>253</v>
      </c>
      <c r="O47">
        <v>235</v>
      </c>
      <c r="P47">
        <v>244</v>
      </c>
      <c r="Q47">
        <v>257</v>
      </c>
      <c r="R47">
        <v>269</v>
      </c>
      <c r="S47">
        <v>294</v>
      </c>
      <c r="T47">
        <v>284</v>
      </c>
      <c r="U47">
        <v>252</v>
      </c>
      <c r="V47">
        <v>228</v>
      </c>
      <c r="W47">
        <v>227</v>
      </c>
      <c r="X47">
        <v>206</v>
      </c>
      <c r="Y47">
        <v>216</v>
      </c>
      <c r="Z47">
        <v>176</v>
      </c>
      <c r="AA47">
        <v>227</v>
      </c>
      <c r="AB47">
        <v>302</v>
      </c>
      <c r="AC47">
        <v>353</v>
      </c>
      <c r="AD47">
        <v>367</v>
      </c>
      <c r="AE47">
        <v>368</v>
      </c>
      <c r="AF47">
        <v>367</v>
      </c>
      <c r="AG47">
        <v>414</v>
      </c>
      <c r="AH47">
        <v>382</v>
      </c>
    </row>
    <row r="48" spans="1:34" x14ac:dyDescent="0.25">
      <c r="A48" t="s">
        <v>584</v>
      </c>
      <c r="B48" t="s">
        <v>434</v>
      </c>
      <c r="C48">
        <v>135</v>
      </c>
      <c r="D48">
        <v>139</v>
      </c>
      <c r="E48">
        <v>152</v>
      </c>
      <c r="F48">
        <v>181</v>
      </c>
      <c r="G48">
        <v>167</v>
      </c>
      <c r="H48">
        <v>155</v>
      </c>
      <c r="I48">
        <v>155</v>
      </c>
      <c r="J48">
        <v>154</v>
      </c>
      <c r="K48">
        <v>173</v>
      </c>
      <c r="L48">
        <v>188</v>
      </c>
      <c r="M48">
        <v>202</v>
      </c>
      <c r="N48">
        <v>214</v>
      </c>
      <c r="O48">
        <v>209</v>
      </c>
      <c r="P48">
        <v>211</v>
      </c>
      <c r="Q48">
        <v>214</v>
      </c>
      <c r="R48">
        <v>191</v>
      </c>
      <c r="S48">
        <v>183</v>
      </c>
      <c r="T48">
        <v>184</v>
      </c>
      <c r="U48">
        <v>172</v>
      </c>
      <c r="V48">
        <v>176</v>
      </c>
      <c r="W48">
        <v>182</v>
      </c>
      <c r="X48">
        <v>178</v>
      </c>
      <c r="Y48">
        <v>186</v>
      </c>
      <c r="Z48">
        <v>178</v>
      </c>
      <c r="AA48">
        <v>154</v>
      </c>
      <c r="AB48">
        <v>157</v>
      </c>
      <c r="AC48">
        <v>161</v>
      </c>
      <c r="AD48">
        <v>165</v>
      </c>
      <c r="AE48">
        <v>167</v>
      </c>
      <c r="AF48">
        <v>161</v>
      </c>
      <c r="AG48">
        <v>169</v>
      </c>
      <c r="AH48">
        <v>172</v>
      </c>
    </row>
    <row r="49" spans="1:34" x14ac:dyDescent="0.25">
      <c r="A49" t="s">
        <v>585</v>
      </c>
      <c r="B49" t="s">
        <v>435</v>
      </c>
      <c r="C49">
        <v>191</v>
      </c>
      <c r="D49">
        <v>227</v>
      </c>
      <c r="E49">
        <v>251</v>
      </c>
      <c r="F49">
        <v>252</v>
      </c>
      <c r="G49">
        <v>262</v>
      </c>
      <c r="H49">
        <v>258</v>
      </c>
      <c r="I49">
        <v>258</v>
      </c>
      <c r="J49">
        <v>258</v>
      </c>
      <c r="K49">
        <v>256</v>
      </c>
      <c r="L49">
        <v>264</v>
      </c>
      <c r="M49">
        <v>268</v>
      </c>
      <c r="N49">
        <v>274</v>
      </c>
      <c r="O49">
        <v>273</v>
      </c>
      <c r="P49">
        <v>273</v>
      </c>
      <c r="Q49">
        <v>273</v>
      </c>
      <c r="R49">
        <v>264</v>
      </c>
      <c r="S49">
        <v>272</v>
      </c>
      <c r="T49">
        <v>275</v>
      </c>
      <c r="U49">
        <v>310</v>
      </c>
      <c r="V49">
        <v>317</v>
      </c>
      <c r="W49">
        <v>317</v>
      </c>
      <c r="X49">
        <v>317</v>
      </c>
      <c r="Y49">
        <v>338</v>
      </c>
      <c r="Z49">
        <v>324</v>
      </c>
      <c r="AA49">
        <v>325</v>
      </c>
      <c r="AB49">
        <v>314</v>
      </c>
      <c r="AC49">
        <v>329</v>
      </c>
      <c r="AD49">
        <v>329</v>
      </c>
      <c r="AE49">
        <v>329</v>
      </c>
      <c r="AF49">
        <v>310</v>
      </c>
      <c r="AG49">
        <v>304</v>
      </c>
      <c r="AH49">
        <v>305</v>
      </c>
    </row>
    <row r="50" spans="1:34" x14ac:dyDescent="0.25">
      <c r="A50" t="s">
        <v>586</v>
      </c>
      <c r="B50" t="s">
        <v>52</v>
      </c>
      <c r="C50">
        <v>80</v>
      </c>
      <c r="D50">
        <v>77</v>
      </c>
      <c r="E50">
        <v>76</v>
      </c>
      <c r="F50">
        <v>75</v>
      </c>
      <c r="G50">
        <v>97</v>
      </c>
      <c r="H50">
        <v>105</v>
      </c>
      <c r="I50">
        <v>107</v>
      </c>
      <c r="J50">
        <v>107</v>
      </c>
      <c r="K50">
        <v>98</v>
      </c>
      <c r="L50">
        <v>100</v>
      </c>
      <c r="M50">
        <v>124</v>
      </c>
      <c r="N50">
        <v>118</v>
      </c>
      <c r="O50">
        <v>131</v>
      </c>
      <c r="P50">
        <v>131</v>
      </c>
      <c r="Q50">
        <v>131</v>
      </c>
      <c r="R50">
        <v>144</v>
      </c>
      <c r="S50">
        <v>155</v>
      </c>
      <c r="T50">
        <v>139</v>
      </c>
      <c r="U50">
        <v>133</v>
      </c>
      <c r="V50">
        <v>118</v>
      </c>
      <c r="W50">
        <v>115</v>
      </c>
      <c r="X50">
        <v>131</v>
      </c>
      <c r="Y50">
        <v>132</v>
      </c>
      <c r="Z50">
        <v>112</v>
      </c>
      <c r="AA50">
        <v>127</v>
      </c>
      <c r="AB50">
        <v>132</v>
      </c>
      <c r="AC50">
        <v>152</v>
      </c>
      <c r="AD50">
        <v>150</v>
      </c>
      <c r="AE50">
        <v>134</v>
      </c>
      <c r="AF50">
        <v>159</v>
      </c>
      <c r="AG50">
        <v>177</v>
      </c>
      <c r="AH50">
        <v>172</v>
      </c>
    </row>
    <row r="51" spans="1:34" x14ac:dyDescent="0.25">
      <c r="A51" t="s">
        <v>587</v>
      </c>
      <c r="B51" t="s">
        <v>53</v>
      </c>
      <c r="C51">
        <v>45</v>
      </c>
      <c r="D51">
        <v>45</v>
      </c>
      <c r="E51">
        <v>51</v>
      </c>
      <c r="F51">
        <v>47</v>
      </c>
      <c r="G51">
        <v>38</v>
      </c>
      <c r="H51">
        <v>40</v>
      </c>
      <c r="I51">
        <v>28</v>
      </c>
      <c r="J51">
        <v>37</v>
      </c>
      <c r="K51">
        <v>36</v>
      </c>
      <c r="L51">
        <v>33</v>
      </c>
      <c r="M51">
        <v>48</v>
      </c>
      <c r="N51">
        <v>62</v>
      </c>
      <c r="O51">
        <v>54</v>
      </c>
      <c r="P51">
        <v>70</v>
      </c>
      <c r="Q51">
        <v>71</v>
      </c>
      <c r="R51">
        <v>72</v>
      </c>
      <c r="S51">
        <v>79</v>
      </c>
      <c r="T51">
        <v>72</v>
      </c>
      <c r="U51">
        <v>73</v>
      </c>
      <c r="V51">
        <v>83</v>
      </c>
      <c r="W51">
        <v>73</v>
      </c>
      <c r="X51">
        <v>78</v>
      </c>
      <c r="Y51">
        <v>77</v>
      </c>
      <c r="Z51">
        <v>78</v>
      </c>
      <c r="AA51">
        <v>84</v>
      </c>
      <c r="AB51">
        <v>77</v>
      </c>
      <c r="AC51">
        <v>77</v>
      </c>
      <c r="AD51">
        <v>81</v>
      </c>
      <c r="AE51">
        <v>75</v>
      </c>
      <c r="AF51">
        <v>75</v>
      </c>
      <c r="AG51">
        <v>86</v>
      </c>
      <c r="AH51">
        <v>86</v>
      </c>
    </row>
    <row r="52" spans="1:34" x14ac:dyDescent="0.25">
      <c r="A52" t="s">
        <v>588</v>
      </c>
      <c r="B52" t="s">
        <v>54</v>
      </c>
      <c r="C52">
        <v>72</v>
      </c>
      <c r="D52">
        <v>71</v>
      </c>
      <c r="E52">
        <v>70</v>
      </c>
      <c r="F52">
        <v>74</v>
      </c>
      <c r="G52">
        <v>75</v>
      </c>
      <c r="H52">
        <v>77</v>
      </c>
      <c r="I52">
        <v>79</v>
      </c>
      <c r="J52">
        <v>77</v>
      </c>
      <c r="K52">
        <v>85</v>
      </c>
      <c r="L52">
        <v>120</v>
      </c>
      <c r="M52">
        <v>145</v>
      </c>
      <c r="N52">
        <v>154</v>
      </c>
      <c r="O52">
        <v>169</v>
      </c>
      <c r="P52">
        <v>175</v>
      </c>
      <c r="Q52">
        <v>175</v>
      </c>
      <c r="R52">
        <v>186</v>
      </c>
      <c r="S52">
        <v>172</v>
      </c>
      <c r="T52">
        <v>167</v>
      </c>
      <c r="U52">
        <v>176</v>
      </c>
      <c r="V52">
        <v>174</v>
      </c>
      <c r="W52">
        <v>173</v>
      </c>
      <c r="X52">
        <v>173</v>
      </c>
      <c r="Y52">
        <v>166</v>
      </c>
      <c r="Z52">
        <v>162</v>
      </c>
      <c r="AA52">
        <v>165</v>
      </c>
      <c r="AB52">
        <v>148</v>
      </c>
      <c r="AC52">
        <v>152</v>
      </c>
      <c r="AD52">
        <v>158</v>
      </c>
      <c r="AE52">
        <v>157</v>
      </c>
      <c r="AF52">
        <v>161</v>
      </c>
      <c r="AG52">
        <v>186</v>
      </c>
      <c r="AH52">
        <v>176</v>
      </c>
    </row>
    <row r="53" spans="1:34" x14ac:dyDescent="0.25">
      <c r="A53" t="s">
        <v>589</v>
      </c>
      <c r="B53" t="s">
        <v>55</v>
      </c>
      <c r="C53">
        <v>276</v>
      </c>
      <c r="D53">
        <v>315</v>
      </c>
      <c r="E53">
        <v>381</v>
      </c>
      <c r="F53">
        <v>430</v>
      </c>
      <c r="G53">
        <v>498</v>
      </c>
      <c r="H53">
        <v>558</v>
      </c>
      <c r="I53">
        <v>604</v>
      </c>
      <c r="J53">
        <v>598</v>
      </c>
      <c r="K53">
        <v>585</v>
      </c>
      <c r="L53">
        <v>620</v>
      </c>
      <c r="M53">
        <v>634</v>
      </c>
      <c r="N53">
        <v>599</v>
      </c>
      <c r="O53">
        <v>607</v>
      </c>
      <c r="P53">
        <v>580</v>
      </c>
      <c r="Q53">
        <v>589</v>
      </c>
      <c r="R53">
        <v>601</v>
      </c>
      <c r="S53">
        <v>563</v>
      </c>
      <c r="T53">
        <v>564</v>
      </c>
      <c r="U53">
        <v>584</v>
      </c>
      <c r="V53">
        <v>580</v>
      </c>
      <c r="W53">
        <v>549</v>
      </c>
      <c r="X53">
        <v>538</v>
      </c>
      <c r="Y53">
        <v>515</v>
      </c>
      <c r="Z53">
        <v>509</v>
      </c>
      <c r="AA53">
        <v>470</v>
      </c>
      <c r="AB53">
        <v>449</v>
      </c>
      <c r="AC53">
        <v>432</v>
      </c>
      <c r="AD53">
        <v>447</v>
      </c>
      <c r="AE53">
        <v>439</v>
      </c>
      <c r="AF53">
        <v>438</v>
      </c>
      <c r="AG53">
        <v>403</v>
      </c>
      <c r="AH53">
        <v>337</v>
      </c>
    </row>
    <row r="54" spans="1:34" x14ac:dyDescent="0.25">
      <c r="A54" t="s">
        <v>590</v>
      </c>
      <c r="B54" t="s">
        <v>56</v>
      </c>
      <c r="C54">
        <v>42</v>
      </c>
      <c r="D54">
        <v>46</v>
      </c>
      <c r="E54">
        <v>51</v>
      </c>
      <c r="F54">
        <v>47</v>
      </c>
      <c r="G54">
        <v>47</v>
      </c>
      <c r="H54">
        <v>43</v>
      </c>
      <c r="I54">
        <v>36</v>
      </c>
      <c r="J54">
        <v>41</v>
      </c>
      <c r="K54">
        <v>37</v>
      </c>
      <c r="L54">
        <v>37</v>
      </c>
      <c r="M54">
        <v>41</v>
      </c>
      <c r="N54">
        <v>49</v>
      </c>
      <c r="O54">
        <v>47</v>
      </c>
      <c r="P54">
        <v>55</v>
      </c>
      <c r="Q54">
        <v>50</v>
      </c>
      <c r="R54">
        <v>52</v>
      </c>
      <c r="S54">
        <v>52</v>
      </c>
      <c r="T54">
        <v>65</v>
      </c>
      <c r="U54">
        <v>83</v>
      </c>
      <c r="V54">
        <v>98</v>
      </c>
      <c r="W54">
        <v>96</v>
      </c>
      <c r="X54">
        <v>118</v>
      </c>
      <c r="Y54">
        <v>130</v>
      </c>
      <c r="Z54">
        <v>146</v>
      </c>
      <c r="AA54">
        <v>141</v>
      </c>
      <c r="AB54">
        <v>128</v>
      </c>
      <c r="AC54">
        <v>122</v>
      </c>
      <c r="AD54">
        <v>142</v>
      </c>
      <c r="AE54">
        <v>129</v>
      </c>
      <c r="AF54">
        <v>112</v>
      </c>
      <c r="AG54">
        <v>98</v>
      </c>
      <c r="AH54">
        <v>98</v>
      </c>
    </row>
    <row r="55" spans="1:34" x14ac:dyDescent="0.25">
      <c r="A55" t="s">
        <v>591</v>
      </c>
      <c r="B55" t="s">
        <v>57</v>
      </c>
      <c r="C55">
        <v>14</v>
      </c>
      <c r="D55">
        <v>18</v>
      </c>
      <c r="E55">
        <v>23</v>
      </c>
      <c r="F55">
        <v>29</v>
      </c>
      <c r="G55">
        <v>39</v>
      </c>
      <c r="H55">
        <v>49</v>
      </c>
      <c r="I55">
        <v>51</v>
      </c>
      <c r="J55">
        <v>53</v>
      </c>
      <c r="K55">
        <v>69</v>
      </c>
      <c r="L55">
        <v>78</v>
      </c>
      <c r="M55">
        <v>75</v>
      </c>
      <c r="N55">
        <v>64</v>
      </c>
      <c r="O55">
        <v>62</v>
      </c>
      <c r="P55">
        <v>60</v>
      </c>
      <c r="Q55">
        <v>57</v>
      </c>
      <c r="R55">
        <v>50</v>
      </c>
      <c r="S55">
        <v>49</v>
      </c>
      <c r="T55">
        <v>59</v>
      </c>
      <c r="U55">
        <v>63</v>
      </c>
      <c r="V55">
        <v>72</v>
      </c>
      <c r="W55">
        <v>77</v>
      </c>
      <c r="X55">
        <v>78</v>
      </c>
      <c r="Y55">
        <v>76</v>
      </c>
      <c r="Z55">
        <v>76</v>
      </c>
      <c r="AA55">
        <v>68</v>
      </c>
      <c r="AB55">
        <v>65</v>
      </c>
      <c r="AC55">
        <v>50</v>
      </c>
      <c r="AD55">
        <v>43</v>
      </c>
      <c r="AE55">
        <v>42</v>
      </c>
      <c r="AF55">
        <v>44</v>
      </c>
      <c r="AG55">
        <v>33</v>
      </c>
      <c r="AH55">
        <v>30</v>
      </c>
    </row>
    <row r="56" spans="1:34" x14ac:dyDescent="0.25">
      <c r="A56" t="s">
        <v>592</v>
      </c>
      <c r="B56" t="s">
        <v>58</v>
      </c>
      <c r="C56">
        <v>91</v>
      </c>
      <c r="D56">
        <v>106</v>
      </c>
      <c r="E56">
        <v>144</v>
      </c>
      <c r="F56">
        <v>164</v>
      </c>
      <c r="G56">
        <v>181</v>
      </c>
      <c r="H56">
        <v>211</v>
      </c>
      <c r="I56">
        <v>223</v>
      </c>
      <c r="J56">
        <v>229</v>
      </c>
      <c r="K56">
        <v>261</v>
      </c>
      <c r="L56">
        <v>293</v>
      </c>
      <c r="M56">
        <v>338</v>
      </c>
      <c r="N56">
        <v>363</v>
      </c>
      <c r="O56">
        <v>378</v>
      </c>
      <c r="P56">
        <v>395</v>
      </c>
      <c r="Q56">
        <v>403</v>
      </c>
      <c r="R56">
        <v>399</v>
      </c>
      <c r="S56">
        <v>445</v>
      </c>
      <c r="T56">
        <v>417</v>
      </c>
      <c r="U56">
        <v>407</v>
      </c>
      <c r="V56">
        <v>457</v>
      </c>
      <c r="W56">
        <v>458</v>
      </c>
      <c r="X56">
        <v>445</v>
      </c>
      <c r="Y56">
        <v>443</v>
      </c>
      <c r="Z56">
        <v>431</v>
      </c>
      <c r="AA56">
        <v>432</v>
      </c>
      <c r="AB56">
        <v>450</v>
      </c>
      <c r="AC56">
        <v>389</v>
      </c>
      <c r="AD56">
        <v>374</v>
      </c>
      <c r="AE56">
        <v>384</v>
      </c>
      <c r="AF56">
        <v>404</v>
      </c>
      <c r="AG56">
        <v>381</v>
      </c>
      <c r="AH56">
        <v>342</v>
      </c>
    </row>
    <row r="57" spans="1:34" x14ac:dyDescent="0.25">
      <c r="A57" t="s">
        <v>593</v>
      </c>
      <c r="B57" t="s">
        <v>59</v>
      </c>
      <c r="C57">
        <v>290</v>
      </c>
      <c r="D57">
        <v>294</v>
      </c>
      <c r="E57">
        <v>339</v>
      </c>
      <c r="F57">
        <v>414</v>
      </c>
      <c r="G57">
        <v>472</v>
      </c>
      <c r="H57">
        <v>499</v>
      </c>
      <c r="I57">
        <v>510</v>
      </c>
      <c r="J57">
        <v>500</v>
      </c>
      <c r="K57">
        <v>512</v>
      </c>
      <c r="L57">
        <v>518</v>
      </c>
      <c r="M57">
        <v>512</v>
      </c>
      <c r="N57">
        <v>509</v>
      </c>
      <c r="O57">
        <v>526</v>
      </c>
      <c r="P57">
        <v>524</v>
      </c>
      <c r="Q57">
        <v>541</v>
      </c>
      <c r="R57">
        <v>531</v>
      </c>
      <c r="S57">
        <v>534</v>
      </c>
      <c r="T57">
        <v>538</v>
      </c>
      <c r="U57">
        <v>527</v>
      </c>
      <c r="V57">
        <v>525</v>
      </c>
      <c r="W57">
        <v>516</v>
      </c>
      <c r="X57">
        <v>517</v>
      </c>
      <c r="Y57">
        <v>526</v>
      </c>
      <c r="Z57">
        <v>485</v>
      </c>
      <c r="AA57">
        <v>453</v>
      </c>
      <c r="AB57">
        <v>432</v>
      </c>
      <c r="AC57">
        <v>400</v>
      </c>
      <c r="AD57">
        <v>407</v>
      </c>
      <c r="AE57">
        <v>383</v>
      </c>
      <c r="AF57">
        <v>366</v>
      </c>
      <c r="AG57">
        <v>373</v>
      </c>
      <c r="AH57">
        <v>311</v>
      </c>
    </row>
    <row r="58" spans="1:34" x14ac:dyDescent="0.25">
      <c r="A58" t="s">
        <v>594</v>
      </c>
      <c r="B58" t="s">
        <v>60</v>
      </c>
      <c r="C58">
        <v>67</v>
      </c>
      <c r="D58">
        <v>69</v>
      </c>
      <c r="E58">
        <v>64</v>
      </c>
      <c r="F58">
        <v>64</v>
      </c>
      <c r="G58">
        <v>70</v>
      </c>
      <c r="H58">
        <v>78</v>
      </c>
      <c r="I58">
        <v>89</v>
      </c>
      <c r="J58">
        <v>88</v>
      </c>
      <c r="K58">
        <v>96</v>
      </c>
      <c r="L58">
        <v>122</v>
      </c>
      <c r="M58">
        <v>147</v>
      </c>
      <c r="N58">
        <v>151</v>
      </c>
      <c r="O58">
        <v>158</v>
      </c>
      <c r="P58">
        <v>156</v>
      </c>
      <c r="Q58">
        <v>156</v>
      </c>
      <c r="R58">
        <v>152</v>
      </c>
      <c r="S58">
        <v>154</v>
      </c>
      <c r="T58">
        <v>165</v>
      </c>
      <c r="U58">
        <v>165</v>
      </c>
      <c r="V58">
        <v>161</v>
      </c>
      <c r="W58">
        <v>182</v>
      </c>
      <c r="X58">
        <v>186</v>
      </c>
      <c r="Y58">
        <v>186</v>
      </c>
      <c r="Z58">
        <v>184</v>
      </c>
      <c r="AA58">
        <v>166</v>
      </c>
      <c r="AB58">
        <v>169</v>
      </c>
      <c r="AC58">
        <v>194</v>
      </c>
      <c r="AD58">
        <v>176</v>
      </c>
      <c r="AE58">
        <v>174</v>
      </c>
      <c r="AF58">
        <v>177</v>
      </c>
      <c r="AG58">
        <v>198</v>
      </c>
      <c r="AH58">
        <v>209</v>
      </c>
    </row>
    <row r="59" spans="1:34" x14ac:dyDescent="0.25">
      <c r="A59" t="s">
        <v>595</v>
      </c>
      <c r="B59" t="s">
        <v>61</v>
      </c>
      <c r="C59">
        <v>321</v>
      </c>
      <c r="D59">
        <v>313</v>
      </c>
      <c r="E59">
        <v>357</v>
      </c>
      <c r="F59">
        <v>409</v>
      </c>
      <c r="G59">
        <v>375</v>
      </c>
      <c r="H59">
        <v>412</v>
      </c>
      <c r="I59">
        <v>377</v>
      </c>
      <c r="J59">
        <v>377</v>
      </c>
      <c r="K59">
        <v>430</v>
      </c>
      <c r="L59">
        <v>459</v>
      </c>
      <c r="M59">
        <v>456</v>
      </c>
      <c r="N59">
        <v>431</v>
      </c>
      <c r="O59">
        <v>414</v>
      </c>
      <c r="P59">
        <v>433</v>
      </c>
      <c r="Q59">
        <v>433</v>
      </c>
      <c r="R59">
        <v>426</v>
      </c>
      <c r="S59">
        <v>411</v>
      </c>
      <c r="T59">
        <v>370</v>
      </c>
      <c r="U59">
        <v>391</v>
      </c>
      <c r="V59">
        <v>421</v>
      </c>
      <c r="W59">
        <v>408</v>
      </c>
      <c r="X59">
        <v>408</v>
      </c>
      <c r="Y59">
        <v>372</v>
      </c>
      <c r="Z59">
        <v>348</v>
      </c>
      <c r="AA59">
        <v>397</v>
      </c>
      <c r="AB59">
        <v>426</v>
      </c>
      <c r="AC59">
        <v>405</v>
      </c>
      <c r="AD59">
        <v>419</v>
      </c>
      <c r="AE59">
        <v>421</v>
      </c>
      <c r="AF59">
        <v>490</v>
      </c>
      <c r="AG59">
        <v>519</v>
      </c>
      <c r="AH59">
        <v>497</v>
      </c>
    </row>
    <row r="60" spans="1:34" x14ac:dyDescent="0.25">
      <c r="A60" t="s">
        <v>596</v>
      </c>
      <c r="B60" t="s">
        <v>62</v>
      </c>
      <c r="C60">
        <v>17</v>
      </c>
      <c r="D60">
        <v>17</v>
      </c>
      <c r="E60">
        <v>16</v>
      </c>
      <c r="F60">
        <v>18</v>
      </c>
      <c r="G60">
        <v>21</v>
      </c>
      <c r="H60">
        <v>21</v>
      </c>
      <c r="I60">
        <v>23</v>
      </c>
      <c r="J60">
        <v>23</v>
      </c>
      <c r="K60">
        <v>22</v>
      </c>
      <c r="L60">
        <v>24</v>
      </c>
      <c r="M60">
        <v>28</v>
      </c>
      <c r="N60">
        <v>24</v>
      </c>
      <c r="O60">
        <v>26</v>
      </c>
      <c r="P60">
        <v>24</v>
      </c>
      <c r="Q60">
        <v>24</v>
      </c>
      <c r="R60">
        <v>26</v>
      </c>
      <c r="S60">
        <v>27</v>
      </c>
      <c r="T60">
        <v>24</v>
      </c>
      <c r="U60">
        <v>27</v>
      </c>
      <c r="V60">
        <v>26</v>
      </c>
      <c r="W60">
        <v>26</v>
      </c>
      <c r="X60">
        <v>26</v>
      </c>
      <c r="Y60">
        <v>36</v>
      </c>
      <c r="Z60">
        <v>41</v>
      </c>
      <c r="AA60">
        <v>48</v>
      </c>
      <c r="AB60">
        <v>51</v>
      </c>
      <c r="AC60">
        <v>59</v>
      </c>
      <c r="AD60">
        <v>59</v>
      </c>
      <c r="AE60">
        <v>59</v>
      </c>
      <c r="AF60">
        <v>58</v>
      </c>
      <c r="AG60">
        <v>67</v>
      </c>
      <c r="AH60">
        <v>80</v>
      </c>
    </row>
    <row r="61" spans="1:34" x14ac:dyDescent="0.25">
      <c r="A61" t="s">
        <v>597</v>
      </c>
      <c r="B61" t="s">
        <v>63</v>
      </c>
      <c r="C61">
        <v>189</v>
      </c>
      <c r="D61">
        <v>193</v>
      </c>
      <c r="E61">
        <v>180</v>
      </c>
      <c r="F61">
        <v>163</v>
      </c>
      <c r="G61">
        <v>211</v>
      </c>
      <c r="H61">
        <v>231</v>
      </c>
      <c r="I61">
        <v>256</v>
      </c>
      <c r="J61">
        <v>256</v>
      </c>
      <c r="K61">
        <v>280</v>
      </c>
      <c r="L61">
        <v>312</v>
      </c>
      <c r="M61">
        <v>364</v>
      </c>
      <c r="N61">
        <v>381</v>
      </c>
      <c r="O61">
        <v>390</v>
      </c>
      <c r="P61">
        <v>397</v>
      </c>
      <c r="Q61">
        <v>397</v>
      </c>
      <c r="R61">
        <v>384</v>
      </c>
      <c r="S61">
        <v>384</v>
      </c>
      <c r="T61">
        <v>364</v>
      </c>
      <c r="U61">
        <v>329</v>
      </c>
      <c r="V61">
        <v>311</v>
      </c>
      <c r="W61">
        <v>296</v>
      </c>
      <c r="X61">
        <v>296</v>
      </c>
      <c r="Y61">
        <v>293</v>
      </c>
      <c r="Z61">
        <v>260</v>
      </c>
      <c r="AA61">
        <v>258</v>
      </c>
      <c r="AB61">
        <v>268</v>
      </c>
      <c r="AC61">
        <v>277</v>
      </c>
      <c r="AD61">
        <v>271</v>
      </c>
      <c r="AE61">
        <v>271</v>
      </c>
      <c r="AF61">
        <v>264</v>
      </c>
      <c r="AG61">
        <v>261</v>
      </c>
      <c r="AH61">
        <v>227</v>
      </c>
    </row>
    <row r="62" spans="1:34" x14ac:dyDescent="0.25">
      <c r="A62" t="s">
        <v>598</v>
      </c>
      <c r="B62" t="s">
        <v>64</v>
      </c>
      <c r="C62">
        <v>51</v>
      </c>
      <c r="D62">
        <v>47</v>
      </c>
      <c r="E62">
        <v>52</v>
      </c>
      <c r="F62">
        <v>58</v>
      </c>
      <c r="G62">
        <v>81</v>
      </c>
      <c r="H62">
        <v>119</v>
      </c>
      <c r="I62">
        <v>114</v>
      </c>
      <c r="J62">
        <v>118</v>
      </c>
      <c r="K62">
        <v>122</v>
      </c>
      <c r="L62">
        <v>167</v>
      </c>
      <c r="M62">
        <v>175</v>
      </c>
      <c r="N62">
        <v>190</v>
      </c>
      <c r="O62">
        <v>185</v>
      </c>
      <c r="P62">
        <v>194</v>
      </c>
      <c r="Q62">
        <v>195</v>
      </c>
      <c r="R62">
        <v>199</v>
      </c>
      <c r="S62">
        <v>167</v>
      </c>
      <c r="T62">
        <v>186</v>
      </c>
      <c r="U62">
        <v>169</v>
      </c>
      <c r="V62">
        <v>160</v>
      </c>
      <c r="W62">
        <v>161</v>
      </c>
      <c r="X62">
        <v>160</v>
      </c>
      <c r="Y62">
        <v>150</v>
      </c>
      <c r="Z62">
        <v>151</v>
      </c>
      <c r="AA62">
        <v>124</v>
      </c>
      <c r="AB62">
        <v>118</v>
      </c>
      <c r="AC62">
        <v>117</v>
      </c>
      <c r="AD62">
        <v>111</v>
      </c>
      <c r="AE62">
        <v>103</v>
      </c>
      <c r="AF62">
        <v>106</v>
      </c>
      <c r="AG62">
        <v>93</v>
      </c>
      <c r="AH62">
        <v>87</v>
      </c>
    </row>
    <row r="63" spans="1:34" x14ac:dyDescent="0.25">
      <c r="A63" t="s">
        <v>599</v>
      </c>
      <c r="B63" t="s">
        <v>65</v>
      </c>
      <c r="C63">
        <v>2</v>
      </c>
      <c r="D63">
        <v>5</v>
      </c>
      <c r="E63">
        <v>6</v>
      </c>
      <c r="F63">
        <v>8</v>
      </c>
      <c r="G63">
        <v>9</v>
      </c>
      <c r="H63">
        <v>12</v>
      </c>
      <c r="I63">
        <v>12</v>
      </c>
      <c r="J63">
        <v>12</v>
      </c>
      <c r="K63">
        <v>11</v>
      </c>
      <c r="L63">
        <v>15</v>
      </c>
      <c r="M63">
        <v>17</v>
      </c>
      <c r="N63">
        <v>17</v>
      </c>
      <c r="O63">
        <v>15</v>
      </c>
      <c r="P63">
        <v>15</v>
      </c>
      <c r="Q63">
        <v>15</v>
      </c>
      <c r="R63">
        <v>23</v>
      </c>
      <c r="S63">
        <v>20</v>
      </c>
      <c r="T63">
        <v>15</v>
      </c>
      <c r="U63">
        <v>15</v>
      </c>
      <c r="V63">
        <v>14</v>
      </c>
      <c r="W63">
        <v>14</v>
      </c>
      <c r="X63">
        <v>14</v>
      </c>
      <c r="Y63">
        <v>19</v>
      </c>
      <c r="Z63">
        <v>27</v>
      </c>
      <c r="AA63">
        <v>43</v>
      </c>
      <c r="AB63">
        <v>57</v>
      </c>
      <c r="AC63">
        <v>72</v>
      </c>
      <c r="AD63">
        <v>72</v>
      </c>
      <c r="AE63">
        <v>72</v>
      </c>
      <c r="AF63">
        <v>79</v>
      </c>
      <c r="AG63">
        <v>79</v>
      </c>
      <c r="AH63">
        <v>78</v>
      </c>
    </row>
    <row r="64" spans="1:34" x14ac:dyDescent="0.25">
      <c r="A64" t="s">
        <v>600</v>
      </c>
      <c r="B64" t="s">
        <v>66</v>
      </c>
      <c r="C64">
        <v>84</v>
      </c>
      <c r="D64">
        <v>82</v>
      </c>
      <c r="E64">
        <v>95</v>
      </c>
      <c r="F64">
        <v>101</v>
      </c>
      <c r="G64">
        <v>105</v>
      </c>
      <c r="H64">
        <v>90</v>
      </c>
      <c r="I64">
        <v>95</v>
      </c>
      <c r="J64">
        <v>99</v>
      </c>
      <c r="K64">
        <v>107</v>
      </c>
      <c r="L64">
        <v>107</v>
      </c>
      <c r="M64">
        <v>128</v>
      </c>
      <c r="N64">
        <v>131</v>
      </c>
      <c r="O64">
        <v>148</v>
      </c>
      <c r="P64">
        <v>162</v>
      </c>
      <c r="Q64">
        <v>158</v>
      </c>
      <c r="R64">
        <v>151</v>
      </c>
      <c r="S64">
        <v>155</v>
      </c>
      <c r="T64">
        <v>149</v>
      </c>
      <c r="U64">
        <v>144</v>
      </c>
      <c r="V64">
        <v>141</v>
      </c>
      <c r="W64">
        <v>146</v>
      </c>
      <c r="X64">
        <v>155</v>
      </c>
      <c r="Y64">
        <v>162</v>
      </c>
      <c r="Z64">
        <v>153</v>
      </c>
      <c r="AA64">
        <v>161</v>
      </c>
      <c r="AB64">
        <v>168</v>
      </c>
      <c r="AC64">
        <v>166</v>
      </c>
      <c r="AD64">
        <v>158</v>
      </c>
      <c r="AE64">
        <v>155</v>
      </c>
      <c r="AF64">
        <v>163</v>
      </c>
      <c r="AG64">
        <v>157</v>
      </c>
      <c r="AH64">
        <v>172</v>
      </c>
    </row>
    <row r="65" spans="1:34" x14ac:dyDescent="0.25">
      <c r="A65" t="s">
        <v>601</v>
      </c>
      <c r="B65" t="s">
        <v>67</v>
      </c>
      <c r="C65">
        <v>100</v>
      </c>
      <c r="D65">
        <v>106</v>
      </c>
      <c r="E65">
        <v>108</v>
      </c>
      <c r="F65">
        <v>110</v>
      </c>
      <c r="G65">
        <v>112</v>
      </c>
      <c r="H65">
        <v>93</v>
      </c>
      <c r="I65">
        <v>92</v>
      </c>
      <c r="J65">
        <v>93</v>
      </c>
      <c r="K65">
        <v>87</v>
      </c>
      <c r="L65">
        <v>86</v>
      </c>
      <c r="M65">
        <v>82</v>
      </c>
      <c r="N65">
        <v>108</v>
      </c>
      <c r="O65">
        <v>129</v>
      </c>
      <c r="P65">
        <v>129</v>
      </c>
      <c r="Q65">
        <v>138</v>
      </c>
      <c r="R65">
        <v>158</v>
      </c>
      <c r="S65">
        <v>197</v>
      </c>
      <c r="T65">
        <v>219</v>
      </c>
      <c r="U65">
        <v>214</v>
      </c>
      <c r="V65">
        <v>205</v>
      </c>
      <c r="W65">
        <v>218</v>
      </c>
      <c r="X65">
        <v>217</v>
      </c>
      <c r="Y65">
        <v>218</v>
      </c>
      <c r="Z65">
        <v>220</v>
      </c>
      <c r="AA65">
        <v>230</v>
      </c>
      <c r="AB65">
        <v>231</v>
      </c>
      <c r="AC65">
        <v>242</v>
      </c>
      <c r="AD65">
        <v>236</v>
      </c>
      <c r="AE65">
        <v>233</v>
      </c>
      <c r="AF65">
        <v>225</v>
      </c>
      <c r="AG65">
        <v>202</v>
      </c>
      <c r="AH65">
        <v>165</v>
      </c>
    </row>
    <row r="66" spans="1:34" x14ac:dyDescent="0.25">
      <c r="A66" t="s">
        <v>602</v>
      </c>
      <c r="B66" t="s">
        <v>68</v>
      </c>
      <c r="C66">
        <v>230</v>
      </c>
      <c r="D66">
        <v>245</v>
      </c>
      <c r="E66">
        <v>240</v>
      </c>
      <c r="F66">
        <v>263</v>
      </c>
      <c r="G66">
        <v>296</v>
      </c>
      <c r="H66">
        <v>282</v>
      </c>
      <c r="I66">
        <v>294</v>
      </c>
      <c r="J66">
        <v>294</v>
      </c>
      <c r="K66">
        <v>301</v>
      </c>
      <c r="L66">
        <v>328</v>
      </c>
      <c r="M66">
        <v>362</v>
      </c>
      <c r="N66">
        <v>369</v>
      </c>
      <c r="O66">
        <v>403</v>
      </c>
      <c r="P66">
        <v>421</v>
      </c>
      <c r="Q66">
        <v>423</v>
      </c>
      <c r="R66">
        <v>433</v>
      </c>
      <c r="S66">
        <v>480</v>
      </c>
      <c r="T66">
        <v>461</v>
      </c>
      <c r="U66">
        <v>463</v>
      </c>
      <c r="V66">
        <v>480</v>
      </c>
      <c r="W66">
        <v>566</v>
      </c>
      <c r="X66">
        <v>539</v>
      </c>
      <c r="Y66">
        <v>525</v>
      </c>
      <c r="Z66">
        <v>536</v>
      </c>
      <c r="AA66">
        <v>575</v>
      </c>
      <c r="AB66">
        <v>595</v>
      </c>
      <c r="AC66">
        <v>620</v>
      </c>
      <c r="AD66">
        <v>554</v>
      </c>
      <c r="AE66">
        <v>580</v>
      </c>
      <c r="AF66">
        <v>592</v>
      </c>
      <c r="AG66">
        <v>589</v>
      </c>
      <c r="AH66">
        <v>556</v>
      </c>
    </row>
    <row r="67" spans="1:34" x14ac:dyDescent="0.25">
      <c r="A67" t="s">
        <v>603</v>
      </c>
      <c r="B67" t="s">
        <v>69</v>
      </c>
      <c r="C67">
        <v>44</v>
      </c>
      <c r="D67">
        <v>51</v>
      </c>
      <c r="E67">
        <v>55</v>
      </c>
      <c r="F67">
        <v>65</v>
      </c>
      <c r="G67">
        <v>76</v>
      </c>
      <c r="H67">
        <v>80</v>
      </c>
      <c r="I67">
        <v>79</v>
      </c>
      <c r="J67">
        <v>89</v>
      </c>
      <c r="K67">
        <v>83</v>
      </c>
      <c r="L67">
        <v>89</v>
      </c>
      <c r="M67">
        <v>95</v>
      </c>
      <c r="N67">
        <v>98</v>
      </c>
      <c r="O67">
        <v>121</v>
      </c>
      <c r="P67">
        <v>150</v>
      </c>
      <c r="Q67">
        <v>149</v>
      </c>
      <c r="R67">
        <v>151</v>
      </c>
      <c r="S67">
        <v>187</v>
      </c>
      <c r="T67">
        <v>208</v>
      </c>
      <c r="U67">
        <v>224</v>
      </c>
      <c r="V67">
        <v>241</v>
      </c>
      <c r="W67">
        <v>236</v>
      </c>
      <c r="X67">
        <v>246</v>
      </c>
      <c r="Y67">
        <v>257</v>
      </c>
      <c r="Z67">
        <v>263</v>
      </c>
      <c r="AA67">
        <v>254</v>
      </c>
      <c r="AB67">
        <v>249</v>
      </c>
      <c r="AC67">
        <v>229</v>
      </c>
      <c r="AD67">
        <v>223</v>
      </c>
      <c r="AE67">
        <v>216</v>
      </c>
      <c r="AF67">
        <v>204</v>
      </c>
      <c r="AG67">
        <v>201</v>
      </c>
      <c r="AH67">
        <v>211</v>
      </c>
    </row>
    <row r="68" spans="1:34" x14ac:dyDescent="0.25">
      <c r="A68" t="s">
        <v>604</v>
      </c>
      <c r="B68" t="s">
        <v>70</v>
      </c>
      <c r="C68">
        <v>10</v>
      </c>
      <c r="D68">
        <v>10</v>
      </c>
      <c r="E68">
        <v>10</v>
      </c>
      <c r="F68">
        <v>14</v>
      </c>
      <c r="G68">
        <v>13</v>
      </c>
      <c r="H68">
        <v>13</v>
      </c>
      <c r="I68">
        <v>18</v>
      </c>
      <c r="J68">
        <v>18</v>
      </c>
      <c r="K68">
        <v>18</v>
      </c>
      <c r="L68">
        <v>28</v>
      </c>
      <c r="M68">
        <v>34</v>
      </c>
      <c r="N68">
        <v>38</v>
      </c>
      <c r="O68">
        <v>44</v>
      </c>
      <c r="P68">
        <v>39</v>
      </c>
      <c r="Q68">
        <v>39</v>
      </c>
      <c r="R68">
        <v>39</v>
      </c>
      <c r="S68">
        <v>41</v>
      </c>
      <c r="T68">
        <v>52</v>
      </c>
      <c r="U68">
        <v>48</v>
      </c>
      <c r="V68">
        <v>48</v>
      </c>
      <c r="W68">
        <v>55</v>
      </c>
      <c r="X68">
        <v>57</v>
      </c>
      <c r="Y68">
        <v>58</v>
      </c>
      <c r="Z68">
        <v>52</v>
      </c>
      <c r="AA68">
        <v>35</v>
      </c>
      <c r="AB68">
        <v>35</v>
      </c>
      <c r="AC68">
        <v>42</v>
      </c>
      <c r="AD68">
        <v>47</v>
      </c>
      <c r="AE68">
        <v>45</v>
      </c>
      <c r="AF68">
        <v>44</v>
      </c>
      <c r="AG68">
        <v>60</v>
      </c>
      <c r="AH68">
        <v>64</v>
      </c>
    </row>
    <row r="69" spans="1:34" x14ac:dyDescent="0.25">
      <c r="A69" t="s">
        <v>605</v>
      </c>
      <c r="B69" t="s">
        <v>71</v>
      </c>
      <c r="C69">
        <v>31</v>
      </c>
      <c r="D69">
        <v>32</v>
      </c>
      <c r="E69">
        <v>41</v>
      </c>
      <c r="F69">
        <v>49</v>
      </c>
      <c r="G69">
        <v>51</v>
      </c>
      <c r="H69">
        <v>60</v>
      </c>
      <c r="I69">
        <v>65</v>
      </c>
      <c r="J69">
        <v>65</v>
      </c>
      <c r="K69">
        <v>68</v>
      </c>
      <c r="L69">
        <v>89</v>
      </c>
      <c r="M69">
        <v>114</v>
      </c>
      <c r="N69">
        <v>125</v>
      </c>
      <c r="O69">
        <v>126</v>
      </c>
      <c r="P69">
        <v>135</v>
      </c>
      <c r="Q69">
        <v>135</v>
      </c>
      <c r="R69">
        <v>136</v>
      </c>
      <c r="S69">
        <v>138</v>
      </c>
      <c r="T69">
        <v>153</v>
      </c>
      <c r="U69">
        <v>163</v>
      </c>
      <c r="V69">
        <v>171</v>
      </c>
      <c r="W69">
        <v>193</v>
      </c>
      <c r="X69">
        <v>197</v>
      </c>
      <c r="Y69">
        <v>204</v>
      </c>
      <c r="Z69">
        <v>203</v>
      </c>
      <c r="AA69">
        <v>178</v>
      </c>
      <c r="AB69">
        <v>181</v>
      </c>
      <c r="AC69">
        <v>181</v>
      </c>
      <c r="AD69">
        <v>169</v>
      </c>
      <c r="AE69">
        <v>177</v>
      </c>
      <c r="AF69">
        <v>176</v>
      </c>
      <c r="AG69">
        <v>176</v>
      </c>
      <c r="AH69">
        <v>163</v>
      </c>
    </row>
    <row r="70" spans="1:34" x14ac:dyDescent="0.25">
      <c r="A70" t="s">
        <v>606</v>
      </c>
      <c r="B70" t="s">
        <v>72</v>
      </c>
      <c r="C70">
        <v>29</v>
      </c>
      <c r="D70">
        <v>30</v>
      </c>
      <c r="E70">
        <v>37</v>
      </c>
      <c r="F70">
        <v>46</v>
      </c>
      <c r="G70">
        <v>62</v>
      </c>
      <c r="H70">
        <v>74</v>
      </c>
      <c r="I70">
        <v>94</v>
      </c>
      <c r="J70">
        <v>94</v>
      </c>
      <c r="K70">
        <v>97</v>
      </c>
      <c r="L70">
        <v>89</v>
      </c>
      <c r="M70">
        <v>105</v>
      </c>
      <c r="N70">
        <v>120</v>
      </c>
      <c r="O70">
        <v>120</v>
      </c>
      <c r="P70">
        <v>114</v>
      </c>
      <c r="Q70">
        <v>128</v>
      </c>
      <c r="R70">
        <v>125</v>
      </c>
      <c r="S70">
        <v>137</v>
      </c>
      <c r="T70">
        <v>119</v>
      </c>
      <c r="U70">
        <v>111</v>
      </c>
      <c r="V70">
        <v>115</v>
      </c>
      <c r="W70">
        <v>131</v>
      </c>
      <c r="X70">
        <v>121</v>
      </c>
      <c r="Y70">
        <v>123</v>
      </c>
      <c r="Z70">
        <v>117</v>
      </c>
      <c r="AA70">
        <v>142</v>
      </c>
      <c r="AB70">
        <v>138</v>
      </c>
      <c r="AC70">
        <v>145</v>
      </c>
      <c r="AD70">
        <v>142</v>
      </c>
      <c r="AE70">
        <v>143</v>
      </c>
      <c r="AF70">
        <v>138</v>
      </c>
      <c r="AG70">
        <v>137</v>
      </c>
      <c r="AH70">
        <v>115</v>
      </c>
    </row>
    <row r="71" spans="1:34" x14ac:dyDescent="0.25">
      <c r="A71" t="s">
        <v>607</v>
      </c>
      <c r="B71" t="s">
        <v>73</v>
      </c>
      <c r="C71">
        <v>28</v>
      </c>
      <c r="D71">
        <v>28</v>
      </c>
      <c r="E71">
        <v>25</v>
      </c>
      <c r="F71">
        <v>19</v>
      </c>
      <c r="G71">
        <v>19</v>
      </c>
      <c r="H71">
        <v>20</v>
      </c>
      <c r="I71">
        <v>13</v>
      </c>
      <c r="J71">
        <v>9</v>
      </c>
      <c r="K71">
        <v>9</v>
      </c>
      <c r="L71">
        <v>12</v>
      </c>
      <c r="M71">
        <v>17</v>
      </c>
      <c r="N71">
        <v>21</v>
      </c>
      <c r="O71">
        <v>22</v>
      </c>
      <c r="P71">
        <v>23</v>
      </c>
      <c r="Q71">
        <v>25</v>
      </c>
      <c r="R71">
        <v>25</v>
      </c>
      <c r="S71">
        <v>19</v>
      </c>
      <c r="T71">
        <v>20</v>
      </c>
      <c r="U71">
        <v>20</v>
      </c>
      <c r="V71">
        <v>23</v>
      </c>
      <c r="W71">
        <v>30</v>
      </c>
      <c r="X71">
        <v>32</v>
      </c>
      <c r="Y71">
        <v>32</v>
      </c>
      <c r="Z71">
        <v>43</v>
      </c>
      <c r="AA71">
        <v>49</v>
      </c>
      <c r="AB71">
        <v>61</v>
      </c>
      <c r="AC71">
        <v>65</v>
      </c>
      <c r="AD71">
        <v>74</v>
      </c>
      <c r="AE71">
        <v>75</v>
      </c>
      <c r="AF71">
        <v>75</v>
      </c>
      <c r="AG71">
        <v>83</v>
      </c>
      <c r="AH71">
        <v>93</v>
      </c>
    </row>
    <row r="72" spans="1:34" x14ac:dyDescent="0.25">
      <c r="A72" t="s">
        <v>608</v>
      </c>
      <c r="B72" t="s">
        <v>74</v>
      </c>
      <c r="C72">
        <v>33</v>
      </c>
      <c r="D72">
        <v>29</v>
      </c>
      <c r="E72">
        <v>29</v>
      </c>
      <c r="F72">
        <v>37</v>
      </c>
      <c r="G72">
        <v>35</v>
      </c>
      <c r="H72">
        <v>43</v>
      </c>
      <c r="I72">
        <v>51</v>
      </c>
      <c r="J72">
        <v>54</v>
      </c>
      <c r="K72">
        <v>58</v>
      </c>
      <c r="L72">
        <v>56</v>
      </c>
      <c r="M72">
        <v>53</v>
      </c>
      <c r="N72">
        <v>67</v>
      </c>
      <c r="O72">
        <v>58</v>
      </c>
      <c r="P72">
        <v>70</v>
      </c>
      <c r="Q72">
        <v>70</v>
      </c>
      <c r="R72">
        <v>71</v>
      </c>
      <c r="S72">
        <v>72</v>
      </c>
      <c r="T72">
        <v>67</v>
      </c>
      <c r="U72">
        <v>60</v>
      </c>
      <c r="V72">
        <v>63</v>
      </c>
      <c r="W72">
        <v>44</v>
      </c>
      <c r="X72">
        <v>45</v>
      </c>
      <c r="Y72">
        <v>55</v>
      </c>
      <c r="Z72">
        <v>64</v>
      </c>
      <c r="AA72">
        <v>79</v>
      </c>
      <c r="AB72">
        <v>84</v>
      </c>
      <c r="AC72">
        <v>98</v>
      </c>
      <c r="AD72">
        <v>100</v>
      </c>
      <c r="AE72">
        <v>100</v>
      </c>
      <c r="AF72">
        <v>89</v>
      </c>
      <c r="AG72">
        <v>88</v>
      </c>
      <c r="AH72">
        <v>74</v>
      </c>
    </row>
    <row r="73" spans="1:34" x14ac:dyDescent="0.25">
      <c r="A73" t="s">
        <v>609</v>
      </c>
      <c r="B73" t="s">
        <v>75</v>
      </c>
      <c r="C73">
        <v>42</v>
      </c>
      <c r="D73">
        <v>44</v>
      </c>
      <c r="E73">
        <v>37</v>
      </c>
      <c r="F73">
        <v>47</v>
      </c>
      <c r="G73">
        <v>50</v>
      </c>
      <c r="H73">
        <v>55</v>
      </c>
      <c r="I73">
        <v>55</v>
      </c>
      <c r="J73">
        <v>55</v>
      </c>
      <c r="K73">
        <v>66</v>
      </c>
      <c r="L73">
        <v>90</v>
      </c>
      <c r="M73">
        <v>89</v>
      </c>
      <c r="N73">
        <v>98</v>
      </c>
      <c r="O73">
        <v>105</v>
      </c>
      <c r="P73">
        <v>105</v>
      </c>
      <c r="Q73">
        <v>105</v>
      </c>
      <c r="R73">
        <v>120</v>
      </c>
      <c r="S73">
        <v>117</v>
      </c>
      <c r="T73">
        <v>125</v>
      </c>
      <c r="U73">
        <v>134</v>
      </c>
      <c r="V73">
        <v>131</v>
      </c>
      <c r="W73">
        <v>131</v>
      </c>
      <c r="X73">
        <v>131</v>
      </c>
      <c r="Y73">
        <v>127</v>
      </c>
      <c r="Z73">
        <v>145</v>
      </c>
      <c r="AA73">
        <v>145</v>
      </c>
      <c r="AB73">
        <v>134</v>
      </c>
      <c r="AC73">
        <v>137</v>
      </c>
      <c r="AD73">
        <v>138</v>
      </c>
      <c r="AE73">
        <v>138</v>
      </c>
      <c r="AF73">
        <v>115</v>
      </c>
      <c r="AG73">
        <v>97</v>
      </c>
      <c r="AH73">
        <v>86</v>
      </c>
    </row>
    <row r="74" spans="1:34" x14ac:dyDescent="0.25">
      <c r="A74" t="s">
        <v>610</v>
      </c>
      <c r="B74" t="s">
        <v>76</v>
      </c>
      <c r="C74">
        <v>4</v>
      </c>
      <c r="D74">
        <v>6</v>
      </c>
      <c r="E74">
        <v>10</v>
      </c>
      <c r="F74">
        <v>15</v>
      </c>
      <c r="G74">
        <v>15</v>
      </c>
      <c r="H74">
        <v>15</v>
      </c>
      <c r="I74">
        <v>15</v>
      </c>
      <c r="J74">
        <v>14</v>
      </c>
      <c r="K74">
        <v>12</v>
      </c>
      <c r="L74">
        <v>9</v>
      </c>
      <c r="M74">
        <v>7</v>
      </c>
      <c r="N74">
        <v>11</v>
      </c>
      <c r="O74">
        <v>15</v>
      </c>
      <c r="P74">
        <v>18</v>
      </c>
      <c r="Q74">
        <v>20</v>
      </c>
      <c r="R74">
        <v>22</v>
      </c>
      <c r="S74">
        <v>25</v>
      </c>
      <c r="T74">
        <v>28</v>
      </c>
      <c r="U74">
        <v>25</v>
      </c>
      <c r="V74">
        <v>27</v>
      </c>
      <c r="W74">
        <v>24</v>
      </c>
      <c r="X74">
        <v>24</v>
      </c>
      <c r="Y74">
        <v>29</v>
      </c>
      <c r="Z74">
        <v>26</v>
      </c>
      <c r="AA74">
        <v>23</v>
      </c>
      <c r="AB74">
        <v>25</v>
      </c>
      <c r="AC74">
        <v>23</v>
      </c>
      <c r="AD74">
        <v>24</v>
      </c>
      <c r="AE74">
        <v>22</v>
      </c>
      <c r="AF74">
        <v>17</v>
      </c>
      <c r="AG74">
        <v>21</v>
      </c>
      <c r="AH74">
        <v>28</v>
      </c>
    </row>
    <row r="75" spans="1:34" x14ac:dyDescent="0.25">
      <c r="A75" t="s">
        <v>611</v>
      </c>
      <c r="B75" t="s">
        <v>77</v>
      </c>
      <c r="C75">
        <v>12</v>
      </c>
      <c r="D75">
        <v>12</v>
      </c>
      <c r="E75">
        <v>11</v>
      </c>
      <c r="F75">
        <v>9</v>
      </c>
      <c r="G75">
        <v>9</v>
      </c>
      <c r="H75">
        <v>9</v>
      </c>
      <c r="I75">
        <v>6</v>
      </c>
      <c r="J75">
        <v>9</v>
      </c>
      <c r="K75">
        <v>7</v>
      </c>
      <c r="L75">
        <v>13</v>
      </c>
      <c r="M75">
        <v>12</v>
      </c>
      <c r="N75">
        <v>15</v>
      </c>
      <c r="O75">
        <v>17</v>
      </c>
      <c r="P75">
        <v>17</v>
      </c>
      <c r="Q75">
        <v>14</v>
      </c>
      <c r="R75">
        <v>15</v>
      </c>
      <c r="S75">
        <v>12</v>
      </c>
      <c r="T75">
        <v>19</v>
      </c>
      <c r="U75">
        <v>20</v>
      </c>
      <c r="V75">
        <v>18</v>
      </c>
      <c r="W75">
        <v>23</v>
      </c>
      <c r="X75">
        <v>25</v>
      </c>
      <c r="Y75">
        <v>24</v>
      </c>
      <c r="Z75">
        <v>29</v>
      </c>
      <c r="AA75">
        <v>33</v>
      </c>
      <c r="AB75">
        <v>46</v>
      </c>
      <c r="AC75">
        <v>65</v>
      </c>
      <c r="AD75">
        <v>63</v>
      </c>
      <c r="AE75">
        <v>68</v>
      </c>
      <c r="AF75">
        <v>71</v>
      </c>
      <c r="AG75">
        <v>74</v>
      </c>
      <c r="AH75">
        <v>77</v>
      </c>
    </row>
    <row r="76" spans="1:34" x14ac:dyDescent="0.25">
      <c r="A76" t="s">
        <v>612</v>
      </c>
      <c r="B76" t="s">
        <v>78</v>
      </c>
      <c r="C76">
        <v>11</v>
      </c>
      <c r="D76">
        <v>13</v>
      </c>
      <c r="E76">
        <v>12</v>
      </c>
      <c r="F76">
        <v>13</v>
      </c>
      <c r="G76">
        <v>12</v>
      </c>
      <c r="H76">
        <v>11</v>
      </c>
      <c r="I76">
        <v>11</v>
      </c>
      <c r="J76">
        <v>11</v>
      </c>
      <c r="K76">
        <v>15</v>
      </c>
      <c r="L76">
        <v>17</v>
      </c>
      <c r="M76">
        <v>18</v>
      </c>
      <c r="N76">
        <v>21</v>
      </c>
      <c r="O76">
        <v>23</v>
      </c>
      <c r="P76">
        <v>23</v>
      </c>
      <c r="Q76">
        <v>23</v>
      </c>
      <c r="R76">
        <v>25</v>
      </c>
      <c r="S76">
        <v>28</v>
      </c>
      <c r="T76">
        <v>28</v>
      </c>
      <c r="U76">
        <v>30</v>
      </c>
      <c r="V76">
        <v>28</v>
      </c>
      <c r="W76">
        <v>28</v>
      </c>
      <c r="X76">
        <v>28</v>
      </c>
      <c r="Y76">
        <v>23</v>
      </c>
      <c r="Z76">
        <v>27</v>
      </c>
      <c r="AA76">
        <v>27</v>
      </c>
      <c r="AB76">
        <v>26</v>
      </c>
      <c r="AC76">
        <v>27</v>
      </c>
      <c r="AD76">
        <v>27</v>
      </c>
      <c r="AE76">
        <v>27</v>
      </c>
      <c r="AF76">
        <v>31</v>
      </c>
      <c r="AG76">
        <v>30</v>
      </c>
      <c r="AH76">
        <v>27</v>
      </c>
    </row>
    <row r="77" spans="1:34" x14ac:dyDescent="0.25">
      <c r="A77" t="s">
        <v>613</v>
      </c>
      <c r="B77" t="s">
        <v>79</v>
      </c>
      <c r="C77">
        <v>54</v>
      </c>
      <c r="D77">
        <v>58</v>
      </c>
      <c r="E77">
        <v>64</v>
      </c>
      <c r="F77">
        <v>84</v>
      </c>
      <c r="G77">
        <v>82</v>
      </c>
      <c r="H77">
        <v>107</v>
      </c>
      <c r="I77">
        <v>115</v>
      </c>
      <c r="J77">
        <v>120</v>
      </c>
      <c r="K77">
        <v>130</v>
      </c>
      <c r="L77">
        <v>157</v>
      </c>
      <c r="M77">
        <v>172</v>
      </c>
      <c r="N77">
        <v>198</v>
      </c>
      <c r="O77">
        <v>179</v>
      </c>
      <c r="P77">
        <v>191</v>
      </c>
      <c r="Q77">
        <v>187</v>
      </c>
      <c r="R77">
        <v>176</v>
      </c>
      <c r="S77">
        <v>164</v>
      </c>
      <c r="T77">
        <v>130</v>
      </c>
      <c r="U77">
        <v>107</v>
      </c>
      <c r="V77">
        <v>113</v>
      </c>
      <c r="W77">
        <v>106</v>
      </c>
      <c r="X77">
        <v>106</v>
      </c>
      <c r="Y77">
        <v>101</v>
      </c>
      <c r="Z77">
        <v>100</v>
      </c>
      <c r="AA77">
        <v>113</v>
      </c>
      <c r="AB77">
        <v>123</v>
      </c>
      <c r="AC77">
        <v>120</v>
      </c>
      <c r="AD77">
        <v>113</v>
      </c>
      <c r="AE77">
        <v>123</v>
      </c>
      <c r="AF77">
        <v>128</v>
      </c>
      <c r="AG77">
        <v>120</v>
      </c>
      <c r="AH77">
        <v>101</v>
      </c>
    </row>
    <row r="78" spans="1:34" x14ac:dyDescent="0.25">
      <c r="A78" t="s">
        <v>614</v>
      </c>
      <c r="B78" t="s">
        <v>80</v>
      </c>
      <c r="C78">
        <v>58</v>
      </c>
      <c r="D78">
        <v>58</v>
      </c>
      <c r="E78">
        <v>55</v>
      </c>
      <c r="F78">
        <v>63</v>
      </c>
      <c r="G78">
        <v>55</v>
      </c>
      <c r="H78">
        <v>59</v>
      </c>
      <c r="I78">
        <v>49</v>
      </c>
      <c r="J78">
        <v>45</v>
      </c>
      <c r="K78">
        <v>45</v>
      </c>
      <c r="L78">
        <v>47</v>
      </c>
      <c r="M78">
        <v>35</v>
      </c>
      <c r="N78">
        <v>40</v>
      </c>
      <c r="O78">
        <v>47</v>
      </c>
      <c r="P78">
        <v>44</v>
      </c>
      <c r="Q78">
        <v>45</v>
      </c>
      <c r="R78">
        <v>45</v>
      </c>
      <c r="S78">
        <v>40</v>
      </c>
      <c r="T78">
        <v>48</v>
      </c>
      <c r="U78">
        <v>52</v>
      </c>
      <c r="V78">
        <v>51</v>
      </c>
      <c r="W78">
        <v>60</v>
      </c>
      <c r="X78">
        <v>59</v>
      </c>
      <c r="Y78">
        <v>59</v>
      </c>
      <c r="Z78">
        <v>69</v>
      </c>
      <c r="AA78">
        <v>71</v>
      </c>
      <c r="AB78">
        <v>76</v>
      </c>
      <c r="AC78">
        <v>100</v>
      </c>
      <c r="AD78">
        <v>103</v>
      </c>
      <c r="AE78">
        <v>109</v>
      </c>
      <c r="AF78">
        <v>109</v>
      </c>
      <c r="AG78">
        <v>101</v>
      </c>
      <c r="AH78">
        <v>119</v>
      </c>
    </row>
    <row r="79" spans="1:34" x14ac:dyDescent="0.25">
      <c r="A79" t="s">
        <v>615</v>
      </c>
      <c r="B79" t="s">
        <v>81</v>
      </c>
      <c r="C79">
        <v>21</v>
      </c>
      <c r="D79">
        <v>30</v>
      </c>
      <c r="E79">
        <v>33</v>
      </c>
      <c r="F79">
        <v>38</v>
      </c>
      <c r="G79">
        <v>42</v>
      </c>
      <c r="H79">
        <v>45</v>
      </c>
      <c r="I79">
        <v>48</v>
      </c>
      <c r="J79">
        <v>50</v>
      </c>
      <c r="K79">
        <v>44</v>
      </c>
      <c r="L79">
        <v>41</v>
      </c>
      <c r="M79">
        <v>53</v>
      </c>
      <c r="N79">
        <v>61</v>
      </c>
      <c r="O79">
        <v>69</v>
      </c>
      <c r="P79">
        <v>87</v>
      </c>
      <c r="Q79">
        <v>87</v>
      </c>
      <c r="R79">
        <v>87</v>
      </c>
      <c r="S79">
        <v>93</v>
      </c>
      <c r="T79">
        <v>98</v>
      </c>
      <c r="U79">
        <v>108</v>
      </c>
      <c r="V79">
        <v>121</v>
      </c>
      <c r="W79">
        <v>116</v>
      </c>
      <c r="X79">
        <v>131</v>
      </c>
      <c r="Y79">
        <v>133</v>
      </c>
      <c r="Z79">
        <v>152</v>
      </c>
      <c r="AA79">
        <v>146</v>
      </c>
      <c r="AB79">
        <v>136</v>
      </c>
      <c r="AC79">
        <v>121</v>
      </c>
      <c r="AD79">
        <v>118</v>
      </c>
      <c r="AE79">
        <v>109</v>
      </c>
      <c r="AF79">
        <v>105</v>
      </c>
      <c r="AG79">
        <v>87</v>
      </c>
      <c r="AH79">
        <v>84</v>
      </c>
    </row>
    <row r="80" spans="1:34" x14ac:dyDescent="0.25">
      <c r="A80" t="s">
        <v>616</v>
      </c>
      <c r="B80" t="s">
        <v>82</v>
      </c>
      <c r="C80">
        <v>91</v>
      </c>
      <c r="D80">
        <v>91</v>
      </c>
      <c r="E80">
        <v>89</v>
      </c>
      <c r="F80">
        <v>84</v>
      </c>
      <c r="G80">
        <v>93</v>
      </c>
      <c r="H80">
        <v>90</v>
      </c>
      <c r="I80">
        <v>100</v>
      </c>
      <c r="J80">
        <v>106</v>
      </c>
      <c r="K80">
        <v>126</v>
      </c>
      <c r="L80">
        <v>131</v>
      </c>
      <c r="M80">
        <v>137</v>
      </c>
      <c r="N80">
        <v>163</v>
      </c>
      <c r="O80">
        <v>168</v>
      </c>
      <c r="P80">
        <v>164</v>
      </c>
      <c r="Q80">
        <v>173</v>
      </c>
      <c r="R80">
        <v>166</v>
      </c>
      <c r="S80">
        <v>196</v>
      </c>
      <c r="T80">
        <v>217</v>
      </c>
      <c r="U80">
        <v>214</v>
      </c>
      <c r="V80">
        <v>221</v>
      </c>
      <c r="W80">
        <v>224</v>
      </c>
      <c r="X80">
        <v>221</v>
      </c>
      <c r="Y80">
        <v>214</v>
      </c>
      <c r="Z80">
        <v>205</v>
      </c>
      <c r="AA80">
        <v>203</v>
      </c>
      <c r="AB80">
        <v>195</v>
      </c>
      <c r="AC80">
        <v>193</v>
      </c>
      <c r="AD80">
        <v>194</v>
      </c>
      <c r="AE80">
        <v>185</v>
      </c>
      <c r="AF80">
        <v>195</v>
      </c>
      <c r="AG80">
        <v>169</v>
      </c>
      <c r="AH80">
        <v>136</v>
      </c>
    </row>
    <row r="81" spans="1:34" x14ac:dyDescent="0.25">
      <c r="A81" t="s">
        <v>617</v>
      </c>
      <c r="B81" t="s">
        <v>83</v>
      </c>
      <c r="C81">
        <v>28</v>
      </c>
      <c r="D81">
        <v>30</v>
      </c>
      <c r="E81">
        <v>37</v>
      </c>
      <c r="F81">
        <v>31</v>
      </c>
      <c r="G81">
        <v>30</v>
      </c>
      <c r="H81">
        <v>36</v>
      </c>
      <c r="I81">
        <v>42</v>
      </c>
      <c r="J81">
        <v>47</v>
      </c>
      <c r="K81">
        <v>52</v>
      </c>
      <c r="L81">
        <v>45</v>
      </c>
      <c r="M81">
        <v>55</v>
      </c>
      <c r="N81">
        <v>56</v>
      </c>
      <c r="O81">
        <v>58</v>
      </c>
      <c r="P81">
        <v>54</v>
      </c>
      <c r="Q81">
        <v>48</v>
      </c>
      <c r="R81">
        <v>50</v>
      </c>
      <c r="S81">
        <v>59</v>
      </c>
      <c r="T81">
        <v>54</v>
      </c>
      <c r="U81">
        <v>61</v>
      </c>
      <c r="V81">
        <v>59</v>
      </c>
      <c r="W81">
        <v>61</v>
      </c>
      <c r="X81">
        <v>66</v>
      </c>
      <c r="Y81">
        <v>63</v>
      </c>
      <c r="Z81">
        <v>56</v>
      </c>
      <c r="AA81">
        <v>60</v>
      </c>
      <c r="AB81">
        <v>59</v>
      </c>
      <c r="AC81">
        <v>58</v>
      </c>
      <c r="AD81">
        <v>57</v>
      </c>
      <c r="AE81">
        <v>62</v>
      </c>
      <c r="AF81">
        <v>61</v>
      </c>
      <c r="AG81">
        <v>63</v>
      </c>
      <c r="AH81">
        <v>63</v>
      </c>
    </row>
    <row r="82" spans="1:34" x14ac:dyDescent="0.25">
      <c r="A82" t="s">
        <v>618</v>
      </c>
      <c r="B82" t="s">
        <v>84</v>
      </c>
      <c r="C82">
        <v>79</v>
      </c>
      <c r="D82">
        <v>78</v>
      </c>
      <c r="E82">
        <v>84</v>
      </c>
      <c r="F82">
        <v>80</v>
      </c>
      <c r="G82">
        <v>79</v>
      </c>
      <c r="H82">
        <v>81</v>
      </c>
      <c r="I82">
        <v>83</v>
      </c>
      <c r="J82">
        <v>86</v>
      </c>
      <c r="K82">
        <v>88</v>
      </c>
      <c r="L82">
        <v>102</v>
      </c>
      <c r="M82">
        <v>115</v>
      </c>
      <c r="N82">
        <v>137</v>
      </c>
      <c r="O82">
        <v>142</v>
      </c>
      <c r="P82">
        <v>138</v>
      </c>
      <c r="Q82">
        <v>145</v>
      </c>
      <c r="R82">
        <v>149</v>
      </c>
      <c r="S82">
        <v>148</v>
      </c>
      <c r="T82">
        <v>153</v>
      </c>
      <c r="U82">
        <v>161</v>
      </c>
      <c r="V82">
        <v>171</v>
      </c>
      <c r="W82">
        <v>182</v>
      </c>
      <c r="X82">
        <v>177</v>
      </c>
      <c r="Y82">
        <v>167</v>
      </c>
      <c r="Z82">
        <v>161</v>
      </c>
      <c r="AA82">
        <v>168</v>
      </c>
      <c r="AB82">
        <v>157</v>
      </c>
      <c r="AC82">
        <v>144</v>
      </c>
      <c r="AD82">
        <v>153</v>
      </c>
      <c r="AE82">
        <v>152</v>
      </c>
      <c r="AF82">
        <v>159</v>
      </c>
      <c r="AG82">
        <v>177</v>
      </c>
      <c r="AH82">
        <v>164</v>
      </c>
    </row>
    <row r="83" spans="1:34" x14ac:dyDescent="0.25">
      <c r="A83" t="s">
        <v>619</v>
      </c>
      <c r="B83" t="s">
        <v>85</v>
      </c>
      <c r="C83">
        <v>73</v>
      </c>
      <c r="D83">
        <v>88</v>
      </c>
      <c r="E83">
        <v>90</v>
      </c>
      <c r="F83">
        <v>112</v>
      </c>
      <c r="G83">
        <v>133</v>
      </c>
      <c r="H83">
        <v>150</v>
      </c>
      <c r="I83">
        <v>163</v>
      </c>
      <c r="J83">
        <v>159</v>
      </c>
      <c r="K83">
        <v>155</v>
      </c>
      <c r="L83">
        <v>181</v>
      </c>
      <c r="M83">
        <v>193</v>
      </c>
      <c r="N83">
        <v>212</v>
      </c>
      <c r="O83">
        <v>211</v>
      </c>
      <c r="P83">
        <v>226</v>
      </c>
      <c r="Q83">
        <v>236</v>
      </c>
      <c r="R83">
        <v>235</v>
      </c>
      <c r="S83">
        <v>263</v>
      </c>
      <c r="T83">
        <v>276</v>
      </c>
      <c r="U83">
        <v>281</v>
      </c>
      <c r="V83">
        <v>300</v>
      </c>
      <c r="W83">
        <v>305</v>
      </c>
      <c r="X83">
        <v>301</v>
      </c>
      <c r="Y83">
        <v>304</v>
      </c>
      <c r="Z83">
        <v>292</v>
      </c>
      <c r="AA83">
        <v>281</v>
      </c>
      <c r="AB83">
        <v>275</v>
      </c>
      <c r="AC83">
        <v>256</v>
      </c>
      <c r="AD83">
        <v>252</v>
      </c>
      <c r="AE83">
        <v>249</v>
      </c>
      <c r="AF83">
        <v>246</v>
      </c>
      <c r="AG83">
        <v>227</v>
      </c>
      <c r="AH83">
        <v>219</v>
      </c>
    </row>
    <row r="84" spans="1:34" x14ac:dyDescent="0.25">
      <c r="A84" t="s">
        <v>620</v>
      </c>
      <c r="B84" t="s">
        <v>86</v>
      </c>
      <c r="C84">
        <v>54</v>
      </c>
      <c r="D84">
        <v>53</v>
      </c>
      <c r="E84">
        <v>58</v>
      </c>
      <c r="F84">
        <v>44</v>
      </c>
      <c r="G84">
        <v>39</v>
      </c>
      <c r="H84">
        <v>37</v>
      </c>
      <c r="I84">
        <v>43</v>
      </c>
      <c r="J84">
        <v>43</v>
      </c>
      <c r="K84">
        <v>44</v>
      </c>
      <c r="L84">
        <v>56</v>
      </c>
      <c r="M84">
        <v>56</v>
      </c>
      <c r="N84">
        <v>59</v>
      </c>
      <c r="O84">
        <v>64</v>
      </c>
      <c r="P84">
        <v>60</v>
      </c>
      <c r="Q84">
        <v>64</v>
      </c>
      <c r="R84">
        <v>64</v>
      </c>
      <c r="S84">
        <v>76</v>
      </c>
      <c r="T84">
        <v>91</v>
      </c>
      <c r="U84">
        <v>101</v>
      </c>
      <c r="V84">
        <v>114</v>
      </c>
      <c r="W84">
        <v>114</v>
      </c>
      <c r="X84">
        <v>112</v>
      </c>
      <c r="Y84">
        <v>113</v>
      </c>
      <c r="Z84">
        <v>122</v>
      </c>
      <c r="AA84">
        <v>120</v>
      </c>
      <c r="AB84">
        <v>135</v>
      </c>
      <c r="AC84">
        <v>130</v>
      </c>
      <c r="AD84">
        <v>138</v>
      </c>
      <c r="AE84">
        <v>144</v>
      </c>
      <c r="AF84">
        <v>141</v>
      </c>
      <c r="AG84">
        <v>113</v>
      </c>
      <c r="AH84">
        <v>137</v>
      </c>
    </row>
    <row r="85" spans="1:34" x14ac:dyDescent="0.25">
      <c r="A85" t="s">
        <v>621</v>
      </c>
      <c r="B85" t="s">
        <v>87</v>
      </c>
      <c r="C85">
        <v>15</v>
      </c>
      <c r="D85">
        <v>24</v>
      </c>
      <c r="E85">
        <v>23</v>
      </c>
      <c r="F85">
        <v>24</v>
      </c>
      <c r="G85">
        <v>30</v>
      </c>
      <c r="H85">
        <v>32</v>
      </c>
      <c r="I85">
        <v>32</v>
      </c>
      <c r="J85">
        <v>32</v>
      </c>
      <c r="K85">
        <v>43</v>
      </c>
      <c r="L85">
        <v>46</v>
      </c>
      <c r="M85">
        <v>62</v>
      </c>
      <c r="N85">
        <v>73</v>
      </c>
      <c r="O85">
        <v>79</v>
      </c>
      <c r="P85">
        <v>79</v>
      </c>
      <c r="Q85">
        <v>79</v>
      </c>
      <c r="R85">
        <v>84</v>
      </c>
      <c r="S85">
        <v>88</v>
      </c>
      <c r="T85">
        <v>93</v>
      </c>
      <c r="U85">
        <v>100</v>
      </c>
      <c r="V85">
        <v>102</v>
      </c>
      <c r="W85">
        <v>102</v>
      </c>
      <c r="X85">
        <v>102</v>
      </c>
      <c r="Y85">
        <v>121</v>
      </c>
      <c r="Z85">
        <v>119</v>
      </c>
      <c r="AA85">
        <v>113</v>
      </c>
      <c r="AB85">
        <v>117</v>
      </c>
      <c r="AC85">
        <v>108</v>
      </c>
      <c r="AD85">
        <v>108</v>
      </c>
      <c r="AE85">
        <v>108</v>
      </c>
      <c r="AF85">
        <v>80</v>
      </c>
      <c r="AG85">
        <v>82</v>
      </c>
      <c r="AH85">
        <v>69</v>
      </c>
    </row>
    <row r="86" spans="1:34" x14ac:dyDescent="0.25">
      <c r="A86" t="s">
        <v>622</v>
      </c>
      <c r="B86" t="s">
        <v>88</v>
      </c>
      <c r="C86">
        <v>7</v>
      </c>
      <c r="D86">
        <v>7</v>
      </c>
      <c r="E86">
        <v>9</v>
      </c>
      <c r="F86">
        <v>9</v>
      </c>
      <c r="G86">
        <v>9</v>
      </c>
      <c r="H86">
        <v>11</v>
      </c>
      <c r="I86">
        <v>11</v>
      </c>
      <c r="J86">
        <v>11</v>
      </c>
      <c r="K86">
        <v>12</v>
      </c>
      <c r="L86">
        <v>14</v>
      </c>
      <c r="M86">
        <v>14</v>
      </c>
      <c r="N86">
        <v>13</v>
      </c>
      <c r="O86">
        <v>11</v>
      </c>
      <c r="P86">
        <v>11</v>
      </c>
      <c r="Q86">
        <v>11</v>
      </c>
      <c r="R86">
        <v>11</v>
      </c>
      <c r="S86">
        <v>7</v>
      </c>
      <c r="T86">
        <v>7</v>
      </c>
      <c r="U86">
        <v>8</v>
      </c>
      <c r="V86">
        <v>7</v>
      </c>
      <c r="W86">
        <v>9</v>
      </c>
      <c r="X86">
        <v>9</v>
      </c>
      <c r="Y86">
        <v>8</v>
      </c>
      <c r="Z86">
        <v>13</v>
      </c>
      <c r="AA86">
        <v>16</v>
      </c>
      <c r="AB86">
        <v>17</v>
      </c>
      <c r="AC86">
        <v>18</v>
      </c>
      <c r="AD86">
        <v>16</v>
      </c>
      <c r="AE86">
        <v>16</v>
      </c>
      <c r="AF86">
        <v>15</v>
      </c>
      <c r="AG86">
        <v>13</v>
      </c>
      <c r="AH86">
        <v>15</v>
      </c>
    </row>
    <row r="87" spans="1:34" x14ac:dyDescent="0.25">
      <c r="A87" t="s">
        <v>623</v>
      </c>
      <c r="B87" t="s">
        <v>89</v>
      </c>
      <c r="C87">
        <v>44</v>
      </c>
      <c r="D87">
        <v>50</v>
      </c>
      <c r="E87">
        <v>54</v>
      </c>
      <c r="F87">
        <v>70</v>
      </c>
      <c r="G87">
        <v>74</v>
      </c>
      <c r="H87">
        <v>77</v>
      </c>
      <c r="I87">
        <v>77</v>
      </c>
      <c r="J87">
        <v>77</v>
      </c>
      <c r="K87">
        <v>91</v>
      </c>
      <c r="L87">
        <v>91</v>
      </c>
      <c r="M87">
        <v>91</v>
      </c>
      <c r="N87">
        <v>95</v>
      </c>
      <c r="O87">
        <v>95</v>
      </c>
      <c r="P87">
        <v>95</v>
      </c>
      <c r="Q87">
        <v>95</v>
      </c>
      <c r="R87">
        <v>93</v>
      </c>
      <c r="S87">
        <v>114</v>
      </c>
      <c r="T87">
        <v>130</v>
      </c>
      <c r="U87">
        <v>128</v>
      </c>
      <c r="V87">
        <v>145</v>
      </c>
      <c r="W87">
        <v>145</v>
      </c>
      <c r="X87">
        <v>145</v>
      </c>
      <c r="Y87">
        <v>139</v>
      </c>
      <c r="Z87">
        <v>127</v>
      </c>
      <c r="AA87">
        <v>109</v>
      </c>
      <c r="AB87">
        <v>122</v>
      </c>
      <c r="AC87">
        <v>110</v>
      </c>
      <c r="AD87">
        <v>110</v>
      </c>
      <c r="AE87">
        <v>110</v>
      </c>
      <c r="AF87">
        <v>119</v>
      </c>
      <c r="AG87">
        <v>106</v>
      </c>
      <c r="AH87">
        <v>101</v>
      </c>
    </row>
    <row r="88" spans="1:34" x14ac:dyDescent="0.25">
      <c r="A88" t="s">
        <v>624</v>
      </c>
      <c r="B88" t="s">
        <v>90</v>
      </c>
      <c r="C88">
        <v>58</v>
      </c>
      <c r="D88">
        <v>58</v>
      </c>
      <c r="E88">
        <v>65</v>
      </c>
      <c r="F88">
        <v>68</v>
      </c>
      <c r="G88">
        <v>53</v>
      </c>
      <c r="H88">
        <v>59</v>
      </c>
      <c r="I88">
        <v>53</v>
      </c>
      <c r="J88">
        <v>55</v>
      </c>
      <c r="K88">
        <v>53</v>
      </c>
      <c r="L88">
        <v>68</v>
      </c>
      <c r="M88">
        <v>82</v>
      </c>
      <c r="N88">
        <v>108</v>
      </c>
      <c r="O88">
        <v>113</v>
      </c>
      <c r="P88">
        <v>112</v>
      </c>
      <c r="Q88">
        <v>113</v>
      </c>
      <c r="R88">
        <v>113</v>
      </c>
      <c r="S88">
        <v>108</v>
      </c>
      <c r="T88">
        <v>105</v>
      </c>
      <c r="U88">
        <v>88</v>
      </c>
      <c r="V88">
        <v>85</v>
      </c>
      <c r="W88">
        <v>94</v>
      </c>
      <c r="X88">
        <v>91</v>
      </c>
      <c r="Y88">
        <v>94</v>
      </c>
      <c r="Z88">
        <v>90</v>
      </c>
      <c r="AA88">
        <v>82</v>
      </c>
      <c r="AB88">
        <v>77</v>
      </c>
      <c r="AC88">
        <v>76</v>
      </c>
      <c r="AD88">
        <v>70</v>
      </c>
      <c r="AE88">
        <v>72</v>
      </c>
      <c r="AF88">
        <v>71</v>
      </c>
      <c r="AG88">
        <v>64</v>
      </c>
      <c r="AH88">
        <v>57</v>
      </c>
    </row>
    <row r="89" spans="1:34" x14ac:dyDescent="0.25">
      <c r="A89" t="s">
        <v>625</v>
      </c>
      <c r="B89" t="s">
        <v>91</v>
      </c>
      <c r="C89">
        <v>88</v>
      </c>
      <c r="D89">
        <v>88</v>
      </c>
      <c r="E89">
        <v>90</v>
      </c>
      <c r="F89">
        <v>85</v>
      </c>
      <c r="G89">
        <v>77</v>
      </c>
      <c r="H89">
        <v>82</v>
      </c>
      <c r="I89">
        <v>83</v>
      </c>
      <c r="J89">
        <v>89</v>
      </c>
      <c r="K89">
        <v>93</v>
      </c>
      <c r="L89">
        <v>94</v>
      </c>
      <c r="M89">
        <v>105</v>
      </c>
      <c r="N89">
        <v>113</v>
      </c>
      <c r="O89">
        <v>110</v>
      </c>
      <c r="P89">
        <v>109</v>
      </c>
      <c r="Q89">
        <v>112</v>
      </c>
      <c r="R89">
        <v>102</v>
      </c>
      <c r="S89">
        <v>109</v>
      </c>
      <c r="T89">
        <v>104</v>
      </c>
      <c r="U89">
        <v>112</v>
      </c>
      <c r="V89">
        <v>114</v>
      </c>
      <c r="W89">
        <v>111</v>
      </c>
      <c r="X89">
        <v>106</v>
      </c>
      <c r="Y89">
        <v>105</v>
      </c>
      <c r="Z89">
        <v>98</v>
      </c>
      <c r="AA89">
        <v>92</v>
      </c>
      <c r="AB89">
        <v>91</v>
      </c>
      <c r="AC89">
        <v>93</v>
      </c>
      <c r="AD89">
        <v>92</v>
      </c>
      <c r="AE89">
        <v>94</v>
      </c>
      <c r="AF89">
        <v>99</v>
      </c>
      <c r="AG89">
        <v>100</v>
      </c>
      <c r="AH89">
        <v>94</v>
      </c>
    </row>
    <row r="90" spans="1:34" x14ac:dyDescent="0.25">
      <c r="A90" t="s">
        <v>626</v>
      </c>
      <c r="B90" t="s">
        <v>92</v>
      </c>
      <c r="C90">
        <v>56</v>
      </c>
      <c r="D90">
        <v>58</v>
      </c>
      <c r="E90">
        <v>62</v>
      </c>
      <c r="F90">
        <v>87</v>
      </c>
      <c r="G90">
        <v>97</v>
      </c>
      <c r="H90">
        <v>119</v>
      </c>
      <c r="I90">
        <v>121</v>
      </c>
      <c r="J90">
        <v>124</v>
      </c>
      <c r="K90">
        <v>128</v>
      </c>
      <c r="L90">
        <v>129</v>
      </c>
      <c r="M90">
        <v>101</v>
      </c>
      <c r="N90">
        <v>97</v>
      </c>
      <c r="O90">
        <v>76</v>
      </c>
      <c r="P90">
        <v>68</v>
      </c>
      <c r="Q90">
        <v>61</v>
      </c>
      <c r="R90">
        <v>66</v>
      </c>
      <c r="S90">
        <v>72</v>
      </c>
      <c r="T90">
        <v>85</v>
      </c>
      <c r="U90">
        <v>79</v>
      </c>
      <c r="V90">
        <v>87</v>
      </c>
      <c r="W90">
        <v>92</v>
      </c>
      <c r="X90">
        <v>99</v>
      </c>
      <c r="Y90">
        <v>89</v>
      </c>
      <c r="Z90">
        <v>78</v>
      </c>
      <c r="AA90">
        <v>68</v>
      </c>
      <c r="AB90">
        <v>75</v>
      </c>
      <c r="AC90">
        <v>66</v>
      </c>
      <c r="AD90">
        <v>70</v>
      </c>
      <c r="AE90">
        <v>63</v>
      </c>
      <c r="AF90">
        <v>64</v>
      </c>
      <c r="AG90">
        <v>63</v>
      </c>
      <c r="AH90">
        <v>64</v>
      </c>
    </row>
    <row r="91" spans="1:34" x14ac:dyDescent="0.25">
      <c r="A91" t="s">
        <v>627</v>
      </c>
      <c r="B91" t="s">
        <v>93</v>
      </c>
      <c r="C91">
        <v>31</v>
      </c>
      <c r="D91">
        <v>35</v>
      </c>
      <c r="E91">
        <v>48</v>
      </c>
      <c r="F91">
        <v>52</v>
      </c>
      <c r="G91">
        <v>58</v>
      </c>
      <c r="H91">
        <v>66</v>
      </c>
      <c r="I91">
        <v>66</v>
      </c>
      <c r="J91">
        <v>66</v>
      </c>
      <c r="K91">
        <v>77</v>
      </c>
      <c r="L91">
        <v>89</v>
      </c>
      <c r="M91">
        <v>101</v>
      </c>
      <c r="N91">
        <v>105</v>
      </c>
      <c r="O91">
        <v>103</v>
      </c>
      <c r="P91">
        <v>97</v>
      </c>
      <c r="Q91">
        <v>99</v>
      </c>
      <c r="R91">
        <v>88</v>
      </c>
      <c r="S91">
        <v>82</v>
      </c>
      <c r="T91">
        <v>70</v>
      </c>
      <c r="U91">
        <v>74</v>
      </c>
      <c r="V91">
        <v>83</v>
      </c>
      <c r="W91">
        <v>88</v>
      </c>
      <c r="X91">
        <v>84</v>
      </c>
      <c r="Y91">
        <v>81</v>
      </c>
      <c r="Z91">
        <v>90</v>
      </c>
      <c r="AA91">
        <v>92</v>
      </c>
      <c r="AB91">
        <v>90</v>
      </c>
      <c r="AC91">
        <v>90</v>
      </c>
      <c r="AD91">
        <v>100</v>
      </c>
      <c r="AE91">
        <v>104</v>
      </c>
      <c r="AF91">
        <v>105</v>
      </c>
      <c r="AG91">
        <v>96</v>
      </c>
      <c r="AH91">
        <v>95</v>
      </c>
    </row>
    <row r="92" spans="1:34" x14ac:dyDescent="0.25">
      <c r="A92" t="s">
        <v>628</v>
      </c>
      <c r="B92" t="s">
        <v>94</v>
      </c>
      <c r="C92">
        <v>24</v>
      </c>
      <c r="D92">
        <v>22</v>
      </c>
      <c r="E92">
        <v>35</v>
      </c>
      <c r="F92">
        <v>40</v>
      </c>
      <c r="G92">
        <v>47</v>
      </c>
      <c r="H92">
        <v>47</v>
      </c>
      <c r="I92">
        <v>47</v>
      </c>
      <c r="J92">
        <v>47</v>
      </c>
      <c r="K92">
        <v>44</v>
      </c>
      <c r="L92">
        <v>44</v>
      </c>
      <c r="M92">
        <v>47</v>
      </c>
      <c r="N92">
        <v>49</v>
      </c>
      <c r="O92">
        <v>56</v>
      </c>
      <c r="P92">
        <v>63</v>
      </c>
      <c r="Q92">
        <v>64</v>
      </c>
      <c r="R92">
        <v>76</v>
      </c>
      <c r="S92">
        <v>81</v>
      </c>
      <c r="T92">
        <v>86</v>
      </c>
      <c r="U92">
        <v>80</v>
      </c>
      <c r="V92">
        <v>78</v>
      </c>
      <c r="W92">
        <v>83</v>
      </c>
      <c r="X92">
        <v>82</v>
      </c>
      <c r="Y92">
        <v>76</v>
      </c>
      <c r="Z92">
        <v>67</v>
      </c>
      <c r="AA92">
        <v>57</v>
      </c>
      <c r="AB92">
        <v>62</v>
      </c>
      <c r="AC92">
        <v>61</v>
      </c>
      <c r="AD92">
        <v>55</v>
      </c>
      <c r="AE92">
        <v>55</v>
      </c>
      <c r="AF92">
        <v>53</v>
      </c>
      <c r="AG92">
        <v>52</v>
      </c>
      <c r="AH92">
        <v>48</v>
      </c>
    </row>
    <row r="93" spans="1:34" x14ac:dyDescent="0.25">
      <c r="A93" t="s">
        <v>629</v>
      </c>
      <c r="B93" t="s">
        <v>95</v>
      </c>
      <c r="C93">
        <v>404</v>
      </c>
      <c r="D93">
        <v>422</v>
      </c>
      <c r="E93">
        <v>466</v>
      </c>
      <c r="F93">
        <v>524</v>
      </c>
      <c r="G93">
        <v>657</v>
      </c>
      <c r="H93">
        <v>721</v>
      </c>
      <c r="I93">
        <v>794</v>
      </c>
      <c r="J93">
        <v>837</v>
      </c>
      <c r="K93">
        <v>841</v>
      </c>
      <c r="L93">
        <v>909</v>
      </c>
      <c r="M93">
        <v>979</v>
      </c>
      <c r="N93">
        <v>938</v>
      </c>
      <c r="O93">
        <v>939</v>
      </c>
      <c r="P93">
        <v>946</v>
      </c>
      <c r="Q93">
        <v>925</v>
      </c>
      <c r="R93">
        <v>924</v>
      </c>
      <c r="S93">
        <v>929</v>
      </c>
      <c r="T93">
        <v>890</v>
      </c>
      <c r="U93">
        <v>864</v>
      </c>
      <c r="V93">
        <v>873</v>
      </c>
      <c r="W93">
        <v>805</v>
      </c>
      <c r="X93">
        <v>788</v>
      </c>
      <c r="Y93">
        <v>801</v>
      </c>
      <c r="Z93">
        <v>720</v>
      </c>
      <c r="AA93">
        <v>709</v>
      </c>
      <c r="AB93">
        <v>673</v>
      </c>
      <c r="AC93">
        <v>623</v>
      </c>
      <c r="AD93">
        <v>631</v>
      </c>
      <c r="AE93">
        <v>634</v>
      </c>
      <c r="AF93">
        <v>603</v>
      </c>
      <c r="AG93">
        <v>612</v>
      </c>
      <c r="AH93">
        <v>557</v>
      </c>
    </row>
    <row r="94" spans="1:34" x14ac:dyDescent="0.25">
      <c r="A94" t="s">
        <v>630</v>
      </c>
      <c r="B94" t="s">
        <v>96</v>
      </c>
      <c r="C94">
        <v>123</v>
      </c>
      <c r="D94">
        <v>128</v>
      </c>
      <c r="E94">
        <v>143</v>
      </c>
      <c r="F94">
        <v>157</v>
      </c>
      <c r="G94">
        <v>156</v>
      </c>
      <c r="H94">
        <v>169</v>
      </c>
      <c r="I94">
        <v>159</v>
      </c>
      <c r="J94">
        <v>170</v>
      </c>
      <c r="K94">
        <v>170</v>
      </c>
      <c r="L94">
        <v>197</v>
      </c>
      <c r="M94">
        <v>214</v>
      </c>
      <c r="N94">
        <v>218</v>
      </c>
      <c r="O94">
        <v>219</v>
      </c>
      <c r="P94">
        <v>207</v>
      </c>
      <c r="Q94">
        <v>203</v>
      </c>
      <c r="R94">
        <v>232</v>
      </c>
      <c r="S94">
        <v>212</v>
      </c>
      <c r="T94">
        <v>201</v>
      </c>
      <c r="U94">
        <v>235</v>
      </c>
      <c r="V94">
        <v>231</v>
      </c>
      <c r="W94">
        <v>265</v>
      </c>
      <c r="X94">
        <v>269</v>
      </c>
      <c r="Y94">
        <v>278</v>
      </c>
      <c r="Z94">
        <v>323</v>
      </c>
      <c r="AA94">
        <v>347</v>
      </c>
      <c r="AB94">
        <v>320</v>
      </c>
      <c r="AC94">
        <v>336</v>
      </c>
      <c r="AD94">
        <v>353</v>
      </c>
      <c r="AE94">
        <v>354</v>
      </c>
      <c r="AF94">
        <v>352</v>
      </c>
      <c r="AG94">
        <v>313</v>
      </c>
      <c r="AH94">
        <v>274</v>
      </c>
    </row>
    <row r="95" spans="1:34" x14ac:dyDescent="0.25">
      <c r="A95" t="s">
        <v>631</v>
      </c>
      <c r="B95" t="s">
        <v>97</v>
      </c>
      <c r="C95">
        <v>352</v>
      </c>
      <c r="D95">
        <v>383</v>
      </c>
      <c r="E95">
        <v>424</v>
      </c>
      <c r="F95">
        <v>460</v>
      </c>
      <c r="G95">
        <v>548</v>
      </c>
      <c r="H95">
        <v>580</v>
      </c>
      <c r="I95">
        <v>606</v>
      </c>
      <c r="J95">
        <v>633</v>
      </c>
      <c r="K95">
        <v>672</v>
      </c>
      <c r="L95">
        <v>720</v>
      </c>
      <c r="M95">
        <v>764</v>
      </c>
      <c r="N95">
        <v>714</v>
      </c>
      <c r="O95">
        <v>792</v>
      </c>
      <c r="P95">
        <v>806</v>
      </c>
      <c r="Q95">
        <v>835</v>
      </c>
      <c r="R95">
        <v>805</v>
      </c>
      <c r="S95">
        <v>790</v>
      </c>
      <c r="T95">
        <v>777</v>
      </c>
      <c r="U95">
        <v>820</v>
      </c>
      <c r="V95">
        <v>743</v>
      </c>
      <c r="W95">
        <v>745</v>
      </c>
      <c r="X95">
        <v>719</v>
      </c>
      <c r="Y95">
        <v>699</v>
      </c>
      <c r="Z95">
        <v>692</v>
      </c>
      <c r="AA95">
        <v>672</v>
      </c>
      <c r="AB95">
        <v>670</v>
      </c>
      <c r="AC95">
        <v>683</v>
      </c>
      <c r="AD95">
        <v>654</v>
      </c>
      <c r="AE95">
        <v>612</v>
      </c>
      <c r="AF95">
        <v>593</v>
      </c>
      <c r="AG95">
        <v>555</v>
      </c>
      <c r="AH95">
        <v>521</v>
      </c>
    </row>
    <row r="96" spans="1:34" x14ac:dyDescent="0.25">
      <c r="A96" t="s">
        <v>632</v>
      </c>
      <c r="B96" t="s">
        <v>98</v>
      </c>
      <c r="C96">
        <v>133</v>
      </c>
      <c r="D96">
        <v>148</v>
      </c>
      <c r="E96">
        <v>156</v>
      </c>
      <c r="F96">
        <v>165</v>
      </c>
      <c r="G96">
        <v>184</v>
      </c>
      <c r="H96">
        <v>195</v>
      </c>
      <c r="I96">
        <v>217</v>
      </c>
      <c r="J96">
        <v>217</v>
      </c>
      <c r="K96">
        <v>220</v>
      </c>
      <c r="L96">
        <v>249</v>
      </c>
      <c r="M96">
        <v>246</v>
      </c>
      <c r="N96">
        <v>242</v>
      </c>
      <c r="O96">
        <v>237</v>
      </c>
      <c r="P96">
        <v>253</v>
      </c>
      <c r="Q96">
        <v>253</v>
      </c>
      <c r="R96">
        <v>262</v>
      </c>
      <c r="S96">
        <v>234</v>
      </c>
      <c r="T96">
        <v>241</v>
      </c>
      <c r="U96">
        <v>238</v>
      </c>
      <c r="V96">
        <v>257</v>
      </c>
      <c r="W96">
        <v>266</v>
      </c>
      <c r="X96">
        <v>266</v>
      </c>
      <c r="Y96">
        <v>243</v>
      </c>
      <c r="Z96">
        <v>263</v>
      </c>
      <c r="AA96">
        <v>300</v>
      </c>
      <c r="AB96">
        <v>305</v>
      </c>
      <c r="AC96">
        <v>295</v>
      </c>
      <c r="AD96">
        <v>263</v>
      </c>
      <c r="AE96">
        <v>263</v>
      </c>
      <c r="AF96">
        <v>272</v>
      </c>
      <c r="AG96">
        <v>252</v>
      </c>
      <c r="AH96">
        <v>210</v>
      </c>
    </row>
    <row r="97" spans="1:34" x14ac:dyDescent="0.25">
      <c r="A97" t="s">
        <v>633</v>
      </c>
      <c r="B97" t="s">
        <v>99</v>
      </c>
      <c r="C97">
        <v>516</v>
      </c>
      <c r="D97">
        <v>520</v>
      </c>
      <c r="E97">
        <v>561</v>
      </c>
      <c r="F97">
        <v>576</v>
      </c>
      <c r="G97">
        <v>661</v>
      </c>
      <c r="H97">
        <v>751</v>
      </c>
      <c r="I97">
        <v>784</v>
      </c>
      <c r="J97">
        <v>825</v>
      </c>
      <c r="K97">
        <v>861</v>
      </c>
      <c r="L97">
        <v>927</v>
      </c>
      <c r="M97">
        <v>1038</v>
      </c>
      <c r="N97">
        <v>1059</v>
      </c>
      <c r="O97">
        <v>1039</v>
      </c>
      <c r="P97">
        <v>1028</v>
      </c>
      <c r="Q97">
        <v>1031</v>
      </c>
      <c r="R97">
        <v>1026</v>
      </c>
      <c r="S97">
        <v>1040</v>
      </c>
      <c r="T97">
        <v>1001</v>
      </c>
      <c r="U97">
        <v>987</v>
      </c>
      <c r="V97">
        <v>966</v>
      </c>
      <c r="W97">
        <v>977</v>
      </c>
      <c r="X97">
        <v>965</v>
      </c>
      <c r="Y97">
        <v>941</v>
      </c>
      <c r="Z97">
        <v>881</v>
      </c>
      <c r="AA97">
        <v>855</v>
      </c>
      <c r="AB97">
        <v>833</v>
      </c>
      <c r="AC97">
        <v>799</v>
      </c>
      <c r="AD97">
        <v>797</v>
      </c>
      <c r="AE97">
        <v>758</v>
      </c>
      <c r="AF97">
        <v>762</v>
      </c>
      <c r="AG97">
        <v>745</v>
      </c>
      <c r="AH97">
        <v>667</v>
      </c>
    </row>
    <row r="98" spans="1:34" x14ac:dyDescent="0.25">
      <c r="A98" t="s">
        <v>634</v>
      </c>
      <c r="B98" t="s">
        <v>100</v>
      </c>
      <c r="C98">
        <v>38</v>
      </c>
      <c r="D98">
        <v>39</v>
      </c>
      <c r="E98">
        <v>49</v>
      </c>
      <c r="F98">
        <v>59</v>
      </c>
      <c r="G98">
        <v>61</v>
      </c>
      <c r="H98">
        <v>62</v>
      </c>
      <c r="I98">
        <v>63</v>
      </c>
      <c r="J98">
        <v>65</v>
      </c>
      <c r="K98">
        <v>69</v>
      </c>
      <c r="L98">
        <v>81</v>
      </c>
      <c r="M98">
        <v>86</v>
      </c>
      <c r="N98">
        <v>94</v>
      </c>
      <c r="O98">
        <v>106</v>
      </c>
      <c r="P98">
        <v>125</v>
      </c>
      <c r="Q98">
        <v>129</v>
      </c>
      <c r="R98">
        <v>132</v>
      </c>
      <c r="S98">
        <v>143</v>
      </c>
      <c r="T98">
        <v>144</v>
      </c>
      <c r="U98">
        <v>155</v>
      </c>
      <c r="V98">
        <v>146</v>
      </c>
      <c r="W98">
        <v>144</v>
      </c>
      <c r="X98">
        <v>145</v>
      </c>
      <c r="Y98">
        <v>147</v>
      </c>
      <c r="Z98">
        <v>150</v>
      </c>
      <c r="AA98">
        <v>155</v>
      </c>
      <c r="AB98">
        <v>154</v>
      </c>
      <c r="AC98">
        <v>165</v>
      </c>
      <c r="AD98">
        <v>172</v>
      </c>
      <c r="AE98">
        <v>181</v>
      </c>
      <c r="AF98">
        <v>181</v>
      </c>
      <c r="AG98">
        <v>170</v>
      </c>
      <c r="AH98">
        <v>160</v>
      </c>
    </row>
    <row r="99" spans="1:34" x14ac:dyDescent="0.25">
      <c r="A99" t="s">
        <v>635</v>
      </c>
      <c r="B99" t="s">
        <v>101</v>
      </c>
      <c r="C99">
        <v>6</v>
      </c>
      <c r="D99">
        <v>4</v>
      </c>
      <c r="E99">
        <v>5</v>
      </c>
      <c r="F99">
        <v>6</v>
      </c>
      <c r="G99">
        <v>7</v>
      </c>
      <c r="H99">
        <v>4</v>
      </c>
      <c r="I99">
        <v>5</v>
      </c>
      <c r="J99">
        <v>5</v>
      </c>
      <c r="K99">
        <v>5</v>
      </c>
      <c r="L99">
        <v>5</v>
      </c>
      <c r="M99">
        <v>6</v>
      </c>
      <c r="N99">
        <v>8</v>
      </c>
      <c r="O99">
        <v>12</v>
      </c>
      <c r="P99">
        <v>14</v>
      </c>
      <c r="Q99">
        <v>14</v>
      </c>
      <c r="R99">
        <v>17</v>
      </c>
      <c r="S99">
        <v>29</v>
      </c>
      <c r="T99">
        <v>34</v>
      </c>
      <c r="U99">
        <v>43</v>
      </c>
      <c r="V99">
        <v>43</v>
      </c>
      <c r="W99">
        <v>40</v>
      </c>
      <c r="X99">
        <v>41</v>
      </c>
      <c r="Y99">
        <v>39</v>
      </c>
      <c r="Z99">
        <v>35</v>
      </c>
      <c r="AA99">
        <v>36</v>
      </c>
      <c r="AB99">
        <v>31</v>
      </c>
      <c r="AC99">
        <v>30</v>
      </c>
      <c r="AD99">
        <v>35</v>
      </c>
      <c r="AE99">
        <v>34</v>
      </c>
      <c r="AF99">
        <v>38</v>
      </c>
      <c r="AG99">
        <v>33</v>
      </c>
      <c r="AH99">
        <v>36</v>
      </c>
    </row>
    <row r="100" spans="1:34" x14ac:dyDescent="0.25">
      <c r="A100" t="s">
        <v>636</v>
      </c>
      <c r="B100" t="s">
        <v>102</v>
      </c>
      <c r="C100">
        <v>61</v>
      </c>
      <c r="D100">
        <v>61</v>
      </c>
      <c r="E100">
        <v>78</v>
      </c>
      <c r="F100">
        <v>85</v>
      </c>
      <c r="G100">
        <v>83</v>
      </c>
      <c r="H100">
        <v>77</v>
      </c>
      <c r="I100">
        <v>88</v>
      </c>
      <c r="J100">
        <v>85</v>
      </c>
      <c r="K100">
        <v>86</v>
      </c>
      <c r="L100">
        <v>86</v>
      </c>
      <c r="M100">
        <v>92</v>
      </c>
      <c r="N100">
        <v>99</v>
      </c>
      <c r="O100">
        <v>91</v>
      </c>
      <c r="P100">
        <v>85</v>
      </c>
      <c r="Q100">
        <v>91</v>
      </c>
      <c r="R100">
        <v>94</v>
      </c>
      <c r="S100">
        <v>93</v>
      </c>
      <c r="T100">
        <v>89</v>
      </c>
      <c r="U100">
        <v>95</v>
      </c>
      <c r="V100">
        <v>99</v>
      </c>
      <c r="W100">
        <v>99</v>
      </c>
      <c r="X100">
        <v>94</v>
      </c>
      <c r="Y100">
        <v>89</v>
      </c>
      <c r="Z100">
        <v>97</v>
      </c>
      <c r="AA100">
        <v>114</v>
      </c>
      <c r="AB100">
        <v>108</v>
      </c>
      <c r="AC100">
        <v>120</v>
      </c>
      <c r="AD100">
        <v>135</v>
      </c>
      <c r="AE100">
        <v>139</v>
      </c>
      <c r="AF100">
        <v>140</v>
      </c>
      <c r="AG100">
        <v>132</v>
      </c>
      <c r="AH100">
        <v>140</v>
      </c>
    </row>
    <row r="101" spans="1:34" x14ac:dyDescent="0.25">
      <c r="A101" t="s">
        <v>637</v>
      </c>
      <c r="B101" t="s">
        <v>103</v>
      </c>
      <c r="C101">
        <v>5</v>
      </c>
      <c r="D101">
        <v>5</v>
      </c>
      <c r="E101">
        <v>7</v>
      </c>
      <c r="F101">
        <v>6</v>
      </c>
      <c r="G101">
        <v>10</v>
      </c>
      <c r="H101">
        <v>12</v>
      </c>
      <c r="I101">
        <v>11</v>
      </c>
      <c r="J101">
        <v>11</v>
      </c>
      <c r="K101">
        <v>12</v>
      </c>
      <c r="L101">
        <v>11</v>
      </c>
      <c r="M101">
        <v>10</v>
      </c>
      <c r="N101">
        <v>6</v>
      </c>
      <c r="O101">
        <v>4</v>
      </c>
      <c r="P101">
        <v>4</v>
      </c>
      <c r="Q101">
        <v>4</v>
      </c>
      <c r="R101">
        <v>3</v>
      </c>
      <c r="S101">
        <v>0</v>
      </c>
      <c r="T101">
        <v>0</v>
      </c>
      <c r="U101">
        <v>0</v>
      </c>
      <c r="V101">
        <v>0</v>
      </c>
      <c r="W101">
        <v>0</v>
      </c>
      <c r="X101">
        <v>0</v>
      </c>
      <c r="Y101">
        <v>0</v>
      </c>
      <c r="Z101">
        <v>0</v>
      </c>
      <c r="AA101">
        <v>0</v>
      </c>
      <c r="AB101">
        <v>0</v>
      </c>
      <c r="AC101">
        <v>0</v>
      </c>
      <c r="AD101">
        <v>0</v>
      </c>
      <c r="AE101">
        <v>0</v>
      </c>
      <c r="AF101">
        <v>0</v>
      </c>
      <c r="AG101">
        <v>0</v>
      </c>
      <c r="AH101">
        <v>0</v>
      </c>
    </row>
    <row r="102" spans="1:34" x14ac:dyDescent="0.25">
      <c r="A102" t="s">
        <v>638</v>
      </c>
      <c r="B102" t="s">
        <v>104</v>
      </c>
      <c r="C102">
        <v>4</v>
      </c>
      <c r="D102">
        <v>4</v>
      </c>
      <c r="E102">
        <v>11</v>
      </c>
      <c r="F102">
        <v>13</v>
      </c>
      <c r="G102">
        <v>17</v>
      </c>
      <c r="H102">
        <v>19</v>
      </c>
      <c r="I102">
        <v>22</v>
      </c>
      <c r="J102">
        <v>26</v>
      </c>
      <c r="K102">
        <v>26</v>
      </c>
      <c r="L102">
        <v>24</v>
      </c>
      <c r="M102">
        <v>25</v>
      </c>
      <c r="N102">
        <v>21</v>
      </c>
      <c r="O102">
        <v>20</v>
      </c>
      <c r="P102">
        <v>16</v>
      </c>
      <c r="Q102">
        <v>12</v>
      </c>
      <c r="R102">
        <v>12</v>
      </c>
      <c r="S102">
        <v>21</v>
      </c>
      <c r="T102">
        <v>28</v>
      </c>
      <c r="U102">
        <v>39</v>
      </c>
      <c r="V102">
        <v>57</v>
      </c>
      <c r="W102">
        <v>72</v>
      </c>
      <c r="X102">
        <v>72</v>
      </c>
      <c r="Y102">
        <v>72</v>
      </c>
      <c r="Z102">
        <v>75</v>
      </c>
      <c r="AA102">
        <v>71</v>
      </c>
      <c r="AB102">
        <v>64</v>
      </c>
      <c r="AC102">
        <v>53</v>
      </c>
      <c r="AD102">
        <v>39</v>
      </c>
      <c r="AE102">
        <v>39</v>
      </c>
      <c r="AF102">
        <v>40</v>
      </c>
      <c r="AG102">
        <v>27</v>
      </c>
      <c r="AH102">
        <v>34</v>
      </c>
    </row>
    <row r="103" spans="1:34" x14ac:dyDescent="0.25">
      <c r="A103" t="s">
        <v>639</v>
      </c>
      <c r="B103" t="s">
        <v>105</v>
      </c>
      <c r="C103">
        <v>7</v>
      </c>
      <c r="D103">
        <v>9</v>
      </c>
      <c r="E103">
        <v>12</v>
      </c>
      <c r="F103">
        <v>13</v>
      </c>
      <c r="G103">
        <v>15</v>
      </c>
      <c r="H103">
        <v>17</v>
      </c>
      <c r="I103">
        <v>18</v>
      </c>
      <c r="J103">
        <v>18</v>
      </c>
      <c r="K103">
        <v>26</v>
      </c>
      <c r="L103">
        <v>30</v>
      </c>
      <c r="M103">
        <v>32</v>
      </c>
      <c r="N103">
        <v>31</v>
      </c>
      <c r="O103">
        <v>31</v>
      </c>
      <c r="P103">
        <v>30</v>
      </c>
      <c r="Q103">
        <v>30</v>
      </c>
      <c r="R103">
        <v>31</v>
      </c>
      <c r="S103">
        <v>28</v>
      </c>
      <c r="T103">
        <v>40</v>
      </c>
      <c r="U103">
        <v>47</v>
      </c>
      <c r="V103">
        <v>46</v>
      </c>
      <c r="W103">
        <v>48</v>
      </c>
      <c r="X103">
        <v>48</v>
      </c>
      <c r="Y103">
        <v>42</v>
      </c>
      <c r="Z103">
        <v>39</v>
      </c>
      <c r="AA103">
        <v>29</v>
      </c>
      <c r="AB103">
        <v>34</v>
      </c>
      <c r="AC103">
        <v>32</v>
      </c>
      <c r="AD103">
        <v>29</v>
      </c>
      <c r="AE103">
        <v>29</v>
      </c>
      <c r="AF103">
        <v>33</v>
      </c>
      <c r="AG103">
        <v>36</v>
      </c>
      <c r="AH103">
        <v>35</v>
      </c>
    </row>
    <row r="104" spans="1:34" x14ac:dyDescent="0.25">
      <c r="A104" t="s">
        <v>640</v>
      </c>
      <c r="B104" t="s">
        <v>106</v>
      </c>
      <c r="C104">
        <v>22</v>
      </c>
      <c r="D104">
        <v>22</v>
      </c>
      <c r="E104">
        <v>26</v>
      </c>
      <c r="F104">
        <v>24</v>
      </c>
      <c r="G104">
        <v>30</v>
      </c>
      <c r="H104">
        <v>35</v>
      </c>
      <c r="I104">
        <v>36</v>
      </c>
      <c r="J104">
        <v>44</v>
      </c>
      <c r="K104">
        <v>51</v>
      </c>
      <c r="L104">
        <v>59</v>
      </c>
      <c r="M104">
        <v>71</v>
      </c>
      <c r="N104">
        <v>70</v>
      </c>
      <c r="O104">
        <v>69</v>
      </c>
      <c r="P104">
        <v>70</v>
      </c>
      <c r="Q104">
        <v>66</v>
      </c>
      <c r="R104">
        <v>80</v>
      </c>
      <c r="S104">
        <v>87</v>
      </c>
      <c r="T104">
        <v>95</v>
      </c>
      <c r="U104">
        <v>122</v>
      </c>
      <c r="V104">
        <v>130</v>
      </c>
      <c r="W104">
        <v>136</v>
      </c>
      <c r="X104">
        <v>138</v>
      </c>
      <c r="Y104">
        <v>127</v>
      </c>
      <c r="Z104">
        <v>127</v>
      </c>
      <c r="AA104">
        <v>128</v>
      </c>
      <c r="AB104">
        <v>113</v>
      </c>
      <c r="AC104">
        <v>114</v>
      </c>
      <c r="AD104">
        <v>115</v>
      </c>
      <c r="AE104">
        <v>111</v>
      </c>
      <c r="AF104">
        <v>117</v>
      </c>
      <c r="AG104">
        <v>134</v>
      </c>
      <c r="AH104">
        <v>128</v>
      </c>
    </row>
    <row r="105" spans="1:34" x14ac:dyDescent="0.25">
      <c r="A105" t="s">
        <v>641</v>
      </c>
      <c r="B105" t="s">
        <v>107</v>
      </c>
      <c r="C105">
        <v>76</v>
      </c>
      <c r="D105">
        <v>96</v>
      </c>
      <c r="E105">
        <v>100</v>
      </c>
      <c r="F105">
        <v>133</v>
      </c>
      <c r="G105">
        <v>138</v>
      </c>
      <c r="H105">
        <v>146</v>
      </c>
      <c r="I105">
        <v>144</v>
      </c>
      <c r="J105">
        <v>145</v>
      </c>
      <c r="K105">
        <v>164</v>
      </c>
      <c r="L105">
        <v>173</v>
      </c>
      <c r="M105">
        <v>165</v>
      </c>
      <c r="N105">
        <v>169</v>
      </c>
      <c r="O105">
        <v>173</v>
      </c>
      <c r="P105">
        <v>174</v>
      </c>
      <c r="Q105">
        <v>179</v>
      </c>
      <c r="R105">
        <v>161</v>
      </c>
      <c r="S105">
        <v>179</v>
      </c>
      <c r="T105">
        <v>214</v>
      </c>
      <c r="U105">
        <v>211</v>
      </c>
      <c r="V105">
        <v>211</v>
      </c>
      <c r="W105">
        <v>211</v>
      </c>
      <c r="X105">
        <v>213</v>
      </c>
      <c r="Y105">
        <v>213</v>
      </c>
      <c r="Z105">
        <v>220</v>
      </c>
      <c r="AA105">
        <v>199</v>
      </c>
      <c r="AB105">
        <v>226</v>
      </c>
      <c r="AC105">
        <v>226</v>
      </c>
      <c r="AD105">
        <v>228</v>
      </c>
      <c r="AE105">
        <v>224</v>
      </c>
      <c r="AF105">
        <v>219</v>
      </c>
      <c r="AG105">
        <v>203</v>
      </c>
      <c r="AH105">
        <v>181</v>
      </c>
    </row>
    <row r="106" spans="1:34" x14ac:dyDescent="0.25">
      <c r="A106" t="s">
        <v>642</v>
      </c>
      <c r="B106" t="s">
        <v>108</v>
      </c>
      <c r="C106">
        <v>125</v>
      </c>
      <c r="D106">
        <v>136</v>
      </c>
      <c r="E106">
        <v>135</v>
      </c>
      <c r="F106">
        <v>170</v>
      </c>
      <c r="G106">
        <v>201</v>
      </c>
      <c r="H106">
        <v>263</v>
      </c>
      <c r="I106">
        <v>291</v>
      </c>
      <c r="J106">
        <v>301</v>
      </c>
      <c r="K106">
        <v>310</v>
      </c>
      <c r="L106">
        <v>338</v>
      </c>
      <c r="M106">
        <v>362</v>
      </c>
      <c r="N106">
        <v>384</v>
      </c>
      <c r="O106">
        <v>357</v>
      </c>
      <c r="P106">
        <v>353</v>
      </c>
      <c r="Q106">
        <v>344</v>
      </c>
      <c r="R106">
        <v>330</v>
      </c>
      <c r="S106">
        <v>332</v>
      </c>
      <c r="T106">
        <v>340</v>
      </c>
      <c r="U106">
        <v>346</v>
      </c>
      <c r="V106">
        <v>370</v>
      </c>
      <c r="W106">
        <v>375</v>
      </c>
      <c r="X106">
        <v>372</v>
      </c>
      <c r="Y106">
        <v>390</v>
      </c>
      <c r="Z106">
        <v>394</v>
      </c>
      <c r="AA106">
        <v>395</v>
      </c>
      <c r="AB106">
        <v>395</v>
      </c>
      <c r="AC106">
        <v>380</v>
      </c>
      <c r="AD106">
        <v>367</v>
      </c>
      <c r="AE106">
        <v>376</v>
      </c>
      <c r="AF106">
        <v>368</v>
      </c>
      <c r="AG106">
        <v>349</v>
      </c>
      <c r="AH106">
        <v>306</v>
      </c>
    </row>
    <row r="107" spans="1:34" x14ac:dyDescent="0.25">
      <c r="A107" t="s">
        <v>643</v>
      </c>
      <c r="B107" t="s">
        <v>109</v>
      </c>
      <c r="C107">
        <v>38</v>
      </c>
      <c r="D107">
        <v>50</v>
      </c>
      <c r="E107">
        <v>64</v>
      </c>
      <c r="F107">
        <v>57</v>
      </c>
      <c r="G107">
        <v>65</v>
      </c>
      <c r="H107">
        <v>66</v>
      </c>
      <c r="I107">
        <v>79</v>
      </c>
      <c r="J107">
        <v>81</v>
      </c>
      <c r="K107">
        <v>77</v>
      </c>
      <c r="L107">
        <v>75</v>
      </c>
      <c r="M107">
        <v>111</v>
      </c>
      <c r="N107">
        <v>118</v>
      </c>
      <c r="O107">
        <v>121</v>
      </c>
      <c r="P107">
        <v>115</v>
      </c>
      <c r="Q107">
        <v>114</v>
      </c>
      <c r="R107">
        <v>112</v>
      </c>
      <c r="S107">
        <v>124</v>
      </c>
      <c r="T107">
        <v>81</v>
      </c>
      <c r="U107">
        <v>86</v>
      </c>
      <c r="V107">
        <v>100</v>
      </c>
      <c r="W107">
        <v>123</v>
      </c>
      <c r="X107">
        <v>124</v>
      </c>
      <c r="Y107">
        <v>130</v>
      </c>
      <c r="Z107">
        <v>114</v>
      </c>
      <c r="AA107">
        <v>151</v>
      </c>
      <c r="AB107">
        <v>161</v>
      </c>
      <c r="AC107">
        <v>175</v>
      </c>
      <c r="AD107">
        <v>147</v>
      </c>
      <c r="AE107">
        <v>145</v>
      </c>
      <c r="AF107">
        <v>155</v>
      </c>
      <c r="AG107">
        <v>153</v>
      </c>
      <c r="AH107">
        <v>147</v>
      </c>
    </row>
    <row r="108" spans="1:34" x14ac:dyDescent="0.25">
      <c r="A108" t="s">
        <v>644</v>
      </c>
      <c r="B108" t="s">
        <v>110</v>
      </c>
      <c r="C108">
        <v>57</v>
      </c>
      <c r="D108">
        <v>62</v>
      </c>
      <c r="E108">
        <v>75</v>
      </c>
      <c r="F108">
        <v>73</v>
      </c>
      <c r="G108">
        <v>81</v>
      </c>
      <c r="H108">
        <v>81</v>
      </c>
      <c r="I108">
        <v>88</v>
      </c>
      <c r="J108">
        <v>92</v>
      </c>
      <c r="K108">
        <v>92</v>
      </c>
      <c r="L108">
        <v>90</v>
      </c>
      <c r="M108">
        <v>96</v>
      </c>
      <c r="N108">
        <v>99</v>
      </c>
      <c r="O108">
        <v>94</v>
      </c>
      <c r="P108">
        <v>100</v>
      </c>
      <c r="Q108">
        <v>103</v>
      </c>
      <c r="R108">
        <v>100</v>
      </c>
      <c r="S108">
        <v>97</v>
      </c>
      <c r="T108">
        <v>102</v>
      </c>
      <c r="U108">
        <v>111</v>
      </c>
      <c r="V108">
        <v>131</v>
      </c>
      <c r="W108">
        <v>141</v>
      </c>
      <c r="X108">
        <v>145</v>
      </c>
      <c r="Y108">
        <v>156</v>
      </c>
      <c r="Z108">
        <v>169</v>
      </c>
      <c r="AA108">
        <v>189</v>
      </c>
      <c r="AB108">
        <v>199</v>
      </c>
      <c r="AC108">
        <v>212</v>
      </c>
      <c r="AD108">
        <v>217</v>
      </c>
      <c r="AE108">
        <v>220</v>
      </c>
      <c r="AF108">
        <v>224</v>
      </c>
      <c r="AG108">
        <v>234</v>
      </c>
      <c r="AH108">
        <v>220</v>
      </c>
    </row>
    <row r="109" spans="1:34" x14ac:dyDescent="0.25">
      <c r="A109" t="s">
        <v>645</v>
      </c>
      <c r="B109" t="s">
        <v>111</v>
      </c>
      <c r="C109">
        <v>26</v>
      </c>
      <c r="D109">
        <v>31</v>
      </c>
      <c r="E109">
        <v>34</v>
      </c>
      <c r="F109">
        <v>36</v>
      </c>
      <c r="G109">
        <v>35</v>
      </c>
      <c r="H109">
        <v>32</v>
      </c>
      <c r="I109">
        <v>32</v>
      </c>
      <c r="J109">
        <v>32</v>
      </c>
      <c r="K109">
        <v>26</v>
      </c>
      <c r="L109">
        <v>37</v>
      </c>
      <c r="M109">
        <v>47</v>
      </c>
      <c r="N109">
        <v>60</v>
      </c>
      <c r="O109">
        <v>70</v>
      </c>
      <c r="P109">
        <v>70</v>
      </c>
      <c r="Q109">
        <v>70</v>
      </c>
      <c r="R109">
        <v>85</v>
      </c>
      <c r="S109">
        <v>88</v>
      </c>
      <c r="T109">
        <v>98</v>
      </c>
      <c r="U109">
        <v>92</v>
      </c>
      <c r="V109">
        <v>96</v>
      </c>
      <c r="W109">
        <v>97</v>
      </c>
      <c r="X109">
        <v>97</v>
      </c>
      <c r="Y109">
        <v>103</v>
      </c>
      <c r="Z109">
        <v>116</v>
      </c>
      <c r="AA109">
        <v>119</v>
      </c>
      <c r="AB109">
        <v>133</v>
      </c>
      <c r="AC109">
        <v>140</v>
      </c>
      <c r="AD109">
        <v>139</v>
      </c>
      <c r="AE109">
        <v>139</v>
      </c>
      <c r="AF109">
        <v>161</v>
      </c>
      <c r="AG109">
        <v>153</v>
      </c>
      <c r="AH109">
        <v>140</v>
      </c>
    </row>
    <row r="110" spans="1:34" x14ac:dyDescent="0.25">
      <c r="A110" t="s">
        <v>646</v>
      </c>
      <c r="B110" t="s">
        <v>112</v>
      </c>
      <c r="C110">
        <v>23</v>
      </c>
      <c r="D110">
        <v>27</v>
      </c>
      <c r="E110">
        <v>31</v>
      </c>
      <c r="F110">
        <v>33</v>
      </c>
      <c r="G110">
        <v>38</v>
      </c>
      <c r="H110">
        <v>37</v>
      </c>
      <c r="I110">
        <v>40</v>
      </c>
      <c r="J110">
        <v>33</v>
      </c>
      <c r="K110">
        <v>29</v>
      </c>
      <c r="L110">
        <v>35</v>
      </c>
      <c r="M110">
        <v>37</v>
      </c>
      <c r="N110">
        <v>39</v>
      </c>
      <c r="O110">
        <v>52</v>
      </c>
      <c r="P110">
        <v>54</v>
      </c>
      <c r="Q110">
        <v>60</v>
      </c>
      <c r="R110">
        <v>59</v>
      </c>
      <c r="S110">
        <v>56</v>
      </c>
      <c r="T110">
        <v>58</v>
      </c>
      <c r="U110">
        <v>61</v>
      </c>
      <c r="V110">
        <v>55</v>
      </c>
      <c r="W110">
        <v>53</v>
      </c>
      <c r="X110">
        <v>58</v>
      </c>
      <c r="Y110">
        <v>65</v>
      </c>
      <c r="Z110">
        <v>62</v>
      </c>
      <c r="AA110">
        <v>73</v>
      </c>
      <c r="AB110">
        <v>82</v>
      </c>
      <c r="AC110">
        <v>86</v>
      </c>
      <c r="AD110">
        <v>93</v>
      </c>
      <c r="AE110">
        <v>87</v>
      </c>
      <c r="AF110">
        <v>89</v>
      </c>
      <c r="AG110">
        <v>101</v>
      </c>
      <c r="AH110">
        <v>102</v>
      </c>
    </row>
    <row r="111" spans="1:34" x14ac:dyDescent="0.25">
      <c r="A111" t="s">
        <v>647</v>
      </c>
      <c r="B111" t="s">
        <v>113</v>
      </c>
      <c r="C111">
        <v>19</v>
      </c>
      <c r="D111">
        <v>19</v>
      </c>
      <c r="E111">
        <v>28</v>
      </c>
      <c r="F111">
        <v>28</v>
      </c>
      <c r="G111">
        <v>38</v>
      </c>
      <c r="H111">
        <v>46</v>
      </c>
      <c r="I111">
        <v>51</v>
      </c>
      <c r="J111">
        <v>47</v>
      </c>
      <c r="K111">
        <v>49</v>
      </c>
      <c r="L111">
        <v>57</v>
      </c>
      <c r="M111">
        <v>68</v>
      </c>
      <c r="N111">
        <v>74</v>
      </c>
      <c r="O111">
        <v>76</v>
      </c>
      <c r="P111">
        <v>76</v>
      </c>
      <c r="Q111">
        <v>76</v>
      </c>
      <c r="R111">
        <v>73</v>
      </c>
      <c r="S111">
        <v>64</v>
      </c>
      <c r="T111">
        <v>60</v>
      </c>
      <c r="U111">
        <v>52</v>
      </c>
      <c r="V111">
        <v>52</v>
      </c>
      <c r="W111">
        <v>55</v>
      </c>
      <c r="X111">
        <v>59</v>
      </c>
      <c r="Y111">
        <v>66</v>
      </c>
      <c r="Z111">
        <v>68</v>
      </c>
      <c r="AA111">
        <v>70</v>
      </c>
      <c r="AB111">
        <v>68</v>
      </c>
      <c r="AC111">
        <v>69</v>
      </c>
      <c r="AD111">
        <v>73</v>
      </c>
      <c r="AE111">
        <v>70</v>
      </c>
      <c r="AF111">
        <v>68</v>
      </c>
      <c r="AG111">
        <v>66</v>
      </c>
      <c r="AH111">
        <v>73</v>
      </c>
    </row>
    <row r="112" spans="1:34" x14ac:dyDescent="0.25">
      <c r="A112" t="s">
        <v>648</v>
      </c>
      <c r="B112" t="s">
        <v>114</v>
      </c>
      <c r="C112">
        <v>30</v>
      </c>
      <c r="D112">
        <v>30</v>
      </c>
      <c r="E112">
        <v>43</v>
      </c>
      <c r="F112">
        <v>43</v>
      </c>
      <c r="G112">
        <v>38</v>
      </c>
      <c r="H112">
        <v>38</v>
      </c>
      <c r="I112">
        <v>42</v>
      </c>
      <c r="J112">
        <v>42</v>
      </c>
      <c r="K112">
        <v>43</v>
      </c>
      <c r="L112">
        <v>52</v>
      </c>
      <c r="M112">
        <v>58</v>
      </c>
      <c r="N112">
        <v>61</v>
      </c>
      <c r="O112">
        <v>63</v>
      </c>
      <c r="P112">
        <v>65</v>
      </c>
      <c r="Q112">
        <v>65</v>
      </c>
      <c r="R112">
        <v>65</v>
      </c>
      <c r="S112">
        <v>65</v>
      </c>
      <c r="T112">
        <v>76</v>
      </c>
      <c r="U112">
        <v>82</v>
      </c>
      <c r="V112">
        <v>91</v>
      </c>
      <c r="W112">
        <v>102</v>
      </c>
      <c r="X112">
        <v>102</v>
      </c>
      <c r="Y112">
        <v>112</v>
      </c>
      <c r="Z112">
        <v>130</v>
      </c>
      <c r="AA112">
        <v>134</v>
      </c>
      <c r="AB112">
        <v>150</v>
      </c>
      <c r="AC112">
        <v>158</v>
      </c>
      <c r="AD112">
        <v>166</v>
      </c>
      <c r="AE112">
        <v>170</v>
      </c>
      <c r="AF112">
        <v>168</v>
      </c>
      <c r="AG112">
        <v>176</v>
      </c>
      <c r="AH112">
        <v>173</v>
      </c>
    </row>
    <row r="113" spans="1:34" x14ac:dyDescent="0.25">
      <c r="A113" t="s">
        <v>649</v>
      </c>
      <c r="B113" t="s">
        <v>115</v>
      </c>
      <c r="C113">
        <v>373</v>
      </c>
      <c r="D113">
        <v>378</v>
      </c>
      <c r="E113">
        <v>443</v>
      </c>
      <c r="F113">
        <v>458</v>
      </c>
      <c r="G113">
        <v>514</v>
      </c>
      <c r="H113">
        <v>575</v>
      </c>
      <c r="I113">
        <v>581</v>
      </c>
      <c r="J113">
        <v>605</v>
      </c>
      <c r="K113">
        <v>665</v>
      </c>
      <c r="L113">
        <v>626</v>
      </c>
      <c r="M113">
        <v>740</v>
      </c>
      <c r="N113">
        <v>810</v>
      </c>
      <c r="O113">
        <v>803</v>
      </c>
      <c r="P113">
        <v>798</v>
      </c>
      <c r="Q113">
        <v>799</v>
      </c>
      <c r="R113">
        <v>783</v>
      </c>
      <c r="S113">
        <v>819</v>
      </c>
      <c r="T113">
        <v>781</v>
      </c>
      <c r="U113">
        <v>762</v>
      </c>
      <c r="V113">
        <v>781</v>
      </c>
      <c r="W113">
        <v>844</v>
      </c>
      <c r="X113">
        <v>836</v>
      </c>
      <c r="Y113">
        <v>797</v>
      </c>
      <c r="Z113">
        <v>839</v>
      </c>
      <c r="AA113">
        <v>810</v>
      </c>
      <c r="AB113">
        <v>732</v>
      </c>
      <c r="AC113">
        <v>685</v>
      </c>
      <c r="AD113">
        <v>633</v>
      </c>
      <c r="AE113">
        <v>646</v>
      </c>
      <c r="AF113">
        <v>697</v>
      </c>
      <c r="AG113">
        <v>645</v>
      </c>
      <c r="AH113">
        <v>620</v>
      </c>
    </row>
    <row r="114" spans="1:34" x14ac:dyDescent="0.25">
      <c r="A114" t="s">
        <v>650</v>
      </c>
      <c r="B114" t="s">
        <v>116</v>
      </c>
      <c r="C114">
        <v>193</v>
      </c>
      <c r="D114">
        <v>200</v>
      </c>
      <c r="E114">
        <v>230</v>
      </c>
      <c r="F114">
        <v>245</v>
      </c>
      <c r="G114">
        <v>271</v>
      </c>
      <c r="H114">
        <v>264</v>
      </c>
      <c r="I114">
        <v>274</v>
      </c>
      <c r="J114">
        <v>289</v>
      </c>
      <c r="K114">
        <v>290</v>
      </c>
      <c r="L114">
        <v>313</v>
      </c>
      <c r="M114">
        <v>382</v>
      </c>
      <c r="N114">
        <v>403</v>
      </c>
      <c r="O114">
        <v>445</v>
      </c>
      <c r="P114">
        <v>455</v>
      </c>
      <c r="Q114">
        <v>451</v>
      </c>
      <c r="R114">
        <v>456</v>
      </c>
      <c r="S114">
        <v>478</v>
      </c>
      <c r="T114">
        <v>469</v>
      </c>
      <c r="U114">
        <v>447</v>
      </c>
      <c r="V114">
        <v>387</v>
      </c>
      <c r="W114">
        <v>368</v>
      </c>
      <c r="X114">
        <v>432</v>
      </c>
      <c r="Y114">
        <v>482</v>
      </c>
      <c r="Z114">
        <v>502</v>
      </c>
      <c r="AA114">
        <v>491</v>
      </c>
      <c r="AB114">
        <v>494</v>
      </c>
      <c r="AC114">
        <v>574</v>
      </c>
      <c r="AD114">
        <v>584</v>
      </c>
      <c r="AE114">
        <v>532</v>
      </c>
      <c r="AF114">
        <v>513</v>
      </c>
      <c r="AG114">
        <v>465</v>
      </c>
      <c r="AH114">
        <v>459</v>
      </c>
    </row>
    <row r="115" spans="1:34" x14ac:dyDescent="0.25">
      <c r="A115" t="s">
        <v>651</v>
      </c>
      <c r="B115" t="s">
        <v>117</v>
      </c>
      <c r="C115">
        <v>97</v>
      </c>
      <c r="D115">
        <v>110</v>
      </c>
      <c r="E115">
        <v>117</v>
      </c>
      <c r="F115">
        <v>141</v>
      </c>
      <c r="G115">
        <v>159</v>
      </c>
      <c r="H115">
        <v>153</v>
      </c>
      <c r="I115">
        <v>172</v>
      </c>
      <c r="J115">
        <v>182</v>
      </c>
      <c r="K115">
        <v>172</v>
      </c>
      <c r="L115">
        <v>181</v>
      </c>
      <c r="M115">
        <v>181</v>
      </c>
      <c r="N115">
        <v>172</v>
      </c>
      <c r="O115">
        <v>184</v>
      </c>
      <c r="P115">
        <v>171</v>
      </c>
      <c r="Q115">
        <v>183</v>
      </c>
      <c r="R115">
        <v>170</v>
      </c>
      <c r="S115">
        <v>153</v>
      </c>
      <c r="T115">
        <v>152</v>
      </c>
      <c r="U115">
        <v>165</v>
      </c>
      <c r="V115">
        <v>155</v>
      </c>
      <c r="W115">
        <v>162</v>
      </c>
      <c r="X115">
        <v>174</v>
      </c>
      <c r="Y115">
        <v>189</v>
      </c>
      <c r="Z115">
        <v>197</v>
      </c>
      <c r="AA115">
        <v>197</v>
      </c>
      <c r="AB115">
        <v>181</v>
      </c>
      <c r="AC115">
        <v>182</v>
      </c>
      <c r="AD115">
        <v>182</v>
      </c>
      <c r="AE115">
        <v>160</v>
      </c>
      <c r="AF115">
        <v>149</v>
      </c>
      <c r="AG115">
        <v>142</v>
      </c>
      <c r="AH115">
        <v>115</v>
      </c>
    </row>
    <row r="116" spans="1:34" x14ac:dyDescent="0.25">
      <c r="A116" t="s">
        <v>652</v>
      </c>
      <c r="B116" t="s">
        <v>118</v>
      </c>
      <c r="C116">
        <v>102</v>
      </c>
      <c r="D116">
        <v>99</v>
      </c>
      <c r="E116">
        <v>105</v>
      </c>
      <c r="F116">
        <v>111</v>
      </c>
      <c r="G116">
        <v>103</v>
      </c>
      <c r="H116">
        <v>86</v>
      </c>
      <c r="I116">
        <v>75</v>
      </c>
      <c r="J116">
        <v>65</v>
      </c>
      <c r="K116">
        <v>60</v>
      </c>
      <c r="L116">
        <v>64</v>
      </c>
      <c r="M116">
        <v>58</v>
      </c>
      <c r="N116">
        <v>53</v>
      </c>
      <c r="O116">
        <v>57</v>
      </c>
      <c r="P116">
        <v>56</v>
      </c>
      <c r="Q116">
        <v>55</v>
      </c>
      <c r="R116">
        <v>65</v>
      </c>
      <c r="S116">
        <v>59</v>
      </c>
      <c r="T116">
        <v>65</v>
      </c>
      <c r="U116">
        <v>65</v>
      </c>
      <c r="V116">
        <v>69</v>
      </c>
      <c r="W116">
        <v>76</v>
      </c>
      <c r="X116">
        <v>72</v>
      </c>
      <c r="Y116">
        <v>59</v>
      </c>
      <c r="Z116">
        <v>59</v>
      </c>
      <c r="AA116">
        <v>50</v>
      </c>
      <c r="AB116">
        <v>57</v>
      </c>
      <c r="AC116">
        <v>45</v>
      </c>
      <c r="AD116">
        <v>39</v>
      </c>
      <c r="AE116">
        <v>42</v>
      </c>
      <c r="AF116">
        <v>43</v>
      </c>
      <c r="AG116">
        <v>35</v>
      </c>
      <c r="AH116">
        <v>33</v>
      </c>
    </row>
    <row r="117" spans="1:34" x14ac:dyDescent="0.25">
      <c r="A117" t="s">
        <v>653</v>
      </c>
      <c r="B117" t="s">
        <v>119</v>
      </c>
      <c r="C117">
        <v>9</v>
      </c>
      <c r="D117">
        <v>9</v>
      </c>
      <c r="E117">
        <v>12</v>
      </c>
      <c r="F117">
        <v>17</v>
      </c>
      <c r="G117">
        <v>21</v>
      </c>
      <c r="H117">
        <v>20</v>
      </c>
      <c r="I117">
        <v>23</v>
      </c>
      <c r="J117">
        <v>21</v>
      </c>
      <c r="K117">
        <v>22</v>
      </c>
      <c r="L117">
        <v>33</v>
      </c>
      <c r="M117">
        <v>34</v>
      </c>
      <c r="N117">
        <v>41</v>
      </c>
      <c r="O117">
        <v>48</v>
      </c>
      <c r="P117">
        <v>46</v>
      </c>
      <c r="Q117">
        <v>54</v>
      </c>
      <c r="R117">
        <v>59</v>
      </c>
      <c r="S117">
        <v>55</v>
      </c>
      <c r="T117">
        <v>61</v>
      </c>
      <c r="U117">
        <v>55</v>
      </c>
      <c r="V117">
        <v>55</v>
      </c>
      <c r="W117">
        <v>63</v>
      </c>
      <c r="X117">
        <v>59</v>
      </c>
      <c r="Y117">
        <v>57</v>
      </c>
      <c r="Z117">
        <v>51</v>
      </c>
      <c r="AA117">
        <v>53</v>
      </c>
      <c r="AB117">
        <v>59</v>
      </c>
      <c r="AC117">
        <v>67</v>
      </c>
      <c r="AD117">
        <v>61</v>
      </c>
      <c r="AE117">
        <v>66</v>
      </c>
      <c r="AF117">
        <v>65</v>
      </c>
      <c r="AG117">
        <v>73</v>
      </c>
      <c r="AH117">
        <v>70</v>
      </c>
    </row>
    <row r="118" spans="1:34" x14ac:dyDescent="0.25">
      <c r="A118" t="s">
        <v>654</v>
      </c>
      <c r="B118" t="s">
        <v>120</v>
      </c>
      <c r="C118">
        <v>38</v>
      </c>
      <c r="D118">
        <v>41</v>
      </c>
      <c r="E118">
        <v>37</v>
      </c>
      <c r="F118">
        <v>39</v>
      </c>
      <c r="G118">
        <v>34</v>
      </c>
      <c r="H118">
        <v>26</v>
      </c>
      <c r="I118">
        <v>25</v>
      </c>
      <c r="J118">
        <v>30</v>
      </c>
      <c r="K118">
        <v>26</v>
      </c>
      <c r="L118">
        <v>24</v>
      </c>
      <c r="M118">
        <v>29</v>
      </c>
      <c r="N118">
        <v>35</v>
      </c>
      <c r="O118">
        <v>60</v>
      </c>
      <c r="P118">
        <v>62</v>
      </c>
      <c r="Q118">
        <v>57</v>
      </c>
      <c r="R118">
        <v>67</v>
      </c>
      <c r="S118">
        <v>82</v>
      </c>
      <c r="T118">
        <v>81</v>
      </c>
      <c r="U118">
        <v>94</v>
      </c>
      <c r="V118">
        <v>80</v>
      </c>
      <c r="W118">
        <v>79</v>
      </c>
      <c r="X118">
        <v>79</v>
      </c>
      <c r="Y118">
        <v>72</v>
      </c>
      <c r="Z118">
        <v>65</v>
      </c>
      <c r="AA118">
        <v>63</v>
      </c>
      <c r="AB118">
        <v>52</v>
      </c>
      <c r="AC118">
        <v>52</v>
      </c>
      <c r="AD118">
        <v>53</v>
      </c>
      <c r="AE118">
        <v>56</v>
      </c>
      <c r="AF118">
        <v>55</v>
      </c>
      <c r="AG118">
        <v>58</v>
      </c>
      <c r="AH118">
        <v>49</v>
      </c>
    </row>
    <row r="119" spans="1:34" x14ac:dyDescent="0.25">
      <c r="A119" t="s">
        <v>655</v>
      </c>
      <c r="B119" t="s">
        <v>121</v>
      </c>
      <c r="C119">
        <v>16</v>
      </c>
      <c r="D119">
        <v>16</v>
      </c>
      <c r="E119">
        <v>14</v>
      </c>
      <c r="F119">
        <v>13</v>
      </c>
      <c r="G119">
        <v>14</v>
      </c>
      <c r="H119">
        <v>9</v>
      </c>
      <c r="I119">
        <v>5</v>
      </c>
      <c r="J119">
        <v>5</v>
      </c>
      <c r="K119">
        <v>4</v>
      </c>
      <c r="L119">
        <v>4</v>
      </c>
      <c r="M119">
        <v>5</v>
      </c>
      <c r="N119">
        <v>3</v>
      </c>
      <c r="O119">
        <v>4</v>
      </c>
      <c r="P119">
        <v>3</v>
      </c>
      <c r="Q119">
        <v>3</v>
      </c>
      <c r="R119">
        <v>3</v>
      </c>
      <c r="S119">
        <v>2</v>
      </c>
      <c r="T119">
        <v>1</v>
      </c>
      <c r="U119">
        <v>1</v>
      </c>
      <c r="V119">
        <v>0</v>
      </c>
      <c r="W119">
        <v>1</v>
      </c>
      <c r="X119">
        <v>1</v>
      </c>
      <c r="Y119">
        <v>1</v>
      </c>
      <c r="Z119">
        <v>1</v>
      </c>
      <c r="AA119">
        <v>2</v>
      </c>
      <c r="AB119">
        <v>2</v>
      </c>
      <c r="AC119">
        <v>2</v>
      </c>
      <c r="AD119">
        <v>2</v>
      </c>
      <c r="AE119">
        <v>2</v>
      </c>
      <c r="AF119">
        <v>2</v>
      </c>
      <c r="AG119">
        <v>3</v>
      </c>
      <c r="AH119">
        <v>2</v>
      </c>
    </row>
    <row r="120" spans="1:34" x14ac:dyDescent="0.25">
      <c r="A120" t="s">
        <v>656</v>
      </c>
      <c r="B120" t="s">
        <v>122</v>
      </c>
      <c r="C120">
        <v>400</v>
      </c>
      <c r="D120">
        <v>432</v>
      </c>
      <c r="E120">
        <v>470</v>
      </c>
      <c r="F120">
        <v>486</v>
      </c>
      <c r="G120">
        <v>532</v>
      </c>
      <c r="H120">
        <v>558</v>
      </c>
      <c r="I120">
        <v>571</v>
      </c>
      <c r="J120">
        <v>606</v>
      </c>
      <c r="K120">
        <v>624</v>
      </c>
      <c r="L120">
        <v>660</v>
      </c>
      <c r="M120">
        <v>700</v>
      </c>
      <c r="N120">
        <v>714</v>
      </c>
      <c r="O120">
        <v>766</v>
      </c>
      <c r="P120">
        <v>774</v>
      </c>
      <c r="Q120">
        <v>827</v>
      </c>
      <c r="R120">
        <v>827</v>
      </c>
      <c r="S120">
        <v>918</v>
      </c>
      <c r="T120">
        <v>1051</v>
      </c>
      <c r="U120">
        <v>1112</v>
      </c>
      <c r="V120">
        <v>1133</v>
      </c>
      <c r="W120">
        <v>1203</v>
      </c>
      <c r="X120">
        <v>1168</v>
      </c>
      <c r="Y120">
        <v>1217</v>
      </c>
      <c r="Z120">
        <v>1281</v>
      </c>
      <c r="AA120">
        <v>1189</v>
      </c>
      <c r="AB120">
        <v>1192</v>
      </c>
      <c r="AC120">
        <v>1246</v>
      </c>
      <c r="AD120">
        <v>1219</v>
      </c>
      <c r="AE120">
        <v>1200</v>
      </c>
      <c r="AF120">
        <v>1138</v>
      </c>
      <c r="AG120">
        <v>1037</v>
      </c>
      <c r="AH120">
        <v>1004</v>
      </c>
    </row>
    <row r="121" spans="1:34" x14ac:dyDescent="0.25">
      <c r="A121" t="s">
        <v>657</v>
      </c>
      <c r="B121" t="s">
        <v>123</v>
      </c>
      <c r="C121">
        <v>64</v>
      </c>
      <c r="D121">
        <v>66</v>
      </c>
      <c r="E121">
        <v>68</v>
      </c>
      <c r="F121">
        <v>80</v>
      </c>
      <c r="G121">
        <v>90</v>
      </c>
      <c r="H121">
        <v>96</v>
      </c>
      <c r="I121">
        <v>107</v>
      </c>
      <c r="J121">
        <v>110</v>
      </c>
      <c r="K121">
        <v>116</v>
      </c>
      <c r="L121">
        <v>134</v>
      </c>
      <c r="M121">
        <v>146</v>
      </c>
      <c r="N121">
        <v>159</v>
      </c>
      <c r="O121">
        <v>168</v>
      </c>
      <c r="P121">
        <v>159</v>
      </c>
      <c r="Q121">
        <v>154</v>
      </c>
      <c r="R121">
        <v>161</v>
      </c>
      <c r="S121">
        <v>162</v>
      </c>
      <c r="T121">
        <v>157</v>
      </c>
      <c r="U121">
        <v>157</v>
      </c>
      <c r="V121">
        <v>156</v>
      </c>
      <c r="W121">
        <v>166</v>
      </c>
      <c r="X121">
        <v>170</v>
      </c>
      <c r="Y121">
        <v>171</v>
      </c>
      <c r="Z121">
        <v>166</v>
      </c>
      <c r="AA121">
        <v>196</v>
      </c>
      <c r="AB121">
        <v>193</v>
      </c>
      <c r="AC121">
        <v>201</v>
      </c>
      <c r="AD121">
        <v>204</v>
      </c>
      <c r="AE121">
        <v>200</v>
      </c>
      <c r="AF121">
        <v>212</v>
      </c>
      <c r="AG121">
        <v>224</v>
      </c>
      <c r="AH121">
        <v>188</v>
      </c>
    </row>
    <row r="122" spans="1:34" x14ac:dyDescent="0.25">
      <c r="A122" t="s">
        <v>658</v>
      </c>
      <c r="B122" t="s">
        <v>124</v>
      </c>
      <c r="C122">
        <v>61</v>
      </c>
      <c r="D122">
        <v>61</v>
      </c>
      <c r="E122">
        <v>68</v>
      </c>
      <c r="F122">
        <v>83</v>
      </c>
      <c r="G122">
        <v>93</v>
      </c>
      <c r="H122">
        <v>92</v>
      </c>
      <c r="I122">
        <v>100</v>
      </c>
      <c r="J122">
        <v>108</v>
      </c>
      <c r="K122">
        <v>116</v>
      </c>
      <c r="L122">
        <v>118</v>
      </c>
      <c r="M122">
        <v>132</v>
      </c>
      <c r="N122">
        <v>134</v>
      </c>
      <c r="O122">
        <v>167</v>
      </c>
      <c r="P122">
        <v>175</v>
      </c>
      <c r="Q122">
        <v>184</v>
      </c>
      <c r="R122">
        <v>198</v>
      </c>
      <c r="S122">
        <v>207</v>
      </c>
      <c r="T122">
        <v>206</v>
      </c>
      <c r="U122">
        <v>205</v>
      </c>
      <c r="V122">
        <v>184</v>
      </c>
      <c r="W122">
        <v>169</v>
      </c>
      <c r="X122">
        <v>168</v>
      </c>
      <c r="Y122">
        <v>156</v>
      </c>
      <c r="Z122">
        <v>157</v>
      </c>
      <c r="AA122">
        <v>137</v>
      </c>
      <c r="AB122">
        <v>126</v>
      </c>
      <c r="AC122">
        <v>124</v>
      </c>
      <c r="AD122">
        <v>136</v>
      </c>
      <c r="AE122">
        <v>134</v>
      </c>
      <c r="AF122">
        <v>141</v>
      </c>
      <c r="AG122">
        <v>144</v>
      </c>
      <c r="AH122">
        <v>141</v>
      </c>
    </row>
    <row r="123" spans="1:34" x14ac:dyDescent="0.25">
      <c r="A123" t="s">
        <v>659</v>
      </c>
      <c r="B123" t="s">
        <v>125</v>
      </c>
      <c r="C123">
        <v>37</v>
      </c>
      <c r="D123">
        <v>35</v>
      </c>
      <c r="E123">
        <v>46</v>
      </c>
      <c r="F123">
        <v>41</v>
      </c>
      <c r="G123">
        <v>55</v>
      </c>
      <c r="H123">
        <v>56</v>
      </c>
      <c r="I123">
        <v>63</v>
      </c>
      <c r="J123">
        <v>64</v>
      </c>
      <c r="K123">
        <v>64</v>
      </c>
      <c r="L123">
        <v>68</v>
      </c>
      <c r="M123">
        <v>86</v>
      </c>
      <c r="N123">
        <v>81</v>
      </c>
      <c r="O123">
        <v>76</v>
      </c>
      <c r="P123">
        <v>77</v>
      </c>
      <c r="Q123">
        <v>78</v>
      </c>
      <c r="R123">
        <v>82</v>
      </c>
      <c r="S123">
        <v>69</v>
      </c>
      <c r="T123">
        <v>81</v>
      </c>
      <c r="U123">
        <v>94</v>
      </c>
      <c r="V123">
        <v>111</v>
      </c>
      <c r="W123">
        <v>112</v>
      </c>
      <c r="X123">
        <v>117</v>
      </c>
      <c r="Y123">
        <v>114</v>
      </c>
      <c r="Z123">
        <v>127</v>
      </c>
      <c r="AA123">
        <v>121</v>
      </c>
      <c r="AB123">
        <v>116</v>
      </c>
      <c r="AC123">
        <v>109</v>
      </c>
      <c r="AD123">
        <v>114</v>
      </c>
      <c r="AE123">
        <v>109</v>
      </c>
      <c r="AF123">
        <v>109</v>
      </c>
      <c r="AG123">
        <v>100</v>
      </c>
      <c r="AH123">
        <v>87</v>
      </c>
    </row>
    <row r="124" spans="1:34" x14ac:dyDescent="0.25">
      <c r="A124" t="s">
        <v>660</v>
      </c>
      <c r="B124" t="s">
        <v>126</v>
      </c>
      <c r="C124">
        <v>8</v>
      </c>
      <c r="D124">
        <v>10</v>
      </c>
      <c r="E124">
        <v>11</v>
      </c>
      <c r="F124">
        <v>12</v>
      </c>
      <c r="G124">
        <v>11</v>
      </c>
      <c r="H124">
        <v>11</v>
      </c>
      <c r="I124">
        <v>13</v>
      </c>
      <c r="J124">
        <v>12</v>
      </c>
      <c r="K124">
        <v>12</v>
      </c>
      <c r="L124">
        <v>14</v>
      </c>
      <c r="M124">
        <v>16</v>
      </c>
      <c r="N124">
        <v>18</v>
      </c>
      <c r="O124">
        <v>19</v>
      </c>
      <c r="P124">
        <v>18</v>
      </c>
      <c r="Q124">
        <v>22</v>
      </c>
      <c r="R124">
        <v>22</v>
      </c>
      <c r="S124">
        <v>22</v>
      </c>
      <c r="T124">
        <v>26</v>
      </c>
      <c r="U124">
        <v>31</v>
      </c>
      <c r="V124">
        <v>28</v>
      </c>
      <c r="W124">
        <v>30</v>
      </c>
      <c r="X124">
        <v>27</v>
      </c>
      <c r="Y124">
        <v>34</v>
      </c>
      <c r="Z124">
        <v>37</v>
      </c>
      <c r="AA124">
        <v>38</v>
      </c>
      <c r="AB124">
        <v>35</v>
      </c>
      <c r="AC124">
        <v>37</v>
      </c>
      <c r="AD124">
        <v>42</v>
      </c>
      <c r="AE124">
        <v>44</v>
      </c>
      <c r="AF124">
        <v>40</v>
      </c>
      <c r="AG124">
        <v>42</v>
      </c>
      <c r="AH124">
        <v>51</v>
      </c>
    </row>
    <row r="125" spans="1:34" x14ac:dyDescent="0.25">
      <c r="A125" t="s">
        <v>661</v>
      </c>
      <c r="B125" t="s">
        <v>127</v>
      </c>
      <c r="C125">
        <v>12</v>
      </c>
      <c r="D125">
        <v>12</v>
      </c>
      <c r="E125">
        <v>17</v>
      </c>
      <c r="F125">
        <v>21</v>
      </c>
      <c r="G125">
        <v>19</v>
      </c>
      <c r="H125">
        <v>28</v>
      </c>
      <c r="I125">
        <v>29</v>
      </c>
      <c r="J125">
        <v>30</v>
      </c>
      <c r="K125">
        <v>32</v>
      </c>
      <c r="L125">
        <v>31</v>
      </c>
      <c r="M125">
        <v>22</v>
      </c>
      <c r="N125">
        <v>21</v>
      </c>
      <c r="O125">
        <v>19</v>
      </c>
      <c r="P125">
        <v>24</v>
      </c>
      <c r="Q125">
        <v>24</v>
      </c>
      <c r="R125">
        <v>24</v>
      </c>
      <c r="S125">
        <v>21</v>
      </c>
      <c r="T125">
        <v>20</v>
      </c>
      <c r="U125">
        <v>23</v>
      </c>
      <c r="V125">
        <v>22</v>
      </c>
      <c r="W125">
        <v>27</v>
      </c>
      <c r="X125">
        <v>29</v>
      </c>
      <c r="Y125">
        <v>37</v>
      </c>
      <c r="Z125">
        <v>41</v>
      </c>
      <c r="AA125">
        <v>48</v>
      </c>
      <c r="AB125">
        <v>52</v>
      </c>
      <c r="AC125">
        <v>51</v>
      </c>
      <c r="AD125">
        <v>57</v>
      </c>
      <c r="AE125">
        <v>57</v>
      </c>
      <c r="AF125">
        <v>47</v>
      </c>
      <c r="AG125">
        <v>45</v>
      </c>
      <c r="AH125">
        <v>48</v>
      </c>
    </row>
    <row r="126" spans="1:34" x14ac:dyDescent="0.25">
      <c r="A126" t="s">
        <v>662</v>
      </c>
      <c r="B126" t="s">
        <v>128</v>
      </c>
      <c r="C126">
        <v>100</v>
      </c>
      <c r="D126">
        <v>118</v>
      </c>
      <c r="E126">
        <v>163</v>
      </c>
      <c r="F126">
        <v>168</v>
      </c>
      <c r="G126">
        <v>191</v>
      </c>
      <c r="H126">
        <v>186</v>
      </c>
      <c r="I126">
        <v>197</v>
      </c>
      <c r="J126">
        <v>200</v>
      </c>
      <c r="K126">
        <v>204</v>
      </c>
      <c r="L126">
        <v>178</v>
      </c>
      <c r="M126">
        <v>183</v>
      </c>
      <c r="N126">
        <v>191</v>
      </c>
      <c r="O126">
        <v>202</v>
      </c>
      <c r="P126">
        <v>203</v>
      </c>
      <c r="Q126">
        <v>207</v>
      </c>
      <c r="R126">
        <v>210</v>
      </c>
      <c r="S126">
        <v>255</v>
      </c>
      <c r="T126">
        <v>270</v>
      </c>
      <c r="U126">
        <v>309</v>
      </c>
      <c r="V126">
        <v>321</v>
      </c>
      <c r="W126">
        <v>340</v>
      </c>
      <c r="X126">
        <v>337</v>
      </c>
      <c r="Y126">
        <v>341</v>
      </c>
      <c r="Z126">
        <v>366</v>
      </c>
      <c r="AA126">
        <v>358</v>
      </c>
      <c r="AB126">
        <v>340</v>
      </c>
      <c r="AC126">
        <v>341</v>
      </c>
      <c r="AD126">
        <v>335</v>
      </c>
      <c r="AE126">
        <v>330</v>
      </c>
      <c r="AF126">
        <v>324</v>
      </c>
      <c r="AG126">
        <v>277</v>
      </c>
      <c r="AH126">
        <v>274</v>
      </c>
    </row>
    <row r="127" spans="1:34" x14ac:dyDescent="0.25">
      <c r="A127" t="s">
        <v>663</v>
      </c>
      <c r="B127" t="s">
        <v>129</v>
      </c>
      <c r="C127">
        <v>66</v>
      </c>
      <c r="D127">
        <v>71</v>
      </c>
      <c r="E127">
        <v>78</v>
      </c>
      <c r="F127">
        <v>76</v>
      </c>
      <c r="G127">
        <v>86</v>
      </c>
      <c r="H127">
        <v>88</v>
      </c>
      <c r="I127">
        <v>96</v>
      </c>
      <c r="J127">
        <v>106</v>
      </c>
      <c r="K127">
        <v>114</v>
      </c>
      <c r="L127">
        <v>149</v>
      </c>
      <c r="M127">
        <v>164</v>
      </c>
      <c r="N127">
        <v>168</v>
      </c>
      <c r="O127">
        <v>181</v>
      </c>
      <c r="P127">
        <v>185</v>
      </c>
      <c r="Q127">
        <v>186</v>
      </c>
      <c r="R127">
        <v>190</v>
      </c>
      <c r="S127">
        <v>174</v>
      </c>
      <c r="T127">
        <v>187</v>
      </c>
      <c r="U127">
        <v>184</v>
      </c>
      <c r="V127">
        <v>191</v>
      </c>
      <c r="W127">
        <v>186</v>
      </c>
      <c r="X127">
        <v>191</v>
      </c>
      <c r="Y127">
        <v>178</v>
      </c>
      <c r="Z127">
        <v>176</v>
      </c>
      <c r="AA127">
        <v>185</v>
      </c>
      <c r="AB127">
        <v>193</v>
      </c>
      <c r="AC127">
        <v>184</v>
      </c>
      <c r="AD127">
        <v>182</v>
      </c>
      <c r="AE127">
        <v>178</v>
      </c>
      <c r="AF127">
        <v>188</v>
      </c>
      <c r="AG127">
        <v>187</v>
      </c>
      <c r="AH127">
        <v>180</v>
      </c>
    </row>
    <row r="128" spans="1:34" x14ac:dyDescent="0.25">
      <c r="A128" t="s">
        <v>664</v>
      </c>
      <c r="B128" t="s">
        <v>130</v>
      </c>
      <c r="C128">
        <v>34</v>
      </c>
      <c r="D128">
        <v>36</v>
      </c>
      <c r="E128">
        <v>39</v>
      </c>
      <c r="F128">
        <v>42</v>
      </c>
      <c r="G128">
        <v>48</v>
      </c>
      <c r="H128">
        <v>52</v>
      </c>
      <c r="I128">
        <v>60</v>
      </c>
      <c r="J128">
        <v>63</v>
      </c>
      <c r="K128">
        <v>71</v>
      </c>
      <c r="L128">
        <v>91</v>
      </c>
      <c r="M128">
        <v>93</v>
      </c>
      <c r="N128">
        <v>102</v>
      </c>
      <c r="O128">
        <v>106</v>
      </c>
      <c r="P128">
        <v>115</v>
      </c>
      <c r="Q128">
        <v>111</v>
      </c>
      <c r="R128">
        <v>105</v>
      </c>
      <c r="S128">
        <v>100</v>
      </c>
      <c r="T128">
        <v>103</v>
      </c>
      <c r="U128">
        <v>102</v>
      </c>
      <c r="V128">
        <v>111</v>
      </c>
      <c r="W128">
        <v>106</v>
      </c>
      <c r="X128">
        <v>106</v>
      </c>
      <c r="Y128">
        <v>110</v>
      </c>
      <c r="Z128">
        <v>116</v>
      </c>
      <c r="AA128">
        <v>121</v>
      </c>
      <c r="AB128">
        <v>120</v>
      </c>
      <c r="AC128">
        <v>118</v>
      </c>
      <c r="AD128">
        <v>122</v>
      </c>
      <c r="AE128">
        <v>126</v>
      </c>
      <c r="AF128">
        <v>126</v>
      </c>
      <c r="AG128">
        <v>119</v>
      </c>
      <c r="AH128">
        <v>126</v>
      </c>
    </row>
    <row r="129" spans="1:34" x14ac:dyDescent="0.25">
      <c r="A129" t="s">
        <v>665</v>
      </c>
      <c r="B129" t="s">
        <v>131</v>
      </c>
      <c r="C129">
        <v>19</v>
      </c>
      <c r="D129">
        <v>19</v>
      </c>
      <c r="E129">
        <v>27</v>
      </c>
      <c r="F129">
        <v>25</v>
      </c>
      <c r="G129">
        <v>31</v>
      </c>
      <c r="H129">
        <v>38</v>
      </c>
      <c r="I129">
        <v>38</v>
      </c>
      <c r="J129">
        <v>39</v>
      </c>
      <c r="K129">
        <v>41</v>
      </c>
      <c r="L129">
        <v>38</v>
      </c>
      <c r="M129">
        <v>42</v>
      </c>
      <c r="N129">
        <v>35</v>
      </c>
      <c r="O129">
        <v>33</v>
      </c>
      <c r="P129">
        <v>36</v>
      </c>
      <c r="Q129">
        <v>37</v>
      </c>
      <c r="R129">
        <v>37</v>
      </c>
      <c r="S129">
        <v>45</v>
      </c>
      <c r="T129">
        <v>48</v>
      </c>
      <c r="U129">
        <v>56</v>
      </c>
      <c r="V129">
        <v>59</v>
      </c>
      <c r="W129">
        <v>61</v>
      </c>
      <c r="X129">
        <v>58</v>
      </c>
      <c r="Y129">
        <v>58</v>
      </c>
      <c r="Z129">
        <v>55</v>
      </c>
      <c r="AA129">
        <v>60</v>
      </c>
      <c r="AB129">
        <v>66</v>
      </c>
      <c r="AC129">
        <v>72</v>
      </c>
      <c r="AD129">
        <v>78</v>
      </c>
      <c r="AE129">
        <v>84</v>
      </c>
      <c r="AF129">
        <v>86</v>
      </c>
      <c r="AG129">
        <v>85</v>
      </c>
      <c r="AH129">
        <v>86</v>
      </c>
    </row>
    <row r="130" spans="1:34" x14ac:dyDescent="0.25">
      <c r="A130" t="s">
        <v>666</v>
      </c>
      <c r="B130" t="s">
        <v>132</v>
      </c>
      <c r="C130">
        <v>20</v>
      </c>
      <c r="D130">
        <v>22</v>
      </c>
      <c r="E130">
        <v>21</v>
      </c>
      <c r="F130">
        <v>25</v>
      </c>
      <c r="G130">
        <v>26</v>
      </c>
      <c r="H130">
        <v>23</v>
      </c>
      <c r="I130">
        <v>22</v>
      </c>
      <c r="J130">
        <v>21</v>
      </c>
      <c r="K130">
        <v>19</v>
      </c>
      <c r="L130">
        <v>20</v>
      </c>
      <c r="M130">
        <v>20</v>
      </c>
      <c r="N130">
        <v>21</v>
      </c>
      <c r="O130">
        <v>23</v>
      </c>
      <c r="P130">
        <v>24</v>
      </c>
      <c r="Q130">
        <v>30</v>
      </c>
      <c r="R130">
        <v>28</v>
      </c>
      <c r="S130">
        <v>30</v>
      </c>
      <c r="T130">
        <v>29</v>
      </c>
      <c r="U130">
        <v>28</v>
      </c>
      <c r="V130">
        <v>33</v>
      </c>
      <c r="W130">
        <v>36</v>
      </c>
      <c r="X130">
        <v>36</v>
      </c>
      <c r="Y130">
        <v>36</v>
      </c>
      <c r="Z130">
        <v>42</v>
      </c>
      <c r="AA130">
        <v>40</v>
      </c>
      <c r="AB130">
        <v>47</v>
      </c>
      <c r="AC130">
        <v>46</v>
      </c>
      <c r="AD130">
        <v>58</v>
      </c>
      <c r="AE130">
        <v>54</v>
      </c>
      <c r="AF130">
        <v>56</v>
      </c>
      <c r="AG130">
        <v>51</v>
      </c>
      <c r="AH130">
        <v>46</v>
      </c>
    </row>
    <row r="131" spans="1:34" x14ac:dyDescent="0.25">
      <c r="A131" t="s">
        <v>667</v>
      </c>
      <c r="B131" t="s">
        <v>133</v>
      </c>
      <c r="C131">
        <v>163</v>
      </c>
      <c r="D131">
        <v>156</v>
      </c>
      <c r="E131">
        <v>191</v>
      </c>
      <c r="F131">
        <v>211</v>
      </c>
      <c r="G131">
        <v>267</v>
      </c>
      <c r="H131">
        <v>304</v>
      </c>
      <c r="I131">
        <v>306</v>
      </c>
      <c r="J131">
        <v>311</v>
      </c>
      <c r="K131">
        <v>323</v>
      </c>
      <c r="L131">
        <v>363</v>
      </c>
      <c r="M131">
        <v>384</v>
      </c>
      <c r="N131">
        <v>390</v>
      </c>
      <c r="O131">
        <v>386</v>
      </c>
      <c r="P131">
        <v>386</v>
      </c>
      <c r="Q131">
        <v>386</v>
      </c>
      <c r="R131">
        <v>408</v>
      </c>
      <c r="S131">
        <v>418</v>
      </c>
      <c r="T131">
        <v>438</v>
      </c>
      <c r="U131">
        <v>432</v>
      </c>
      <c r="V131">
        <v>440</v>
      </c>
      <c r="W131">
        <v>439</v>
      </c>
      <c r="X131">
        <v>438</v>
      </c>
      <c r="Y131">
        <v>447</v>
      </c>
      <c r="Z131">
        <v>433</v>
      </c>
      <c r="AA131">
        <v>412</v>
      </c>
      <c r="AB131">
        <v>404</v>
      </c>
      <c r="AC131">
        <v>390</v>
      </c>
      <c r="AD131">
        <v>397</v>
      </c>
      <c r="AE131">
        <v>394</v>
      </c>
      <c r="AF131">
        <v>379</v>
      </c>
      <c r="AG131">
        <v>347</v>
      </c>
      <c r="AH131">
        <v>313</v>
      </c>
    </row>
    <row r="132" spans="1:34" x14ac:dyDescent="0.25">
      <c r="A132" t="s">
        <v>668</v>
      </c>
      <c r="B132" t="s">
        <v>134</v>
      </c>
      <c r="C132">
        <v>17</v>
      </c>
      <c r="D132">
        <v>24</v>
      </c>
      <c r="E132">
        <v>25</v>
      </c>
      <c r="F132">
        <v>29</v>
      </c>
      <c r="G132">
        <v>32</v>
      </c>
      <c r="H132">
        <v>28</v>
      </c>
      <c r="I132">
        <v>28</v>
      </c>
      <c r="J132">
        <v>28</v>
      </c>
      <c r="K132">
        <v>24</v>
      </c>
      <c r="L132">
        <v>26</v>
      </c>
      <c r="M132">
        <v>24</v>
      </c>
      <c r="N132">
        <v>18</v>
      </c>
      <c r="O132">
        <v>20</v>
      </c>
      <c r="P132">
        <v>20</v>
      </c>
      <c r="Q132">
        <v>20</v>
      </c>
      <c r="R132">
        <v>24</v>
      </c>
      <c r="S132">
        <v>24</v>
      </c>
      <c r="T132">
        <v>23</v>
      </c>
      <c r="U132">
        <v>28</v>
      </c>
      <c r="V132">
        <v>27</v>
      </c>
      <c r="W132">
        <v>27</v>
      </c>
      <c r="X132">
        <v>27</v>
      </c>
      <c r="Y132">
        <v>31</v>
      </c>
      <c r="Z132">
        <v>35</v>
      </c>
      <c r="AA132">
        <v>48</v>
      </c>
      <c r="AB132">
        <v>51</v>
      </c>
      <c r="AC132">
        <v>60</v>
      </c>
      <c r="AD132">
        <v>60</v>
      </c>
      <c r="AE132">
        <v>60</v>
      </c>
      <c r="AF132">
        <v>53</v>
      </c>
      <c r="AG132">
        <v>54</v>
      </c>
      <c r="AH132">
        <v>50</v>
      </c>
    </row>
    <row r="133" spans="1:34" x14ac:dyDescent="0.25">
      <c r="A133" t="s">
        <v>669</v>
      </c>
      <c r="B133" t="s">
        <v>135</v>
      </c>
      <c r="C133">
        <v>60</v>
      </c>
      <c r="D133">
        <v>75</v>
      </c>
      <c r="E133">
        <v>86</v>
      </c>
      <c r="F133">
        <v>100</v>
      </c>
      <c r="G133">
        <v>100</v>
      </c>
      <c r="H133">
        <v>110</v>
      </c>
      <c r="I133">
        <v>110</v>
      </c>
      <c r="J133">
        <v>110</v>
      </c>
      <c r="K133">
        <v>114</v>
      </c>
      <c r="L133">
        <v>124</v>
      </c>
      <c r="M133">
        <v>147</v>
      </c>
      <c r="N133">
        <v>148</v>
      </c>
      <c r="O133">
        <v>144</v>
      </c>
      <c r="P133">
        <v>144</v>
      </c>
      <c r="Q133">
        <v>144</v>
      </c>
      <c r="R133">
        <v>155</v>
      </c>
      <c r="S133">
        <v>148</v>
      </c>
      <c r="T133">
        <v>145</v>
      </c>
      <c r="U133">
        <v>163</v>
      </c>
      <c r="V133">
        <v>173</v>
      </c>
      <c r="W133">
        <v>173</v>
      </c>
      <c r="X133">
        <v>191</v>
      </c>
      <c r="Y133">
        <v>178</v>
      </c>
      <c r="Z133">
        <v>195</v>
      </c>
      <c r="AA133">
        <v>176</v>
      </c>
      <c r="AB133">
        <v>155</v>
      </c>
      <c r="AC133">
        <v>148</v>
      </c>
      <c r="AD133">
        <v>148</v>
      </c>
      <c r="AE133">
        <v>130</v>
      </c>
      <c r="AF133">
        <v>131</v>
      </c>
      <c r="AG133">
        <v>119</v>
      </c>
      <c r="AH133">
        <v>110</v>
      </c>
    </row>
    <row r="134" spans="1:34" x14ac:dyDescent="0.25">
      <c r="A134" t="s">
        <v>670</v>
      </c>
      <c r="B134" t="s">
        <v>136</v>
      </c>
      <c r="C134">
        <v>105</v>
      </c>
      <c r="D134">
        <v>106</v>
      </c>
      <c r="E134">
        <v>124</v>
      </c>
      <c r="F134">
        <v>123</v>
      </c>
      <c r="G134">
        <v>108</v>
      </c>
      <c r="H134">
        <v>117</v>
      </c>
      <c r="I134">
        <v>140</v>
      </c>
      <c r="J134">
        <v>140</v>
      </c>
      <c r="K134">
        <v>139</v>
      </c>
      <c r="L134">
        <v>147</v>
      </c>
      <c r="M134">
        <v>159</v>
      </c>
      <c r="N134">
        <v>181</v>
      </c>
      <c r="O134">
        <v>167</v>
      </c>
      <c r="P134">
        <v>179</v>
      </c>
      <c r="Q134">
        <v>181</v>
      </c>
      <c r="R134">
        <v>201</v>
      </c>
      <c r="S134">
        <v>230</v>
      </c>
      <c r="T134">
        <v>237</v>
      </c>
      <c r="U134">
        <v>258</v>
      </c>
      <c r="V134">
        <v>262</v>
      </c>
      <c r="W134">
        <v>256</v>
      </c>
      <c r="X134">
        <v>254</v>
      </c>
      <c r="Y134">
        <v>243</v>
      </c>
      <c r="Z134">
        <v>226</v>
      </c>
      <c r="AA134">
        <v>230</v>
      </c>
      <c r="AB134">
        <v>230</v>
      </c>
      <c r="AC134">
        <v>241</v>
      </c>
      <c r="AD134">
        <v>246</v>
      </c>
      <c r="AE134">
        <v>246</v>
      </c>
      <c r="AF134">
        <v>248</v>
      </c>
      <c r="AG134">
        <v>247</v>
      </c>
      <c r="AH134">
        <v>238</v>
      </c>
    </row>
    <row r="135" spans="1:34" x14ac:dyDescent="0.25">
      <c r="A135" t="s">
        <v>671</v>
      </c>
      <c r="B135" t="s">
        <v>137</v>
      </c>
      <c r="C135">
        <v>47</v>
      </c>
      <c r="D135">
        <v>47</v>
      </c>
      <c r="E135">
        <v>51</v>
      </c>
      <c r="F135">
        <v>58</v>
      </c>
      <c r="G135">
        <v>55</v>
      </c>
      <c r="H135">
        <v>53</v>
      </c>
      <c r="I135">
        <v>62</v>
      </c>
      <c r="J135">
        <v>62</v>
      </c>
      <c r="K135">
        <v>64</v>
      </c>
      <c r="L135">
        <v>76</v>
      </c>
      <c r="M135">
        <v>90</v>
      </c>
      <c r="N135">
        <v>101</v>
      </c>
      <c r="O135">
        <v>108</v>
      </c>
      <c r="P135">
        <v>110</v>
      </c>
      <c r="Q135">
        <v>117</v>
      </c>
      <c r="R135">
        <v>121</v>
      </c>
      <c r="S135">
        <v>125</v>
      </c>
      <c r="T135">
        <v>124</v>
      </c>
      <c r="U135">
        <v>141</v>
      </c>
      <c r="V135">
        <v>163</v>
      </c>
      <c r="W135">
        <v>169</v>
      </c>
      <c r="X135">
        <v>170</v>
      </c>
      <c r="Y135">
        <v>166</v>
      </c>
      <c r="Z135">
        <v>163</v>
      </c>
      <c r="AA135">
        <v>182</v>
      </c>
      <c r="AB135">
        <v>169</v>
      </c>
      <c r="AC135">
        <v>155</v>
      </c>
      <c r="AD135">
        <v>166</v>
      </c>
      <c r="AE135">
        <v>164</v>
      </c>
      <c r="AF135">
        <v>178</v>
      </c>
      <c r="AG135">
        <v>176</v>
      </c>
      <c r="AH135">
        <v>160</v>
      </c>
    </row>
    <row r="136" spans="1:34" x14ac:dyDescent="0.25">
      <c r="A136" t="s">
        <v>672</v>
      </c>
      <c r="B136" t="s">
        <v>138</v>
      </c>
      <c r="C136">
        <v>83</v>
      </c>
      <c r="D136">
        <v>92</v>
      </c>
      <c r="E136">
        <v>94</v>
      </c>
      <c r="F136">
        <v>108</v>
      </c>
      <c r="G136">
        <v>112</v>
      </c>
      <c r="H136">
        <v>136</v>
      </c>
      <c r="I136">
        <v>147</v>
      </c>
      <c r="J136">
        <v>152</v>
      </c>
      <c r="K136">
        <v>161</v>
      </c>
      <c r="L136">
        <v>165</v>
      </c>
      <c r="M136">
        <v>176</v>
      </c>
      <c r="N136">
        <v>186</v>
      </c>
      <c r="O136">
        <v>194</v>
      </c>
      <c r="P136">
        <v>200</v>
      </c>
      <c r="Q136">
        <v>209</v>
      </c>
      <c r="R136">
        <v>214</v>
      </c>
      <c r="S136">
        <v>235</v>
      </c>
      <c r="T136">
        <v>257</v>
      </c>
      <c r="U136">
        <v>273</v>
      </c>
      <c r="V136">
        <v>283</v>
      </c>
      <c r="W136">
        <v>289</v>
      </c>
      <c r="X136">
        <v>286</v>
      </c>
      <c r="Y136">
        <v>271</v>
      </c>
      <c r="Z136">
        <v>272</v>
      </c>
      <c r="AA136">
        <v>244</v>
      </c>
      <c r="AB136">
        <v>244</v>
      </c>
      <c r="AC136">
        <v>242</v>
      </c>
      <c r="AD136">
        <v>241</v>
      </c>
      <c r="AE136">
        <v>258</v>
      </c>
      <c r="AF136">
        <v>267</v>
      </c>
      <c r="AG136">
        <v>247</v>
      </c>
      <c r="AH136">
        <v>209</v>
      </c>
    </row>
    <row r="137" spans="1:34" x14ac:dyDescent="0.25">
      <c r="A137" t="s">
        <v>673</v>
      </c>
      <c r="B137" t="s">
        <v>139</v>
      </c>
      <c r="C137">
        <v>21</v>
      </c>
      <c r="D137">
        <v>19</v>
      </c>
      <c r="E137">
        <v>14</v>
      </c>
      <c r="F137">
        <v>13</v>
      </c>
      <c r="G137">
        <v>11</v>
      </c>
      <c r="H137">
        <v>8</v>
      </c>
      <c r="I137">
        <v>8</v>
      </c>
      <c r="J137">
        <v>8</v>
      </c>
      <c r="K137">
        <v>16</v>
      </c>
      <c r="L137">
        <v>19</v>
      </c>
      <c r="M137">
        <v>22</v>
      </c>
      <c r="N137">
        <v>25</v>
      </c>
      <c r="O137">
        <v>26</v>
      </c>
      <c r="P137">
        <v>26</v>
      </c>
      <c r="Q137">
        <v>26</v>
      </c>
      <c r="R137">
        <v>23</v>
      </c>
      <c r="S137">
        <v>33</v>
      </c>
      <c r="T137">
        <v>33</v>
      </c>
      <c r="U137">
        <v>36</v>
      </c>
      <c r="V137">
        <v>42</v>
      </c>
      <c r="W137">
        <v>44</v>
      </c>
      <c r="X137">
        <v>46</v>
      </c>
      <c r="Y137">
        <v>57</v>
      </c>
      <c r="Z137">
        <v>71</v>
      </c>
      <c r="AA137">
        <v>76</v>
      </c>
      <c r="AB137">
        <v>78</v>
      </c>
      <c r="AC137">
        <v>80</v>
      </c>
      <c r="AD137">
        <v>80</v>
      </c>
      <c r="AE137">
        <v>78</v>
      </c>
      <c r="AF137">
        <v>70</v>
      </c>
      <c r="AG137">
        <v>57</v>
      </c>
      <c r="AH137">
        <v>49</v>
      </c>
    </row>
    <row r="138" spans="1:34" x14ac:dyDescent="0.25">
      <c r="A138" t="s">
        <v>674</v>
      </c>
      <c r="B138" t="s">
        <v>140</v>
      </c>
      <c r="C138">
        <v>20</v>
      </c>
      <c r="D138">
        <v>23</v>
      </c>
      <c r="E138">
        <v>21</v>
      </c>
      <c r="F138">
        <v>34</v>
      </c>
      <c r="G138">
        <v>33</v>
      </c>
      <c r="H138">
        <v>37</v>
      </c>
      <c r="I138">
        <v>49</v>
      </c>
      <c r="J138">
        <v>49</v>
      </c>
      <c r="K138">
        <v>48</v>
      </c>
      <c r="L138">
        <v>62</v>
      </c>
      <c r="M138">
        <v>56</v>
      </c>
      <c r="N138">
        <v>70</v>
      </c>
      <c r="O138">
        <v>73</v>
      </c>
      <c r="P138">
        <v>68</v>
      </c>
      <c r="Q138">
        <v>68</v>
      </c>
      <c r="R138">
        <v>70</v>
      </c>
      <c r="S138">
        <v>64</v>
      </c>
      <c r="T138">
        <v>67</v>
      </c>
      <c r="U138">
        <v>52</v>
      </c>
      <c r="V138">
        <v>60</v>
      </c>
      <c r="W138">
        <v>61</v>
      </c>
      <c r="X138">
        <v>61</v>
      </c>
      <c r="Y138">
        <v>59</v>
      </c>
      <c r="Z138">
        <v>74</v>
      </c>
      <c r="AA138">
        <v>74</v>
      </c>
      <c r="AB138">
        <v>79</v>
      </c>
      <c r="AC138">
        <v>83</v>
      </c>
      <c r="AD138">
        <v>93</v>
      </c>
      <c r="AE138">
        <v>93</v>
      </c>
      <c r="AF138">
        <v>93</v>
      </c>
      <c r="AG138">
        <v>96</v>
      </c>
      <c r="AH138">
        <v>95</v>
      </c>
    </row>
    <row r="139" spans="1:34" x14ac:dyDescent="0.25">
      <c r="A139" t="s">
        <v>675</v>
      </c>
      <c r="B139" t="s">
        <v>141</v>
      </c>
      <c r="C139">
        <v>13</v>
      </c>
      <c r="D139">
        <v>13</v>
      </c>
      <c r="E139">
        <v>20</v>
      </c>
      <c r="F139">
        <v>19</v>
      </c>
      <c r="G139">
        <v>17</v>
      </c>
      <c r="H139">
        <v>18</v>
      </c>
      <c r="I139">
        <v>24</v>
      </c>
      <c r="J139">
        <v>25</v>
      </c>
      <c r="K139">
        <v>25</v>
      </c>
      <c r="L139">
        <v>17</v>
      </c>
      <c r="M139">
        <v>23</v>
      </c>
      <c r="N139">
        <v>25</v>
      </c>
      <c r="O139">
        <v>26</v>
      </c>
      <c r="P139">
        <v>20</v>
      </c>
      <c r="Q139">
        <v>19</v>
      </c>
      <c r="R139">
        <v>20</v>
      </c>
      <c r="S139">
        <v>24</v>
      </c>
      <c r="T139">
        <v>24</v>
      </c>
      <c r="U139">
        <v>25</v>
      </c>
      <c r="V139">
        <v>41</v>
      </c>
      <c r="W139">
        <v>52</v>
      </c>
      <c r="X139">
        <v>56</v>
      </c>
      <c r="Y139">
        <v>53</v>
      </c>
      <c r="Z139">
        <v>52</v>
      </c>
      <c r="AA139">
        <v>52</v>
      </c>
      <c r="AB139">
        <v>64</v>
      </c>
      <c r="AC139">
        <v>69</v>
      </c>
      <c r="AD139">
        <v>58</v>
      </c>
      <c r="AE139">
        <v>54</v>
      </c>
      <c r="AF139">
        <v>73</v>
      </c>
      <c r="AG139">
        <v>87</v>
      </c>
      <c r="AH139">
        <v>103</v>
      </c>
    </row>
    <row r="140" spans="1:34" x14ac:dyDescent="0.25">
      <c r="A140" t="s">
        <v>676</v>
      </c>
      <c r="B140" t="s">
        <v>142</v>
      </c>
      <c r="C140">
        <v>46</v>
      </c>
      <c r="D140">
        <v>46</v>
      </c>
      <c r="E140">
        <v>63</v>
      </c>
      <c r="F140">
        <v>58</v>
      </c>
      <c r="G140">
        <v>68</v>
      </c>
      <c r="H140">
        <v>69</v>
      </c>
      <c r="I140">
        <v>74</v>
      </c>
      <c r="J140">
        <v>77</v>
      </c>
      <c r="K140">
        <v>84</v>
      </c>
      <c r="L140">
        <v>97</v>
      </c>
      <c r="M140">
        <v>120</v>
      </c>
      <c r="N140">
        <v>127</v>
      </c>
      <c r="O140">
        <v>139</v>
      </c>
      <c r="P140">
        <v>143</v>
      </c>
      <c r="Q140">
        <v>140</v>
      </c>
      <c r="R140">
        <v>139</v>
      </c>
      <c r="S140">
        <v>150</v>
      </c>
      <c r="T140">
        <v>150</v>
      </c>
      <c r="U140">
        <v>171</v>
      </c>
      <c r="V140">
        <v>171</v>
      </c>
      <c r="W140">
        <v>203</v>
      </c>
      <c r="X140">
        <v>206</v>
      </c>
      <c r="Y140">
        <v>220</v>
      </c>
      <c r="Z140">
        <v>203</v>
      </c>
      <c r="AA140">
        <v>213</v>
      </c>
      <c r="AB140">
        <v>200</v>
      </c>
      <c r="AC140">
        <v>205</v>
      </c>
      <c r="AD140">
        <v>174</v>
      </c>
      <c r="AE140">
        <v>171</v>
      </c>
      <c r="AF140">
        <v>156</v>
      </c>
      <c r="AG140">
        <v>139</v>
      </c>
      <c r="AH140">
        <v>119</v>
      </c>
    </row>
    <row r="141" spans="1:34" x14ac:dyDescent="0.25">
      <c r="A141" t="s">
        <v>677</v>
      </c>
      <c r="B141" t="s">
        <v>143</v>
      </c>
      <c r="C141">
        <v>49</v>
      </c>
      <c r="D141">
        <v>50</v>
      </c>
      <c r="E141">
        <v>52</v>
      </c>
      <c r="F141">
        <v>51</v>
      </c>
      <c r="G141">
        <v>54</v>
      </c>
      <c r="H141">
        <v>59</v>
      </c>
      <c r="I141">
        <v>69</v>
      </c>
      <c r="J141">
        <v>78</v>
      </c>
      <c r="K141">
        <v>75</v>
      </c>
      <c r="L141">
        <v>82</v>
      </c>
      <c r="M141">
        <v>80</v>
      </c>
      <c r="N141">
        <v>103</v>
      </c>
      <c r="O141">
        <v>112</v>
      </c>
      <c r="P141">
        <v>119</v>
      </c>
      <c r="Q141">
        <v>113</v>
      </c>
      <c r="R141">
        <v>113</v>
      </c>
      <c r="S141">
        <v>110</v>
      </c>
      <c r="T141">
        <v>112</v>
      </c>
      <c r="U141">
        <v>91</v>
      </c>
      <c r="V141">
        <v>92</v>
      </c>
      <c r="W141">
        <v>88</v>
      </c>
      <c r="X141">
        <v>83</v>
      </c>
      <c r="Y141">
        <v>82</v>
      </c>
      <c r="Z141">
        <v>88</v>
      </c>
      <c r="AA141">
        <v>88</v>
      </c>
      <c r="AB141">
        <v>98</v>
      </c>
      <c r="AC141">
        <v>90</v>
      </c>
      <c r="AD141">
        <v>91</v>
      </c>
      <c r="AE141">
        <v>98</v>
      </c>
      <c r="AF141">
        <v>101</v>
      </c>
      <c r="AG141">
        <v>98</v>
      </c>
      <c r="AH141">
        <v>96</v>
      </c>
    </row>
    <row r="142" spans="1:34" x14ac:dyDescent="0.25">
      <c r="A142" t="s">
        <v>678</v>
      </c>
      <c r="B142" t="s">
        <v>144</v>
      </c>
      <c r="C142">
        <v>4</v>
      </c>
      <c r="D142">
        <v>5</v>
      </c>
      <c r="E142">
        <v>6</v>
      </c>
      <c r="F142">
        <v>6</v>
      </c>
      <c r="G142">
        <v>6</v>
      </c>
      <c r="H142">
        <v>7</v>
      </c>
      <c r="I142">
        <v>12</v>
      </c>
      <c r="J142">
        <v>12</v>
      </c>
      <c r="K142">
        <v>14</v>
      </c>
      <c r="L142">
        <v>14</v>
      </c>
      <c r="M142">
        <v>14</v>
      </c>
      <c r="N142">
        <v>14</v>
      </c>
      <c r="O142">
        <v>12</v>
      </c>
      <c r="P142">
        <v>8</v>
      </c>
      <c r="Q142">
        <v>8</v>
      </c>
      <c r="R142">
        <v>7</v>
      </c>
      <c r="S142">
        <v>8</v>
      </c>
      <c r="T142">
        <v>9</v>
      </c>
      <c r="U142">
        <v>11</v>
      </c>
      <c r="V142">
        <v>12</v>
      </c>
      <c r="W142">
        <v>12</v>
      </c>
      <c r="X142">
        <v>13</v>
      </c>
      <c r="Y142">
        <v>14</v>
      </c>
      <c r="Z142">
        <v>20</v>
      </c>
      <c r="AA142">
        <v>28</v>
      </c>
      <c r="AB142">
        <v>28</v>
      </c>
      <c r="AC142">
        <v>30</v>
      </c>
      <c r="AD142">
        <v>36</v>
      </c>
      <c r="AE142">
        <v>36</v>
      </c>
      <c r="AF142">
        <v>39</v>
      </c>
      <c r="AG142">
        <v>33</v>
      </c>
      <c r="AH142">
        <v>28</v>
      </c>
    </row>
    <row r="143" spans="1:34" x14ac:dyDescent="0.25">
      <c r="A143" t="s">
        <v>679</v>
      </c>
      <c r="B143" t="s">
        <v>145</v>
      </c>
      <c r="C143">
        <v>115</v>
      </c>
      <c r="D143">
        <v>112</v>
      </c>
      <c r="E143">
        <v>138</v>
      </c>
      <c r="F143">
        <v>149</v>
      </c>
      <c r="G143">
        <v>163</v>
      </c>
      <c r="H143">
        <v>177</v>
      </c>
      <c r="I143">
        <v>175</v>
      </c>
      <c r="J143">
        <v>182</v>
      </c>
      <c r="K143">
        <v>202</v>
      </c>
      <c r="L143">
        <v>199</v>
      </c>
      <c r="M143">
        <v>234</v>
      </c>
      <c r="N143">
        <v>263</v>
      </c>
      <c r="O143">
        <v>263</v>
      </c>
      <c r="P143">
        <v>273</v>
      </c>
      <c r="Q143">
        <v>264</v>
      </c>
      <c r="R143">
        <v>279</v>
      </c>
      <c r="S143">
        <v>313</v>
      </c>
      <c r="T143">
        <v>308</v>
      </c>
      <c r="U143">
        <v>327</v>
      </c>
      <c r="V143">
        <v>362</v>
      </c>
      <c r="W143">
        <v>368</v>
      </c>
      <c r="X143">
        <v>369</v>
      </c>
      <c r="Y143">
        <v>360</v>
      </c>
      <c r="Z143">
        <v>383</v>
      </c>
      <c r="AA143">
        <v>378</v>
      </c>
      <c r="AB143">
        <v>343</v>
      </c>
      <c r="AC143">
        <v>305</v>
      </c>
      <c r="AD143">
        <v>289</v>
      </c>
      <c r="AE143">
        <v>290</v>
      </c>
      <c r="AF143">
        <v>290</v>
      </c>
      <c r="AG143">
        <v>247</v>
      </c>
      <c r="AH143">
        <v>204</v>
      </c>
    </row>
    <row r="144" spans="1:34" x14ac:dyDescent="0.25">
      <c r="A144" t="s">
        <v>680</v>
      </c>
      <c r="B144" t="s">
        <v>146</v>
      </c>
      <c r="C144">
        <v>23</v>
      </c>
      <c r="D144">
        <v>27</v>
      </c>
      <c r="E144">
        <v>40</v>
      </c>
      <c r="F144">
        <v>52</v>
      </c>
      <c r="G144">
        <v>61</v>
      </c>
      <c r="H144">
        <v>78</v>
      </c>
      <c r="I144">
        <v>83</v>
      </c>
      <c r="J144">
        <v>82</v>
      </c>
      <c r="K144">
        <v>95</v>
      </c>
      <c r="L144">
        <v>131</v>
      </c>
      <c r="M144">
        <v>125</v>
      </c>
      <c r="N144">
        <v>141</v>
      </c>
      <c r="O144">
        <v>130</v>
      </c>
      <c r="P144">
        <v>144</v>
      </c>
      <c r="Q144">
        <v>146</v>
      </c>
      <c r="R144">
        <v>145</v>
      </c>
      <c r="S144">
        <v>130</v>
      </c>
      <c r="T144">
        <v>144</v>
      </c>
      <c r="U144">
        <v>146</v>
      </c>
      <c r="V144">
        <v>156</v>
      </c>
      <c r="W144">
        <v>153</v>
      </c>
      <c r="X144">
        <v>155</v>
      </c>
      <c r="Y144">
        <v>153</v>
      </c>
      <c r="Z144">
        <v>163</v>
      </c>
      <c r="AA144">
        <v>173</v>
      </c>
      <c r="AB144">
        <v>157</v>
      </c>
      <c r="AC144">
        <v>148</v>
      </c>
      <c r="AD144">
        <v>142</v>
      </c>
      <c r="AE144">
        <v>141</v>
      </c>
      <c r="AF144">
        <v>135</v>
      </c>
      <c r="AG144">
        <v>105</v>
      </c>
      <c r="AH144">
        <v>75</v>
      </c>
    </row>
    <row r="145" spans="1:34" x14ac:dyDescent="0.25">
      <c r="A145" t="s">
        <v>681</v>
      </c>
      <c r="B145" t="s">
        <v>147</v>
      </c>
      <c r="C145">
        <v>229</v>
      </c>
      <c r="D145">
        <v>256</v>
      </c>
      <c r="E145">
        <v>313</v>
      </c>
      <c r="F145">
        <v>356</v>
      </c>
      <c r="G145">
        <v>408</v>
      </c>
      <c r="H145">
        <v>460</v>
      </c>
      <c r="I145">
        <v>480</v>
      </c>
      <c r="J145">
        <v>494</v>
      </c>
      <c r="K145">
        <v>514</v>
      </c>
      <c r="L145">
        <v>573</v>
      </c>
      <c r="M145">
        <v>619</v>
      </c>
      <c r="N145">
        <v>589</v>
      </c>
      <c r="O145">
        <v>580</v>
      </c>
      <c r="P145">
        <v>598</v>
      </c>
      <c r="Q145">
        <v>590</v>
      </c>
      <c r="R145">
        <v>581</v>
      </c>
      <c r="S145">
        <v>509</v>
      </c>
      <c r="T145">
        <v>486</v>
      </c>
      <c r="U145">
        <v>499</v>
      </c>
      <c r="V145">
        <v>499</v>
      </c>
      <c r="W145">
        <v>464</v>
      </c>
      <c r="X145">
        <v>461</v>
      </c>
      <c r="Y145">
        <v>443</v>
      </c>
      <c r="Z145">
        <v>433</v>
      </c>
      <c r="AA145">
        <v>432</v>
      </c>
      <c r="AB145">
        <v>391</v>
      </c>
      <c r="AC145">
        <v>354</v>
      </c>
      <c r="AD145">
        <v>357</v>
      </c>
      <c r="AE145">
        <v>361</v>
      </c>
      <c r="AF145">
        <v>361</v>
      </c>
      <c r="AG145">
        <v>347</v>
      </c>
      <c r="AH145">
        <v>264</v>
      </c>
    </row>
    <row r="146" spans="1:34" x14ac:dyDescent="0.25">
      <c r="A146" t="s">
        <v>682</v>
      </c>
      <c r="B146" t="s">
        <v>148</v>
      </c>
      <c r="C146">
        <v>106</v>
      </c>
      <c r="D146">
        <v>120</v>
      </c>
      <c r="E146">
        <v>121</v>
      </c>
      <c r="F146">
        <v>147</v>
      </c>
      <c r="G146">
        <v>177</v>
      </c>
      <c r="H146">
        <v>228</v>
      </c>
      <c r="I146">
        <v>240</v>
      </c>
      <c r="J146">
        <v>269</v>
      </c>
      <c r="K146">
        <v>290</v>
      </c>
      <c r="L146">
        <v>321</v>
      </c>
      <c r="M146">
        <v>356</v>
      </c>
      <c r="N146">
        <v>347</v>
      </c>
      <c r="O146">
        <v>335</v>
      </c>
      <c r="P146">
        <v>340</v>
      </c>
      <c r="Q146">
        <v>316</v>
      </c>
      <c r="R146">
        <v>296</v>
      </c>
      <c r="S146">
        <v>283</v>
      </c>
      <c r="T146">
        <v>269</v>
      </c>
      <c r="U146">
        <v>271</v>
      </c>
      <c r="V146">
        <v>246</v>
      </c>
      <c r="W146">
        <v>227</v>
      </c>
      <c r="X146">
        <v>247</v>
      </c>
      <c r="Y146">
        <v>244</v>
      </c>
      <c r="Z146">
        <v>231</v>
      </c>
      <c r="AA146">
        <v>217</v>
      </c>
      <c r="AB146">
        <v>225</v>
      </c>
      <c r="AC146">
        <v>246</v>
      </c>
      <c r="AD146">
        <v>269</v>
      </c>
      <c r="AE146">
        <v>239</v>
      </c>
      <c r="AF146">
        <v>236</v>
      </c>
      <c r="AG146">
        <v>254</v>
      </c>
      <c r="AH146">
        <v>251</v>
      </c>
    </row>
    <row r="147" spans="1:34" x14ac:dyDescent="0.25">
      <c r="A147" t="s">
        <v>683</v>
      </c>
      <c r="B147" t="s">
        <v>149</v>
      </c>
      <c r="C147">
        <v>50</v>
      </c>
      <c r="D147">
        <v>49</v>
      </c>
      <c r="E147">
        <v>57</v>
      </c>
      <c r="F147">
        <v>64</v>
      </c>
      <c r="G147">
        <v>67</v>
      </c>
      <c r="H147">
        <v>66</v>
      </c>
      <c r="I147">
        <v>66</v>
      </c>
      <c r="J147">
        <v>61</v>
      </c>
      <c r="K147">
        <v>63</v>
      </c>
      <c r="L147">
        <v>52</v>
      </c>
      <c r="M147">
        <v>52</v>
      </c>
      <c r="N147">
        <v>44</v>
      </c>
      <c r="O147">
        <v>52</v>
      </c>
      <c r="P147">
        <v>54</v>
      </c>
      <c r="Q147">
        <v>53</v>
      </c>
      <c r="R147">
        <v>53</v>
      </c>
      <c r="S147">
        <v>59</v>
      </c>
      <c r="T147">
        <v>69</v>
      </c>
      <c r="U147">
        <v>93</v>
      </c>
      <c r="V147">
        <v>87</v>
      </c>
      <c r="W147">
        <v>94</v>
      </c>
      <c r="X147">
        <v>98</v>
      </c>
      <c r="Y147">
        <v>100</v>
      </c>
      <c r="Z147">
        <v>118</v>
      </c>
      <c r="AA147">
        <v>112</v>
      </c>
      <c r="AB147">
        <v>94</v>
      </c>
      <c r="AC147">
        <v>104</v>
      </c>
      <c r="AD147">
        <v>110</v>
      </c>
      <c r="AE147">
        <v>112</v>
      </c>
      <c r="AF147">
        <v>111</v>
      </c>
      <c r="AG147">
        <v>110</v>
      </c>
      <c r="AH147">
        <v>118</v>
      </c>
    </row>
    <row r="148" spans="1:34" x14ac:dyDescent="0.25">
      <c r="A148" t="s">
        <v>684</v>
      </c>
      <c r="B148" t="s">
        <v>150</v>
      </c>
      <c r="C148">
        <v>1646</v>
      </c>
      <c r="D148">
        <v>1627</v>
      </c>
      <c r="E148">
        <v>1613</v>
      </c>
      <c r="F148">
        <v>1626</v>
      </c>
      <c r="G148">
        <v>1627</v>
      </c>
      <c r="H148">
        <v>1548</v>
      </c>
      <c r="I148">
        <v>1550</v>
      </c>
      <c r="J148">
        <v>1507</v>
      </c>
      <c r="K148">
        <v>1513</v>
      </c>
      <c r="L148">
        <v>1572</v>
      </c>
      <c r="M148">
        <v>1560</v>
      </c>
      <c r="N148">
        <v>1645</v>
      </c>
      <c r="O148">
        <v>1699</v>
      </c>
      <c r="P148">
        <v>1722</v>
      </c>
      <c r="Q148">
        <v>1713</v>
      </c>
      <c r="R148">
        <v>1737</v>
      </c>
      <c r="S148">
        <v>1684</v>
      </c>
      <c r="T148">
        <v>1716</v>
      </c>
      <c r="U148">
        <v>1718</v>
      </c>
      <c r="V148">
        <v>1708</v>
      </c>
      <c r="W148">
        <v>1718</v>
      </c>
      <c r="X148">
        <v>1713</v>
      </c>
      <c r="Y148">
        <v>1737</v>
      </c>
      <c r="Z148">
        <v>1784</v>
      </c>
      <c r="AA148">
        <v>1729</v>
      </c>
      <c r="AB148">
        <v>1678</v>
      </c>
      <c r="AC148">
        <v>1639</v>
      </c>
      <c r="AD148">
        <v>1576</v>
      </c>
      <c r="AE148">
        <v>1571</v>
      </c>
      <c r="AF148">
        <v>1476</v>
      </c>
      <c r="AG148">
        <v>1416</v>
      </c>
      <c r="AH148">
        <v>1214</v>
      </c>
    </row>
    <row r="149" spans="1:34" x14ac:dyDescent="0.25">
      <c r="A149" t="s">
        <v>685</v>
      </c>
      <c r="B149" t="s">
        <v>151</v>
      </c>
      <c r="C149">
        <v>35</v>
      </c>
      <c r="D149">
        <v>36</v>
      </c>
      <c r="E149">
        <v>52</v>
      </c>
      <c r="F149">
        <v>60</v>
      </c>
      <c r="G149">
        <v>59</v>
      </c>
      <c r="H149">
        <v>63</v>
      </c>
      <c r="I149">
        <v>68</v>
      </c>
      <c r="J149">
        <v>67</v>
      </c>
      <c r="K149">
        <v>71</v>
      </c>
      <c r="L149">
        <v>86</v>
      </c>
      <c r="M149">
        <v>87</v>
      </c>
      <c r="N149">
        <v>102</v>
      </c>
      <c r="O149">
        <v>111</v>
      </c>
      <c r="P149">
        <v>114</v>
      </c>
      <c r="Q149">
        <v>117</v>
      </c>
      <c r="R149">
        <v>114</v>
      </c>
      <c r="S149">
        <v>117</v>
      </c>
      <c r="T149">
        <v>121</v>
      </c>
      <c r="U149">
        <v>130</v>
      </c>
      <c r="V149">
        <v>146</v>
      </c>
      <c r="W149">
        <v>154</v>
      </c>
      <c r="X149">
        <v>152</v>
      </c>
      <c r="Y149">
        <v>155</v>
      </c>
      <c r="Z149">
        <v>144</v>
      </c>
      <c r="AA149">
        <v>151</v>
      </c>
      <c r="AB149">
        <v>135</v>
      </c>
      <c r="AC149">
        <v>123</v>
      </c>
      <c r="AD149">
        <v>121</v>
      </c>
      <c r="AE149">
        <v>119</v>
      </c>
      <c r="AF149">
        <v>122</v>
      </c>
      <c r="AG149">
        <v>121</v>
      </c>
      <c r="AH149">
        <v>110</v>
      </c>
    </row>
    <row r="150" spans="1:34" x14ac:dyDescent="0.25">
      <c r="A150" t="s">
        <v>686</v>
      </c>
      <c r="B150" t="s">
        <v>152</v>
      </c>
      <c r="C150">
        <v>133</v>
      </c>
      <c r="D150">
        <v>144</v>
      </c>
      <c r="E150">
        <v>169</v>
      </c>
      <c r="F150">
        <v>195</v>
      </c>
      <c r="G150">
        <v>225</v>
      </c>
      <c r="H150">
        <v>235</v>
      </c>
      <c r="I150">
        <v>232</v>
      </c>
      <c r="J150">
        <v>241</v>
      </c>
      <c r="K150">
        <v>290</v>
      </c>
      <c r="L150">
        <v>299</v>
      </c>
      <c r="M150">
        <v>320</v>
      </c>
      <c r="N150">
        <v>311</v>
      </c>
      <c r="O150">
        <v>329</v>
      </c>
      <c r="P150">
        <v>333</v>
      </c>
      <c r="Q150">
        <v>341</v>
      </c>
      <c r="R150">
        <v>309</v>
      </c>
      <c r="S150">
        <v>295</v>
      </c>
      <c r="T150">
        <v>299</v>
      </c>
      <c r="U150">
        <v>301</v>
      </c>
      <c r="V150">
        <v>296</v>
      </c>
      <c r="W150">
        <v>299</v>
      </c>
      <c r="X150">
        <v>300</v>
      </c>
      <c r="Y150">
        <v>294</v>
      </c>
      <c r="Z150">
        <v>293</v>
      </c>
      <c r="AA150">
        <v>257</v>
      </c>
      <c r="AB150">
        <v>254</v>
      </c>
      <c r="AC150">
        <v>225</v>
      </c>
      <c r="AD150">
        <v>225</v>
      </c>
      <c r="AE150">
        <v>215</v>
      </c>
      <c r="AF150">
        <v>213</v>
      </c>
      <c r="AG150">
        <v>188</v>
      </c>
      <c r="AH150">
        <v>176</v>
      </c>
    </row>
    <row r="151" spans="1:34" x14ac:dyDescent="0.25">
      <c r="A151" t="s">
        <v>687</v>
      </c>
      <c r="B151" t="s">
        <v>153</v>
      </c>
      <c r="C151">
        <v>459</v>
      </c>
      <c r="D151">
        <v>472</v>
      </c>
      <c r="E151">
        <v>529</v>
      </c>
      <c r="F151">
        <v>573</v>
      </c>
      <c r="G151">
        <v>655</v>
      </c>
      <c r="H151">
        <v>712</v>
      </c>
      <c r="I151">
        <v>697</v>
      </c>
      <c r="J151">
        <v>689</v>
      </c>
      <c r="K151">
        <v>684</v>
      </c>
      <c r="L151">
        <v>704</v>
      </c>
      <c r="M151">
        <v>778</v>
      </c>
      <c r="N151">
        <v>734</v>
      </c>
      <c r="O151">
        <v>838</v>
      </c>
      <c r="P151">
        <v>896</v>
      </c>
      <c r="Q151">
        <v>885</v>
      </c>
      <c r="R151">
        <v>902</v>
      </c>
      <c r="S151">
        <v>1019</v>
      </c>
      <c r="T151">
        <v>1053</v>
      </c>
      <c r="U151">
        <v>1042</v>
      </c>
      <c r="V151">
        <v>1106</v>
      </c>
      <c r="W151">
        <v>1150</v>
      </c>
      <c r="X151">
        <v>1167</v>
      </c>
      <c r="Y151">
        <v>1163</v>
      </c>
      <c r="Z151">
        <v>1231</v>
      </c>
      <c r="AA151">
        <v>1189</v>
      </c>
      <c r="AB151">
        <v>1335</v>
      </c>
      <c r="AC151">
        <v>1241</v>
      </c>
      <c r="AD151">
        <v>1241</v>
      </c>
      <c r="AE151">
        <v>1249</v>
      </c>
      <c r="AF151">
        <v>1252</v>
      </c>
      <c r="AG151">
        <v>1263</v>
      </c>
      <c r="AH151">
        <v>1156</v>
      </c>
    </row>
    <row r="152" spans="1:34" x14ac:dyDescent="0.25">
      <c r="A152" t="s">
        <v>688</v>
      </c>
      <c r="B152" t="s">
        <v>154</v>
      </c>
      <c r="C152">
        <v>67</v>
      </c>
      <c r="D152">
        <v>70</v>
      </c>
      <c r="E152">
        <v>81</v>
      </c>
      <c r="F152">
        <v>103</v>
      </c>
      <c r="G152">
        <v>110</v>
      </c>
      <c r="H152">
        <v>114</v>
      </c>
      <c r="I152">
        <v>119</v>
      </c>
      <c r="J152">
        <v>124</v>
      </c>
      <c r="K152">
        <v>122</v>
      </c>
      <c r="L152">
        <v>141</v>
      </c>
      <c r="M152">
        <v>136</v>
      </c>
      <c r="N152">
        <v>144</v>
      </c>
      <c r="O152">
        <v>159</v>
      </c>
      <c r="P152">
        <v>181</v>
      </c>
      <c r="Q152">
        <v>182</v>
      </c>
      <c r="R152">
        <v>186</v>
      </c>
      <c r="S152">
        <v>181</v>
      </c>
      <c r="T152">
        <v>187</v>
      </c>
      <c r="U152">
        <v>194</v>
      </c>
      <c r="V152">
        <v>206</v>
      </c>
      <c r="W152">
        <v>211</v>
      </c>
      <c r="X152">
        <v>206</v>
      </c>
      <c r="Y152">
        <v>207</v>
      </c>
      <c r="Z152">
        <v>210</v>
      </c>
      <c r="AA152">
        <v>211</v>
      </c>
      <c r="AB152">
        <v>220</v>
      </c>
      <c r="AC152">
        <v>209</v>
      </c>
      <c r="AD152">
        <v>208</v>
      </c>
      <c r="AE152">
        <v>208</v>
      </c>
      <c r="AF152">
        <v>212</v>
      </c>
      <c r="AG152">
        <v>247</v>
      </c>
      <c r="AH152">
        <v>245</v>
      </c>
    </row>
    <row r="153" spans="1:34" x14ac:dyDescent="0.25">
      <c r="A153" t="s">
        <v>689</v>
      </c>
      <c r="B153" t="s">
        <v>155</v>
      </c>
      <c r="C153">
        <v>20</v>
      </c>
      <c r="D153">
        <v>16</v>
      </c>
      <c r="E153">
        <v>14</v>
      </c>
      <c r="F153">
        <v>16</v>
      </c>
      <c r="G153">
        <v>12</v>
      </c>
      <c r="H153">
        <v>14</v>
      </c>
      <c r="I153">
        <v>14</v>
      </c>
      <c r="J153">
        <v>14</v>
      </c>
      <c r="K153">
        <v>19</v>
      </c>
      <c r="L153">
        <v>17</v>
      </c>
      <c r="M153">
        <v>18</v>
      </c>
      <c r="N153">
        <v>18</v>
      </c>
      <c r="O153">
        <v>19</v>
      </c>
      <c r="P153">
        <v>19</v>
      </c>
      <c r="Q153">
        <v>19</v>
      </c>
      <c r="R153">
        <v>16</v>
      </c>
      <c r="S153">
        <v>20</v>
      </c>
      <c r="T153">
        <v>23</v>
      </c>
      <c r="U153">
        <v>24</v>
      </c>
      <c r="V153">
        <v>34</v>
      </c>
      <c r="W153">
        <v>34</v>
      </c>
      <c r="X153">
        <v>34</v>
      </c>
      <c r="Y153">
        <v>37</v>
      </c>
      <c r="Z153">
        <v>39</v>
      </c>
      <c r="AA153">
        <v>39</v>
      </c>
      <c r="AB153">
        <v>41</v>
      </c>
      <c r="AC153">
        <v>55</v>
      </c>
      <c r="AD153">
        <v>55</v>
      </c>
      <c r="AE153">
        <v>55</v>
      </c>
      <c r="AF153">
        <v>62</v>
      </c>
      <c r="AG153">
        <v>55</v>
      </c>
      <c r="AH153">
        <v>57</v>
      </c>
    </row>
    <row r="154" spans="1:34" x14ac:dyDescent="0.25">
      <c r="A154" t="s">
        <v>690</v>
      </c>
      <c r="B154" t="s">
        <v>156</v>
      </c>
      <c r="C154">
        <v>12</v>
      </c>
      <c r="D154">
        <v>12</v>
      </c>
      <c r="E154">
        <v>13</v>
      </c>
      <c r="F154">
        <v>18</v>
      </c>
      <c r="G154">
        <v>21</v>
      </c>
      <c r="H154">
        <v>27</v>
      </c>
      <c r="I154">
        <v>25</v>
      </c>
      <c r="J154">
        <v>25</v>
      </c>
      <c r="K154">
        <v>25</v>
      </c>
      <c r="L154">
        <v>38</v>
      </c>
      <c r="M154">
        <v>37</v>
      </c>
      <c r="N154">
        <v>37</v>
      </c>
      <c r="O154">
        <v>33</v>
      </c>
      <c r="P154">
        <v>32</v>
      </c>
      <c r="Q154">
        <v>36</v>
      </c>
      <c r="R154">
        <v>36</v>
      </c>
      <c r="S154">
        <v>29</v>
      </c>
      <c r="T154">
        <v>34</v>
      </c>
      <c r="U154">
        <v>33</v>
      </c>
      <c r="V154">
        <v>45</v>
      </c>
      <c r="W154">
        <v>63</v>
      </c>
      <c r="X154">
        <v>60</v>
      </c>
      <c r="Y154">
        <v>60</v>
      </c>
      <c r="Z154">
        <v>67</v>
      </c>
      <c r="AA154">
        <v>70</v>
      </c>
      <c r="AB154">
        <v>77</v>
      </c>
      <c r="AC154">
        <v>66</v>
      </c>
      <c r="AD154">
        <v>56</v>
      </c>
      <c r="AE154">
        <v>55</v>
      </c>
      <c r="AF154">
        <v>55</v>
      </c>
      <c r="AG154">
        <v>59</v>
      </c>
      <c r="AH154">
        <v>53</v>
      </c>
    </row>
    <row r="155" spans="1:34" x14ac:dyDescent="0.25">
      <c r="A155" t="s">
        <v>691</v>
      </c>
      <c r="B155" t="s">
        <v>157</v>
      </c>
      <c r="C155">
        <v>52</v>
      </c>
      <c r="D155">
        <v>62</v>
      </c>
      <c r="E155">
        <v>77</v>
      </c>
      <c r="F155">
        <v>81</v>
      </c>
      <c r="G155">
        <v>80</v>
      </c>
      <c r="H155">
        <v>90</v>
      </c>
      <c r="I155">
        <v>95</v>
      </c>
      <c r="J155">
        <v>96</v>
      </c>
      <c r="K155">
        <v>93</v>
      </c>
      <c r="L155">
        <v>96</v>
      </c>
      <c r="M155">
        <v>98</v>
      </c>
      <c r="N155">
        <v>101</v>
      </c>
      <c r="O155">
        <v>88</v>
      </c>
      <c r="P155">
        <v>73</v>
      </c>
      <c r="Q155">
        <v>72</v>
      </c>
      <c r="R155">
        <v>72</v>
      </c>
      <c r="S155">
        <v>68</v>
      </c>
      <c r="T155">
        <v>75</v>
      </c>
      <c r="U155">
        <v>85</v>
      </c>
      <c r="V155">
        <v>89</v>
      </c>
      <c r="W155">
        <v>92</v>
      </c>
      <c r="X155">
        <v>97</v>
      </c>
      <c r="Y155">
        <v>110</v>
      </c>
      <c r="Z155">
        <v>119</v>
      </c>
      <c r="AA155">
        <v>108</v>
      </c>
      <c r="AB155">
        <v>96</v>
      </c>
      <c r="AC155">
        <v>93</v>
      </c>
      <c r="AD155">
        <v>92</v>
      </c>
      <c r="AE155">
        <v>90</v>
      </c>
      <c r="AF155">
        <v>77</v>
      </c>
      <c r="AG155">
        <v>74</v>
      </c>
      <c r="AH155">
        <v>64</v>
      </c>
    </row>
    <row r="156" spans="1:34" x14ac:dyDescent="0.25">
      <c r="A156" t="s">
        <v>692</v>
      </c>
      <c r="B156" t="s">
        <v>158</v>
      </c>
      <c r="C156">
        <v>53</v>
      </c>
      <c r="D156">
        <v>51</v>
      </c>
      <c r="E156">
        <v>44</v>
      </c>
      <c r="F156">
        <v>46</v>
      </c>
      <c r="G156">
        <v>46</v>
      </c>
      <c r="H156">
        <v>46</v>
      </c>
      <c r="I156">
        <v>44</v>
      </c>
      <c r="J156">
        <v>44</v>
      </c>
      <c r="K156">
        <v>50</v>
      </c>
      <c r="L156">
        <v>58</v>
      </c>
      <c r="M156">
        <v>57</v>
      </c>
      <c r="N156">
        <v>61</v>
      </c>
      <c r="O156">
        <v>55</v>
      </c>
      <c r="P156">
        <v>57</v>
      </c>
      <c r="Q156">
        <v>57</v>
      </c>
      <c r="R156">
        <v>53</v>
      </c>
      <c r="S156">
        <v>46</v>
      </c>
      <c r="T156">
        <v>60</v>
      </c>
      <c r="U156">
        <v>74</v>
      </c>
      <c r="V156">
        <v>92</v>
      </c>
      <c r="W156">
        <v>92</v>
      </c>
      <c r="X156">
        <v>92</v>
      </c>
      <c r="Y156">
        <v>95</v>
      </c>
      <c r="Z156">
        <v>96</v>
      </c>
      <c r="AA156">
        <v>75</v>
      </c>
      <c r="AB156">
        <v>59</v>
      </c>
      <c r="AC156">
        <v>44</v>
      </c>
      <c r="AD156">
        <v>47</v>
      </c>
      <c r="AE156">
        <v>47</v>
      </c>
      <c r="AF156">
        <v>47</v>
      </c>
      <c r="AG156">
        <v>45</v>
      </c>
      <c r="AH156">
        <v>46</v>
      </c>
    </row>
    <row r="157" spans="1:34" x14ac:dyDescent="0.25">
      <c r="A157" t="s">
        <v>693</v>
      </c>
      <c r="B157" t="s">
        <v>159</v>
      </c>
      <c r="C157">
        <v>49</v>
      </c>
      <c r="D157">
        <v>50</v>
      </c>
      <c r="E157">
        <v>55</v>
      </c>
      <c r="F157">
        <v>60</v>
      </c>
      <c r="G157">
        <v>57</v>
      </c>
      <c r="H157">
        <v>57</v>
      </c>
      <c r="I157">
        <v>55</v>
      </c>
      <c r="J157">
        <v>59</v>
      </c>
      <c r="K157">
        <v>62</v>
      </c>
      <c r="L157">
        <v>70</v>
      </c>
      <c r="M157">
        <v>82</v>
      </c>
      <c r="N157">
        <v>91</v>
      </c>
      <c r="O157">
        <v>98</v>
      </c>
      <c r="P157">
        <v>110</v>
      </c>
      <c r="Q157">
        <v>106</v>
      </c>
      <c r="R157">
        <v>105</v>
      </c>
      <c r="S157">
        <v>102</v>
      </c>
      <c r="T157">
        <v>101</v>
      </c>
      <c r="U157">
        <v>110</v>
      </c>
      <c r="V157">
        <v>109</v>
      </c>
      <c r="W157">
        <v>107</v>
      </c>
      <c r="X157">
        <v>109</v>
      </c>
      <c r="Y157">
        <v>106</v>
      </c>
      <c r="Z157">
        <v>125</v>
      </c>
      <c r="AA157">
        <v>119</v>
      </c>
      <c r="AB157">
        <v>109</v>
      </c>
      <c r="AC157">
        <v>110</v>
      </c>
      <c r="AD157">
        <v>111</v>
      </c>
      <c r="AE157">
        <v>120</v>
      </c>
      <c r="AF157">
        <v>123</v>
      </c>
      <c r="AG157">
        <v>123</v>
      </c>
      <c r="AH157">
        <v>123</v>
      </c>
    </row>
    <row r="158" spans="1:34" x14ac:dyDescent="0.25">
      <c r="A158" t="s">
        <v>694</v>
      </c>
      <c r="B158" t="s">
        <v>160</v>
      </c>
      <c r="C158">
        <v>36</v>
      </c>
      <c r="D158">
        <v>37</v>
      </c>
      <c r="E158">
        <v>39</v>
      </c>
      <c r="F158">
        <v>36</v>
      </c>
      <c r="G158">
        <v>34</v>
      </c>
      <c r="H158">
        <v>33</v>
      </c>
      <c r="I158">
        <v>37</v>
      </c>
      <c r="J158">
        <v>38</v>
      </c>
      <c r="K158">
        <v>39</v>
      </c>
      <c r="L158">
        <v>42</v>
      </c>
      <c r="M158">
        <v>64</v>
      </c>
      <c r="N158">
        <v>74</v>
      </c>
      <c r="O158">
        <v>88</v>
      </c>
      <c r="P158">
        <v>97</v>
      </c>
      <c r="Q158">
        <v>96</v>
      </c>
      <c r="R158">
        <v>109</v>
      </c>
      <c r="S158">
        <v>130</v>
      </c>
      <c r="T158">
        <v>141</v>
      </c>
      <c r="U158">
        <v>152</v>
      </c>
      <c r="V158">
        <v>150</v>
      </c>
      <c r="W158">
        <v>170</v>
      </c>
      <c r="X158">
        <v>183</v>
      </c>
      <c r="Y158">
        <v>169</v>
      </c>
      <c r="Z158">
        <v>171</v>
      </c>
      <c r="AA158">
        <v>160</v>
      </c>
      <c r="AB158">
        <v>177</v>
      </c>
      <c r="AC158">
        <v>159</v>
      </c>
      <c r="AD158">
        <v>138</v>
      </c>
      <c r="AE158">
        <v>127</v>
      </c>
      <c r="AF158">
        <v>133</v>
      </c>
      <c r="AG158">
        <v>133</v>
      </c>
      <c r="AH158">
        <v>123</v>
      </c>
    </row>
    <row r="159" spans="1:34" x14ac:dyDescent="0.25">
      <c r="A159" t="s">
        <v>695</v>
      </c>
      <c r="B159" t="s">
        <v>161</v>
      </c>
      <c r="C159">
        <v>51</v>
      </c>
      <c r="D159">
        <v>53</v>
      </c>
      <c r="E159">
        <v>56</v>
      </c>
      <c r="F159">
        <v>56</v>
      </c>
      <c r="G159">
        <v>74</v>
      </c>
      <c r="H159">
        <v>90</v>
      </c>
      <c r="I159">
        <v>93</v>
      </c>
      <c r="J159">
        <v>93</v>
      </c>
      <c r="K159">
        <v>96</v>
      </c>
      <c r="L159">
        <v>121</v>
      </c>
      <c r="M159">
        <v>156</v>
      </c>
      <c r="N159">
        <v>166</v>
      </c>
      <c r="O159">
        <v>167</v>
      </c>
      <c r="P159">
        <v>183</v>
      </c>
      <c r="Q159">
        <v>187</v>
      </c>
      <c r="R159">
        <v>187</v>
      </c>
      <c r="S159">
        <v>200</v>
      </c>
      <c r="T159">
        <v>192</v>
      </c>
      <c r="U159">
        <v>174</v>
      </c>
      <c r="V159">
        <v>177</v>
      </c>
      <c r="W159">
        <v>176</v>
      </c>
      <c r="X159">
        <v>176</v>
      </c>
      <c r="Y159">
        <v>175</v>
      </c>
      <c r="Z159">
        <v>156</v>
      </c>
      <c r="AA159">
        <v>158</v>
      </c>
      <c r="AB159">
        <v>188</v>
      </c>
      <c r="AC159">
        <v>188</v>
      </c>
      <c r="AD159">
        <v>209</v>
      </c>
      <c r="AE159">
        <v>209</v>
      </c>
      <c r="AF159">
        <v>220</v>
      </c>
      <c r="AG159">
        <v>215</v>
      </c>
      <c r="AH159">
        <v>206</v>
      </c>
    </row>
    <row r="160" spans="1:34" x14ac:dyDescent="0.25">
      <c r="A160" t="s">
        <v>696</v>
      </c>
      <c r="B160" t="s">
        <v>162</v>
      </c>
      <c r="C160">
        <v>121</v>
      </c>
      <c r="D160">
        <v>123</v>
      </c>
      <c r="E160">
        <v>135</v>
      </c>
      <c r="F160">
        <v>164</v>
      </c>
      <c r="G160">
        <v>184</v>
      </c>
      <c r="H160">
        <v>203</v>
      </c>
      <c r="I160">
        <v>237</v>
      </c>
      <c r="J160">
        <v>236</v>
      </c>
      <c r="K160">
        <v>244</v>
      </c>
      <c r="L160">
        <v>267</v>
      </c>
      <c r="M160">
        <v>255</v>
      </c>
      <c r="N160">
        <v>274</v>
      </c>
      <c r="O160">
        <v>298</v>
      </c>
      <c r="P160">
        <v>286</v>
      </c>
      <c r="Q160">
        <v>320</v>
      </c>
      <c r="R160">
        <v>313</v>
      </c>
      <c r="S160">
        <v>319</v>
      </c>
      <c r="T160">
        <v>349</v>
      </c>
      <c r="U160">
        <v>327</v>
      </c>
      <c r="V160">
        <v>334</v>
      </c>
      <c r="W160">
        <v>379</v>
      </c>
      <c r="X160">
        <v>366</v>
      </c>
      <c r="Y160">
        <v>381</v>
      </c>
      <c r="Z160">
        <v>367</v>
      </c>
      <c r="AA160">
        <v>357</v>
      </c>
      <c r="AB160">
        <v>359</v>
      </c>
      <c r="AC160">
        <v>365</v>
      </c>
      <c r="AD160">
        <v>346</v>
      </c>
      <c r="AE160">
        <v>323</v>
      </c>
      <c r="AF160">
        <v>356</v>
      </c>
      <c r="AG160">
        <v>380</v>
      </c>
      <c r="AH160">
        <v>398</v>
      </c>
    </row>
    <row r="161" spans="1:34" x14ac:dyDescent="0.25">
      <c r="A161" t="s">
        <v>697</v>
      </c>
      <c r="B161" t="s">
        <v>163</v>
      </c>
      <c r="C161">
        <v>224</v>
      </c>
      <c r="D161">
        <v>242</v>
      </c>
      <c r="E161">
        <v>219</v>
      </c>
      <c r="F161">
        <v>241</v>
      </c>
      <c r="G161">
        <v>274</v>
      </c>
      <c r="H161">
        <v>260</v>
      </c>
      <c r="I161">
        <v>245</v>
      </c>
      <c r="J161">
        <v>237</v>
      </c>
      <c r="K161">
        <v>267</v>
      </c>
      <c r="L161">
        <v>270</v>
      </c>
      <c r="M161">
        <v>295</v>
      </c>
      <c r="N161">
        <v>304</v>
      </c>
      <c r="O161">
        <v>278</v>
      </c>
      <c r="P161">
        <v>285</v>
      </c>
      <c r="Q161">
        <v>286</v>
      </c>
      <c r="R161">
        <v>318</v>
      </c>
      <c r="S161">
        <v>344</v>
      </c>
      <c r="T161">
        <v>298</v>
      </c>
      <c r="U161">
        <v>267</v>
      </c>
      <c r="V161">
        <v>295</v>
      </c>
      <c r="W161">
        <v>288</v>
      </c>
      <c r="X161">
        <v>287</v>
      </c>
      <c r="Y161">
        <v>281</v>
      </c>
      <c r="Z161">
        <v>271</v>
      </c>
      <c r="AA161">
        <v>284</v>
      </c>
      <c r="AB161">
        <v>282</v>
      </c>
      <c r="AC161">
        <v>256</v>
      </c>
      <c r="AD161">
        <v>255</v>
      </c>
      <c r="AE161">
        <v>255</v>
      </c>
      <c r="AF161">
        <v>204</v>
      </c>
      <c r="AG161">
        <v>206</v>
      </c>
      <c r="AH161">
        <v>195</v>
      </c>
    </row>
    <row r="162" spans="1:34" x14ac:dyDescent="0.25">
      <c r="A162" t="s">
        <v>698</v>
      </c>
      <c r="B162" t="s">
        <v>164</v>
      </c>
      <c r="C162">
        <v>21</v>
      </c>
      <c r="D162">
        <v>20</v>
      </c>
      <c r="E162">
        <v>23</v>
      </c>
      <c r="F162">
        <v>28</v>
      </c>
      <c r="G162">
        <v>29</v>
      </c>
      <c r="H162">
        <v>30</v>
      </c>
      <c r="I162">
        <v>37</v>
      </c>
      <c r="J162">
        <v>35</v>
      </c>
      <c r="K162">
        <v>40</v>
      </c>
      <c r="L162">
        <v>37</v>
      </c>
      <c r="M162">
        <v>37</v>
      </c>
      <c r="N162">
        <v>38</v>
      </c>
      <c r="O162">
        <v>45</v>
      </c>
      <c r="P162">
        <v>37</v>
      </c>
      <c r="Q162">
        <v>37</v>
      </c>
      <c r="R162">
        <v>32</v>
      </c>
      <c r="S162">
        <v>37</v>
      </c>
      <c r="T162">
        <v>37</v>
      </c>
      <c r="U162">
        <v>41</v>
      </c>
      <c r="V162">
        <v>40</v>
      </c>
      <c r="W162">
        <v>42</v>
      </c>
      <c r="X162">
        <v>47</v>
      </c>
      <c r="Y162">
        <v>50</v>
      </c>
      <c r="Z162">
        <v>51</v>
      </c>
      <c r="AA162">
        <v>54</v>
      </c>
      <c r="AB162">
        <v>70</v>
      </c>
      <c r="AC162">
        <v>74</v>
      </c>
      <c r="AD162">
        <v>76</v>
      </c>
      <c r="AE162">
        <v>71</v>
      </c>
      <c r="AF162">
        <v>73</v>
      </c>
      <c r="AG162">
        <v>76</v>
      </c>
      <c r="AH162">
        <v>65</v>
      </c>
    </row>
    <row r="163" spans="1:34" x14ac:dyDescent="0.25">
      <c r="A163" t="s">
        <v>699</v>
      </c>
      <c r="B163" t="s">
        <v>165</v>
      </c>
      <c r="C163">
        <v>151</v>
      </c>
      <c r="D163">
        <v>164</v>
      </c>
      <c r="E163">
        <v>193</v>
      </c>
      <c r="F163">
        <v>210</v>
      </c>
      <c r="G163">
        <v>239</v>
      </c>
      <c r="H163">
        <v>256</v>
      </c>
      <c r="I163">
        <v>285</v>
      </c>
      <c r="J163">
        <v>311</v>
      </c>
      <c r="K163">
        <v>342</v>
      </c>
      <c r="L163">
        <v>372</v>
      </c>
      <c r="M163">
        <v>407</v>
      </c>
      <c r="N163">
        <v>453</v>
      </c>
      <c r="O163">
        <v>478</v>
      </c>
      <c r="P163">
        <v>455</v>
      </c>
      <c r="Q163">
        <v>441</v>
      </c>
      <c r="R163">
        <v>431</v>
      </c>
      <c r="S163">
        <v>418</v>
      </c>
      <c r="T163">
        <v>391</v>
      </c>
      <c r="U163">
        <v>344</v>
      </c>
      <c r="V163">
        <v>320</v>
      </c>
      <c r="W163">
        <v>315</v>
      </c>
      <c r="X163">
        <v>333</v>
      </c>
      <c r="Y163">
        <v>338</v>
      </c>
      <c r="Z163">
        <v>334</v>
      </c>
      <c r="AA163">
        <v>320</v>
      </c>
      <c r="AB163">
        <v>336</v>
      </c>
      <c r="AC163">
        <v>326</v>
      </c>
      <c r="AD163">
        <v>327</v>
      </c>
      <c r="AE163">
        <v>302</v>
      </c>
      <c r="AF163">
        <v>273</v>
      </c>
      <c r="AG163">
        <v>234</v>
      </c>
      <c r="AH163">
        <v>231</v>
      </c>
    </row>
    <row r="164" spans="1:34" x14ac:dyDescent="0.25">
      <c r="A164" t="s">
        <v>700</v>
      </c>
      <c r="B164" t="s">
        <v>166</v>
      </c>
      <c r="C164">
        <v>114</v>
      </c>
      <c r="D164">
        <v>117</v>
      </c>
      <c r="E164">
        <v>118</v>
      </c>
      <c r="F164">
        <v>130</v>
      </c>
      <c r="G164">
        <v>152</v>
      </c>
      <c r="H164">
        <v>160</v>
      </c>
      <c r="I164">
        <v>179</v>
      </c>
      <c r="J164">
        <v>179</v>
      </c>
      <c r="K164">
        <v>192</v>
      </c>
      <c r="L164">
        <v>201</v>
      </c>
      <c r="M164">
        <v>218</v>
      </c>
      <c r="N164">
        <v>212</v>
      </c>
      <c r="O164">
        <v>213</v>
      </c>
      <c r="P164">
        <v>193</v>
      </c>
      <c r="Q164">
        <v>193</v>
      </c>
      <c r="R164">
        <v>208</v>
      </c>
      <c r="S164">
        <v>209</v>
      </c>
      <c r="T164">
        <v>192</v>
      </c>
      <c r="U164">
        <v>209</v>
      </c>
      <c r="V164">
        <v>213</v>
      </c>
      <c r="W164">
        <v>211</v>
      </c>
      <c r="X164">
        <v>212</v>
      </c>
      <c r="Y164">
        <v>197</v>
      </c>
      <c r="Z164">
        <v>197</v>
      </c>
      <c r="AA164">
        <v>204</v>
      </c>
      <c r="AB164">
        <v>171</v>
      </c>
      <c r="AC164">
        <v>182</v>
      </c>
      <c r="AD164">
        <v>182</v>
      </c>
      <c r="AE164">
        <v>181</v>
      </c>
      <c r="AF164">
        <v>169</v>
      </c>
      <c r="AG164">
        <v>159</v>
      </c>
      <c r="AH164">
        <v>156</v>
      </c>
    </row>
    <row r="165" spans="1:34" x14ac:dyDescent="0.25">
      <c r="A165" t="s">
        <v>701</v>
      </c>
      <c r="B165" t="s">
        <v>167</v>
      </c>
      <c r="C165">
        <v>50</v>
      </c>
      <c r="D165">
        <v>70</v>
      </c>
      <c r="E165">
        <v>76</v>
      </c>
      <c r="F165">
        <v>78</v>
      </c>
      <c r="G165">
        <v>82</v>
      </c>
      <c r="H165">
        <v>78</v>
      </c>
      <c r="I165">
        <v>78</v>
      </c>
      <c r="J165">
        <v>78</v>
      </c>
      <c r="K165">
        <v>71</v>
      </c>
      <c r="L165">
        <v>63</v>
      </c>
      <c r="M165">
        <v>61</v>
      </c>
      <c r="N165">
        <v>47</v>
      </c>
      <c r="O165">
        <v>48</v>
      </c>
      <c r="P165">
        <v>48</v>
      </c>
      <c r="Q165">
        <v>48</v>
      </c>
      <c r="R165">
        <v>49</v>
      </c>
      <c r="S165">
        <v>55</v>
      </c>
      <c r="T165">
        <v>58</v>
      </c>
      <c r="U165">
        <v>63</v>
      </c>
      <c r="V165">
        <v>55</v>
      </c>
      <c r="W165">
        <v>56</v>
      </c>
      <c r="X165">
        <v>57</v>
      </c>
      <c r="Y165">
        <v>51</v>
      </c>
      <c r="Z165">
        <v>43</v>
      </c>
      <c r="AA165">
        <v>42</v>
      </c>
      <c r="AB165">
        <v>41</v>
      </c>
      <c r="AC165">
        <v>40</v>
      </c>
      <c r="AD165">
        <v>41</v>
      </c>
      <c r="AE165">
        <v>40</v>
      </c>
      <c r="AF165">
        <v>38</v>
      </c>
      <c r="AG165">
        <v>41</v>
      </c>
      <c r="AH165">
        <v>32</v>
      </c>
    </row>
    <row r="166" spans="1:34" x14ac:dyDescent="0.25">
      <c r="A166" t="s">
        <v>702</v>
      </c>
      <c r="B166" t="s">
        <v>168</v>
      </c>
      <c r="C166">
        <v>109</v>
      </c>
      <c r="D166">
        <v>103</v>
      </c>
      <c r="E166">
        <v>117</v>
      </c>
      <c r="F166">
        <v>116</v>
      </c>
      <c r="G166">
        <v>136</v>
      </c>
      <c r="H166">
        <v>134</v>
      </c>
      <c r="I166">
        <v>126</v>
      </c>
      <c r="J166">
        <v>111</v>
      </c>
      <c r="K166">
        <v>118</v>
      </c>
      <c r="L166">
        <v>104</v>
      </c>
      <c r="M166">
        <v>113</v>
      </c>
      <c r="N166">
        <v>92</v>
      </c>
      <c r="O166">
        <v>102</v>
      </c>
      <c r="P166">
        <v>94</v>
      </c>
      <c r="Q166">
        <v>94</v>
      </c>
      <c r="R166">
        <v>93</v>
      </c>
      <c r="S166">
        <v>112</v>
      </c>
      <c r="T166">
        <v>114</v>
      </c>
      <c r="U166">
        <v>129</v>
      </c>
      <c r="V166">
        <v>126</v>
      </c>
      <c r="W166">
        <v>135</v>
      </c>
      <c r="X166">
        <v>139</v>
      </c>
      <c r="Y166">
        <v>140</v>
      </c>
      <c r="Z166">
        <v>137</v>
      </c>
      <c r="AA166">
        <v>129</v>
      </c>
      <c r="AB166">
        <v>116</v>
      </c>
      <c r="AC166">
        <v>120</v>
      </c>
      <c r="AD166">
        <v>120</v>
      </c>
      <c r="AE166">
        <v>118</v>
      </c>
      <c r="AF166">
        <v>111</v>
      </c>
      <c r="AG166">
        <v>93</v>
      </c>
      <c r="AH166">
        <v>81</v>
      </c>
    </row>
    <row r="167" spans="1:34" x14ac:dyDescent="0.25">
      <c r="A167" t="s">
        <v>703</v>
      </c>
      <c r="B167" t="s">
        <v>169</v>
      </c>
      <c r="C167">
        <v>4</v>
      </c>
      <c r="D167">
        <v>4</v>
      </c>
      <c r="E167">
        <v>4</v>
      </c>
      <c r="F167">
        <v>3</v>
      </c>
      <c r="G167">
        <v>2</v>
      </c>
      <c r="H167">
        <v>2</v>
      </c>
      <c r="I167">
        <v>2</v>
      </c>
      <c r="J167">
        <v>2</v>
      </c>
      <c r="K167">
        <v>2</v>
      </c>
      <c r="L167">
        <v>4</v>
      </c>
      <c r="M167">
        <v>7</v>
      </c>
      <c r="N167">
        <v>12</v>
      </c>
      <c r="O167">
        <v>23</v>
      </c>
      <c r="P167">
        <v>23</v>
      </c>
      <c r="Q167">
        <v>23</v>
      </c>
      <c r="R167">
        <v>29</v>
      </c>
      <c r="S167">
        <v>34</v>
      </c>
      <c r="T167">
        <v>37</v>
      </c>
      <c r="U167">
        <v>36</v>
      </c>
      <c r="V167">
        <v>35</v>
      </c>
      <c r="W167">
        <v>35</v>
      </c>
      <c r="X167">
        <v>35</v>
      </c>
      <c r="Y167">
        <v>35</v>
      </c>
      <c r="Z167">
        <v>46</v>
      </c>
      <c r="AA167">
        <v>53</v>
      </c>
      <c r="AB167">
        <v>52</v>
      </c>
      <c r="AC167">
        <v>47</v>
      </c>
      <c r="AD167">
        <v>47</v>
      </c>
      <c r="AE167">
        <v>47</v>
      </c>
      <c r="AF167">
        <v>50</v>
      </c>
      <c r="AG167">
        <v>39</v>
      </c>
      <c r="AH167">
        <v>41</v>
      </c>
    </row>
    <row r="168" spans="1:34" x14ac:dyDescent="0.25">
      <c r="A168" t="s">
        <v>704</v>
      </c>
      <c r="B168" t="s">
        <v>170</v>
      </c>
      <c r="C168">
        <v>35</v>
      </c>
      <c r="D168">
        <v>55</v>
      </c>
      <c r="E168">
        <v>76</v>
      </c>
      <c r="F168">
        <v>92</v>
      </c>
      <c r="G168">
        <v>105</v>
      </c>
      <c r="H168">
        <v>120</v>
      </c>
      <c r="I168">
        <v>120</v>
      </c>
      <c r="J168">
        <v>120</v>
      </c>
      <c r="K168">
        <v>120</v>
      </c>
      <c r="L168">
        <v>124</v>
      </c>
      <c r="M168">
        <v>147</v>
      </c>
      <c r="N168">
        <v>160</v>
      </c>
      <c r="O168">
        <v>172</v>
      </c>
      <c r="P168">
        <v>172</v>
      </c>
      <c r="Q168">
        <v>172</v>
      </c>
      <c r="R168">
        <v>210</v>
      </c>
      <c r="S168">
        <v>235</v>
      </c>
      <c r="T168">
        <v>255</v>
      </c>
      <c r="U168">
        <v>295</v>
      </c>
      <c r="V168">
        <v>293</v>
      </c>
      <c r="W168">
        <v>349</v>
      </c>
      <c r="X168">
        <v>372</v>
      </c>
      <c r="Y168">
        <v>338</v>
      </c>
      <c r="Z168">
        <v>373</v>
      </c>
      <c r="AA168">
        <v>347</v>
      </c>
      <c r="AB168">
        <v>334</v>
      </c>
      <c r="AC168">
        <v>327</v>
      </c>
      <c r="AD168">
        <v>310</v>
      </c>
      <c r="AE168">
        <v>291</v>
      </c>
      <c r="AF168">
        <v>268</v>
      </c>
      <c r="AG168">
        <v>226</v>
      </c>
      <c r="AH168">
        <v>233</v>
      </c>
    </row>
    <row r="169" spans="1:34" x14ac:dyDescent="0.25">
      <c r="A169" t="s">
        <v>705</v>
      </c>
      <c r="B169" t="s">
        <v>171</v>
      </c>
      <c r="C169">
        <v>87</v>
      </c>
      <c r="D169">
        <v>93</v>
      </c>
      <c r="E169">
        <v>105</v>
      </c>
      <c r="F169">
        <v>100</v>
      </c>
      <c r="G169">
        <v>121</v>
      </c>
      <c r="H169">
        <v>146</v>
      </c>
      <c r="I169">
        <v>175</v>
      </c>
      <c r="J169">
        <v>199</v>
      </c>
      <c r="K169">
        <v>214</v>
      </c>
      <c r="L169">
        <v>218</v>
      </c>
      <c r="M169">
        <v>221</v>
      </c>
      <c r="N169">
        <v>220</v>
      </c>
      <c r="O169">
        <v>205</v>
      </c>
      <c r="P169">
        <v>200</v>
      </c>
      <c r="Q169">
        <v>209</v>
      </c>
      <c r="R169">
        <v>223</v>
      </c>
      <c r="S169">
        <v>231</v>
      </c>
      <c r="T169">
        <v>238</v>
      </c>
      <c r="U169">
        <v>252</v>
      </c>
      <c r="V169">
        <v>273</v>
      </c>
      <c r="W169">
        <v>258</v>
      </c>
      <c r="X169">
        <v>245</v>
      </c>
      <c r="Y169">
        <v>234</v>
      </c>
      <c r="Z169">
        <v>233</v>
      </c>
      <c r="AA169">
        <v>238</v>
      </c>
      <c r="AB169">
        <v>229</v>
      </c>
      <c r="AC169">
        <v>202</v>
      </c>
      <c r="AD169">
        <v>194</v>
      </c>
      <c r="AE169">
        <v>188</v>
      </c>
      <c r="AF169">
        <v>203</v>
      </c>
      <c r="AG169">
        <v>199</v>
      </c>
      <c r="AH169">
        <v>190</v>
      </c>
    </row>
    <row r="170" spans="1:34" x14ac:dyDescent="0.25">
      <c r="A170" t="s">
        <v>706</v>
      </c>
      <c r="B170" t="s">
        <v>172</v>
      </c>
      <c r="C170">
        <v>50</v>
      </c>
      <c r="D170">
        <v>55</v>
      </c>
      <c r="E170">
        <v>62</v>
      </c>
      <c r="F170">
        <v>77</v>
      </c>
      <c r="G170">
        <v>91</v>
      </c>
      <c r="H170">
        <v>93</v>
      </c>
      <c r="I170">
        <v>93</v>
      </c>
      <c r="J170">
        <v>93</v>
      </c>
      <c r="K170">
        <v>104</v>
      </c>
      <c r="L170">
        <v>116</v>
      </c>
      <c r="M170">
        <v>124</v>
      </c>
      <c r="N170">
        <v>119</v>
      </c>
      <c r="O170">
        <v>130</v>
      </c>
      <c r="P170">
        <v>156</v>
      </c>
      <c r="Q170">
        <v>169</v>
      </c>
      <c r="R170">
        <v>158</v>
      </c>
      <c r="S170">
        <v>203</v>
      </c>
      <c r="T170">
        <v>208</v>
      </c>
      <c r="U170">
        <v>234</v>
      </c>
      <c r="V170">
        <v>223</v>
      </c>
      <c r="W170">
        <v>217</v>
      </c>
      <c r="X170">
        <v>213</v>
      </c>
      <c r="Y170">
        <v>201</v>
      </c>
      <c r="Z170">
        <v>173</v>
      </c>
      <c r="AA170">
        <v>177</v>
      </c>
      <c r="AB170">
        <v>168</v>
      </c>
      <c r="AC170">
        <v>170</v>
      </c>
      <c r="AD170">
        <v>179</v>
      </c>
      <c r="AE170">
        <v>178</v>
      </c>
      <c r="AF170">
        <v>187</v>
      </c>
      <c r="AG170">
        <v>180</v>
      </c>
      <c r="AH170">
        <v>159</v>
      </c>
    </row>
    <row r="171" spans="1:34" x14ac:dyDescent="0.25">
      <c r="A171" t="s">
        <v>707</v>
      </c>
      <c r="B171" t="s">
        <v>173</v>
      </c>
      <c r="C171">
        <v>11</v>
      </c>
      <c r="D171">
        <v>11</v>
      </c>
      <c r="E171">
        <v>13</v>
      </c>
      <c r="F171">
        <v>13</v>
      </c>
      <c r="G171">
        <v>11</v>
      </c>
      <c r="H171">
        <v>10</v>
      </c>
      <c r="I171">
        <v>8</v>
      </c>
      <c r="J171">
        <v>10</v>
      </c>
      <c r="K171">
        <v>9</v>
      </c>
      <c r="L171">
        <v>13</v>
      </c>
      <c r="M171">
        <v>21</v>
      </c>
      <c r="N171">
        <v>24</v>
      </c>
      <c r="O171">
        <v>27</v>
      </c>
      <c r="P171">
        <v>28</v>
      </c>
      <c r="Q171">
        <v>28</v>
      </c>
      <c r="R171">
        <v>26</v>
      </c>
      <c r="S171">
        <v>20</v>
      </c>
      <c r="T171">
        <v>15</v>
      </c>
      <c r="U171">
        <v>14</v>
      </c>
      <c r="V171">
        <v>11</v>
      </c>
      <c r="W171">
        <v>13</v>
      </c>
      <c r="X171">
        <v>15</v>
      </c>
      <c r="Y171">
        <v>17</v>
      </c>
      <c r="Z171">
        <v>23</v>
      </c>
      <c r="AA171">
        <v>40</v>
      </c>
      <c r="AB171">
        <v>56</v>
      </c>
      <c r="AC171">
        <v>61</v>
      </c>
      <c r="AD171">
        <v>68</v>
      </c>
      <c r="AE171">
        <v>67</v>
      </c>
      <c r="AF171">
        <v>73</v>
      </c>
      <c r="AG171">
        <v>69</v>
      </c>
      <c r="AH171">
        <v>53</v>
      </c>
    </row>
    <row r="172" spans="1:34" x14ac:dyDescent="0.25">
      <c r="A172" t="s">
        <v>708</v>
      </c>
      <c r="B172" t="s">
        <v>174</v>
      </c>
      <c r="C172">
        <v>10</v>
      </c>
      <c r="D172">
        <v>12</v>
      </c>
      <c r="E172">
        <v>18</v>
      </c>
      <c r="F172">
        <v>19</v>
      </c>
      <c r="G172">
        <v>17</v>
      </c>
      <c r="H172">
        <v>15</v>
      </c>
      <c r="I172">
        <v>18</v>
      </c>
      <c r="J172">
        <v>17</v>
      </c>
      <c r="K172">
        <v>16</v>
      </c>
      <c r="L172">
        <v>11</v>
      </c>
      <c r="M172">
        <v>11</v>
      </c>
      <c r="N172">
        <v>14</v>
      </c>
      <c r="O172">
        <v>16</v>
      </c>
      <c r="P172">
        <v>13</v>
      </c>
      <c r="Q172">
        <v>13</v>
      </c>
      <c r="R172">
        <v>12</v>
      </c>
      <c r="S172">
        <v>13</v>
      </c>
      <c r="T172">
        <v>17</v>
      </c>
      <c r="U172">
        <v>19</v>
      </c>
      <c r="V172">
        <v>27</v>
      </c>
      <c r="W172">
        <v>33</v>
      </c>
      <c r="X172">
        <v>34</v>
      </c>
      <c r="Y172">
        <v>36</v>
      </c>
      <c r="Z172">
        <v>42</v>
      </c>
      <c r="AA172">
        <v>47</v>
      </c>
      <c r="AB172">
        <v>48</v>
      </c>
      <c r="AC172">
        <v>39</v>
      </c>
      <c r="AD172">
        <v>33</v>
      </c>
      <c r="AE172">
        <v>32</v>
      </c>
      <c r="AF172">
        <v>31</v>
      </c>
      <c r="AG172">
        <v>24</v>
      </c>
      <c r="AH172">
        <v>18</v>
      </c>
    </row>
    <row r="173" spans="1:34" x14ac:dyDescent="0.25">
      <c r="A173" t="s">
        <v>709</v>
      </c>
      <c r="B173" t="s">
        <v>175</v>
      </c>
      <c r="C173">
        <v>29</v>
      </c>
      <c r="D173">
        <v>30</v>
      </c>
      <c r="E173">
        <v>29</v>
      </c>
      <c r="F173">
        <v>41</v>
      </c>
      <c r="G173">
        <v>42</v>
      </c>
      <c r="H173">
        <v>54</v>
      </c>
      <c r="I173">
        <v>55</v>
      </c>
      <c r="J173">
        <v>55</v>
      </c>
      <c r="K173">
        <v>55</v>
      </c>
      <c r="L173">
        <v>71</v>
      </c>
      <c r="M173">
        <v>61</v>
      </c>
      <c r="N173">
        <v>75</v>
      </c>
      <c r="O173">
        <v>66</v>
      </c>
      <c r="P173">
        <v>72</v>
      </c>
      <c r="Q173">
        <v>73</v>
      </c>
      <c r="R173">
        <v>80</v>
      </c>
      <c r="S173">
        <v>70</v>
      </c>
      <c r="T173">
        <v>83</v>
      </c>
      <c r="U173">
        <v>101</v>
      </c>
      <c r="V173">
        <v>118</v>
      </c>
      <c r="W173">
        <v>151</v>
      </c>
      <c r="X173">
        <v>156</v>
      </c>
      <c r="Y173">
        <v>153</v>
      </c>
      <c r="Z173">
        <v>156</v>
      </c>
      <c r="AA173">
        <v>174</v>
      </c>
      <c r="AB173">
        <v>169</v>
      </c>
      <c r="AC173">
        <v>164</v>
      </c>
      <c r="AD173">
        <v>136</v>
      </c>
      <c r="AE173">
        <v>130</v>
      </c>
      <c r="AF173">
        <v>130</v>
      </c>
      <c r="AG173">
        <v>142</v>
      </c>
      <c r="AH173">
        <v>103</v>
      </c>
    </row>
    <row r="174" spans="1:34" x14ac:dyDescent="0.25">
      <c r="A174" t="s">
        <v>710</v>
      </c>
      <c r="B174" t="s">
        <v>176</v>
      </c>
      <c r="C174">
        <v>16</v>
      </c>
      <c r="D174">
        <v>19</v>
      </c>
      <c r="E174">
        <v>16</v>
      </c>
      <c r="F174">
        <v>16</v>
      </c>
      <c r="G174">
        <v>18</v>
      </c>
      <c r="H174">
        <v>17</v>
      </c>
      <c r="I174">
        <v>17</v>
      </c>
      <c r="J174">
        <v>17</v>
      </c>
      <c r="K174">
        <v>20</v>
      </c>
      <c r="L174">
        <v>37</v>
      </c>
      <c r="M174">
        <v>51</v>
      </c>
      <c r="N174">
        <v>48</v>
      </c>
      <c r="O174">
        <v>53</v>
      </c>
      <c r="P174">
        <v>60</v>
      </c>
      <c r="Q174">
        <v>60</v>
      </c>
      <c r="R174">
        <v>53</v>
      </c>
      <c r="S174">
        <v>46</v>
      </c>
      <c r="T174">
        <v>56</v>
      </c>
      <c r="U174">
        <v>58</v>
      </c>
      <c r="V174">
        <v>64</v>
      </c>
      <c r="W174">
        <v>57</v>
      </c>
      <c r="X174">
        <v>57</v>
      </c>
      <c r="Y174">
        <v>76</v>
      </c>
      <c r="Z174">
        <v>84</v>
      </c>
      <c r="AA174">
        <v>80</v>
      </c>
      <c r="AB174">
        <v>80</v>
      </c>
      <c r="AC174">
        <v>73</v>
      </c>
      <c r="AD174">
        <v>73</v>
      </c>
      <c r="AE174">
        <v>73</v>
      </c>
      <c r="AF174">
        <v>62</v>
      </c>
      <c r="AG174">
        <v>52</v>
      </c>
      <c r="AH174">
        <v>36</v>
      </c>
    </row>
    <row r="175" spans="1:34" x14ac:dyDescent="0.25">
      <c r="A175" t="s">
        <v>711</v>
      </c>
      <c r="B175" t="s">
        <v>177</v>
      </c>
      <c r="C175">
        <v>36</v>
      </c>
      <c r="D175">
        <v>37</v>
      </c>
      <c r="E175">
        <v>64</v>
      </c>
      <c r="F175">
        <v>85</v>
      </c>
      <c r="G175">
        <v>106</v>
      </c>
      <c r="H175">
        <v>123</v>
      </c>
      <c r="I175">
        <v>133</v>
      </c>
      <c r="J175">
        <v>135</v>
      </c>
      <c r="K175">
        <v>149</v>
      </c>
      <c r="L175">
        <v>135</v>
      </c>
      <c r="M175">
        <v>128</v>
      </c>
      <c r="N175">
        <v>112</v>
      </c>
      <c r="O175">
        <v>110</v>
      </c>
      <c r="P175">
        <v>114</v>
      </c>
      <c r="Q175">
        <v>112</v>
      </c>
      <c r="R175">
        <v>101</v>
      </c>
      <c r="S175">
        <v>92</v>
      </c>
      <c r="T175">
        <v>89</v>
      </c>
      <c r="U175">
        <v>92</v>
      </c>
      <c r="V175">
        <v>90</v>
      </c>
      <c r="W175">
        <v>80</v>
      </c>
      <c r="X175">
        <v>87</v>
      </c>
      <c r="Y175">
        <v>83</v>
      </c>
      <c r="Z175">
        <v>98</v>
      </c>
      <c r="AA175">
        <v>113</v>
      </c>
      <c r="AB175">
        <v>120</v>
      </c>
      <c r="AC175">
        <v>119</v>
      </c>
      <c r="AD175">
        <v>129</v>
      </c>
      <c r="AE175">
        <v>124</v>
      </c>
      <c r="AF175">
        <v>127</v>
      </c>
      <c r="AG175">
        <v>124</v>
      </c>
      <c r="AH175">
        <v>95</v>
      </c>
    </row>
    <row r="176" spans="1:34" x14ac:dyDescent="0.25">
      <c r="A176" t="s">
        <v>712</v>
      </c>
      <c r="B176" t="s">
        <v>178</v>
      </c>
      <c r="C176">
        <v>16</v>
      </c>
      <c r="D176">
        <v>16</v>
      </c>
      <c r="E176">
        <v>15</v>
      </c>
      <c r="F176">
        <v>15</v>
      </c>
      <c r="G176">
        <v>15</v>
      </c>
      <c r="H176">
        <v>20</v>
      </c>
      <c r="I176">
        <v>19</v>
      </c>
      <c r="J176">
        <v>19</v>
      </c>
      <c r="K176">
        <v>19</v>
      </c>
      <c r="L176">
        <v>16</v>
      </c>
      <c r="M176">
        <v>17</v>
      </c>
      <c r="N176">
        <v>18</v>
      </c>
      <c r="O176">
        <v>14</v>
      </c>
      <c r="P176">
        <v>17</v>
      </c>
      <c r="Q176">
        <v>18</v>
      </c>
      <c r="R176">
        <v>20</v>
      </c>
      <c r="S176">
        <v>20</v>
      </c>
      <c r="T176">
        <v>23</v>
      </c>
      <c r="U176">
        <v>22</v>
      </c>
      <c r="V176">
        <v>29</v>
      </c>
      <c r="W176">
        <v>37</v>
      </c>
      <c r="X176">
        <v>37</v>
      </c>
      <c r="Y176">
        <v>47</v>
      </c>
      <c r="Z176">
        <v>50</v>
      </c>
      <c r="AA176">
        <v>60</v>
      </c>
      <c r="AB176">
        <v>61</v>
      </c>
      <c r="AC176">
        <v>60</v>
      </c>
      <c r="AD176">
        <v>57</v>
      </c>
      <c r="AE176">
        <v>57</v>
      </c>
      <c r="AF176">
        <v>48</v>
      </c>
      <c r="AG176">
        <v>60</v>
      </c>
      <c r="AH176">
        <v>49</v>
      </c>
    </row>
    <row r="177" spans="1:34" x14ac:dyDescent="0.25">
      <c r="A177" t="s">
        <v>713</v>
      </c>
      <c r="B177" t="s">
        <v>179</v>
      </c>
      <c r="C177">
        <v>37</v>
      </c>
      <c r="D177">
        <v>52</v>
      </c>
      <c r="E177">
        <v>66</v>
      </c>
      <c r="F177">
        <v>73</v>
      </c>
      <c r="G177">
        <v>79</v>
      </c>
      <c r="H177">
        <v>88</v>
      </c>
      <c r="I177">
        <v>100</v>
      </c>
      <c r="J177">
        <v>100</v>
      </c>
      <c r="K177">
        <v>95</v>
      </c>
      <c r="L177">
        <v>104</v>
      </c>
      <c r="M177">
        <v>125</v>
      </c>
      <c r="N177">
        <v>157</v>
      </c>
      <c r="O177">
        <v>171</v>
      </c>
      <c r="P177">
        <v>171</v>
      </c>
      <c r="Q177">
        <v>172</v>
      </c>
      <c r="R177">
        <v>211</v>
      </c>
      <c r="S177">
        <v>255</v>
      </c>
      <c r="T177">
        <v>260</v>
      </c>
      <c r="U177">
        <v>247</v>
      </c>
      <c r="V177">
        <v>284</v>
      </c>
      <c r="W177">
        <v>284</v>
      </c>
      <c r="X177">
        <v>286</v>
      </c>
      <c r="Y177">
        <v>256</v>
      </c>
      <c r="Z177">
        <v>234</v>
      </c>
      <c r="AA177">
        <v>248</v>
      </c>
      <c r="AB177">
        <v>252</v>
      </c>
      <c r="AC177">
        <v>216</v>
      </c>
      <c r="AD177">
        <v>219</v>
      </c>
      <c r="AE177">
        <v>216</v>
      </c>
      <c r="AF177">
        <v>202</v>
      </c>
      <c r="AG177">
        <v>168</v>
      </c>
      <c r="AH177">
        <v>115</v>
      </c>
    </row>
    <row r="178" spans="1:34" x14ac:dyDescent="0.25">
      <c r="A178" t="s">
        <v>714</v>
      </c>
      <c r="B178" t="s">
        <v>180</v>
      </c>
      <c r="C178">
        <v>12</v>
      </c>
      <c r="D178">
        <v>13</v>
      </c>
      <c r="E178">
        <v>15</v>
      </c>
      <c r="F178">
        <v>12</v>
      </c>
      <c r="G178">
        <v>13</v>
      </c>
      <c r="H178">
        <v>11</v>
      </c>
      <c r="I178">
        <v>9</v>
      </c>
      <c r="J178">
        <v>10</v>
      </c>
      <c r="K178">
        <v>11</v>
      </c>
      <c r="L178">
        <v>11</v>
      </c>
      <c r="M178">
        <v>20</v>
      </c>
      <c r="N178">
        <v>20</v>
      </c>
      <c r="O178">
        <v>22</v>
      </c>
      <c r="P178">
        <v>24</v>
      </c>
      <c r="Q178">
        <v>26</v>
      </c>
      <c r="R178">
        <v>26</v>
      </c>
      <c r="S178">
        <v>25</v>
      </c>
      <c r="T178">
        <v>25</v>
      </c>
      <c r="U178">
        <v>28</v>
      </c>
      <c r="V178">
        <v>39</v>
      </c>
      <c r="W178">
        <v>43</v>
      </c>
      <c r="X178">
        <v>42</v>
      </c>
      <c r="Y178">
        <v>45</v>
      </c>
      <c r="Z178">
        <v>62</v>
      </c>
      <c r="AA178">
        <v>66</v>
      </c>
      <c r="AB178">
        <v>68</v>
      </c>
      <c r="AC178">
        <v>63</v>
      </c>
      <c r="AD178">
        <v>64</v>
      </c>
      <c r="AE178">
        <v>67</v>
      </c>
      <c r="AF178">
        <v>65</v>
      </c>
      <c r="AG178">
        <v>55</v>
      </c>
      <c r="AH178">
        <v>54</v>
      </c>
    </row>
    <row r="179" spans="1:34" x14ac:dyDescent="0.25">
      <c r="A179" t="s">
        <v>715</v>
      </c>
      <c r="B179" t="s">
        <v>181</v>
      </c>
      <c r="C179">
        <v>6</v>
      </c>
      <c r="D179">
        <v>6</v>
      </c>
      <c r="E179">
        <v>7</v>
      </c>
      <c r="F179">
        <v>7</v>
      </c>
      <c r="G179">
        <v>7</v>
      </c>
      <c r="H179">
        <v>9</v>
      </c>
      <c r="I179">
        <v>8</v>
      </c>
      <c r="J179">
        <v>8</v>
      </c>
      <c r="K179">
        <v>8</v>
      </c>
      <c r="L179">
        <v>8</v>
      </c>
      <c r="M179">
        <v>7</v>
      </c>
      <c r="N179">
        <v>8</v>
      </c>
      <c r="O179">
        <v>14</v>
      </c>
      <c r="P179">
        <v>15</v>
      </c>
      <c r="Q179">
        <v>15</v>
      </c>
      <c r="R179">
        <v>15</v>
      </c>
      <c r="S179">
        <v>16</v>
      </c>
      <c r="T179">
        <v>18</v>
      </c>
      <c r="U179">
        <v>17</v>
      </c>
      <c r="V179">
        <v>15</v>
      </c>
      <c r="W179">
        <v>14</v>
      </c>
      <c r="X179">
        <v>14</v>
      </c>
      <c r="Y179">
        <v>14</v>
      </c>
      <c r="Z179">
        <v>12</v>
      </c>
      <c r="AA179">
        <v>13</v>
      </c>
      <c r="AB179">
        <v>13</v>
      </c>
      <c r="AC179">
        <v>9</v>
      </c>
      <c r="AD179">
        <v>9</v>
      </c>
      <c r="AE179">
        <v>9</v>
      </c>
      <c r="AF179">
        <v>9</v>
      </c>
      <c r="AG179">
        <v>9</v>
      </c>
      <c r="AH179">
        <v>6</v>
      </c>
    </row>
    <row r="180" spans="1:34" x14ac:dyDescent="0.25">
      <c r="A180" t="s">
        <v>716</v>
      </c>
      <c r="B180" t="s">
        <v>182</v>
      </c>
      <c r="C180">
        <v>41</v>
      </c>
      <c r="D180">
        <v>37</v>
      </c>
      <c r="E180">
        <v>42</v>
      </c>
      <c r="F180">
        <v>40</v>
      </c>
      <c r="G180">
        <v>50</v>
      </c>
      <c r="H180">
        <v>54</v>
      </c>
      <c r="I180">
        <v>54</v>
      </c>
      <c r="J180">
        <v>54</v>
      </c>
      <c r="K180">
        <v>51</v>
      </c>
      <c r="L180">
        <v>53</v>
      </c>
      <c r="M180">
        <v>58</v>
      </c>
      <c r="N180">
        <v>54</v>
      </c>
      <c r="O180">
        <v>59</v>
      </c>
      <c r="P180">
        <v>59</v>
      </c>
      <c r="Q180">
        <v>59</v>
      </c>
      <c r="R180">
        <v>69</v>
      </c>
      <c r="S180">
        <v>82</v>
      </c>
      <c r="T180">
        <v>85</v>
      </c>
      <c r="U180">
        <v>90</v>
      </c>
      <c r="V180">
        <v>95</v>
      </c>
      <c r="W180">
        <v>95</v>
      </c>
      <c r="X180">
        <v>95</v>
      </c>
      <c r="Y180">
        <v>83</v>
      </c>
      <c r="Z180">
        <v>73</v>
      </c>
      <c r="AA180">
        <v>79</v>
      </c>
      <c r="AB180">
        <v>73</v>
      </c>
      <c r="AC180">
        <v>64</v>
      </c>
      <c r="AD180">
        <v>64</v>
      </c>
      <c r="AE180">
        <v>64</v>
      </c>
      <c r="AF180">
        <v>76</v>
      </c>
      <c r="AG180">
        <v>87</v>
      </c>
      <c r="AH180">
        <v>72</v>
      </c>
    </row>
    <row r="181" spans="1:34" x14ac:dyDescent="0.25">
      <c r="A181" t="s">
        <v>717</v>
      </c>
      <c r="B181" t="s">
        <v>183</v>
      </c>
      <c r="C181">
        <v>56</v>
      </c>
      <c r="D181">
        <v>58</v>
      </c>
      <c r="E181">
        <v>59</v>
      </c>
      <c r="F181">
        <v>55</v>
      </c>
      <c r="G181">
        <v>48</v>
      </c>
      <c r="H181">
        <v>54</v>
      </c>
      <c r="I181">
        <v>53</v>
      </c>
      <c r="J181">
        <v>53</v>
      </c>
      <c r="K181">
        <v>54</v>
      </c>
      <c r="L181">
        <v>53</v>
      </c>
      <c r="M181">
        <v>55</v>
      </c>
      <c r="N181">
        <v>57</v>
      </c>
      <c r="O181">
        <v>52</v>
      </c>
      <c r="P181">
        <v>52</v>
      </c>
      <c r="Q181">
        <v>52</v>
      </c>
      <c r="R181">
        <v>42</v>
      </c>
      <c r="S181">
        <v>52</v>
      </c>
      <c r="T181">
        <v>51</v>
      </c>
      <c r="U181">
        <v>62</v>
      </c>
      <c r="V181">
        <v>65</v>
      </c>
      <c r="W181">
        <v>65</v>
      </c>
      <c r="X181">
        <v>65</v>
      </c>
      <c r="Y181">
        <v>75</v>
      </c>
      <c r="Z181">
        <v>75</v>
      </c>
      <c r="AA181">
        <v>77</v>
      </c>
      <c r="AB181">
        <v>79</v>
      </c>
      <c r="AC181">
        <v>91</v>
      </c>
      <c r="AD181">
        <v>91</v>
      </c>
      <c r="AE181">
        <v>91</v>
      </c>
      <c r="AF181">
        <v>97</v>
      </c>
      <c r="AG181">
        <v>94</v>
      </c>
      <c r="AH181">
        <v>94</v>
      </c>
    </row>
    <row r="182" spans="1:34" x14ac:dyDescent="0.25">
      <c r="A182" t="s">
        <v>718</v>
      </c>
      <c r="B182" t="s">
        <v>184</v>
      </c>
      <c r="C182">
        <v>109</v>
      </c>
      <c r="D182">
        <v>122</v>
      </c>
      <c r="E182">
        <v>130</v>
      </c>
      <c r="F182">
        <v>135</v>
      </c>
      <c r="G182">
        <v>133</v>
      </c>
      <c r="H182">
        <v>143</v>
      </c>
      <c r="I182">
        <v>148</v>
      </c>
      <c r="J182">
        <v>143</v>
      </c>
      <c r="K182">
        <v>133</v>
      </c>
      <c r="L182">
        <v>146</v>
      </c>
      <c r="M182">
        <v>149</v>
      </c>
      <c r="N182">
        <v>154</v>
      </c>
      <c r="O182">
        <v>155</v>
      </c>
      <c r="P182">
        <v>147</v>
      </c>
      <c r="Q182">
        <v>148</v>
      </c>
      <c r="R182">
        <v>148</v>
      </c>
      <c r="S182">
        <v>144</v>
      </c>
      <c r="T182">
        <v>170</v>
      </c>
      <c r="U182">
        <v>182</v>
      </c>
      <c r="V182">
        <v>197</v>
      </c>
      <c r="W182">
        <v>208</v>
      </c>
      <c r="X182">
        <v>209</v>
      </c>
      <c r="Y182">
        <v>224</v>
      </c>
      <c r="Z182">
        <v>245</v>
      </c>
      <c r="AA182">
        <v>236</v>
      </c>
      <c r="AB182">
        <v>223</v>
      </c>
      <c r="AC182">
        <v>220</v>
      </c>
      <c r="AD182">
        <v>217</v>
      </c>
      <c r="AE182">
        <v>224</v>
      </c>
      <c r="AF182">
        <v>214</v>
      </c>
      <c r="AG182">
        <v>223</v>
      </c>
      <c r="AH182">
        <v>217</v>
      </c>
    </row>
    <row r="183" spans="1:34" x14ac:dyDescent="0.25">
      <c r="A183" t="s">
        <v>719</v>
      </c>
      <c r="B183" t="s">
        <v>185</v>
      </c>
      <c r="C183">
        <v>119</v>
      </c>
      <c r="D183">
        <v>111</v>
      </c>
      <c r="E183">
        <v>121</v>
      </c>
      <c r="F183">
        <v>131</v>
      </c>
      <c r="G183">
        <v>150</v>
      </c>
      <c r="H183">
        <v>165</v>
      </c>
      <c r="I183">
        <v>179</v>
      </c>
      <c r="J183">
        <v>178</v>
      </c>
      <c r="K183">
        <v>193</v>
      </c>
      <c r="L183">
        <v>232</v>
      </c>
      <c r="M183">
        <v>262</v>
      </c>
      <c r="N183">
        <v>303</v>
      </c>
      <c r="O183">
        <v>323</v>
      </c>
      <c r="P183">
        <v>379</v>
      </c>
      <c r="Q183">
        <v>384</v>
      </c>
      <c r="R183">
        <v>393</v>
      </c>
      <c r="S183">
        <v>390</v>
      </c>
      <c r="T183">
        <v>423</v>
      </c>
      <c r="U183">
        <v>428</v>
      </c>
      <c r="V183">
        <v>435</v>
      </c>
      <c r="W183">
        <v>451</v>
      </c>
      <c r="X183">
        <v>456</v>
      </c>
      <c r="Y183">
        <v>441</v>
      </c>
      <c r="Z183">
        <v>495</v>
      </c>
      <c r="AA183">
        <v>484</v>
      </c>
      <c r="AB183">
        <v>482</v>
      </c>
      <c r="AC183">
        <v>528</v>
      </c>
      <c r="AD183">
        <v>488</v>
      </c>
      <c r="AE183">
        <v>509</v>
      </c>
      <c r="AF183">
        <v>503</v>
      </c>
      <c r="AG183">
        <v>477</v>
      </c>
      <c r="AH183">
        <v>493</v>
      </c>
    </row>
    <row r="184" spans="1:34" x14ac:dyDescent="0.25">
      <c r="A184" t="s">
        <v>720</v>
      </c>
      <c r="B184" t="s">
        <v>186</v>
      </c>
      <c r="C184">
        <v>56</v>
      </c>
      <c r="D184">
        <v>61</v>
      </c>
      <c r="E184">
        <v>88</v>
      </c>
      <c r="F184">
        <v>112</v>
      </c>
      <c r="G184">
        <v>133</v>
      </c>
      <c r="H184">
        <v>132</v>
      </c>
      <c r="I184">
        <v>144</v>
      </c>
      <c r="J184">
        <v>137</v>
      </c>
      <c r="K184">
        <v>143</v>
      </c>
      <c r="L184">
        <v>166</v>
      </c>
      <c r="M184">
        <v>168</v>
      </c>
      <c r="N184">
        <v>182</v>
      </c>
      <c r="O184">
        <v>207</v>
      </c>
      <c r="P184">
        <v>190</v>
      </c>
      <c r="Q184">
        <v>198</v>
      </c>
      <c r="R184">
        <v>210</v>
      </c>
      <c r="S184">
        <v>190</v>
      </c>
      <c r="T184">
        <v>271</v>
      </c>
      <c r="U184">
        <v>272</v>
      </c>
      <c r="V184">
        <v>308</v>
      </c>
      <c r="W184">
        <v>327</v>
      </c>
      <c r="X184">
        <v>376</v>
      </c>
      <c r="Y184">
        <v>364</v>
      </c>
      <c r="Z184">
        <v>339</v>
      </c>
      <c r="AA184">
        <v>316</v>
      </c>
      <c r="AB184">
        <v>303</v>
      </c>
      <c r="AC184">
        <v>278</v>
      </c>
      <c r="AD184">
        <v>270</v>
      </c>
      <c r="AE184">
        <v>245</v>
      </c>
      <c r="AF184">
        <v>235</v>
      </c>
      <c r="AG184">
        <v>238</v>
      </c>
      <c r="AH184">
        <v>225</v>
      </c>
    </row>
    <row r="185" spans="1:34" x14ac:dyDescent="0.25">
      <c r="A185" t="s">
        <v>721</v>
      </c>
      <c r="B185" t="s">
        <v>187</v>
      </c>
      <c r="C185">
        <v>66</v>
      </c>
      <c r="D185">
        <v>75</v>
      </c>
      <c r="E185">
        <v>93</v>
      </c>
      <c r="F185">
        <v>106</v>
      </c>
      <c r="G185">
        <v>127</v>
      </c>
      <c r="H185">
        <v>123</v>
      </c>
      <c r="I185">
        <v>126</v>
      </c>
      <c r="J185">
        <v>121</v>
      </c>
      <c r="K185">
        <v>121</v>
      </c>
      <c r="L185">
        <v>110</v>
      </c>
      <c r="M185">
        <v>110</v>
      </c>
      <c r="N185">
        <v>100</v>
      </c>
      <c r="O185">
        <v>104</v>
      </c>
      <c r="P185">
        <v>97</v>
      </c>
      <c r="Q185">
        <v>115</v>
      </c>
      <c r="R185">
        <v>118</v>
      </c>
      <c r="S185">
        <v>127</v>
      </c>
      <c r="T185">
        <v>149</v>
      </c>
      <c r="U185">
        <v>152</v>
      </c>
      <c r="V185">
        <v>173</v>
      </c>
      <c r="W185">
        <v>180</v>
      </c>
      <c r="X185">
        <v>180</v>
      </c>
      <c r="Y185">
        <v>174</v>
      </c>
      <c r="Z185">
        <v>161</v>
      </c>
      <c r="AA185">
        <v>162</v>
      </c>
      <c r="AB185">
        <v>160</v>
      </c>
      <c r="AC185">
        <v>153</v>
      </c>
      <c r="AD185">
        <v>160</v>
      </c>
      <c r="AE185">
        <v>158</v>
      </c>
      <c r="AF185">
        <v>152</v>
      </c>
      <c r="AG185">
        <v>149</v>
      </c>
      <c r="AH185">
        <v>136</v>
      </c>
    </row>
    <row r="186" spans="1:34" x14ac:dyDescent="0.25">
      <c r="A186" t="s">
        <v>722</v>
      </c>
      <c r="B186" t="s">
        <v>188</v>
      </c>
      <c r="C186">
        <v>8</v>
      </c>
      <c r="D186">
        <v>9</v>
      </c>
      <c r="E186">
        <v>12</v>
      </c>
      <c r="F186">
        <v>15</v>
      </c>
      <c r="G186">
        <v>19</v>
      </c>
      <c r="H186">
        <v>21</v>
      </c>
      <c r="I186">
        <v>26</v>
      </c>
      <c r="J186">
        <v>29</v>
      </c>
      <c r="K186">
        <v>28</v>
      </c>
      <c r="L186">
        <v>25</v>
      </c>
      <c r="M186">
        <v>26</v>
      </c>
      <c r="N186">
        <v>31</v>
      </c>
      <c r="O186">
        <v>33</v>
      </c>
      <c r="P186">
        <v>33</v>
      </c>
      <c r="Q186">
        <v>39</v>
      </c>
      <c r="R186">
        <v>44</v>
      </c>
      <c r="S186">
        <v>48</v>
      </c>
      <c r="T186">
        <v>55</v>
      </c>
      <c r="U186">
        <v>61</v>
      </c>
      <c r="V186">
        <v>72</v>
      </c>
      <c r="W186">
        <v>76</v>
      </c>
      <c r="X186">
        <v>72</v>
      </c>
      <c r="Y186">
        <v>68</v>
      </c>
      <c r="Z186">
        <v>64</v>
      </c>
      <c r="AA186">
        <v>64</v>
      </c>
      <c r="AB186">
        <v>60</v>
      </c>
      <c r="AC186">
        <v>51</v>
      </c>
      <c r="AD186">
        <v>50</v>
      </c>
      <c r="AE186">
        <v>48</v>
      </c>
      <c r="AF186">
        <v>48</v>
      </c>
      <c r="AG186">
        <v>51</v>
      </c>
      <c r="AH186">
        <v>46</v>
      </c>
    </row>
    <row r="187" spans="1:34" x14ac:dyDescent="0.25">
      <c r="A187" t="s">
        <v>723</v>
      </c>
      <c r="B187" t="s">
        <v>189</v>
      </c>
      <c r="C187">
        <v>22</v>
      </c>
      <c r="D187">
        <v>21</v>
      </c>
      <c r="E187">
        <v>37</v>
      </c>
      <c r="F187">
        <v>48</v>
      </c>
      <c r="G187">
        <v>46</v>
      </c>
      <c r="H187">
        <v>45</v>
      </c>
      <c r="I187">
        <v>43</v>
      </c>
      <c r="J187">
        <v>44</v>
      </c>
      <c r="K187">
        <v>50</v>
      </c>
      <c r="L187">
        <v>56</v>
      </c>
      <c r="M187">
        <v>56</v>
      </c>
      <c r="N187">
        <v>72</v>
      </c>
      <c r="O187">
        <v>86</v>
      </c>
      <c r="P187">
        <v>112</v>
      </c>
      <c r="Q187">
        <v>119</v>
      </c>
      <c r="R187">
        <v>126</v>
      </c>
      <c r="S187">
        <v>134</v>
      </c>
      <c r="T187">
        <v>162</v>
      </c>
      <c r="U187">
        <v>189</v>
      </c>
      <c r="V187">
        <v>204</v>
      </c>
      <c r="W187">
        <v>194</v>
      </c>
      <c r="X187">
        <v>195</v>
      </c>
      <c r="Y187">
        <v>196</v>
      </c>
      <c r="Z187">
        <v>199</v>
      </c>
      <c r="AA187">
        <v>201</v>
      </c>
      <c r="AB187">
        <v>181</v>
      </c>
      <c r="AC187">
        <v>163</v>
      </c>
      <c r="AD187">
        <v>174</v>
      </c>
      <c r="AE187">
        <v>182</v>
      </c>
      <c r="AF187">
        <v>177</v>
      </c>
      <c r="AG187">
        <v>161</v>
      </c>
      <c r="AH187">
        <v>133</v>
      </c>
    </row>
    <row r="188" spans="1:34" x14ac:dyDescent="0.25">
      <c r="A188" t="s">
        <v>724</v>
      </c>
      <c r="B188" t="s">
        <v>190</v>
      </c>
      <c r="C188">
        <v>20</v>
      </c>
      <c r="D188">
        <v>23</v>
      </c>
      <c r="E188">
        <v>24</v>
      </c>
      <c r="F188">
        <v>25</v>
      </c>
      <c r="G188">
        <v>27</v>
      </c>
      <c r="H188">
        <v>27</v>
      </c>
      <c r="I188">
        <v>29</v>
      </c>
      <c r="J188">
        <v>36</v>
      </c>
      <c r="K188">
        <v>34</v>
      </c>
      <c r="L188">
        <v>43</v>
      </c>
      <c r="M188">
        <v>46</v>
      </c>
      <c r="N188">
        <v>50</v>
      </c>
      <c r="O188">
        <v>51</v>
      </c>
      <c r="P188">
        <v>60</v>
      </c>
      <c r="Q188">
        <v>52</v>
      </c>
      <c r="R188">
        <v>52</v>
      </c>
      <c r="S188">
        <v>55</v>
      </c>
      <c r="T188">
        <v>50</v>
      </c>
      <c r="U188">
        <v>58</v>
      </c>
      <c r="V188">
        <v>60</v>
      </c>
      <c r="W188">
        <v>62</v>
      </c>
      <c r="X188">
        <v>66</v>
      </c>
      <c r="Y188">
        <v>70</v>
      </c>
      <c r="Z188">
        <v>87</v>
      </c>
      <c r="AA188">
        <v>96</v>
      </c>
      <c r="AB188">
        <v>90</v>
      </c>
      <c r="AC188">
        <v>90</v>
      </c>
      <c r="AD188">
        <v>87</v>
      </c>
      <c r="AE188">
        <v>89</v>
      </c>
      <c r="AF188">
        <v>86</v>
      </c>
      <c r="AG188">
        <v>63</v>
      </c>
      <c r="AH188">
        <v>59</v>
      </c>
    </row>
    <row r="189" spans="1:34" x14ac:dyDescent="0.25">
      <c r="A189" t="s">
        <v>725</v>
      </c>
      <c r="B189" t="s">
        <v>191</v>
      </c>
      <c r="C189">
        <v>248</v>
      </c>
      <c r="D189">
        <v>228</v>
      </c>
      <c r="E189">
        <v>245</v>
      </c>
      <c r="F189">
        <v>232</v>
      </c>
      <c r="G189">
        <v>208</v>
      </c>
      <c r="H189">
        <v>197</v>
      </c>
      <c r="I189">
        <v>198</v>
      </c>
      <c r="J189">
        <v>188</v>
      </c>
      <c r="K189">
        <v>198</v>
      </c>
      <c r="L189">
        <v>189</v>
      </c>
      <c r="M189">
        <v>187</v>
      </c>
      <c r="N189">
        <v>194</v>
      </c>
      <c r="O189">
        <v>200</v>
      </c>
      <c r="P189">
        <v>199</v>
      </c>
      <c r="Q189">
        <v>209</v>
      </c>
      <c r="R189">
        <v>197</v>
      </c>
      <c r="S189">
        <v>207</v>
      </c>
      <c r="T189">
        <v>212</v>
      </c>
      <c r="U189">
        <v>216</v>
      </c>
      <c r="V189">
        <v>228</v>
      </c>
      <c r="W189">
        <v>236</v>
      </c>
      <c r="X189">
        <v>225</v>
      </c>
      <c r="Y189">
        <v>239</v>
      </c>
      <c r="Z189">
        <v>221</v>
      </c>
      <c r="AA189">
        <v>202</v>
      </c>
      <c r="AB189">
        <v>189</v>
      </c>
      <c r="AC189">
        <v>172</v>
      </c>
      <c r="AD189">
        <v>159</v>
      </c>
      <c r="AE189">
        <v>170</v>
      </c>
      <c r="AF189">
        <v>149</v>
      </c>
      <c r="AG189">
        <v>145</v>
      </c>
      <c r="AH189">
        <v>148</v>
      </c>
    </row>
    <row r="190" spans="1:34" x14ac:dyDescent="0.25">
      <c r="A190" t="s">
        <v>726</v>
      </c>
      <c r="B190" t="s">
        <v>192</v>
      </c>
      <c r="C190">
        <v>18</v>
      </c>
      <c r="D190">
        <v>20</v>
      </c>
      <c r="E190">
        <v>17</v>
      </c>
      <c r="F190">
        <v>18</v>
      </c>
      <c r="G190">
        <v>18</v>
      </c>
      <c r="H190">
        <v>18</v>
      </c>
      <c r="I190">
        <v>19</v>
      </c>
      <c r="J190">
        <v>19</v>
      </c>
      <c r="K190">
        <v>21</v>
      </c>
      <c r="L190">
        <v>26</v>
      </c>
      <c r="M190">
        <v>28</v>
      </c>
      <c r="N190">
        <v>29</v>
      </c>
      <c r="O190">
        <v>29</v>
      </c>
      <c r="P190">
        <v>29</v>
      </c>
      <c r="Q190">
        <v>29</v>
      </c>
      <c r="R190">
        <v>25</v>
      </c>
      <c r="S190">
        <v>28</v>
      </c>
      <c r="T190">
        <v>31</v>
      </c>
      <c r="U190">
        <v>40</v>
      </c>
      <c r="V190">
        <v>45</v>
      </c>
      <c r="W190">
        <v>52</v>
      </c>
      <c r="X190">
        <v>57</v>
      </c>
      <c r="Y190">
        <v>58</v>
      </c>
      <c r="Z190">
        <v>63</v>
      </c>
      <c r="AA190">
        <v>66</v>
      </c>
      <c r="AB190">
        <v>59</v>
      </c>
      <c r="AC190">
        <v>59</v>
      </c>
      <c r="AD190">
        <v>53</v>
      </c>
      <c r="AE190">
        <v>48</v>
      </c>
      <c r="AF190">
        <v>47</v>
      </c>
      <c r="AG190">
        <v>39</v>
      </c>
      <c r="AH190">
        <v>42</v>
      </c>
    </row>
    <row r="191" spans="1:34" x14ac:dyDescent="0.25">
      <c r="A191" t="s">
        <v>727</v>
      </c>
      <c r="B191" t="s">
        <v>193</v>
      </c>
      <c r="C191">
        <v>89</v>
      </c>
      <c r="D191">
        <v>96</v>
      </c>
      <c r="E191">
        <v>87</v>
      </c>
      <c r="F191">
        <v>116</v>
      </c>
      <c r="G191">
        <v>125</v>
      </c>
      <c r="H191">
        <v>169</v>
      </c>
      <c r="I191">
        <v>174</v>
      </c>
      <c r="J191">
        <v>187</v>
      </c>
      <c r="K191">
        <v>191</v>
      </c>
      <c r="L191">
        <v>213</v>
      </c>
      <c r="M191">
        <v>206</v>
      </c>
      <c r="N191">
        <v>229</v>
      </c>
      <c r="O191">
        <v>204</v>
      </c>
      <c r="P191">
        <v>219</v>
      </c>
      <c r="Q191">
        <v>215</v>
      </c>
      <c r="R191">
        <v>225</v>
      </c>
      <c r="S191">
        <v>252</v>
      </c>
      <c r="T191">
        <v>266</v>
      </c>
      <c r="U191">
        <v>269</v>
      </c>
      <c r="V191">
        <v>309</v>
      </c>
      <c r="W191">
        <v>301</v>
      </c>
      <c r="X191">
        <v>310</v>
      </c>
      <c r="Y191">
        <v>296</v>
      </c>
      <c r="Z191">
        <v>283</v>
      </c>
      <c r="AA191">
        <v>282</v>
      </c>
      <c r="AB191">
        <v>267</v>
      </c>
      <c r="AC191">
        <v>227</v>
      </c>
      <c r="AD191">
        <v>233</v>
      </c>
      <c r="AE191">
        <v>213</v>
      </c>
      <c r="AF191">
        <v>199</v>
      </c>
      <c r="AG191">
        <v>164</v>
      </c>
      <c r="AH191">
        <v>125</v>
      </c>
    </row>
    <row r="192" spans="1:34" x14ac:dyDescent="0.25">
      <c r="A192" t="s">
        <v>728</v>
      </c>
      <c r="B192" t="s">
        <v>194</v>
      </c>
      <c r="C192">
        <v>57</v>
      </c>
      <c r="D192">
        <v>57</v>
      </c>
      <c r="E192">
        <v>69</v>
      </c>
      <c r="F192">
        <v>77</v>
      </c>
      <c r="G192">
        <v>87</v>
      </c>
      <c r="H192">
        <v>106</v>
      </c>
      <c r="I192">
        <v>117</v>
      </c>
      <c r="J192">
        <v>104</v>
      </c>
      <c r="K192">
        <v>136</v>
      </c>
      <c r="L192">
        <v>147</v>
      </c>
      <c r="M192">
        <v>156</v>
      </c>
      <c r="N192">
        <v>159</v>
      </c>
      <c r="O192">
        <v>165</v>
      </c>
      <c r="P192">
        <v>165</v>
      </c>
      <c r="Q192">
        <v>191</v>
      </c>
      <c r="R192">
        <v>160</v>
      </c>
      <c r="S192">
        <v>186</v>
      </c>
      <c r="T192">
        <v>200</v>
      </c>
      <c r="U192">
        <v>199</v>
      </c>
      <c r="V192">
        <v>185</v>
      </c>
      <c r="W192">
        <v>183</v>
      </c>
      <c r="X192">
        <v>166</v>
      </c>
      <c r="Y192">
        <v>173</v>
      </c>
      <c r="Z192">
        <v>142</v>
      </c>
      <c r="AA192">
        <v>121</v>
      </c>
      <c r="AB192">
        <v>118</v>
      </c>
      <c r="AC192">
        <v>109</v>
      </c>
      <c r="AD192">
        <v>109</v>
      </c>
      <c r="AE192">
        <v>101</v>
      </c>
      <c r="AF192">
        <v>91</v>
      </c>
      <c r="AG192">
        <v>77</v>
      </c>
      <c r="AH192">
        <v>66</v>
      </c>
    </row>
    <row r="193" spans="1:34" x14ac:dyDescent="0.25">
      <c r="A193" t="s">
        <v>729</v>
      </c>
      <c r="B193" t="s">
        <v>195</v>
      </c>
      <c r="C193">
        <v>945</v>
      </c>
      <c r="D193">
        <v>978</v>
      </c>
      <c r="E193">
        <v>1098</v>
      </c>
      <c r="F193">
        <v>1243</v>
      </c>
      <c r="G193">
        <v>1316</v>
      </c>
      <c r="H193">
        <v>1381</v>
      </c>
      <c r="I193">
        <v>1510</v>
      </c>
      <c r="J193">
        <v>1565</v>
      </c>
      <c r="K193">
        <v>1678</v>
      </c>
      <c r="L193">
        <v>1760</v>
      </c>
      <c r="M193">
        <v>1691</v>
      </c>
      <c r="N193">
        <v>1774</v>
      </c>
      <c r="O193">
        <v>1814</v>
      </c>
      <c r="P193">
        <v>1833</v>
      </c>
      <c r="Q193">
        <v>1828</v>
      </c>
      <c r="R193">
        <v>1725</v>
      </c>
      <c r="S193">
        <v>1674</v>
      </c>
      <c r="T193">
        <v>1720</v>
      </c>
      <c r="U193">
        <v>1579</v>
      </c>
      <c r="V193">
        <v>1520</v>
      </c>
      <c r="W193">
        <v>1393</v>
      </c>
      <c r="X193">
        <v>1398</v>
      </c>
      <c r="Y193">
        <v>1398</v>
      </c>
      <c r="Z193">
        <v>1381</v>
      </c>
      <c r="AA193">
        <v>1318</v>
      </c>
      <c r="AB193">
        <v>1317</v>
      </c>
      <c r="AC193">
        <v>1270</v>
      </c>
      <c r="AD193">
        <v>1227</v>
      </c>
      <c r="AE193">
        <v>1162</v>
      </c>
      <c r="AF193">
        <v>1176</v>
      </c>
      <c r="AG193">
        <v>1076</v>
      </c>
      <c r="AH193">
        <v>993</v>
      </c>
    </row>
    <row r="194" spans="1:34" x14ac:dyDescent="0.25">
      <c r="A194" t="s">
        <v>730</v>
      </c>
      <c r="B194" t="s">
        <v>196</v>
      </c>
      <c r="C194">
        <v>87</v>
      </c>
      <c r="D194">
        <v>84</v>
      </c>
      <c r="E194">
        <v>99</v>
      </c>
      <c r="F194">
        <v>123</v>
      </c>
      <c r="G194">
        <v>126</v>
      </c>
      <c r="H194">
        <v>129</v>
      </c>
      <c r="I194">
        <v>131</v>
      </c>
      <c r="J194">
        <v>130</v>
      </c>
      <c r="K194">
        <v>146</v>
      </c>
      <c r="L194">
        <v>152</v>
      </c>
      <c r="M194">
        <v>169</v>
      </c>
      <c r="N194">
        <v>201</v>
      </c>
      <c r="O194">
        <v>217</v>
      </c>
      <c r="P194">
        <v>227</v>
      </c>
      <c r="Q194">
        <v>227</v>
      </c>
      <c r="R194">
        <v>218</v>
      </c>
      <c r="S194">
        <v>253</v>
      </c>
      <c r="T194">
        <v>237</v>
      </c>
      <c r="U194">
        <v>232</v>
      </c>
      <c r="V194">
        <v>235</v>
      </c>
      <c r="W194">
        <v>232</v>
      </c>
      <c r="X194">
        <v>233</v>
      </c>
      <c r="Y194">
        <v>225</v>
      </c>
      <c r="Z194">
        <v>245</v>
      </c>
      <c r="AA194">
        <v>247</v>
      </c>
      <c r="AB194">
        <v>231</v>
      </c>
      <c r="AC194">
        <v>216</v>
      </c>
      <c r="AD194">
        <v>236</v>
      </c>
      <c r="AE194">
        <v>233</v>
      </c>
      <c r="AF194">
        <v>238</v>
      </c>
      <c r="AG194">
        <v>196</v>
      </c>
      <c r="AH194">
        <v>193</v>
      </c>
    </row>
    <row r="195" spans="1:34" x14ac:dyDescent="0.25">
      <c r="A195" t="s">
        <v>731</v>
      </c>
      <c r="B195" t="s">
        <v>197</v>
      </c>
      <c r="C195">
        <v>144</v>
      </c>
      <c r="D195">
        <v>151</v>
      </c>
      <c r="E195">
        <v>188</v>
      </c>
      <c r="F195">
        <v>213</v>
      </c>
      <c r="G195">
        <v>264</v>
      </c>
      <c r="H195">
        <v>277</v>
      </c>
      <c r="I195">
        <v>319</v>
      </c>
      <c r="J195">
        <v>327</v>
      </c>
      <c r="K195">
        <v>322</v>
      </c>
      <c r="L195">
        <v>365</v>
      </c>
      <c r="M195">
        <v>377</v>
      </c>
      <c r="N195">
        <v>414</v>
      </c>
      <c r="O195">
        <v>456</v>
      </c>
      <c r="P195">
        <v>434</v>
      </c>
      <c r="Q195">
        <v>424</v>
      </c>
      <c r="R195">
        <v>435</v>
      </c>
      <c r="S195">
        <v>425</v>
      </c>
      <c r="T195">
        <v>438</v>
      </c>
      <c r="U195">
        <v>363</v>
      </c>
      <c r="V195">
        <v>322</v>
      </c>
      <c r="W195">
        <v>330</v>
      </c>
      <c r="X195">
        <v>341</v>
      </c>
      <c r="Y195">
        <v>339</v>
      </c>
      <c r="Z195">
        <v>309</v>
      </c>
      <c r="AA195">
        <v>283</v>
      </c>
      <c r="AB195">
        <v>285</v>
      </c>
      <c r="AC195">
        <v>266</v>
      </c>
      <c r="AD195">
        <v>248</v>
      </c>
      <c r="AE195">
        <v>231</v>
      </c>
      <c r="AF195">
        <v>223</v>
      </c>
      <c r="AG195">
        <v>201</v>
      </c>
      <c r="AH195">
        <v>177</v>
      </c>
    </row>
    <row r="196" spans="1:34" x14ac:dyDescent="0.25">
      <c r="A196" t="s">
        <v>732</v>
      </c>
      <c r="B196" t="s">
        <v>198</v>
      </c>
      <c r="C196">
        <v>12</v>
      </c>
      <c r="D196">
        <v>12</v>
      </c>
      <c r="E196">
        <v>16</v>
      </c>
      <c r="F196">
        <v>16</v>
      </c>
      <c r="G196">
        <v>19</v>
      </c>
      <c r="H196">
        <v>19</v>
      </c>
      <c r="I196">
        <v>19</v>
      </c>
      <c r="J196">
        <v>21</v>
      </c>
      <c r="K196">
        <v>23</v>
      </c>
      <c r="L196">
        <v>19</v>
      </c>
      <c r="M196">
        <v>23</v>
      </c>
      <c r="N196">
        <v>23</v>
      </c>
      <c r="O196">
        <v>25</v>
      </c>
      <c r="P196">
        <v>22</v>
      </c>
      <c r="Q196">
        <v>21</v>
      </c>
      <c r="R196">
        <v>19</v>
      </c>
      <c r="S196">
        <v>15</v>
      </c>
      <c r="T196">
        <v>10</v>
      </c>
      <c r="U196">
        <v>14</v>
      </c>
      <c r="V196">
        <v>16</v>
      </c>
      <c r="W196">
        <v>18</v>
      </c>
      <c r="X196">
        <v>19</v>
      </c>
      <c r="Y196">
        <v>19</v>
      </c>
      <c r="Z196">
        <v>19</v>
      </c>
      <c r="AA196">
        <v>20</v>
      </c>
      <c r="AB196">
        <v>14</v>
      </c>
      <c r="AC196">
        <v>8</v>
      </c>
      <c r="AD196">
        <v>17</v>
      </c>
      <c r="AE196">
        <v>21</v>
      </c>
      <c r="AF196">
        <v>21</v>
      </c>
      <c r="AG196">
        <v>25</v>
      </c>
      <c r="AH196">
        <v>28</v>
      </c>
    </row>
    <row r="197" spans="1:34" x14ac:dyDescent="0.25">
      <c r="A197" t="s">
        <v>733</v>
      </c>
      <c r="B197" t="s">
        <v>199</v>
      </c>
      <c r="C197">
        <v>6</v>
      </c>
      <c r="D197">
        <v>6</v>
      </c>
      <c r="E197">
        <v>5</v>
      </c>
      <c r="F197">
        <v>6</v>
      </c>
      <c r="G197">
        <v>5</v>
      </c>
      <c r="H197">
        <v>7</v>
      </c>
      <c r="I197">
        <v>8</v>
      </c>
      <c r="J197">
        <v>11</v>
      </c>
      <c r="K197">
        <v>12</v>
      </c>
      <c r="L197">
        <v>17</v>
      </c>
      <c r="M197">
        <v>22</v>
      </c>
      <c r="N197">
        <v>28</v>
      </c>
      <c r="O197">
        <v>26</v>
      </c>
      <c r="P197">
        <v>25</v>
      </c>
      <c r="Q197">
        <v>24</v>
      </c>
      <c r="R197">
        <v>24</v>
      </c>
      <c r="S197">
        <v>22</v>
      </c>
      <c r="T197">
        <v>27</v>
      </c>
      <c r="U197">
        <v>31</v>
      </c>
      <c r="V197">
        <v>36</v>
      </c>
      <c r="W197">
        <v>43</v>
      </c>
      <c r="X197">
        <v>43</v>
      </c>
      <c r="Y197">
        <v>43</v>
      </c>
      <c r="Z197">
        <v>51</v>
      </c>
      <c r="AA197">
        <v>48</v>
      </c>
      <c r="AB197">
        <v>43</v>
      </c>
      <c r="AC197">
        <v>45</v>
      </c>
      <c r="AD197">
        <v>48</v>
      </c>
      <c r="AE197">
        <v>46</v>
      </c>
      <c r="AF197">
        <v>45</v>
      </c>
      <c r="AG197">
        <v>43</v>
      </c>
      <c r="AH197">
        <v>37</v>
      </c>
    </row>
    <row r="198" spans="1:34" x14ac:dyDescent="0.25">
      <c r="A198" t="s">
        <v>734</v>
      </c>
      <c r="B198" t="s">
        <v>200</v>
      </c>
      <c r="C198">
        <v>15</v>
      </c>
      <c r="D198">
        <v>14</v>
      </c>
      <c r="E198">
        <v>15</v>
      </c>
      <c r="F198">
        <v>16</v>
      </c>
      <c r="G198">
        <v>15</v>
      </c>
      <c r="H198">
        <v>13</v>
      </c>
      <c r="I198">
        <v>18</v>
      </c>
      <c r="J198">
        <v>18</v>
      </c>
      <c r="K198">
        <v>23</v>
      </c>
      <c r="L198">
        <v>24</v>
      </c>
      <c r="M198">
        <v>29</v>
      </c>
      <c r="N198">
        <v>39</v>
      </c>
      <c r="O198">
        <v>41</v>
      </c>
      <c r="P198">
        <v>43</v>
      </c>
      <c r="Q198">
        <v>43</v>
      </c>
      <c r="R198">
        <v>38</v>
      </c>
      <c r="S198">
        <v>41</v>
      </c>
      <c r="T198">
        <v>41</v>
      </c>
      <c r="U198">
        <v>39</v>
      </c>
      <c r="V198">
        <v>41</v>
      </c>
      <c r="W198">
        <v>36</v>
      </c>
      <c r="X198">
        <v>36</v>
      </c>
      <c r="Y198">
        <v>39</v>
      </c>
      <c r="Z198">
        <v>49</v>
      </c>
      <c r="AA198">
        <v>48</v>
      </c>
      <c r="AB198">
        <v>45</v>
      </c>
      <c r="AC198">
        <v>41</v>
      </c>
      <c r="AD198">
        <v>39</v>
      </c>
      <c r="AE198">
        <v>39</v>
      </c>
      <c r="AF198">
        <v>41</v>
      </c>
      <c r="AG198">
        <v>27</v>
      </c>
      <c r="AH198">
        <v>22</v>
      </c>
    </row>
    <row r="199" spans="1:34" x14ac:dyDescent="0.25">
      <c r="A199" t="s">
        <v>735</v>
      </c>
      <c r="B199" t="s">
        <v>201</v>
      </c>
      <c r="C199">
        <v>2</v>
      </c>
      <c r="D199">
        <v>2</v>
      </c>
      <c r="E199">
        <v>1</v>
      </c>
      <c r="F199">
        <v>1</v>
      </c>
      <c r="G199">
        <v>1</v>
      </c>
      <c r="H199">
        <v>1</v>
      </c>
      <c r="I199">
        <v>2</v>
      </c>
      <c r="J199">
        <v>2</v>
      </c>
      <c r="K199">
        <v>3</v>
      </c>
      <c r="L199">
        <v>9</v>
      </c>
      <c r="M199">
        <v>9</v>
      </c>
      <c r="N199">
        <v>10</v>
      </c>
      <c r="O199">
        <v>11</v>
      </c>
      <c r="P199">
        <v>11</v>
      </c>
      <c r="Q199">
        <v>11</v>
      </c>
      <c r="R199">
        <v>10</v>
      </c>
      <c r="S199">
        <v>11</v>
      </c>
      <c r="T199">
        <v>12</v>
      </c>
      <c r="U199">
        <v>13</v>
      </c>
      <c r="V199">
        <v>13</v>
      </c>
      <c r="W199">
        <v>13</v>
      </c>
      <c r="X199">
        <v>14</v>
      </c>
      <c r="Y199">
        <v>15</v>
      </c>
      <c r="Z199">
        <v>12</v>
      </c>
      <c r="AA199">
        <v>15</v>
      </c>
      <c r="AB199">
        <v>17</v>
      </c>
      <c r="AC199">
        <v>20</v>
      </c>
      <c r="AD199">
        <v>19</v>
      </c>
      <c r="AE199">
        <v>18</v>
      </c>
      <c r="AF199">
        <v>17</v>
      </c>
      <c r="AG199">
        <v>15</v>
      </c>
      <c r="AH199">
        <v>13</v>
      </c>
    </row>
    <row r="200" spans="1:34" x14ac:dyDescent="0.25">
      <c r="A200" t="s">
        <v>736</v>
      </c>
      <c r="B200" t="s">
        <v>202</v>
      </c>
      <c r="C200">
        <v>63</v>
      </c>
      <c r="D200">
        <v>65</v>
      </c>
      <c r="E200">
        <v>79</v>
      </c>
      <c r="F200">
        <v>93</v>
      </c>
      <c r="G200">
        <v>101</v>
      </c>
      <c r="H200">
        <v>102</v>
      </c>
      <c r="I200">
        <v>102</v>
      </c>
      <c r="J200">
        <v>102</v>
      </c>
      <c r="K200">
        <v>101</v>
      </c>
      <c r="L200">
        <v>108</v>
      </c>
      <c r="M200">
        <v>107</v>
      </c>
      <c r="N200">
        <v>119</v>
      </c>
      <c r="O200">
        <v>116</v>
      </c>
      <c r="P200">
        <v>135</v>
      </c>
      <c r="Q200">
        <v>132</v>
      </c>
      <c r="R200">
        <v>141</v>
      </c>
      <c r="S200">
        <v>151</v>
      </c>
      <c r="T200">
        <v>183</v>
      </c>
      <c r="U200">
        <v>205</v>
      </c>
      <c r="V200">
        <v>250</v>
      </c>
      <c r="W200">
        <v>240</v>
      </c>
      <c r="X200">
        <v>242</v>
      </c>
      <c r="Y200">
        <v>234</v>
      </c>
      <c r="Z200">
        <v>234</v>
      </c>
      <c r="AA200">
        <v>226</v>
      </c>
      <c r="AB200">
        <v>214</v>
      </c>
      <c r="AC200">
        <v>189</v>
      </c>
      <c r="AD200">
        <v>203</v>
      </c>
      <c r="AE200">
        <v>205</v>
      </c>
      <c r="AF200">
        <v>205</v>
      </c>
      <c r="AG200">
        <v>202</v>
      </c>
      <c r="AH200">
        <v>203</v>
      </c>
    </row>
    <row r="201" spans="1:34" x14ac:dyDescent="0.25">
      <c r="A201" t="s">
        <v>737</v>
      </c>
      <c r="B201" t="s">
        <v>203</v>
      </c>
      <c r="C201">
        <v>15</v>
      </c>
      <c r="D201">
        <v>13</v>
      </c>
      <c r="E201">
        <v>16</v>
      </c>
      <c r="F201">
        <v>15</v>
      </c>
      <c r="G201">
        <v>12</v>
      </c>
      <c r="H201">
        <v>14</v>
      </c>
      <c r="I201">
        <v>22</v>
      </c>
      <c r="J201">
        <v>21</v>
      </c>
      <c r="K201">
        <v>23</v>
      </c>
      <c r="L201">
        <v>25</v>
      </c>
      <c r="M201">
        <v>33</v>
      </c>
      <c r="N201">
        <v>39</v>
      </c>
      <c r="O201">
        <v>38</v>
      </c>
      <c r="P201">
        <v>40</v>
      </c>
      <c r="Q201">
        <v>41</v>
      </c>
      <c r="R201">
        <v>46</v>
      </c>
      <c r="S201">
        <v>42</v>
      </c>
      <c r="T201">
        <v>56</v>
      </c>
      <c r="U201">
        <v>57</v>
      </c>
      <c r="V201">
        <v>60</v>
      </c>
      <c r="W201">
        <v>62</v>
      </c>
      <c r="X201">
        <v>65</v>
      </c>
      <c r="Y201">
        <v>63</v>
      </c>
      <c r="Z201">
        <v>61</v>
      </c>
      <c r="AA201">
        <v>65</v>
      </c>
      <c r="AB201">
        <v>64</v>
      </c>
      <c r="AC201">
        <v>67</v>
      </c>
      <c r="AD201">
        <v>78</v>
      </c>
      <c r="AE201">
        <v>75</v>
      </c>
      <c r="AF201">
        <v>75</v>
      </c>
      <c r="AG201">
        <v>95</v>
      </c>
      <c r="AH201">
        <v>80</v>
      </c>
    </row>
    <row r="202" spans="1:34" x14ac:dyDescent="0.25">
      <c r="A202" t="s">
        <v>738</v>
      </c>
      <c r="B202" t="s">
        <v>204</v>
      </c>
      <c r="C202">
        <v>19</v>
      </c>
      <c r="D202">
        <v>17</v>
      </c>
      <c r="E202">
        <v>23</v>
      </c>
      <c r="F202">
        <v>24</v>
      </c>
      <c r="G202">
        <v>25</v>
      </c>
      <c r="H202">
        <v>29</v>
      </c>
      <c r="I202">
        <v>24</v>
      </c>
      <c r="J202">
        <v>33</v>
      </c>
      <c r="K202">
        <v>34</v>
      </c>
      <c r="L202">
        <v>47</v>
      </c>
      <c r="M202">
        <v>55</v>
      </c>
      <c r="N202">
        <v>68</v>
      </c>
      <c r="O202">
        <v>75</v>
      </c>
      <c r="P202">
        <v>115</v>
      </c>
      <c r="Q202">
        <v>107</v>
      </c>
      <c r="R202">
        <v>107</v>
      </c>
      <c r="S202">
        <v>99</v>
      </c>
      <c r="T202">
        <v>109</v>
      </c>
      <c r="U202">
        <v>115</v>
      </c>
      <c r="V202">
        <v>107</v>
      </c>
      <c r="W202">
        <v>77</v>
      </c>
      <c r="X202">
        <v>89</v>
      </c>
      <c r="Y202">
        <v>92</v>
      </c>
      <c r="Z202">
        <v>99</v>
      </c>
      <c r="AA202">
        <v>91</v>
      </c>
      <c r="AB202">
        <v>77</v>
      </c>
      <c r="AC202">
        <v>74</v>
      </c>
      <c r="AD202">
        <v>78</v>
      </c>
      <c r="AE202">
        <v>72</v>
      </c>
      <c r="AF202">
        <v>70</v>
      </c>
      <c r="AG202">
        <v>77</v>
      </c>
      <c r="AH202">
        <v>79</v>
      </c>
    </row>
    <row r="203" spans="1:34" x14ac:dyDescent="0.25">
      <c r="A203" t="s">
        <v>739</v>
      </c>
      <c r="B203" t="s">
        <v>205</v>
      </c>
      <c r="C203">
        <v>18</v>
      </c>
      <c r="D203">
        <v>18</v>
      </c>
      <c r="E203">
        <v>23</v>
      </c>
      <c r="F203">
        <v>27</v>
      </c>
      <c r="G203">
        <v>28</v>
      </c>
      <c r="H203">
        <v>32</v>
      </c>
      <c r="I203">
        <v>30</v>
      </c>
      <c r="J203">
        <v>46</v>
      </c>
      <c r="K203">
        <v>48</v>
      </c>
      <c r="L203">
        <v>53</v>
      </c>
      <c r="M203">
        <v>52</v>
      </c>
      <c r="N203">
        <v>52</v>
      </c>
      <c r="O203">
        <v>58</v>
      </c>
      <c r="P203">
        <v>71</v>
      </c>
      <c r="Q203">
        <v>57</v>
      </c>
      <c r="R203">
        <v>56</v>
      </c>
      <c r="S203">
        <v>72</v>
      </c>
      <c r="T203">
        <v>85</v>
      </c>
      <c r="U203">
        <v>96</v>
      </c>
      <c r="V203">
        <v>94</v>
      </c>
      <c r="W203">
        <v>101</v>
      </c>
      <c r="X203">
        <v>103</v>
      </c>
      <c r="Y203">
        <v>101</v>
      </c>
      <c r="Z203">
        <v>96</v>
      </c>
      <c r="AA203">
        <v>93</v>
      </c>
      <c r="AB203">
        <v>82</v>
      </c>
      <c r="AC203">
        <v>73</v>
      </c>
      <c r="AD203">
        <v>71</v>
      </c>
      <c r="AE203">
        <v>69</v>
      </c>
      <c r="AF203">
        <v>71</v>
      </c>
      <c r="AG203">
        <v>72</v>
      </c>
      <c r="AH203">
        <v>74</v>
      </c>
    </row>
    <row r="204" spans="1:34" x14ac:dyDescent="0.25">
      <c r="A204" t="s">
        <v>740</v>
      </c>
      <c r="B204" t="s">
        <v>206</v>
      </c>
      <c r="C204">
        <v>30</v>
      </c>
      <c r="D204">
        <v>27</v>
      </c>
      <c r="E204">
        <v>25</v>
      </c>
      <c r="F204">
        <v>30</v>
      </c>
      <c r="G204">
        <v>30</v>
      </c>
      <c r="H204">
        <v>44</v>
      </c>
      <c r="I204">
        <v>43</v>
      </c>
      <c r="J204">
        <v>52</v>
      </c>
      <c r="K204">
        <v>57</v>
      </c>
      <c r="L204">
        <v>81</v>
      </c>
      <c r="M204">
        <v>85</v>
      </c>
      <c r="N204">
        <v>107</v>
      </c>
      <c r="O204">
        <v>121</v>
      </c>
      <c r="P204">
        <v>133</v>
      </c>
      <c r="Q204">
        <v>136</v>
      </c>
      <c r="R204">
        <v>131</v>
      </c>
      <c r="S204">
        <v>138</v>
      </c>
      <c r="T204">
        <v>141</v>
      </c>
      <c r="U204">
        <v>136</v>
      </c>
      <c r="V204">
        <v>119</v>
      </c>
      <c r="W204">
        <v>126</v>
      </c>
      <c r="X204">
        <v>124</v>
      </c>
      <c r="Y204">
        <v>124</v>
      </c>
      <c r="Z204">
        <v>134</v>
      </c>
      <c r="AA204">
        <v>148</v>
      </c>
      <c r="AB204">
        <v>159</v>
      </c>
      <c r="AC204">
        <v>161</v>
      </c>
      <c r="AD204">
        <v>169</v>
      </c>
      <c r="AE204">
        <v>169</v>
      </c>
      <c r="AF204">
        <v>174</v>
      </c>
      <c r="AG204">
        <v>163</v>
      </c>
      <c r="AH204">
        <v>157</v>
      </c>
    </row>
    <row r="205" spans="1:34" x14ac:dyDescent="0.25">
      <c r="A205" t="s">
        <v>741</v>
      </c>
      <c r="B205" t="s">
        <v>207</v>
      </c>
      <c r="C205">
        <v>12</v>
      </c>
      <c r="D205">
        <v>14</v>
      </c>
      <c r="E205">
        <v>18</v>
      </c>
      <c r="F205">
        <v>26</v>
      </c>
      <c r="G205">
        <v>32</v>
      </c>
      <c r="H205">
        <v>30</v>
      </c>
      <c r="I205">
        <v>32</v>
      </c>
      <c r="J205">
        <v>35</v>
      </c>
      <c r="K205">
        <v>33</v>
      </c>
      <c r="L205">
        <v>32</v>
      </c>
      <c r="M205">
        <v>26</v>
      </c>
      <c r="N205">
        <v>24</v>
      </c>
      <c r="O205">
        <v>24</v>
      </c>
      <c r="P205">
        <v>24</v>
      </c>
      <c r="Q205">
        <v>31</v>
      </c>
      <c r="R205">
        <v>38</v>
      </c>
      <c r="S205">
        <v>51</v>
      </c>
      <c r="T205">
        <v>73</v>
      </c>
      <c r="U205">
        <v>79</v>
      </c>
      <c r="V205">
        <v>86</v>
      </c>
      <c r="W205">
        <v>83</v>
      </c>
      <c r="X205">
        <v>79</v>
      </c>
      <c r="Y205">
        <v>71</v>
      </c>
      <c r="Z205">
        <v>63</v>
      </c>
      <c r="AA205">
        <v>47</v>
      </c>
      <c r="AB205">
        <v>42</v>
      </c>
      <c r="AC205">
        <v>54</v>
      </c>
      <c r="AD205">
        <v>55</v>
      </c>
      <c r="AE205">
        <v>50</v>
      </c>
      <c r="AF205">
        <v>54</v>
      </c>
      <c r="AG205">
        <v>54</v>
      </c>
      <c r="AH205">
        <v>57</v>
      </c>
    </row>
    <row r="206" spans="1:34" x14ac:dyDescent="0.25">
      <c r="A206" t="s">
        <v>742</v>
      </c>
      <c r="B206" t="s">
        <v>208</v>
      </c>
      <c r="C206">
        <v>123</v>
      </c>
      <c r="D206">
        <v>136</v>
      </c>
      <c r="E206">
        <v>135</v>
      </c>
      <c r="F206">
        <v>130</v>
      </c>
      <c r="G206">
        <v>122</v>
      </c>
      <c r="H206">
        <v>122</v>
      </c>
      <c r="I206">
        <v>120</v>
      </c>
      <c r="J206">
        <v>122</v>
      </c>
      <c r="K206">
        <v>121</v>
      </c>
      <c r="L206">
        <v>131</v>
      </c>
      <c r="M206">
        <v>134</v>
      </c>
      <c r="N206">
        <v>121</v>
      </c>
      <c r="O206">
        <v>123</v>
      </c>
      <c r="P206">
        <v>126</v>
      </c>
      <c r="Q206">
        <v>134</v>
      </c>
      <c r="R206">
        <v>135</v>
      </c>
      <c r="S206">
        <v>151</v>
      </c>
      <c r="T206">
        <v>168</v>
      </c>
      <c r="U206">
        <v>193</v>
      </c>
      <c r="V206">
        <v>199</v>
      </c>
      <c r="W206">
        <v>233</v>
      </c>
      <c r="X206">
        <v>227</v>
      </c>
      <c r="Y206">
        <v>238</v>
      </c>
      <c r="Z206">
        <v>250</v>
      </c>
      <c r="AA206">
        <v>255</v>
      </c>
      <c r="AB206">
        <v>256</v>
      </c>
      <c r="AC206">
        <v>268</v>
      </c>
      <c r="AD206">
        <v>254</v>
      </c>
      <c r="AE206">
        <v>263</v>
      </c>
      <c r="AF206">
        <v>254</v>
      </c>
      <c r="AG206">
        <v>247</v>
      </c>
      <c r="AH206">
        <v>247</v>
      </c>
    </row>
    <row r="207" spans="1:34" x14ac:dyDescent="0.25">
      <c r="A207" t="s">
        <v>743</v>
      </c>
      <c r="B207" t="s">
        <v>209</v>
      </c>
      <c r="C207">
        <v>88</v>
      </c>
      <c r="D207">
        <v>88</v>
      </c>
      <c r="E207">
        <v>83</v>
      </c>
      <c r="F207">
        <v>79</v>
      </c>
      <c r="G207">
        <v>79</v>
      </c>
      <c r="H207">
        <v>69</v>
      </c>
      <c r="I207">
        <v>73</v>
      </c>
      <c r="J207">
        <v>73</v>
      </c>
      <c r="K207">
        <v>72</v>
      </c>
      <c r="L207">
        <v>69</v>
      </c>
      <c r="M207">
        <v>63</v>
      </c>
      <c r="N207">
        <v>62</v>
      </c>
      <c r="O207">
        <v>57</v>
      </c>
      <c r="P207">
        <v>44</v>
      </c>
      <c r="Q207">
        <v>50</v>
      </c>
      <c r="R207">
        <v>50</v>
      </c>
      <c r="S207">
        <v>51</v>
      </c>
      <c r="T207">
        <v>60</v>
      </c>
      <c r="U207">
        <v>58</v>
      </c>
      <c r="V207">
        <v>58</v>
      </c>
      <c r="W207">
        <v>65</v>
      </c>
      <c r="X207">
        <v>60</v>
      </c>
      <c r="Y207">
        <v>64</v>
      </c>
      <c r="Z207">
        <v>62</v>
      </c>
      <c r="AA207">
        <v>56</v>
      </c>
      <c r="AB207">
        <v>57</v>
      </c>
      <c r="AC207">
        <v>54</v>
      </c>
      <c r="AD207">
        <v>49</v>
      </c>
      <c r="AE207">
        <v>65</v>
      </c>
      <c r="AF207">
        <v>60</v>
      </c>
      <c r="AG207">
        <v>55</v>
      </c>
      <c r="AH207">
        <v>50</v>
      </c>
    </row>
    <row r="208" spans="1:34" x14ac:dyDescent="0.25">
      <c r="A208" t="s">
        <v>744</v>
      </c>
      <c r="B208" t="s">
        <v>210</v>
      </c>
      <c r="C208">
        <v>124</v>
      </c>
      <c r="D208">
        <v>130</v>
      </c>
      <c r="E208">
        <v>159</v>
      </c>
      <c r="F208">
        <v>212</v>
      </c>
      <c r="G208">
        <v>253</v>
      </c>
      <c r="H208">
        <v>274</v>
      </c>
      <c r="I208">
        <v>314</v>
      </c>
      <c r="J208">
        <v>341</v>
      </c>
      <c r="K208">
        <v>338</v>
      </c>
      <c r="L208">
        <v>380</v>
      </c>
      <c r="M208">
        <v>354</v>
      </c>
      <c r="N208">
        <v>372</v>
      </c>
      <c r="O208">
        <v>382</v>
      </c>
      <c r="P208">
        <v>366</v>
      </c>
      <c r="Q208">
        <v>355</v>
      </c>
      <c r="R208">
        <v>354</v>
      </c>
      <c r="S208">
        <v>313</v>
      </c>
      <c r="T208">
        <v>382</v>
      </c>
      <c r="U208">
        <v>368</v>
      </c>
      <c r="V208">
        <v>379</v>
      </c>
      <c r="W208">
        <v>398</v>
      </c>
      <c r="X208">
        <v>395</v>
      </c>
      <c r="Y208">
        <v>395</v>
      </c>
      <c r="Z208">
        <v>402</v>
      </c>
      <c r="AA208">
        <v>350</v>
      </c>
      <c r="AB208">
        <v>310</v>
      </c>
      <c r="AC208">
        <v>298</v>
      </c>
      <c r="AD208">
        <v>276</v>
      </c>
      <c r="AE208">
        <v>272</v>
      </c>
      <c r="AF208">
        <v>261</v>
      </c>
      <c r="AG208">
        <v>258</v>
      </c>
      <c r="AH208">
        <v>245</v>
      </c>
    </row>
    <row r="209" spans="1:34" x14ac:dyDescent="0.25">
      <c r="A209" t="s">
        <v>745</v>
      </c>
      <c r="B209" t="s">
        <v>211</v>
      </c>
      <c r="C209">
        <v>4</v>
      </c>
      <c r="D209">
        <v>4</v>
      </c>
      <c r="E209">
        <v>4</v>
      </c>
      <c r="F209">
        <v>4</v>
      </c>
      <c r="G209">
        <v>6</v>
      </c>
      <c r="H209">
        <v>7</v>
      </c>
      <c r="I209">
        <v>11</v>
      </c>
      <c r="J209">
        <v>13</v>
      </c>
      <c r="K209">
        <v>13</v>
      </c>
      <c r="L209">
        <v>16</v>
      </c>
      <c r="M209">
        <v>19</v>
      </c>
      <c r="N209">
        <v>27</v>
      </c>
      <c r="O209">
        <v>28</v>
      </c>
      <c r="P209">
        <v>28</v>
      </c>
      <c r="Q209">
        <v>28</v>
      </c>
      <c r="R209">
        <v>28</v>
      </c>
      <c r="S209">
        <v>34</v>
      </c>
      <c r="T209">
        <v>37</v>
      </c>
      <c r="U209">
        <v>30</v>
      </c>
      <c r="V209">
        <v>30</v>
      </c>
      <c r="W209">
        <v>31</v>
      </c>
      <c r="X209">
        <v>34</v>
      </c>
      <c r="Y209">
        <v>34</v>
      </c>
      <c r="Z209">
        <v>28</v>
      </c>
      <c r="AA209">
        <v>29</v>
      </c>
      <c r="AB209">
        <v>41</v>
      </c>
      <c r="AC209">
        <v>48</v>
      </c>
      <c r="AD209">
        <v>48</v>
      </c>
      <c r="AE209">
        <v>44</v>
      </c>
      <c r="AF209">
        <v>44</v>
      </c>
      <c r="AG209">
        <v>46</v>
      </c>
      <c r="AH209">
        <v>39</v>
      </c>
    </row>
    <row r="210" spans="1:34" x14ac:dyDescent="0.25">
      <c r="A210" t="s">
        <v>746</v>
      </c>
      <c r="B210" t="s">
        <v>212</v>
      </c>
      <c r="C210">
        <v>47</v>
      </c>
      <c r="D210">
        <v>52</v>
      </c>
      <c r="E210">
        <v>57</v>
      </c>
      <c r="F210">
        <v>58</v>
      </c>
      <c r="G210">
        <v>80</v>
      </c>
      <c r="H210">
        <v>88</v>
      </c>
      <c r="I210">
        <v>100</v>
      </c>
      <c r="J210">
        <v>101</v>
      </c>
      <c r="K210">
        <v>110</v>
      </c>
      <c r="L210">
        <v>131</v>
      </c>
      <c r="M210">
        <v>131</v>
      </c>
      <c r="N210">
        <v>147</v>
      </c>
      <c r="O210">
        <v>155</v>
      </c>
      <c r="P210">
        <v>158</v>
      </c>
      <c r="Q210">
        <v>157</v>
      </c>
      <c r="R210">
        <v>159</v>
      </c>
      <c r="S210">
        <v>168</v>
      </c>
      <c r="T210">
        <v>184</v>
      </c>
      <c r="U210">
        <v>184</v>
      </c>
      <c r="V210">
        <v>180</v>
      </c>
      <c r="W210">
        <v>203</v>
      </c>
      <c r="X210">
        <v>203</v>
      </c>
      <c r="Y210">
        <v>202</v>
      </c>
      <c r="Z210">
        <v>195</v>
      </c>
      <c r="AA210">
        <v>195</v>
      </c>
      <c r="AB210">
        <v>179</v>
      </c>
      <c r="AC210">
        <v>199</v>
      </c>
      <c r="AD210">
        <v>181</v>
      </c>
      <c r="AE210">
        <v>181</v>
      </c>
      <c r="AF210">
        <v>186</v>
      </c>
      <c r="AG210">
        <v>190</v>
      </c>
      <c r="AH210">
        <v>169</v>
      </c>
    </row>
    <row r="211" spans="1:34" x14ac:dyDescent="0.25">
      <c r="A211" t="s">
        <v>747</v>
      </c>
      <c r="B211" t="s">
        <v>213</v>
      </c>
      <c r="C211">
        <v>21</v>
      </c>
      <c r="D211">
        <v>23</v>
      </c>
      <c r="E211">
        <v>24</v>
      </c>
      <c r="F211">
        <v>24</v>
      </c>
      <c r="G211">
        <v>26</v>
      </c>
      <c r="H211">
        <v>23</v>
      </c>
      <c r="I211">
        <v>23</v>
      </c>
      <c r="J211">
        <v>28</v>
      </c>
      <c r="K211">
        <v>28</v>
      </c>
      <c r="L211">
        <v>31</v>
      </c>
      <c r="M211">
        <v>29</v>
      </c>
      <c r="N211">
        <v>30</v>
      </c>
      <c r="O211">
        <v>39</v>
      </c>
      <c r="P211">
        <v>45</v>
      </c>
      <c r="Q211">
        <v>43</v>
      </c>
      <c r="R211">
        <v>43</v>
      </c>
      <c r="S211">
        <v>38</v>
      </c>
      <c r="T211">
        <v>36</v>
      </c>
      <c r="U211">
        <v>35</v>
      </c>
      <c r="V211">
        <v>34</v>
      </c>
      <c r="W211">
        <v>37</v>
      </c>
      <c r="X211">
        <v>35</v>
      </c>
      <c r="Y211">
        <v>35</v>
      </c>
      <c r="Z211">
        <v>45</v>
      </c>
      <c r="AA211">
        <v>49</v>
      </c>
      <c r="AB211">
        <v>54</v>
      </c>
      <c r="AC211">
        <v>62</v>
      </c>
      <c r="AD211">
        <v>59</v>
      </c>
      <c r="AE211">
        <v>65</v>
      </c>
      <c r="AF211">
        <v>73</v>
      </c>
      <c r="AG211">
        <v>69</v>
      </c>
      <c r="AH211">
        <v>77</v>
      </c>
    </row>
    <row r="212" spans="1:34" x14ac:dyDescent="0.25">
      <c r="A212" t="s">
        <v>748</v>
      </c>
      <c r="B212" t="s">
        <v>214</v>
      </c>
      <c r="C212">
        <v>195</v>
      </c>
      <c r="D212">
        <v>226</v>
      </c>
      <c r="E212">
        <v>226</v>
      </c>
      <c r="F212">
        <v>252</v>
      </c>
      <c r="G212">
        <v>268</v>
      </c>
      <c r="H212">
        <v>301</v>
      </c>
      <c r="I212">
        <v>319</v>
      </c>
      <c r="J212">
        <v>319</v>
      </c>
      <c r="K212">
        <v>341</v>
      </c>
      <c r="L212">
        <v>374</v>
      </c>
      <c r="M212">
        <v>382</v>
      </c>
      <c r="N212">
        <v>388</v>
      </c>
      <c r="O212">
        <v>381</v>
      </c>
      <c r="P212">
        <v>356</v>
      </c>
      <c r="Q212">
        <v>356</v>
      </c>
      <c r="R212">
        <v>366</v>
      </c>
      <c r="S212">
        <v>342</v>
      </c>
      <c r="T212">
        <v>332</v>
      </c>
      <c r="U212">
        <v>342</v>
      </c>
      <c r="V212">
        <v>344</v>
      </c>
      <c r="W212">
        <v>357</v>
      </c>
      <c r="X212">
        <v>357</v>
      </c>
      <c r="Y212">
        <v>364</v>
      </c>
      <c r="Z212">
        <v>392</v>
      </c>
      <c r="AA212">
        <v>380</v>
      </c>
      <c r="AB212">
        <v>459</v>
      </c>
      <c r="AC212">
        <v>532</v>
      </c>
      <c r="AD212">
        <v>575</v>
      </c>
      <c r="AE212">
        <v>575</v>
      </c>
      <c r="AF212">
        <v>581</v>
      </c>
      <c r="AG212">
        <v>579</v>
      </c>
      <c r="AH212">
        <v>642</v>
      </c>
    </row>
    <row r="213" spans="1:34" x14ac:dyDescent="0.25">
      <c r="A213" t="s">
        <v>749</v>
      </c>
      <c r="B213" t="s">
        <v>215</v>
      </c>
      <c r="C213">
        <v>88</v>
      </c>
      <c r="D213">
        <v>91</v>
      </c>
      <c r="E213">
        <v>93</v>
      </c>
      <c r="F213">
        <v>102</v>
      </c>
      <c r="G213">
        <v>99</v>
      </c>
      <c r="H213">
        <v>108</v>
      </c>
      <c r="I213">
        <v>125</v>
      </c>
      <c r="J213">
        <v>131</v>
      </c>
      <c r="K213">
        <v>129</v>
      </c>
      <c r="L213">
        <v>137</v>
      </c>
      <c r="M213">
        <v>161</v>
      </c>
      <c r="N213">
        <v>175</v>
      </c>
      <c r="O213">
        <v>175</v>
      </c>
      <c r="P213">
        <v>169</v>
      </c>
      <c r="Q213">
        <v>172</v>
      </c>
      <c r="R213">
        <v>177</v>
      </c>
      <c r="S213">
        <v>178</v>
      </c>
      <c r="T213">
        <v>167</v>
      </c>
      <c r="U213">
        <v>174</v>
      </c>
      <c r="V213">
        <v>182</v>
      </c>
      <c r="W213">
        <v>173</v>
      </c>
      <c r="X213">
        <v>174</v>
      </c>
      <c r="Y213">
        <v>172</v>
      </c>
      <c r="Z213">
        <v>184</v>
      </c>
      <c r="AA213">
        <v>175</v>
      </c>
      <c r="AB213">
        <v>170</v>
      </c>
      <c r="AC213">
        <v>167</v>
      </c>
      <c r="AD213">
        <v>157</v>
      </c>
      <c r="AE213">
        <v>157</v>
      </c>
      <c r="AF213">
        <v>154</v>
      </c>
      <c r="AG213">
        <v>154</v>
      </c>
      <c r="AH213">
        <v>178</v>
      </c>
    </row>
    <row r="214" spans="1:34" x14ac:dyDescent="0.25">
      <c r="A214" t="s">
        <v>750</v>
      </c>
      <c r="B214" t="s">
        <v>216</v>
      </c>
      <c r="C214">
        <v>122</v>
      </c>
      <c r="D214">
        <v>127</v>
      </c>
      <c r="E214">
        <v>100</v>
      </c>
      <c r="F214">
        <v>111</v>
      </c>
      <c r="G214">
        <v>96</v>
      </c>
      <c r="H214">
        <v>90</v>
      </c>
      <c r="I214">
        <v>92</v>
      </c>
      <c r="J214">
        <v>92</v>
      </c>
      <c r="K214">
        <v>89</v>
      </c>
      <c r="L214">
        <v>111</v>
      </c>
      <c r="M214">
        <v>114</v>
      </c>
      <c r="N214">
        <v>136</v>
      </c>
      <c r="O214">
        <v>149</v>
      </c>
      <c r="P214">
        <v>166</v>
      </c>
      <c r="Q214">
        <v>166</v>
      </c>
      <c r="R214">
        <v>169</v>
      </c>
      <c r="S214">
        <v>179</v>
      </c>
      <c r="T214">
        <v>177</v>
      </c>
      <c r="U214">
        <v>171</v>
      </c>
      <c r="V214">
        <v>159</v>
      </c>
      <c r="W214">
        <v>145</v>
      </c>
      <c r="X214">
        <v>145</v>
      </c>
      <c r="Y214">
        <v>156</v>
      </c>
      <c r="Z214">
        <v>141</v>
      </c>
      <c r="AA214">
        <v>132</v>
      </c>
      <c r="AB214">
        <v>128</v>
      </c>
      <c r="AC214">
        <v>122</v>
      </c>
      <c r="AD214">
        <v>113</v>
      </c>
      <c r="AE214">
        <v>113</v>
      </c>
      <c r="AF214">
        <v>89</v>
      </c>
      <c r="AG214">
        <v>77</v>
      </c>
      <c r="AH214">
        <v>84</v>
      </c>
    </row>
    <row r="215" spans="1:34" x14ac:dyDescent="0.25">
      <c r="A215" t="s">
        <v>751</v>
      </c>
      <c r="B215" t="s">
        <v>217</v>
      </c>
      <c r="C215">
        <v>9</v>
      </c>
      <c r="D215">
        <v>9</v>
      </c>
      <c r="E215">
        <v>14</v>
      </c>
      <c r="F215">
        <v>11</v>
      </c>
      <c r="G215">
        <v>8</v>
      </c>
      <c r="H215">
        <v>6</v>
      </c>
      <c r="I215">
        <v>9</v>
      </c>
      <c r="J215">
        <v>9</v>
      </c>
      <c r="K215">
        <v>10</v>
      </c>
      <c r="L215">
        <v>11</v>
      </c>
      <c r="M215">
        <v>14</v>
      </c>
      <c r="N215">
        <v>16</v>
      </c>
      <c r="O215">
        <v>18</v>
      </c>
      <c r="P215">
        <v>22</v>
      </c>
      <c r="Q215">
        <v>24</v>
      </c>
      <c r="R215">
        <v>24</v>
      </c>
      <c r="S215">
        <v>25</v>
      </c>
      <c r="T215">
        <v>29</v>
      </c>
      <c r="U215">
        <v>37</v>
      </c>
      <c r="V215">
        <v>39</v>
      </c>
      <c r="W215">
        <v>33</v>
      </c>
      <c r="X215">
        <v>31</v>
      </c>
      <c r="Y215">
        <v>35</v>
      </c>
      <c r="Z215">
        <v>35</v>
      </c>
      <c r="AA215">
        <v>35</v>
      </c>
      <c r="AB215">
        <v>35</v>
      </c>
      <c r="AC215">
        <v>34</v>
      </c>
      <c r="AD215">
        <v>35</v>
      </c>
      <c r="AE215">
        <v>35</v>
      </c>
      <c r="AF215">
        <v>34</v>
      </c>
      <c r="AG215">
        <v>32</v>
      </c>
      <c r="AH215">
        <v>26</v>
      </c>
    </row>
    <row r="216" spans="1:34" x14ac:dyDescent="0.25">
      <c r="A216" t="s">
        <v>752</v>
      </c>
      <c r="B216" t="s">
        <v>218</v>
      </c>
      <c r="C216">
        <v>172</v>
      </c>
      <c r="D216">
        <v>175</v>
      </c>
      <c r="E216">
        <v>189</v>
      </c>
      <c r="F216">
        <v>201</v>
      </c>
      <c r="G216">
        <v>234</v>
      </c>
      <c r="H216">
        <v>266</v>
      </c>
      <c r="I216">
        <v>276</v>
      </c>
      <c r="J216">
        <v>271</v>
      </c>
      <c r="K216">
        <v>301</v>
      </c>
      <c r="L216">
        <v>358</v>
      </c>
      <c r="M216">
        <v>387</v>
      </c>
      <c r="N216">
        <v>389</v>
      </c>
      <c r="O216">
        <v>401</v>
      </c>
      <c r="P216">
        <v>435</v>
      </c>
      <c r="Q216">
        <v>454</v>
      </c>
      <c r="R216">
        <v>466</v>
      </c>
      <c r="S216">
        <v>476</v>
      </c>
      <c r="T216">
        <v>494</v>
      </c>
      <c r="U216">
        <v>504</v>
      </c>
      <c r="V216">
        <v>532</v>
      </c>
      <c r="W216">
        <v>519</v>
      </c>
      <c r="X216">
        <v>514</v>
      </c>
      <c r="Y216">
        <v>511</v>
      </c>
      <c r="Z216">
        <v>517</v>
      </c>
      <c r="AA216">
        <v>538</v>
      </c>
      <c r="AB216">
        <v>570</v>
      </c>
      <c r="AC216">
        <v>538</v>
      </c>
      <c r="AD216">
        <v>541</v>
      </c>
      <c r="AE216">
        <v>520</v>
      </c>
      <c r="AF216">
        <v>516</v>
      </c>
      <c r="AG216">
        <v>472</v>
      </c>
      <c r="AH216">
        <v>359</v>
      </c>
    </row>
    <row r="217" spans="1:34" x14ac:dyDescent="0.25">
      <c r="A217" t="s">
        <v>753</v>
      </c>
      <c r="B217" t="s">
        <v>219</v>
      </c>
      <c r="C217">
        <v>102</v>
      </c>
      <c r="D217">
        <v>121</v>
      </c>
      <c r="E217">
        <v>128</v>
      </c>
      <c r="F217">
        <v>143</v>
      </c>
      <c r="G217">
        <v>146</v>
      </c>
      <c r="H217">
        <v>147</v>
      </c>
      <c r="I217">
        <v>147</v>
      </c>
      <c r="J217">
        <v>172</v>
      </c>
      <c r="K217">
        <v>183</v>
      </c>
      <c r="L217">
        <v>196</v>
      </c>
      <c r="M217">
        <v>205</v>
      </c>
      <c r="N217">
        <v>216</v>
      </c>
      <c r="O217">
        <v>246</v>
      </c>
      <c r="P217">
        <v>261</v>
      </c>
      <c r="Q217">
        <v>258</v>
      </c>
      <c r="R217">
        <v>249</v>
      </c>
      <c r="S217">
        <v>275</v>
      </c>
      <c r="T217">
        <v>309</v>
      </c>
      <c r="U217">
        <v>329</v>
      </c>
      <c r="V217">
        <v>383</v>
      </c>
      <c r="W217">
        <v>413</v>
      </c>
      <c r="X217">
        <v>401</v>
      </c>
      <c r="Y217">
        <v>395</v>
      </c>
      <c r="Z217">
        <v>407</v>
      </c>
      <c r="AA217">
        <v>412</v>
      </c>
      <c r="AB217">
        <v>412</v>
      </c>
      <c r="AC217">
        <v>348</v>
      </c>
      <c r="AD217">
        <v>329</v>
      </c>
      <c r="AE217">
        <v>317</v>
      </c>
      <c r="AF217">
        <v>322</v>
      </c>
      <c r="AG217">
        <v>298</v>
      </c>
      <c r="AH217">
        <v>237</v>
      </c>
    </row>
    <row r="218" spans="1:34" x14ac:dyDescent="0.25">
      <c r="A218" t="s">
        <v>754</v>
      </c>
      <c r="B218" t="s">
        <v>220</v>
      </c>
      <c r="C218">
        <v>84</v>
      </c>
      <c r="D218">
        <v>83</v>
      </c>
      <c r="E218">
        <v>87</v>
      </c>
      <c r="F218">
        <v>87</v>
      </c>
      <c r="G218">
        <v>74</v>
      </c>
      <c r="H218">
        <v>84</v>
      </c>
      <c r="I218">
        <v>92</v>
      </c>
      <c r="J218">
        <v>92</v>
      </c>
      <c r="K218">
        <v>91</v>
      </c>
      <c r="L218">
        <v>79</v>
      </c>
      <c r="M218">
        <v>66</v>
      </c>
      <c r="N218">
        <v>57</v>
      </c>
      <c r="O218">
        <v>63</v>
      </c>
      <c r="P218">
        <v>56</v>
      </c>
      <c r="Q218">
        <v>55</v>
      </c>
      <c r="R218">
        <v>54</v>
      </c>
      <c r="S218">
        <v>49</v>
      </c>
      <c r="T218">
        <v>54</v>
      </c>
      <c r="U218">
        <v>56</v>
      </c>
      <c r="V218">
        <v>33</v>
      </c>
      <c r="W218">
        <v>33</v>
      </c>
      <c r="X218">
        <v>35</v>
      </c>
      <c r="Y218">
        <v>35</v>
      </c>
      <c r="Z218">
        <v>53</v>
      </c>
      <c r="AA218">
        <v>49</v>
      </c>
      <c r="AB218">
        <v>52</v>
      </c>
      <c r="AC218">
        <v>52</v>
      </c>
      <c r="AD218">
        <v>53</v>
      </c>
      <c r="AE218">
        <v>51</v>
      </c>
      <c r="AF218">
        <v>52</v>
      </c>
      <c r="AG218">
        <v>42</v>
      </c>
      <c r="AH218">
        <v>48</v>
      </c>
    </row>
    <row r="219" spans="1:34" x14ac:dyDescent="0.25">
      <c r="A219" t="s">
        <v>755</v>
      </c>
      <c r="B219" t="s">
        <v>221</v>
      </c>
      <c r="C219">
        <v>71</v>
      </c>
      <c r="D219">
        <v>67</v>
      </c>
      <c r="E219">
        <v>61</v>
      </c>
      <c r="F219">
        <v>73</v>
      </c>
      <c r="G219">
        <v>70</v>
      </c>
      <c r="H219">
        <v>78</v>
      </c>
      <c r="I219">
        <v>80</v>
      </c>
      <c r="J219">
        <v>80</v>
      </c>
      <c r="K219">
        <v>90</v>
      </c>
      <c r="L219">
        <v>98</v>
      </c>
      <c r="M219">
        <v>90</v>
      </c>
      <c r="N219">
        <v>93</v>
      </c>
      <c r="O219">
        <v>85</v>
      </c>
      <c r="P219">
        <v>88</v>
      </c>
      <c r="Q219">
        <v>89</v>
      </c>
      <c r="R219">
        <v>96</v>
      </c>
      <c r="S219">
        <v>70</v>
      </c>
      <c r="T219">
        <v>80</v>
      </c>
      <c r="U219">
        <v>111</v>
      </c>
      <c r="V219">
        <v>156</v>
      </c>
      <c r="W219">
        <v>159</v>
      </c>
      <c r="X219">
        <v>159</v>
      </c>
      <c r="Y219">
        <v>150</v>
      </c>
      <c r="Z219">
        <v>164</v>
      </c>
      <c r="AA219">
        <v>167</v>
      </c>
      <c r="AB219">
        <v>142</v>
      </c>
      <c r="AC219">
        <v>113</v>
      </c>
      <c r="AD219">
        <v>107</v>
      </c>
      <c r="AE219">
        <v>109</v>
      </c>
      <c r="AF219">
        <v>109</v>
      </c>
      <c r="AG219">
        <v>127</v>
      </c>
      <c r="AH219">
        <v>102</v>
      </c>
    </row>
    <row r="220" spans="1:34" x14ac:dyDescent="0.25">
      <c r="A220" t="s">
        <v>756</v>
      </c>
      <c r="B220" t="s">
        <v>222</v>
      </c>
      <c r="C220">
        <v>32</v>
      </c>
      <c r="D220">
        <v>27</v>
      </c>
      <c r="E220">
        <v>33</v>
      </c>
      <c r="F220">
        <v>37</v>
      </c>
      <c r="G220">
        <v>31</v>
      </c>
      <c r="H220">
        <v>37</v>
      </c>
      <c r="I220">
        <v>47</v>
      </c>
      <c r="J220">
        <v>49</v>
      </c>
      <c r="K220">
        <v>52</v>
      </c>
      <c r="L220">
        <v>53</v>
      </c>
      <c r="M220">
        <v>47</v>
      </c>
      <c r="N220">
        <v>47</v>
      </c>
      <c r="O220">
        <v>47</v>
      </c>
      <c r="P220">
        <v>39</v>
      </c>
      <c r="Q220">
        <v>31</v>
      </c>
      <c r="R220">
        <v>34</v>
      </c>
      <c r="S220">
        <v>33</v>
      </c>
      <c r="T220">
        <v>44</v>
      </c>
      <c r="U220">
        <v>50</v>
      </c>
      <c r="V220">
        <v>59</v>
      </c>
      <c r="W220">
        <v>74</v>
      </c>
      <c r="X220">
        <v>78</v>
      </c>
      <c r="Y220">
        <v>75</v>
      </c>
      <c r="Z220">
        <v>87</v>
      </c>
      <c r="AA220">
        <v>93</v>
      </c>
      <c r="AB220">
        <v>95</v>
      </c>
      <c r="AC220">
        <v>88</v>
      </c>
      <c r="AD220">
        <v>82</v>
      </c>
      <c r="AE220">
        <v>86</v>
      </c>
      <c r="AF220">
        <v>84</v>
      </c>
      <c r="AG220">
        <v>77</v>
      </c>
      <c r="AH220">
        <v>77</v>
      </c>
    </row>
    <row r="221" spans="1:34" x14ac:dyDescent="0.25">
      <c r="A221" t="s">
        <v>757</v>
      </c>
      <c r="B221" t="s">
        <v>223</v>
      </c>
      <c r="C221">
        <v>123</v>
      </c>
      <c r="D221">
        <v>160</v>
      </c>
      <c r="E221">
        <v>183</v>
      </c>
      <c r="F221">
        <v>210</v>
      </c>
      <c r="G221">
        <v>247</v>
      </c>
      <c r="H221">
        <v>272</v>
      </c>
      <c r="I221">
        <v>317</v>
      </c>
      <c r="J221">
        <v>317</v>
      </c>
      <c r="K221">
        <v>324</v>
      </c>
      <c r="L221">
        <v>339</v>
      </c>
      <c r="M221">
        <v>322</v>
      </c>
      <c r="N221">
        <v>319</v>
      </c>
      <c r="O221">
        <v>344</v>
      </c>
      <c r="P221">
        <v>321</v>
      </c>
      <c r="Q221">
        <v>321</v>
      </c>
      <c r="R221">
        <v>352</v>
      </c>
      <c r="S221">
        <v>447</v>
      </c>
      <c r="T221">
        <v>494</v>
      </c>
      <c r="U221">
        <v>526</v>
      </c>
      <c r="V221">
        <v>546</v>
      </c>
      <c r="W221">
        <v>553</v>
      </c>
      <c r="X221">
        <v>553</v>
      </c>
      <c r="Y221">
        <v>544</v>
      </c>
      <c r="Z221">
        <v>506</v>
      </c>
      <c r="AA221">
        <v>521</v>
      </c>
      <c r="AB221">
        <v>499</v>
      </c>
      <c r="AC221">
        <v>457</v>
      </c>
      <c r="AD221">
        <v>468</v>
      </c>
      <c r="AE221">
        <v>468</v>
      </c>
      <c r="AF221">
        <v>456</v>
      </c>
      <c r="AG221">
        <v>423</v>
      </c>
      <c r="AH221">
        <v>364</v>
      </c>
    </row>
    <row r="222" spans="1:34" x14ac:dyDescent="0.25">
      <c r="A222" t="s">
        <v>758</v>
      </c>
      <c r="B222" t="s">
        <v>224</v>
      </c>
      <c r="C222">
        <v>37</v>
      </c>
      <c r="D222">
        <v>36</v>
      </c>
      <c r="E222">
        <v>34</v>
      </c>
      <c r="F222">
        <v>34</v>
      </c>
      <c r="G222">
        <v>37</v>
      </c>
      <c r="H222">
        <v>40</v>
      </c>
      <c r="I222">
        <v>41</v>
      </c>
      <c r="J222">
        <v>41</v>
      </c>
      <c r="K222">
        <v>45</v>
      </c>
      <c r="L222">
        <v>52</v>
      </c>
      <c r="M222">
        <v>56</v>
      </c>
      <c r="N222">
        <v>54</v>
      </c>
      <c r="O222">
        <v>50</v>
      </c>
      <c r="P222">
        <v>51</v>
      </c>
      <c r="Q222">
        <v>46</v>
      </c>
      <c r="R222">
        <v>43</v>
      </c>
      <c r="S222">
        <v>42</v>
      </c>
      <c r="T222">
        <v>33</v>
      </c>
      <c r="U222">
        <v>34</v>
      </c>
      <c r="V222">
        <v>42</v>
      </c>
      <c r="W222">
        <v>45</v>
      </c>
      <c r="X222">
        <v>44</v>
      </c>
      <c r="Y222">
        <v>41</v>
      </c>
      <c r="Z222">
        <v>38</v>
      </c>
      <c r="AA222">
        <v>37</v>
      </c>
      <c r="AB222">
        <v>45</v>
      </c>
      <c r="AC222">
        <v>36</v>
      </c>
      <c r="AD222">
        <v>38</v>
      </c>
      <c r="AE222">
        <v>40</v>
      </c>
      <c r="AF222">
        <v>42</v>
      </c>
      <c r="AG222">
        <v>47</v>
      </c>
      <c r="AH222">
        <v>46</v>
      </c>
    </row>
    <row r="223" spans="1:34" x14ac:dyDescent="0.25">
      <c r="A223" t="s">
        <v>759</v>
      </c>
      <c r="B223" t="s">
        <v>225</v>
      </c>
      <c r="C223">
        <v>53</v>
      </c>
      <c r="D223">
        <v>53</v>
      </c>
      <c r="E223">
        <v>54</v>
      </c>
      <c r="F223">
        <v>60</v>
      </c>
      <c r="G223">
        <v>62</v>
      </c>
      <c r="H223">
        <v>53</v>
      </c>
      <c r="I223">
        <v>52</v>
      </c>
      <c r="J223">
        <v>63</v>
      </c>
      <c r="K223">
        <v>64</v>
      </c>
      <c r="L223">
        <v>75</v>
      </c>
      <c r="M223">
        <v>100</v>
      </c>
      <c r="N223">
        <v>112</v>
      </c>
      <c r="O223">
        <v>114</v>
      </c>
      <c r="P223">
        <v>110</v>
      </c>
      <c r="Q223">
        <v>115</v>
      </c>
      <c r="R223">
        <v>116</v>
      </c>
      <c r="S223">
        <v>107</v>
      </c>
      <c r="T223">
        <v>92</v>
      </c>
      <c r="U223">
        <v>79</v>
      </c>
      <c r="V223">
        <v>90</v>
      </c>
      <c r="W223">
        <v>108</v>
      </c>
      <c r="X223">
        <v>98</v>
      </c>
      <c r="Y223">
        <v>98</v>
      </c>
      <c r="Z223">
        <v>96</v>
      </c>
      <c r="AA223">
        <v>113</v>
      </c>
      <c r="AB223">
        <v>121</v>
      </c>
      <c r="AC223">
        <v>114</v>
      </c>
      <c r="AD223">
        <v>113</v>
      </c>
      <c r="AE223">
        <v>111</v>
      </c>
      <c r="AF223">
        <v>109</v>
      </c>
      <c r="AG223">
        <v>117</v>
      </c>
      <c r="AH223">
        <v>108</v>
      </c>
    </row>
    <row r="224" spans="1:34" x14ac:dyDescent="0.25">
      <c r="A224" t="s">
        <v>760</v>
      </c>
      <c r="B224" t="s">
        <v>226</v>
      </c>
      <c r="C224">
        <v>112</v>
      </c>
      <c r="D224">
        <v>122</v>
      </c>
      <c r="E224">
        <v>121</v>
      </c>
      <c r="F224">
        <v>124</v>
      </c>
      <c r="G224">
        <v>128</v>
      </c>
      <c r="H224">
        <v>143</v>
      </c>
      <c r="I224">
        <v>157</v>
      </c>
      <c r="J224">
        <v>155</v>
      </c>
      <c r="K224">
        <v>152</v>
      </c>
      <c r="L224">
        <v>179</v>
      </c>
      <c r="M224">
        <v>190</v>
      </c>
      <c r="N224">
        <v>204</v>
      </c>
      <c r="O224">
        <v>205</v>
      </c>
      <c r="P224">
        <v>206</v>
      </c>
      <c r="Q224">
        <v>212</v>
      </c>
      <c r="R224">
        <v>211</v>
      </c>
      <c r="S224">
        <v>233</v>
      </c>
      <c r="T224">
        <v>260</v>
      </c>
      <c r="U224">
        <v>284</v>
      </c>
      <c r="V224">
        <v>282</v>
      </c>
      <c r="W224">
        <v>295</v>
      </c>
      <c r="X224">
        <v>300</v>
      </c>
      <c r="Y224">
        <v>298</v>
      </c>
      <c r="Z224">
        <v>280</v>
      </c>
      <c r="AA224">
        <v>262</v>
      </c>
      <c r="AB224">
        <v>242</v>
      </c>
      <c r="AC224">
        <v>245</v>
      </c>
      <c r="AD224">
        <v>219</v>
      </c>
      <c r="AE224">
        <v>212</v>
      </c>
      <c r="AF224">
        <v>208</v>
      </c>
      <c r="AG224">
        <v>182</v>
      </c>
      <c r="AH224">
        <v>159</v>
      </c>
    </row>
    <row r="225" spans="1:34" x14ac:dyDescent="0.25">
      <c r="A225" t="s">
        <v>761</v>
      </c>
      <c r="B225" t="s">
        <v>227</v>
      </c>
      <c r="C225">
        <v>97</v>
      </c>
      <c r="D225">
        <v>100</v>
      </c>
      <c r="E225">
        <v>106</v>
      </c>
      <c r="F225">
        <v>117</v>
      </c>
      <c r="G225">
        <v>125</v>
      </c>
      <c r="H225">
        <v>131</v>
      </c>
      <c r="I225">
        <v>130</v>
      </c>
      <c r="J225">
        <v>128</v>
      </c>
      <c r="K225">
        <v>125</v>
      </c>
      <c r="L225">
        <v>140</v>
      </c>
      <c r="M225">
        <v>137</v>
      </c>
      <c r="N225">
        <v>157</v>
      </c>
      <c r="O225">
        <v>160</v>
      </c>
      <c r="P225">
        <v>156</v>
      </c>
      <c r="Q225">
        <v>170</v>
      </c>
      <c r="R225">
        <v>177</v>
      </c>
      <c r="S225">
        <v>196</v>
      </c>
      <c r="T225">
        <v>243</v>
      </c>
      <c r="U225">
        <v>242</v>
      </c>
      <c r="V225">
        <v>262</v>
      </c>
      <c r="W225">
        <v>296</v>
      </c>
      <c r="X225">
        <v>293</v>
      </c>
      <c r="Y225">
        <v>287</v>
      </c>
      <c r="Z225">
        <v>295</v>
      </c>
      <c r="AA225">
        <v>295</v>
      </c>
      <c r="AB225">
        <v>309</v>
      </c>
      <c r="AC225">
        <v>297</v>
      </c>
      <c r="AD225">
        <v>285</v>
      </c>
      <c r="AE225">
        <v>269</v>
      </c>
      <c r="AF225">
        <v>274</v>
      </c>
      <c r="AG225">
        <v>246</v>
      </c>
      <c r="AH225">
        <v>196</v>
      </c>
    </row>
    <row r="226" spans="1:34" x14ac:dyDescent="0.25">
      <c r="A226" t="s">
        <v>762</v>
      </c>
      <c r="B226" t="s">
        <v>228</v>
      </c>
      <c r="C226">
        <v>37</v>
      </c>
      <c r="D226">
        <v>28</v>
      </c>
      <c r="E226">
        <v>38</v>
      </c>
      <c r="F226">
        <v>49</v>
      </c>
      <c r="G226">
        <v>49</v>
      </c>
      <c r="H226">
        <v>59</v>
      </c>
      <c r="I226">
        <v>60</v>
      </c>
      <c r="J226">
        <v>85</v>
      </c>
      <c r="K226">
        <v>94</v>
      </c>
      <c r="L226">
        <v>96</v>
      </c>
      <c r="M226">
        <v>100</v>
      </c>
      <c r="N226">
        <v>126</v>
      </c>
      <c r="O226">
        <v>141</v>
      </c>
      <c r="P226">
        <v>152</v>
      </c>
      <c r="Q226">
        <v>152</v>
      </c>
      <c r="R226">
        <v>161</v>
      </c>
      <c r="S226">
        <v>190</v>
      </c>
      <c r="T226">
        <v>231</v>
      </c>
      <c r="U226">
        <v>226</v>
      </c>
      <c r="V226">
        <v>222</v>
      </c>
      <c r="W226">
        <v>237</v>
      </c>
      <c r="X226">
        <v>220</v>
      </c>
      <c r="Y226">
        <v>210</v>
      </c>
      <c r="Z226">
        <v>207</v>
      </c>
      <c r="AA226">
        <v>180</v>
      </c>
      <c r="AB226">
        <v>175</v>
      </c>
      <c r="AC226">
        <v>167</v>
      </c>
      <c r="AD226">
        <v>146</v>
      </c>
      <c r="AE226">
        <v>145</v>
      </c>
      <c r="AF226">
        <v>144</v>
      </c>
      <c r="AG226">
        <v>122</v>
      </c>
      <c r="AH226">
        <v>108</v>
      </c>
    </row>
    <row r="227" spans="1:34" x14ac:dyDescent="0.25">
      <c r="A227" t="s">
        <v>763</v>
      </c>
      <c r="B227" t="s">
        <v>229</v>
      </c>
      <c r="C227">
        <v>177</v>
      </c>
      <c r="D227">
        <v>163</v>
      </c>
      <c r="E227">
        <v>178</v>
      </c>
      <c r="F227">
        <v>173</v>
      </c>
      <c r="G227">
        <v>172</v>
      </c>
      <c r="H227">
        <v>172</v>
      </c>
      <c r="I227">
        <v>178</v>
      </c>
      <c r="J227">
        <v>172</v>
      </c>
      <c r="K227">
        <v>182</v>
      </c>
      <c r="L227">
        <v>228</v>
      </c>
      <c r="M227">
        <v>268</v>
      </c>
      <c r="N227">
        <v>286</v>
      </c>
      <c r="O227">
        <v>291</v>
      </c>
      <c r="P227">
        <v>297</v>
      </c>
      <c r="Q227">
        <v>311</v>
      </c>
      <c r="R227">
        <v>322</v>
      </c>
      <c r="S227">
        <v>304</v>
      </c>
      <c r="T227">
        <v>351</v>
      </c>
      <c r="U227">
        <v>360</v>
      </c>
      <c r="V227">
        <v>413</v>
      </c>
      <c r="W227">
        <v>441</v>
      </c>
      <c r="X227">
        <v>474</v>
      </c>
      <c r="Y227">
        <v>469</v>
      </c>
      <c r="Z227">
        <v>508</v>
      </c>
      <c r="AA227">
        <v>448</v>
      </c>
      <c r="AB227">
        <v>469</v>
      </c>
      <c r="AC227">
        <v>453</v>
      </c>
      <c r="AD227">
        <v>438</v>
      </c>
      <c r="AE227">
        <v>435</v>
      </c>
      <c r="AF227">
        <v>444</v>
      </c>
      <c r="AG227">
        <v>442</v>
      </c>
      <c r="AH227">
        <v>459</v>
      </c>
    </row>
    <row r="228" spans="1:34" x14ac:dyDescent="0.25">
      <c r="A228" t="s">
        <v>764</v>
      </c>
      <c r="B228" t="s">
        <v>230</v>
      </c>
      <c r="C228">
        <v>15</v>
      </c>
      <c r="D228">
        <v>15</v>
      </c>
      <c r="E228">
        <v>13</v>
      </c>
      <c r="F228">
        <v>18</v>
      </c>
      <c r="G228">
        <v>19</v>
      </c>
      <c r="H228">
        <v>17</v>
      </c>
      <c r="I228">
        <v>11</v>
      </c>
      <c r="J228">
        <v>11</v>
      </c>
      <c r="K228">
        <v>10</v>
      </c>
      <c r="L228">
        <v>12</v>
      </c>
      <c r="M228">
        <v>7</v>
      </c>
      <c r="N228">
        <v>8</v>
      </c>
      <c r="O228">
        <v>9</v>
      </c>
      <c r="P228">
        <v>11</v>
      </c>
      <c r="Q228">
        <v>11</v>
      </c>
      <c r="R228">
        <v>11</v>
      </c>
      <c r="S228">
        <v>11</v>
      </c>
      <c r="T228">
        <v>14</v>
      </c>
      <c r="U228">
        <v>17</v>
      </c>
      <c r="V228">
        <v>16</v>
      </c>
      <c r="W228">
        <v>14</v>
      </c>
      <c r="X228">
        <v>14</v>
      </c>
      <c r="Y228">
        <v>14</v>
      </c>
      <c r="Z228">
        <v>12</v>
      </c>
      <c r="AA228">
        <v>15</v>
      </c>
      <c r="AB228">
        <v>11</v>
      </c>
      <c r="AC228">
        <v>11</v>
      </c>
      <c r="AD228">
        <v>14</v>
      </c>
      <c r="AE228">
        <v>14</v>
      </c>
      <c r="AF228">
        <v>14</v>
      </c>
      <c r="AG228">
        <v>29</v>
      </c>
      <c r="AH228">
        <v>25</v>
      </c>
    </row>
    <row r="229" spans="1:34" x14ac:dyDescent="0.25">
      <c r="A229" t="s">
        <v>765</v>
      </c>
      <c r="B229" t="s">
        <v>231</v>
      </c>
      <c r="C229">
        <v>63</v>
      </c>
      <c r="D229">
        <v>87</v>
      </c>
      <c r="E229">
        <v>92</v>
      </c>
      <c r="F229">
        <v>88</v>
      </c>
      <c r="G229">
        <v>103</v>
      </c>
      <c r="H229">
        <v>112</v>
      </c>
      <c r="I229">
        <v>116</v>
      </c>
      <c r="J229">
        <v>120</v>
      </c>
      <c r="K229">
        <v>129</v>
      </c>
      <c r="L229">
        <v>124</v>
      </c>
      <c r="M229">
        <v>135</v>
      </c>
      <c r="N229">
        <v>131</v>
      </c>
      <c r="O229">
        <v>136</v>
      </c>
      <c r="P229">
        <v>140</v>
      </c>
      <c r="Q229">
        <v>139</v>
      </c>
      <c r="R229">
        <v>138</v>
      </c>
      <c r="S229">
        <v>165</v>
      </c>
      <c r="T229">
        <v>171</v>
      </c>
      <c r="U229">
        <v>189</v>
      </c>
      <c r="V229">
        <v>193</v>
      </c>
      <c r="W229">
        <v>189</v>
      </c>
      <c r="X229">
        <v>192</v>
      </c>
      <c r="Y229">
        <v>180</v>
      </c>
      <c r="Z229">
        <v>167</v>
      </c>
      <c r="AA229">
        <v>163</v>
      </c>
      <c r="AB229">
        <v>149</v>
      </c>
      <c r="AC229">
        <v>146</v>
      </c>
      <c r="AD229">
        <v>146</v>
      </c>
      <c r="AE229">
        <v>144</v>
      </c>
      <c r="AF229">
        <v>151</v>
      </c>
      <c r="AG229">
        <v>142</v>
      </c>
      <c r="AH229">
        <v>128</v>
      </c>
    </row>
    <row r="230" spans="1:34" x14ac:dyDescent="0.25">
      <c r="A230" t="s">
        <v>766</v>
      </c>
      <c r="B230" t="s">
        <v>232</v>
      </c>
      <c r="C230">
        <v>280</v>
      </c>
      <c r="D230">
        <v>285</v>
      </c>
      <c r="E230">
        <v>313</v>
      </c>
      <c r="F230">
        <v>356</v>
      </c>
      <c r="G230">
        <v>456</v>
      </c>
      <c r="H230">
        <v>478</v>
      </c>
      <c r="I230">
        <v>514</v>
      </c>
      <c r="J230">
        <v>512</v>
      </c>
      <c r="K230">
        <v>524</v>
      </c>
      <c r="L230">
        <v>581</v>
      </c>
      <c r="M230">
        <v>616</v>
      </c>
      <c r="N230">
        <v>577</v>
      </c>
      <c r="O230">
        <v>582</v>
      </c>
      <c r="P230">
        <v>600</v>
      </c>
      <c r="Q230">
        <v>595</v>
      </c>
      <c r="R230">
        <v>597</v>
      </c>
      <c r="S230">
        <v>601</v>
      </c>
      <c r="T230">
        <v>624</v>
      </c>
      <c r="U230">
        <v>635</v>
      </c>
      <c r="V230">
        <v>635</v>
      </c>
      <c r="W230">
        <v>623</v>
      </c>
      <c r="X230">
        <v>634</v>
      </c>
      <c r="Y230">
        <v>623</v>
      </c>
      <c r="Z230">
        <v>572</v>
      </c>
      <c r="AA230">
        <v>545</v>
      </c>
      <c r="AB230">
        <v>485</v>
      </c>
      <c r="AC230">
        <v>495</v>
      </c>
      <c r="AD230">
        <v>467</v>
      </c>
      <c r="AE230">
        <v>461</v>
      </c>
      <c r="AF230">
        <v>470</v>
      </c>
      <c r="AG230">
        <v>459</v>
      </c>
      <c r="AH230">
        <v>429</v>
      </c>
    </row>
    <row r="231" spans="1:34" x14ac:dyDescent="0.25">
      <c r="A231" t="s">
        <v>767</v>
      </c>
      <c r="B231" t="s">
        <v>233</v>
      </c>
      <c r="C231">
        <v>28</v>
      </c>
      <c r="D231">
        <v>26</v>
      </c>
      <c r="E231">
        <v>22</v>
      </c>
      <c r="F231">
        <v>34</v>
      </c>
      <c r="G231">
        <v>35</v>
      </c>
      <c r="H231">
        <v>36</v>
      </c>
      <c r="I231">
        <v>41</v>
      </c>
      <c r="J231">
        <v>39</v>
      </c>
      <c r="K231">
        <v>38</v>
      </c>
      <c r="L231">
        <v>43</v>
      </c>
      <c r="M231">
        <v>35</v>
      </c>
      <c r="N231">
        <v>33</v>
      </c>
      <c r="O231">
        <v>27</v>
      </c>
      <c r="P231">
        <v>20</v>
      </c>
      <c r="Q231">
        <v>21</v>
      </c>
      <c r="R231">
        <v>24</v>
      </c>
      <c r="S231">
        <v>20</v>
      </c>
      <c r="T231">
        <v>20</v>
      </c>
      <c r="U231">
        <v>26</v>
      </c>
      <c r="V231">
        <v>28</v>
      </c>
      <c r="W231">
        <v>35</v>
      </c>
      <c r="X231">
        <v>38</v>
      </c>
      <c r="Y231">
        <v>42</v>
      </c>
      <c r="Z231">
        <v>52</v>
      </c>
      <c r="AA231">
        <v>58</v>
      </c>
      <c r="AB231">
        <v>61</v>
      </c>
      <c r="AC231">
        <v>60</v>
      </c>
      <c r="AD231">
        <v>56</v>
      </c>
      <c r="AE231">
        <v>54</v>
      </c>
      <c r="AF231">
        <v>57</v>
      </c>
      <c r="AG231">
        <v>55</v>
      </c>
      <c r="AH231">
        <v>48</v>
      </c>
    </row>
    <row r="232" spans="1:34" x14ac:dyDescent="0.25">
      <c r="A232" t="s">
        <v>768</v>
      </c>
      <c r="B232" t="s">
        <v>234</v>
      </c>
      <c r="C232">
        <v>76</v>
      </c>
      <c r="D232">
        <v>84</v>
      </c>
      <c r="E232">
        <v>84</v>
      </c>
      <c r="F232">
        <v>100</v>
      </c>
      <c r="G232">
        <v>113</v>
      </c>
      <c r="H232">
        <v>119</v>
      </c>
      <c r="I232">
        <v>125</v>
      </c>
      <c r="J232">
        <v>119</v>
      </c>
      <c r="K232">
        <v>128</v>
      </c>
      <c r="L232">
        <v>138</v>
      </c>
      <c r="M232">
        <v>137</v>
      </c>
      <c r="N232">
        <v>134</v>
      </c>
      <c r="O232">
        <v>134</v>
      </c>
      <c r="P232">
        <v>145</v>
      </c>
      <c r="Q232">
        <v>152</v>
      </c>
      <c r="R232">
        <v>139</v>
      </c>
      <c r="S232">
        <v>152</v>
      </c>
      <c r="T232">
        <v>164</v>
      </c>
      <c r="U232">
        <v>197</v>
      </c>
      <c r="V232">
        <v>206</v>
      </c>
      <c r="W232">
        <v>213</v>
      </c>
      <c r="X232">
        <v>220</v>
      </c>
      <c r="Y232">
        <v>227</v>
      </c>
      <c r="Z232">
        <v>239</v>
      </c>
      <c r="AA232">
        <v>225</v>
      </c>
      <c r="AB232">
        <v>199</v>
      </c>
      <c r="AC232">
        <v>187</v>
      </c>
      <c r="AD232">
        <v>167</v>
      </c>
      <c r="AE232">
        <v>155</v>
      </c>
      <c r="AF232">
        <v>152</v>
      </c>
      <c r="AG232">
        <v>124</v>
      </c>
      <c r="AH232">
        <v>117</v>
      </c>
    </row>
    <row r="233" spans="1:34" x14ac:dyDescent="0.25">
      <c r="A233" t="s">
        <v>769</v>
      </c>
      <c r="B233" t="s">
        <v>235</v>
      </c>
      <c r="C233">
        <v>15</v>
      </c>
      <c r="D233">
        <v>18</v>
      </c>
      <c r="E233">
        <v>21</v>
      </c>
      <c r="F233">
        <v>21</v>
      </c>
      <c r="G233">
        <v>22</v>
      </c>
      <c r="H233">
        <v>24</v>
      </c>
      <c r="I233">
        <v>18</v>
      </c>
      <c r="J233">
        <v>17</v>
      </c>
      <c r="K233">
        <v>15</v>
      </c>
      <c r="L233">
        <v>11</v>
      </c>
      <c r="M233">
        <v>17</v>
      </c>
      <c r="N233">
        <v>22</v>
      </c>
      <c r="O233">
        <v>27</v>
      </c>
      <c r="P233">
        <v>32</v>
      </c>
      <c r="Q233">
        <v>32</v>
      </c>
      <c r="R233">
        <v>32</v>
      </c>
      <c r="S233">
        <v>43</v>
      </c>
      <c r="T233">
        <v>41</v>
      </c>
      <c r="U233">
        <v>39</v>
      </c>
      <c r="V233">
        <v>39</v>
      </c>
      <c r="W233">
        <v>42</v>
      </c>
      <c r="X233">
        <v>45</v>
      </c>
      <c r="Y233">
        <v>45</v>
      </c>
      <c r="Z233">
        <v>46</v>
      </c>
      <c r="AA233">
        <v>49</v>
      </c>
      <c r="AB233">
        <v>55</v>
      </c>
      <c r="AC233">
        <v>52</v>
      </c>
      <c r="AD233">
        <v>53</v>
      </c>
      <c r="AE233">
        <v>51</v>
      </c>
      <c r="AF233">
        <v>50</v>
      </c>
      <c r="AG233">
        <v>56</v>
      </c>
      <c r="AH233">
        <v>50</v>
      </c>
    </row>
    <row r="234" spans="1:34" x14ac:dyDescent="0.25">
      <c r="A234" t="s">
        <v>770</v>
      </c>
      <c r="B234" t="s">
        <v>236</v>
      </c>
      <c r="C234">
        <v>16</v>
      </c>
      <c r="D234">
        <v>17</v>
      </c>
      <c r="E234">
        <v>19</v>
      </c>
      <c r="F234">
        <v>20</v>
      </c>
      <c r="G234">
        <v>17</v>
      </c>
      <c r="H234">
        <v>19</v>
      </c>
      <c r="I234">
        <v>25</v>
      </c>
      <c r="J234">
        <v>25</v>
      </c>
      <c r="K234">
        <v>24</v>
      </c>
      <c r="L234">
        <v>26</v>
      </c>
      <c r="M234">
        <v>28</v>
      </c>
      <c r="N234">
        <v>36</v>
      </c>
      <c r="O234">
        <v>39</v>
      </c>
      <c r="P234">
        <v>34</v>
      </c>
      <c r="Q234">
        <v>34</v>
      </c>
      <c r="R234">
        <v>35</v>
      </c>
      <c r="S234">
        <v>42</v>
      </c>
      <c r="T234">
        <v>52</v>
      </c>
      <c r="U234">
        <v>55</v>
      </c>
      <c r="V234">
        <v>56</v>
      </c>
      <c r="W234">
        <v>67</v>
      </c>
      <c r="X234">
        <v>67</v>
      </c>
      <c r="Y234">
        <v>69</v>
      </c>
      <c r="Z234">
        <v>89</v>
      </c>
      <c r="AA234">
        <v>100</v>
      </c>
      <c r="AB234">
        <v>108</v>
      </c>
      <c r="AC234">
        <v>113</v>
      </c>
      <c r="AD234">
        <v>114</v>
      </c>
      <c r="AE234">
        <v>115</v>
      </c>
      <c r="AF234">
        <v>111</v>
      </c>
      <c r="AG234">
        <v>117</v>
      </c>
      <c r="AH234">
        <v>102</v>
      </c>
    </row>
    <row r="235" spans="1:34" x14ac:dyDescent="0.25">
      <c r="A235" t="s">
        <v>771</v>
      </c>
      <c r="B235" t="s">
        <v>237</v>
      </c>
      <c r="C235">
        <v>11</v>
      </c>
      <c r="D235">
        <v>12</v>
      </c>
      <c r="E235">
        <v>17</v>
      </c>
      <c r="F235">
        <v>18</v>
      </c>
      <c r="G235">
        <v>24</v>
      </c>
      <c r="H235">
        <v>24</v>
      </c>
      <c r="I235">
        <v>34</v>
      </c>
      <c r="J235">
        <v>35</v>
      </c>
      <c r="K235">
        <v>38</v>
      </c>
      <c r="L235">
        <v>49</v>
      </c>
      <c r="M235">
        <v>60</v>
      </c>
      <c r="N235">
        <v>67</v>
      </c>
      <c r="O235">
        <v>76</v>
      </c>
      <c r="P235">
        <v>76</v>
      </c>
      <c r="Q235">
        <v>74</v>
      </c>
      <c r="R235">
        <v>75</v>
      </c>
      <c r="S235">
        <v>67</v>
      </c>
      <c r="T235">
        <v>78</v>
      </c>
      <c r="U235">
        <v>73</v>
      </c>
      <c r="V235">
        <v>69</v>
      </c>
      <c r="W235">
        <v>62</v>
      </c>
      <c r="X235">
        <v>61</v>
      </c>
      <c r="Y235">
        <v>61</v>
      </c>
      <c r="Z235">
        <v>65</v>
      </c>
      <c r="AA235">
        <v>48</v>
      </c>
      <c r="AB235">
        <v>45</v>
      </c>
      <c r="AC235">
        <v>48</v>
      </c>
      <c r="AD235">
        <v>47</v>
      </c>
      <c r="AE235">
        <v>51</v>
      </c>
      <c r="AF235">
        <v>48</v>
      </c>
      <c r="AG235">
        <v>54</v>
      </c>
      <c r="AH235">
        <v>54</v>
      </c>
    </row>
    <row r="236" spans="1:34" x14ac:dyDescent="0.25">
      <c r="A236" t="s">
        <v>772</v>
      </c>
      <c r="B236" t="s">
        <v>238</v>
      </c>
      <c r="C236">
        <v>37</v>
      </c>
      <c r="D236">
        <v>40</v>
      </c>
      <c r="E236">
        <v>45</v>
      </c>
      <c r="F236">
        <v>42</v>
      </c>
      <c r="G236">
        <v>50</v>
      </c>
      <c r="H236">
        <v>50</v>
      </c>
      <c r="I236">
        <v>49</v>
      </c>
      <c r="J236">
        <v>51</v>
      </c>
      <c r="K236">
        <v>47</v>
      </c>
      <c r="L236">
        <v>45</v>
      </c>
      <c r="M236">
        <v>47</v>
      </c>
      <c r="N236">
        <v>44</v>
      </c>
      <c r="O236">
        <v>45</v>
      </c>
      <c r="P236">
        <v>53</v>
      </c>
      <c r="Q236">
        <v>55</v>
      </c>
      <c r="R236">
        <v>59</v>
      </c>
      <c r="S236">
        <v>68</v>
      </c>
      <c r="T236">
        <v>73</v>
      </c>
      <c r="U236">
        <v>68</v>
      </c>
      <c r="V236">
        <v>63</v>
      </c>
      <c r="W236">
        <v>67</v>
      </c>
      <c r="X236">
        <v>63</v>
      </c>
      <c r="Y236">
        <v>62</v>
      </c>
      <c r="Z236">
        <v>50</v>
      </c>
      <c r="AA236">
        <v>47</v>
      </c>
      <c r="AB236">
        <v>42</v>
      </c>
      <c r="AC236">
        <v>40</v>
      </c>
      <c r="AD236">
        <v>33</v>
      </c>
      <c r="AE236">
        <v>33</v>
      </c>
      <c r="AF236">
        <v>34</v>
      </c>
      <c r="AG236">
        <v>37</v>
      </c>
      <c r="AH236">
        <v>40</v>
      </c>
    </row>
    <row r="237" spans="1:34" x14ac:dyDescent="0.25">
      <c r="A237" t="s">
        <v>773</v>
      </c>
      <c r="B237" t="s">
        <v>239</v>
      </c>
      <c r="C237">
        <v>304</v>
      </c>
      <c r="D237">
        <v>324</v>
      </c>
      <c r="E237">
        <v>366</v>
      </c>
      <c r="F237">
        <v>416</v>
      </c>
      <c r="G237">
        <v>468</v>
      </c>
      <c r="H237">
        <v>554</v>
      </c>
      <c r="I237">
        <v>603</v>
      </c>
      <c r="J237">
        <v>616</v>
      </c>
      <c r="K237">
        <v>615</v>
      </c>
      <c r="L237">
        <v>639</v>
      </c>
      <c r="M237">
        <v>708</v>
      </c>
      <c r="N237">
        <v>665</v>
      </c>
      <c r="O237">
        <v>639</v>
      </c>
      <c r="P237">
        <v>573</v>
      </c>
      <c r="Q237">
        <v>678</v>
      </c>
      <c r="R237">
        <v>696</v>
      </c>
      <c r="S237">
        <v>702</v>
      </c>
      <c r="T237">
        <v>598</v>
      </c>
      <c r="U237">
        <v>607</v>
      </c>
      <c r="V237">
        <v>586</v>
      </c>
      <c r="W237">
        <v>619</v>
      </c>
      <c r="X237">
        <v>545</v>
      </c>
      <c r="Y237">
        <v>579</v>
      </c>
      <c r="Z237">
        <v>625</v>
      </c>
      <c r="AA237">
        <v>716</v>
      </c>
      <c r="AB237">
        <v>736</v>
      </c>
      <c r="AC237">
        <v>716</v>
      </c>
      <c r="AD237">
        <v>670</v>
      </c>
      <c r="AE237">
        <v>628</v>
      </c>
      <c r="AF237">
        <v>636</v>
      </c>
      <c r="AG237">
        <v>529</v>
      </c>
      <c r="AH237">
        <v>451</v>
      </c>
    </row>
    <row r="238" spans="1:34" x14ac:dyDescent="0.25">
      <c r="A238" t="s">
        <v>774</v>
      </c>
      <c r="B238" t="s">
        <v>240</v>
      </c>
      <c r="C238">
        <v>27</v>
      </c>
      <c r="D238">
        <v>30</v>
      </c>
      <c r="E238">
        <v>36</v>
      </c>
      <c r="F238">
        <v>34</v>
      </c>
      <c r="G238">
        <v>37</v>
      </c>
      <c r="H238">
        <v>35</v>
      </c>
      <c r="I238">
        <v>36</v>
      </c>
      <c r="J238">
        <v>38</v>
      </c>
      <c r="K238">
        <v>40</v>
      </c>
      <c r="L238">
        <v>46</v>
      </c>
      <c r="M238">
        <v>48</v>
      </c>
      <c r="N238">
        <v>45</v>
      </c>
      <c r="O238">
        <v>43</v>
      </c>
      <c r="P238">
        <v>39</v>
      </c>
      <c r="Q238">
        <v>43</v>
      </c>
      <c r="R238">
        <v>42</v>
      </c>
      <c r="S238">
        <v>44</v>
      </c>
      <c r="T238">
        <v>44</v>
      </c>
      <c r="U238">
        <v>48</v>
      </c>
      <c r="V238">
        <v>48</v>
      </c>
      <c r="W238">
        <v>54</v>
      </c>
      <c r="X238">
        <v>50</v>
      </c>
      <c r="Y238">
        <v>55</v>
      </c>
      <c r="Z238">
        <v>61</v>
      </c>
      <c r="AA238">
        <v>63</v>
      </c>
      <c r="AB238">
        <v>73</v>
      </c>
      <c r="AC238">
        <v>76</v>
      </c>
      <c r="AD238">
        <v>73</v>
      </c>
      <c r="AE238">
        <v>74</v>
      </c>
      <c r="AF238">
        <v>68</v>
      </c>
      <c r="AG238">
        <v>66</v>
      </c>
      <c r="AH238">
        <v>78</v>
      </c>
    </row>
    <row r="239" spans="1:34" x14ac:dyDescent="0.25">
      <c r="A239" t="s">
        <v>775</v>
      </c>
      <c r="B239" t="s">
        <v>241</v>
      </c>
      <c r="C239">
        <v>37</v>
      </c>
      <c r="D239">
        <v>38</v>
      </c>
      <c r="E239">
        <v>37</v>
      </c>
      <c r="F239">
        <v>37</v>
      </c>
      <c r="G239">
        <v>40</v>
      </c>
      <c r="H239">
        <v>39</v>
      </c>
      <c r="I239">
        <v>35</v>
      </c>
      <c r="J239">
        <v>39</v>
      </c>
      <c r="K239">
        <v>40</v>
      </c>
      <c r="L239">
        <v>69</v>
      </c>
      <c r="M239">
        <v>80</v>
      </c>
      <c r="N239">
        <v>90</v>
      </c>
      <c r="O239">
        <v>88</v>
      </c>
      <c r="P239">
        <v>95</v>
      </c>
      <c r="Q239">
        <v>98</v>
      </c>
      <c r="R239">
        <v>96</v>
      </c>
      <c r="S239">
        <v>77</v>
      </c>
      <c r="T239">
        <v>89</v>
      </c>
      <c r="U239">
        <v>84</v>
      </c>
      <c r="V239">
        <v>99</v>
      </c>
      <c r="W239">
        <v>102</v>
      </c>
      <c r="X239">
        <v>102</v>
      </c>
      <c r="Y239">
        <v>109</v>
      </c>
      <c r="Z239">
        <v>118</v>
      </c>
      <c r="AA239">
        <v>99</v>
      </c>
      <c r="AB239">
        <v>110</v>
      </c>
      <c r="AC239">
        <v>103</v>
      </c>
      <c r="AD239">
        <v>104</v>
      </c>
      <c r="AE239">
        <v>109</v>
      </c>
      <c r="AF239">
        <v>107</v>
      </c>
      <c r="AG239">
        <v>106</v>
      </c>
      <c r="AH239">
        <v>116</v>
      </c>
    </row>
    <row r="240" spans="1:34" x14ac:dyDescent="0.25">
      <c r="A240" t="s">
        <v>776</v>
      </c>
      <c r="B240" t="s">
        <v>242</v>
      </c>
      <c r="C240">
        <v>196</v>
      </c>
      <c r="D240">
        <v>182</v>
      </c>
      <c r="E240">
        <v>196</v>
      </c>
      <c r="F240">
        <v>220</v>
      </c>
      <c r="G240">
        <v>253</v>
      </c>
      <c r="H240">
        <v>278</v>
      </c>
      <c r="I240">
        <v>348</v>
      </c>
      <c r="J240">
        <v>356</v>
      </c>
      <c r="K240">
        <v>391</v>
      </c>
      <c r="L240">
        <v>421</v>
      </c>
      <c r="M240">
        <v>456</v>
      </c>
      <c r="N240">
        <v>454</v>
      </c>
      <c r="O240">
        <v>452</v>
      </c>
      <c r="P240">
        <v>425</v>
      </c>
      <c r="Q240">
        <v>420</v>
      </c>
      <c r="R240">
        <v>426</v>
      </c>
      <c r="S240">
        <v>420</v>
      </c>
      <c r="T240">
        <v>413</v>
      </c>
      <c r="U240">
        <v>425</v>
      </c>
      <c r="V240">
        <v>433</v>
      </c>
      <c r="W240">
        <v>423</v>
      </c>
      <c r="X240">
        <v>451</v>
      </c>
      <c r="Y240">
        <v>435</v>
      </c>
      <c r="Z240">
        <v>433</v>
      </c>
      <c r="AA240">
        <v>423</v>
      </c>
      <c r="AB240">
        <v>407</v>
      </c>
      <c r="AC240">
        <v>409</v>
      </c>
      <c r="AD240">
        <v>392</v>
      </c>
      <c r="AE240">
        <v>346</v>
      </c>
      <c r="AF240">
        <v>399</v>
      </c>
      <c r="AG240">
        <v>398</v>
      </c>
      <c r="AH240">
        <v>380</v>
      </c>
    </row>
    <row r="241" spans="1:34" x14ac:dyDescent="0.25">
      <c r="A241" t="s">
        <v>777</v>
      </c>
      <c r="B241" t="s">
        <v>243</v>
      </c>
      <c r="C241">
        <v>36</v>
      </c>
      <c r="D241">
        <v>37</v>
      </c>
      <c r="E241">
        <v>38</v>
      </c>
      <c r="F241">
        <v>39</v>
      </c>
      <c r="G241">
        <v>31</v>
      </c>
      <c r="H241">
        <v>32</v>
      </c>
      <c r="I241">
        <v>36</v>
      </c>
      <c r="J241">
        <v>34</v>
      </c>
      <c r="K241">
        <v>35</v>
      </c>
      <c r="L241">
        <v>41</v>
      </c>
      <c r="M241">
        <v>44</v>
      </c>
      <c r="N241">
        <v>39</v>
      </c>
      <c r="O241">
        <v>40</v>
      </c>
      <c r="P241">
        <v>39</v>
      </c>
      <c r="Q241">
        <v>39</v>
      </c>
      <c r="R241">
        <v>36</v>
      </c>
      <c r="S241">
        <v>45</v>
      </c>
      <c r="T241">
        <v>50</v>
      </c>
      <c r="U241">
        <v>65</v>
      </c>
      <c r="V241">
        <v>74</v>
      </c>
      <c r="W241">
        <v>82</v>
      </c>
      <c r="X241">
        <v>84</v>
      </c>
      <c r="Y241">
        <v>89</v>
      </c>
      <c r="Z241">
        <v>105</v>
      </c>
      <c r="AA241">
        <v>125</v>
      </c>
      <c r="AB241">
        <v>134</v>
      </c>
      <c r="AC241">
        <v>132</v>
      </c>
      <c r="AD241">
        <v>144</v>
      </c>
      <c r="AE241">
        <v>145</v>
      </c>
      <c r="AF241">
        <v>145</v>
      </c>
      <c r="AG241">
        <v>137</v>
      </c>
      <c r="AH241">
        <v>119</v>
      </c>
    </row>
    <row r="242" spans="1:34" x14ac:dyDescent="0.25">
      <c r="A242" t="s">
        <v>778</v>
      </c>
      <c r="B242" t="s">
        <v>244</v>
      </c>
      <c r="C242">
        <v>275</v>
      </c>
      <c r="D242">
        <v>249</v>
      </c>
      <c r="E242">
        <v>237</v>
      </c>
      <c r="F242">
        <v>242</v>
      </c>
      <c r="G242">
        <v>218</v>
      </c>
      <c r="H242">
        <v>393</v>
      </c>
      <c r="I242">
        <v>404</v>
      </c>
      <c r="J242">
        <v>413</v>
      </c>
      <c r="K242">
        <v>415</v>
      </c>
      <c r="L242">
        <v>499</v>
      </c>
      <c r="M242">
        <v>489</v>
      </c>
      <c r="N242">
        <v>525</v>
      </c>
      <c r="O242">
        <v>407</v>
      </c>
      <c r="P242">
        <v>420</v>
      </c>
      <c r="Q242">
        <v>401</v>
      </c>
      <c r="R242">
        <v>410</v>
      </c>
      <c r="S242">
        <v>373</v>
      </c>
      <c r="T242">
        <v>446</v>
      </c>
      <c r="U242">
        <v>429</v>
      </c>
      <c r="V242">
        <v>394</v>
      </c>
      <c r="W242">
        <v>378</v>
      </c>
      <c r="X242">
        <v>378</v>
      </c>
      <c r="Y242">
        <v>363</v>
      </c>
      <c r="Z242">
        <v>352</v>
      </c>
      <c r="AA242">
        <v>286</v>
      </c>
      <c r="AB242">
        <v>298</v>
      </c>
      <c r="AC242">
        <v>290</v>
      </c>
      <c r="AD242">
        <v>287</v>
      </c>
      <c r="AE242">
        <v>284</v>
      </c>
      <c r="AF242">
        <v>289</v>
      </c>
      <c r="AG242">
        <v>267</v>
      </c>
      <c r="AH242">
        <v>253</v>
      </c>
    </row>
    <row r="243" spans="1:34" x14ac:dyDescent="0.25">
      <c r="A243" t="s">
        <v>779</v>
      </c>
      <c r="B243" t="s">
        <v>245</v>
      </c>
      <c r="C243">
        <v>69</v>
      </c>
      <c r="D243">
        <v>72</v>
      </c>
      <c r="E243">
        <v>77</v>
      </c>
      <c r="F243">
        <v>73</v>
      </c>
      <c r="G243">
        <v>71</v>
      </c>
      <c r="H243">
        <v>68</v>
      </c>
      <c r="I243">
        <v>74</v>
      </c>
      <c r="J243">
        <v>70</v>
      </c>
      <c r="K243">
        <v>73</v>
      </c>
      <c r="L243">
        <v>59</v>
      </c>
      <c r="M243">
        <v>75</v>
      </c>
      <c r="N243">
        <v>73</v>
      </c>
      <c r="O243">
        <v>78</v>
      </c>
      <c r="P243">
        <v>79</v>
      </c>
      <c r="Q243">
        <v>82</v>
      </c>
      <c r="R243">
        <v>74</v>
      </c>
      <c r="S243">
        <v>88</v>
      </c>
      <c r="T243">
        <v>74</v>
      </c>
      <c r="U243">
        <v>78</v>
      </c>
      <c r="V243">
        <v>93</v>
      </c>
      <c r="W243">
        <v>97</v>
      </c>
      <c r="X243">
        <v>99</v>
      </c>
      <c r="Y243">
        <v>107</v>
      </c>
      <c r="Z243">
        <v>112</v>
      </c>
      <c r="AA243">
        <v>117</v>
      </c>
      <c r="AB243">
        <v>131</v>
      </c>
      <c r="AC243">
        <v>123</v>
      </c>
      <c r="AD243">
        <v>125</v>
      </c>
      <c r="AE243">
        <v>127</v>
      </c>
      <c r="AF243">
        <v>133</v>
      </c>
      <c r="AG243">
        <v>118</v>
      </c>
      <c r="AH243">
        <v>121</v>
      </c>
    </row>
    <row r="244" spans="1:34" x14ac:dyDescent="0.25">
      <c r="A244" t="s">
        <v>780</v>
      </c>
      <c r="B244" t="s">
        <v>246</v>
      </c>
      <c r="C244">
        <v>75</v>
      </c>
      <c r="D244">
        <v>83</v>
      </c>
      <c r="E244">
        <v>98</v>
      </c>
      <c r="F244">
        <v>112</v>
      </c>
      <c r="G244">
        <v>134</v>
      </c>
      <c r="H244">
        <v>168</v>
      </c>
      <c r="I244">
        <v>182</v>
      </c>
      <c r="J244">
        <v>190</v>
      </c>
      <c r="K244">
        <v>191</v>
      </c>
      <c r="L244">
        <v>199</v>
      </c>
      <c r="M244">
        <v>210</v>
      </c>
      <c r="N244">
        <v>232</v>
      </c>
      <c r="O244">
        <v>229</v>
      </c>
      <c r="P244">
        <v>245</v>
      </c>
      <c r="Q244">
        <v>237</v>
      </c>
      <c r="R244">
        <v>255</v>
      </c>
      <c r="S244">
        <v>241</v>
      </c>
      <c r="T244">
        <v>244</v>
      </c>
      <c r="U244">
        <v>242</v>
      </c>
      <c r="V244">
        <v>254</v>
      </c>
      <c r="W244">
        <v>216</v>
      </c>
      <c r="X244">
        <v>216</v>
      </c>
      <c r="Y244">
        <v>219</v>
      </c>
      <c r="Z244">
        <v>216</v>
      </c>
      <c r="AA244">
        <v>221</v>
      </c>
      <c r="AB244">
        <v>188</v>
      </c>
      <c r="AC244">
        <v>159</v>
      </c>
      <c r="AD244">
        <v>179</v>
      </c>
      <c r="AE244">
        <v>179</v>
      </c>
      <c r="AF244">
        <v>146</v>
      </c>
      <c r="AG244">
        <v>156</v>
      </c>
      <c r="AH244">
        <v>126</v>
      </c>
    </row>
    <row r="245" spans="1:34" x14ac:dyDescent="0.25">
      <c r="A245" t="s">
        <v>781</v>
      </c>
      <c r="B245" t="s">
        <v>247</v>
      </c>
      <c r="C245">
        <v>515</v>
      </c>
      <c r="D245">
        <v>564</v>
      </c>
      <c r="E245">
        <v>599</v>
      </c>
      <c r="F245">
        <v>662</v>
      </c>
      <c r="G245">
        <v>711</v>
      </c>
      <c r="H245">
        <v>829</v>
      </c>
      <c r="I245">
        <v>880</v>
      </c>
      <c r="J245">
        <v>901</v>
      </c>
      <c r="K245">
        <v>967</v>
      </c>
      <c r="L245">
        <v>1083</v>
      </c>
      <c r="M245">
        <v>1192</v>
      </c>
      <c r="N245">
        <v>1340</v>
      </c>
      <c r="O245">
        <v>1330</v>
      </c>
      <c r="P245">
        <v>1400</v>
      </c>
      <c r="Q245">
        <v>1453</v>
      </c>
      <c r="R245">
        <v>1540</v>
      </c>
      <c r="S245">
        <v>1612</v>
      </c>
      <c r="T245">
        <v>1659</v>
      </c>
      <c r="U245">
        <v>1725</v>
      </c>
      <c r="V245">
        <v>1810</v>
      </c>
      <c r="W245">
        <v>1823</v>
      </c>
      <c r="X245">
        <v>1820</v>
      </c>
      <c r="Y245">
        <v>1766</v>
      </c>
      <c r="Z245">
        <v>1759</v>
      </c>
      <c r="AA245">
        <v>1789</v>
      </c>
      <c r="AB245">
        <v>1728</v>
      </c>
      <c r="AC245">
        <v>1720</v>
      </c>
      <c r="AD245">
        <v>1710</v>
      </c>
      <c r="AE245">
        <v>1659</v>
      </c>
      <c r="AF245">
        <v>1504</v>
      </c>
      <c r="AG245">
        <v>1229</v>
      </c>
      <c r="AH245">
        <v>924</v>
      </c>
    </row>
    <row r="246" spans="1:34" x14ac:dyDescent="0.25">
      <c r="A246" t="s">
        <v>782</v>
      </c>
      <c r="B246" t="s">
        <v>248</v>
      </c>
      <c r="C246">
        <v>93</v>
      </c>
      <c r="D246">
        <v>110</v>
      </c>
      <c r="E246">
        <v>113</v>
      </c>
      <c r="F246">
        <v>132</v>
      </c>
      <c r="G246">
        <v>137</v>
      </c>
      <c r="H246">
        <v>136</v>
      </c>
      <c r="I246">
        <v>165</v>
      </c>
      <c r="J246">
        <v>158</v>
      </c>
      <c r="K246">
        <v>174</v>
      </c>
      <c r="L246">
        <v>196</v>
      </c>
      <c r="M246">
        <v>207</v>
      </c>
      <c r="N246">
        <v>235</v>
      </c>
      <c r="O246">
        <v>244</v>
      </c>
      <c r="P246">
        <v>237</v>
      </c>
      <c r="Q246">
        <v>251</v>
      </c>
      <c r="R246">
        <v>254</v>
      </c>
      <c r="S246">
        <v>254</v>
      </c>
      <c r="T246">
        <v>251</v>
      </c>
      <c r="U246">
        <v>254</v>
      </c>
      <c r="V246">
        <v>273</v>
      </c>
      <c r="W246">
        <v>283</v>
      </c>
      <c r="X246">
        <v>297</v>
      </c>
      <c r="Y246">
        <v>306</v>
      </c>
      <c r="Z246">
        <v>298</v>
      </c>
      <c r="AA246">
        <v>300</v>
      </c>
      <c r="AB246">
        <v>290</v>
      </c>
      <c r="AC246">
        <v>287</v>
      </c>
      <c r="AD246">
        <v>288</v>
      </c>
      <c r="AE246">
        <v>275</v>
      </c>
      <c r="AF246">
        <v>263</v>
      </c>
      <c r="AG246">
        <v>292</v>
      </c>
      <c r="AH246">
        <v>296</v>
      </c>
    </row>
    <row r="247" spans="1:34" x14ac:dyDescent="0.25">
      <c r="A247" t="s">
        <v>783</v>
      </c>
      <c r="B247" t="s">
        <v>249</v>
      </c>
      <c r="C247">
        <v>135</v>
      </c>
      <c r="D247">
        <v>127</v>
      </c>
      <c r="E247">
        <v>133</v>
      </c>
      <c r="F247">
        <v>125</v>
      </c>
      <c r="G247">
        <v>160</v>
      </c>
      <c r="H247">
        <v>172</v>
      </c>
      <c r="I247">
        <v>217</v>
      </c>
      <c r="J247">
        <v>211</v>
      </c>
      <c r="K247">
        <v>220</v>
      </c>
      <c r="L247">
        <v>241</v>
      </c>
      <c r="M247">
        <v>272</v>
      </c>
      <c r="N247">
        <v>266</v>
      </c>
      <c r="O247">
        <v>266</v>
      </c>
      <c r="P247">
        <v>239</v>
      </c>
      <c r="Q247">
        <v>234</v>
      </c>
      <c r="R247">
        <v>229</v>
      </c>
      <c r="S247">
        <v>232</v>
      </c>
      <c r="T247">
        <v>194</v>
      </c>
      <c r="U247">
        <v>196</v>
      </c>
      <c r="V247">
        <v>200</v>
      </c>
      <c r="W247">
        <v>179</v>
      </c>
      <c r="X247">
        <v>197</v>
      </c>
      <c r="Y247">
        <v>199</v>
      </c>
      <c r="Z247">
        <v>177</v>
      </c>
      <c r="AA247">
        <v>238</v>
      </c>
      <c r="AB247">
        <v>227</v>
      </c>
      <c r="AC247">
        <v>231</v>
      </c>
      <c r="AD247">
        <v>226</v>
      </c>
      <c r="AE247">
        <v>221</v>
      </c>
      <c r="AF247">
        <v>227</v>
      </c>
      <c r="AG247">
        <v>234</v>
      </c>
      <c r="AH247">
        <v>181</v>
      </c>
    </row>
    <row r="248" spans="1:34" x14ac:dyDescent="0.25">
      <c r="A248" t="s">
        <v>784</v>
      </c>
      <c r="B248" t="s">
        <v>250</v>
      </c>
      <c r="C248">
        <v>37</v>
      </c>
      <c r="D248">
        <v>38</v>
      </c>
      <c r="E248">
        <v>44</v>
      </c>
      <c r="F248">
        <v>45</v>
      </c>
      <c r="G248">
        <v>46</v>
      </c>
      <c r="H248">
        <v>54</v>
      </c>
      <c r="I248">
        <v>47</v>
      </c>
      <c r="J248">
        <v>49</v>
      </c>
      <c r="K248">
        <v>49</v>
      </c>
      <c r="L248">
        <v>45</v>
      </c>
      <c r="M248">
        <v>63</v>
      </c>
      <c r="N248">
        <v>85</v>
      </c>
      <c r="O248">
        <v>76</v>
      </c>
      <c r="P248">
        <v>89</v>
      </c>
      <c r="Q248">
        <v>87</v>
      </c>
      <c r="R248">
        <v>89</v>
      </c>
      <c r="S248">
        <v>98</v>
      </c>
      <c r="T248">
        <v>85</v>
      </c>
      <c r="U248">
        <v>67</v>
      </c>
      <c r="V248">
        <v>69</v>
      </c>
      <c r="W248">
        <v>65</v>
      </c>
      <c r="X248">
        <v>71</v>
      </c>
      <c r="Y248">
        <v>73</v>
      </c>
      <c r="Z248">
        <v>76</v>
      </c>
      <c r="AA248">
        <v>90</v>
      </c>
      <c r="AB248">
        <v>102</v>
      </c>
      <c r="AC248">
        <v>127</v>
      </c>
      <c r="AD248">
        <v>134</v>
      </c>
      <c r="AE248">
        <v>133</v>
      </c>
      <c r="AF248">
        <v>131</v>
      </c>
      <c r="AG248">
        <v>128</v>
      </c>
      <c r="AH248">
        <v>129</v>
      </c>
    </row>
    <row r="249" spans="1:34" x14ac:dyDescent="0.25">
      <c r="A249" t="s">
        <v>785</v>
      </c>
      <c r="B249" t="s">
        <v>251</v>
      </c>
      <c r="C249">
        <v>34</v>
      </c>
      <c r="D249">
        <v>35</v>
      </c>
      <c r="E249">
        <v>45</v>
      </c>
      <c r="F249">
        <v>54</v>
      </c>
      <c r="G249">
        <v>59</v>
      </c>
      <c r="H249">
        <v>62</v>
      </c>
      <c r="I249">
        <v>63</v>
      </c>
      <c r="J249">
        <v>65</v>
      </c>
      <c r="K249">
        <v>69</v>
      </c>
      <c r="L249">
        <v>69</v>
      </c>
      <c r="M249">
        <v>84</v>
      </c>
      <c r="N249">
        <v>88</v>
      </c>
      <c r="O249">
        <v>95</v>
      </c>
      <c r="P249">
        <v>98</v>
      </c>
      <c r="Q249">
        <v>102</v>
      </c>
      <c r="R249">
        <v>100</v>
      </c>
      <c r="S249">
        <v>107</v>
      </c>
      <c r="T249">
        <v>92</v>
      </c>
      <c r="U249">
        <v>96</v>
      </c>
      <c r="V249">
        <v>92</v>
      </c>
      <c r="W249">
        <v>92</v>
      </c>
      <c r="X249">
        <v>89</v>
      </c>
      <c r="Y249">
        <v>88</v>
      </c>
      <c r="Z249">
        <v>71</v>
      </c>
      <c r="AA249">
        <v>76</v>
      </c>
      <c r="AB249">
        <v>72</v>
      </c>
      <c r="AC249">
        <v>76</v>
      </c>
      <c r="AD249">
        <v>71</v>
      </c>
      <c r="AE249">
        <v>69</v>
      </c>
      <c r="AF249">
        <v>72</v>
      </c>
      <c r="AG249">
        <v>70</v>
      </c>
      <c r="AH249">
        <v>74</v>
      </c>
    </row>
    <row r="250" spans="1:34" x14ac:dyDescent="0.25">
      <c r="A250" t="s">
        <v>786</v>
      </c>
      <c r="B250" t="s">
        <v>252</v>
      </c>
      <c r="C250">
        <v>20</v>
      </c>
      <c r="D250">
        <v>27</v>
      </c>
      <c r="E250">
        <v>30</v>
      </c>
      <c r="F250">
        <v>42</v>
      </c>
      <c r="G250">
        <v>44</v>
      </c>
      <c r="H250">
        <v>46</v>
      </c>
      <c r="I250">
        <v>46</v>
      </c>
      <c r="J250">
        <v>46</v>
      </c>
      <c r="K250">
        <v>61</v>
      </c>
      <c r="L250">
        <v>70</v>
      </c>
      <c r="M250">
        <v>97</v>
      </c>
      <c r="N250">
        <v>123</v>
      </c>
      <c r="O250">
        <v>136</v>
      </c>
      <c r="P250">
        <v>144</v>
      </c>
      <c r="Q250">
        <v>152</v>
      </c>
      <c r="R250">
        <v>135</v>
      </c>
      <c r="S250">
        <v>131</v>
      </c>
      <c r="T250">
        <v>128</v>
      </c>
      <c r="U250">
        <v>115</v>
      </c>
      <c r="V250">
        <v>111</v>
      </c>
      <c r="W250">
        <v>117</v>
      </c>
      <c r="X250">
        <v>122</v>
      </c>
      <c r="Y250">
        <v>119</v>
      </c>
      <c r="Z250">
        <v>116</v>
      </c>
      <c r="AA250">
        <v>109</v>
      </c>
      <c r="AB250">
        <v>106</v>
      </c>
      <c r="AC250">
        <v>110</v>
      </c>
      <c r="AD250">
        <v>105</v>
      </c>
      <c r="AE250">
        <v>102</v>
      </c>
      <c r="AF250">
        <v>96</v>
      </c>
      <c r="AG250">
        <v>93</v>
      </c>
      <c r="AH250">
        <v>65</v>
      </c>
    </row>
    <row r="251" spans="1:34" x14ac:dyDescent="0.25">
      <c r="A251" t="s">
        <v>787</v>
      </c>
      <c r="B251" t="s">
        <v>253</v>
      </c>
      <c r="C251">
        <v>56</v>
      </c>
      <c r="D251">
        <v>56</v>
      </c>
      <c r="E251">
        <v>54</v>
      </c>
      <c r="F251">
        <v>56</v>
      </c>
      <c r="G251">
        <v>60</v>
      </c>
      <c r="H251">
        <v>71</v>
      </c>
      <c r="I251">
        <v>75</v>
      </c>
      <c r="J251">
        <v>81</v>
      </c>
      <c r="K251">
        <v>75</v>
      </c>
      <c r="L251">
        <v>86</v>
      </c>
      <c r="M251">
        <v>90</v>
      </c>
      <c r="N251">
        <v>91</v>
      </c>
      <c r="O251">
        <v>75</v>
      </c>
      <c r="P251">
        <v>71</v>
      </c>
      <c r="Q251">
        <v>64</v>
      </c>
      <c r="R251">
        <v>80</v>
      </c>
      <c r="S251">
        <v>75</v>
      </c>
      <c r="T251">
        <v>63</v>
      </c>
      <c r="U251">
        <v>56</v>
      </c>
      <c r="V251">
        <v>56</v>
      </c>
      <c r="W251">
        <v>55</v>
      </c>
      <c r="X251">
        <v>55</v>
      </c>
      <c r="Y251">
        <v>42</v>
      </c>
      <c r="Z251">
        <v>35</v>
      </c>
      <c r="AA251">
        <v>47</v>
      </c>
      <c r="AB251">
        <v>51</v>
      </c>
      <c r="AC251">
        <v>46</v>
      </c>
      <c r="AD251">
        <v>52</v>
      </c>
      <c r="AE251">
        <v>55</v>
      </c>
      <c r="AF251">
        <v>58</v>
      </c>
      <c r="AG251">
        <v>64</v>
      </c>
      <c r="AH251">
        <v>61</v>
      </c>
    </row>
    <row r="252" spans="1:34" x14ac:dyDescent="0.25">
      <c r="A252" t="s">
        <v>788</v>
      </c>
      <c r="B252" t="s">
        <v>254</v>
      </c>
      <c r="C252">
        <v>45</v>
      </c>
      <c r="D252">
        <v>49</v>
      </c>
      <c r="E252">
        <v>54</v>
      </c>
      <c r="F252">
        <v>52</v>
      </c>
      <c r="G252">
        <v>60</v>
      </c>
      <c r="H252">
        <v>62</v>
      </c>
      <c r="I252">
        <v>57</v>
      </c>
      <c r="J252">
        <v>62</v>
      </c>
      <c r="K252">
        <v>62</v>
      </c>
      <c r="L252">
        <v>66</v>
      </c>
      <c r="M252">
        <v>81</v>
      </c>
      <c r="N252">
        <v>89</v>
      </c>
      <c r="O252">
        <v>88</v>
      </c>
      <c r="P252">
        <v>95</v>
      </c>
      <c r="Q252">
        <v>91</v>
      </c>
      <c r="R252">
        <v>88</v>
      </c>
      <c r="S252">
        <v>90</v>
      </c>
      <c r="T252">
        <v>75</v>
      </c>
      <c r="U252">
        <v>62</v>
      </c>
      <c r="V252">
        <v>59</v>
      </c>
      <c r="W252">
        <v>62</v>
      </c>
      <c r="X252">
        <v>62</v>
      </c>
      <c r="Y252">
        <v>63</v>
      </c>
      <c r="Z252">
        <v>62</v>
      </c>
      <c r="AA252">
        <v>81</v>
      </c>
      <c r="AB252">
        <v>83</v>
      </c>
      <c r="AC252">
        <v>81</v>
      </c>
      <c r="AD252">
        <v>81</v>
      </c>
      <c r="AE252">
        <v>82</v>
      </c>
      <c r="AF252">
        <v>85</v>
      </c>
      <c r="AG252">
        <v>86</v>
      </c>
      <c r="AH252">
        <v>82</v>
      </c>
    </row>
    <row r="253" spans="1:34" x14ac:dyDescent="0.25">
      <c r="A253" t="s">
        <v>956</v>
      </c>
      <c r="B253" t="s">
        <v>957</v>
      </c>
      <c r="C253">
        <v>9</v>
      </c>
      <c r="D253">
        <v>8</v>
      </c>
      <c r="E253">
        <v>10</v>
      </c>
      <c r="F253">
        <v>11</v>
      </c>
      <c r="G253">
        <v>12</v>
      </c>
      <c r="H253">
        <v>17</v>
      </c>
      <c r="I253">
        <v>17</v>
      </c>
      <c r="J253">
        <v>24</v>
      </c>
      <c r="K253">
        <v>24</v>
      </c>
      <c r="L253">
        <v>25</v>
      </c>
      <c r="M253">
        <v>27</v>
      </c>
      <c r="N253">
        <v>34</v>
      </c>
      <c r="O253">
        <v>36</v>
      </c>
      <c r="P253">
        <v>39</v>
      </c>
      <c r="Q253">
        <v>33</v>
      </c>
      <c r="R253">
        <v>36</v>
      </c>
      <c r="S253">
        <v>35</v>
      </c>
      <c r="T253">
        <v>39</v>
      </c>
      <c r="U253">
        <v>44</v>
      </c>
      <c r="V253">
        <v>44</v>
      </c>
      <c r="W253">
        <v>51</v>
      </c>
      <c r="X253">
        <v>55</v>
      </c>
      <c r="Y253">
        <v>54</v>
      </c>
      <c r="Z253">
        <v>51</v>
      </c>
      <c r="AA253">
        <v>54</v>
      </c>
      <c r="AB253">
        <v>53</v>
      </c>
      <c r="AC253">
        <v>49</v>
      </c>
      <c r="AD253">
        <v>50</v>
      </c>
      <c r="AE253">
        <v>49</v>
      </c>
      <c r="AF253">
        <v>50</v>
      </c>
      <c r="AG253">
        <v>50</v>
      </c>
      <c r="AH253">
        <v>44</v>
      </c>
    </row>
    <row r="254" spans="1:34" x14ac:dyDescent="0.25">
      <c r="A254" t="s">
        <v>789</v>
      </c>
      <c r="B254" t="s">
        <v>255</v>
      </c>
      <c r="C254">
        <v>22</v>
      </c>
      <c r="D254">
        <v>23</v>
      </c>
      <c r="E254">
        <v>30</v>
      </c>
      <c r="F254">
        <v>32</v>
      </c>
      <c r="G254">
        <v>32</v>
      </c>
      <c r="H254">
        <v>36</v>
      </c>
      <c r="I254">
        <v>35</v>
      </c>
      <c r="J254">
        <v>36</v>
      </c>
      <c r="K254">
        <v>37</v>
      </c>
      <c r="L254">
        <v>27</v>
      </c>
      <c r="M254">
        <v>24</v>
      </c>
      <c r="N254">
        <v>18</v>
      </c>
      <c r="O254">
        <v>15</v>
      </c>
      <c r="P254">
        <v>15</v>
      </c>
      <c r="Q254">
        <v>15</v>
      </c>
      <c r="R254">
        <v>18</v>
      </c>
      <c r="S254">
        <v>21</v>
      </c>
      <c r="T254">
        <v>20</v>
      </c>
      <c r="U254">
        <v>24</v>
      </c>
      <c r="V254">
        <v>24</v>
      </c>
      <c r="W254">
        <v>24</v>
      </c>
      <c r="X254">
        <v>26</v>
      </c>
      <c r="Y254">
        <v>26</v>
      </c>
      <c r="Z254">
        <v>27</v>
      </c>
      <c r="AA254">
        <v>27</v>
      </c>
      <c r="AB254">
        <v>26</v>
      </c>
      <c r="AC254">
        <v>24</v>
      </c>
      <c r="AD254">
        <v>36</v>
      </c>
      <c r="AE254">
        <v>33</v>
      </c>
      <c r="AF254">
        <v>27</v>
      </c>
      <c r="AG254">
        <v>24</v>
      </c>
      <c r="AH254">
        <v>20</v>
      </c>
    </row>
    <row r="255" spans="1:34" x14ac:dyDescent="0.25">
      <c r="A255" t="s">
        <v>790</v>
      </c>
      <c r="B255" t="s">
        <v>256</v>
      </c>
      <c r="C255">
        <v>17</v>
      </c>
      <c r="D255">
        <v>17</v>
      </c>
      <c r="E255">
        <v>17</v>
      </c>
      <c r="F255">
        <v>23</v>
      </c>
      <c r="G255">
        <v>23</v>
      </c>
      <c r="H255">
        <v>23</v>
      </c>
      <c r="I255">
        <v>25</v>
      </c>
      <c r="J255">
        <v>25</v>
      </c>
      <c r="K255">
        <v>30</v>
      </c>
      <c r="L255">
        <v>32</v>
      </c>
      <c r="M255">
        <v>32</v>
      </c>
      <c r="N255">
        <v>52</v>
      </c>
      <c r="O255">
        <v>57</v>
      </c>
      <c r="P255">
        <v>55</v>
      </c>
      <c r="Q255">
        <v>61</v>
      </c>
      <c r="R255">
        <v>62</v>
      </c>
      <c r="S255">
        <v>60</v>
      </c>
      <c r="T255">
        <v>69</v>
      </c>
      <c r="U255">
        <v>66</v>
      </c>
      <c r="V255">
        <v>63</v>
      </c>
      <c r="W255">
        <v>75</v>
      </c>
      <c r="X255">
        <v>80</v>
      </c>
      <c r="Y255">
        <v>82</v>
      </c>
      <c r="Z255">
        <v>95</v>
      </c>
      <c r="AA255">
        <v>111</v>
      </c>
      <c r="AB255">
        <v>117</v>
      </c>
      <c r="AC255">
        <v>131</v>
      </c>
      <c r="AD255">
        <v>129</v>
      </c>
      <c r="AE255">
        <v>118</v>
      </c>
      <c r="AF255">
        <v>131</v>
      </c>
      <c r="AG255">
        <v>127</v>
      </c>
      <c r="AH255">
        <v>103</v>
      </c>
    </row>
    <row r="256" spans="1:34" x14ac:dyDescent="0.25">
      <c r="A256" t="s">
        <v>791</v>
      </c>
      <c r="B256" t="s">
        <v>257</v>
      </c>
      <c r="C256">
        <v>51</v>
      </c>
      <c r="D256">
        <v>55</v>
      </c>
      <c r="E256">
        <v>75</v>
      </c>
      <c r="F256">
        <v>86</v>
      </c>
      <c r="G256">
        <v>77</v>
      </c>
      <c r="H256">
        <v>84</v>
      </c>
      <c r="I256">
        <v>94</v>
      </c>
      <c r="J256">
        <v>100</v>
      </c>
      <c r="K256">
        <v>102</v>
      </c>
      <c r="L256">
        <v>116</v>
      </c>
      <c r="M256">
        <v>139</v>
      </c>
      <c r="N256">
        <v>154</v>
      </c>
      <c r="O256">
        <v>164</v>
      </c>
      <c r="P256">
        <v>181</v>
      </c>
      <c r="Q256">
        <v>182</v>
      </c>
      <c r="R256">
        <v>176</v>
      </c>
      <c r="S256">
        <v>178</v>
      </c>
      <c r="T256">
        <v>189</v>
      </c>
      <c r="U256">
        <v>203</v>
      </c>
      <c r="V256">
        <v>200</v>
      </c>
      <c r="W256">
        <v>198</v>
      </c>
      <c r="X256">
        <v>202</v>
      </c>
      <c r="Y256">
        <v>209</v>
      </c>
      <c r="Z256">
        <v>225</v>
      </c>
      <c r="AA256">
        <v>221</v>
      </c>
      <c r="AB256">
        <v>222</v>
      </c>
      <c r="AC256">
        <v>225</v>
      </c>
      <c r="AD256">
        <v>225</v>
      </c>
      <c r="AE256">
        <v>215</v>
      </c>
      <c r="AF256">
        <v>212</v>
      </c>
      <c r="AG256">
        <v>195</v>
      </c>
      <c r="AH256">
        <v>186</v>
      </c>
    </row>
    <row r="257" spans="1:34" x14ac:dyDescent="0.25">
      <c r="A257" t="s">
        <v>792</v>
      </c>
      <c r="B257" t="s">
        <v>258</v>
      </c>
      <c r="C257">
        <v>67</v>
      </c>
      <c r="D257">
        <v>67</v>
      </c>
      <c r="E257">
        <v>80</v>
      </c>
      <c r="F257">
        <v>98</v>
      </c>
      <c r="G257">
        <v>96</v>
      </c>
      <c r="H257">
        <v>102</v>
      </c>
      <c r="I257">
        <v>111</v>
      </c>
      <c r="J257">
        <v>111</v>
      </c>
      <c r="K257">
        <v>111</v>
      </c>
      <c r="L257">
        <v>112</v>
      </c>
      <c r="M257">
        <v>111</v>
      </c>
      <c r="N257">
        <v>135</v>
      </c>
      <c r="O257">
        <v>169</v>
      </c>
      <c r="P257">
        <v>162</v>
      </c>
      <c r="Q257">
        <v>162</v>
      </c>
      <c r="R257">
        <v>162</v>
      </c>
      <c r="S257">
        <v>158</v>
      </c>
      <c r="T257">
        <v>178</v>
      </c>
      <c r="U257">
        <v>172</v>
      </c>
      <c r="V257">
        <v>148</v>
      </c>
      <c r="W257">
        <v>216</v>
      </c>
      <c r="X257">
        <v>216</v>
      </c>
      <c r="Y257">
        <v>216</v>
      </c>
      <c r="Z257">
        <v>254</v>
      </c>
      <c r="AA257">
        <v>224</v>
      </c>
      <c r="AB257">
        <v>232</v>
      </c>
      <c r="AC257">
        <v>298</v>
      </c>
      <c r="AD257">
        <v>235</v>
      </c>
      <c r="AE257">
        <v>236</v>
      </c>
      <c r="AF257">
        <v>236</v>
      </c>
      <c r="AG257">
        <v>213</v>
      </c>
      <c r="AH257">
        <v>210</v>
      </c>
    </row>
    <row r="258" spans="1:34" x14ac:dyDescent="0.25">
      <c r="A258" t="s">
        <v>793</v>
      </c>
      <c r="B258" t="s">
        <v>259</v>
      </c>
      <c r="C258">
        <v>29</v>
      </c>
      <c r="D258">
        <v>29</v>
      </c>
      <c r="E258">
        <v>32</v>
      </c>
      <c r="F258">
        <v>31</v>
      </c>
      <c r="G258">
        <v>35</v>
      </c>
      <c r="H258">
        <v>29</v>
      </c>
      <c r="I258">
        <v>28</v>
      </c>
      <c r="J258">
        <v>29</v>
      </c>
      <c r="K258">
        <v>30</v>
      </c>
      <c r="L258">
        <v>27</v>
      </c>
      <c r="M258">
        <v>36</v>
      </c>
      <c r="N258">
        <v>35</v>
      </c>
      <c r="O258">
        <v>38</v>
      </c>
      <c r="P258">
        <v>34</v>
      </c>
      <c r="Q258">
        <v>37</v>
      </c>
      <c r="R258">
        <v>38</v>
      </c>
      <c r="S258">
        <v>51</v>
      </c>
      <c r="T258">
        <v>43</v>
      </c>
      <c r="U258">
        <v>47</v>
      </c>
      <c r="V258">
        <v>48</v>
      </c>
      <c r="W258">
        <v>52</v>
      </c>
      <c r="X258">
        <v>54</v>
      </c>
      <c r="Y258">
        <v>52</v>
      </c>
      <c r="Z258">
        <v>48</v>
      </c>
      <c r="AA258">
        <v>58</v>
      </c>
      <c r="AB258">
        <v>51</v>
      </c>
      <c r="AC258">
        <v>54</v>
      </c>
      <c r="AD258">
        <v>62</v>
      </c>
      <c r="AE258">
        <v>61</v>
      </c>
      <c r="AF258">
        <v>68</v>
      </c>
      <c r="AG258">
        <v>70</v>
      </c>
      <c r="AH258">
        <v>76</v>
      </c>
    </row>
    <row r="259" spans="1:34" x14ac:dyDescent="0.25">
      <c r="A259" t="s">
        <v>794</v>
      </c>
      <c r="B259" t="s">
        <v>260</v>
      </c>
      <c r="C259">
        <v>63</v>
      </c>
      <c r="D259">
        <v>64</v>
      </c>
      <c r="E259">
        <v>61</v>
      </c>
      <c r="F259">
        <v>55</v>
      </c>
      <c r="G259">
        <v>56</v>
      </c>
      <c r="H259">
        <v>59</v>
      </c>
      <c r="I259">
        <v>61</v>
      </c>
      <c r="J259">
        <v>57</v>
      </c>
      <c r="K259">
        <v>68</v>
      </c>
      <c r="L259">
        <v>70</v>
      </c>
      <c r="M259">
        <v>74</v>
      </c>
      <c r="N259">
        <v>69</v>
      </c>
      <c r="O259">
        <v>62</v>
      </c>
      <c r="P259">
        <v>65</v>
      </c>
      <c r="Q259">
        <v>66</v>
      </c>
      <c r="R259">
        <v>54</v>
      </c>
      <c r="S259">
        <v>49</v>
      </c>
      <c r="T259">
        <v>49</v>
      </c>
      <c r="U259">
        <v>51</v>
      </c>
      <c r="V259">
        <v>51</v>
      </c>
      <c r="W259">
        <v>60</v>
      </c>
      <c r="X259">
        <v>56</v>
      </c>
      <c r="Y259">
        <v>59</v>
      </c>
      <c r="Z259">
        <v>56</v>
      </c>
      <c r="AA259">
        <v>51</v>
      </c>
      <c r="AB259">
        <v>47</v>
      </c>
      <c r="AC259">
        <v>44</v>
      </c>
      <c r="AD259">
        <v>39</v>
      </c>
      <c r="AE259">
        <v>43</v>
      </c>
      <c r="AF259">
        <v>42</v>
      </c>
      <c r="AG259">
        <v>41</v>
      </c>
      <c r="AH259">
        <v>35</v>
      </c>
    </row>
    <row r="260" spans="1:34" x14ac:dyDescent="0.25">
      <c r="A260" t="s">
        <v>795</v>
      </c>
      <c r="B260" t="s">
        <v>261</v>
      </c>
      <c r="C260">
        <v>6</v>
      </c>
      <c r="D260">
        <v>12</v>
      </c>
      <c r="E260">
        <v>17</v>
      </c>
      <c r="F260">
        <v>14</v>
      </c>
      <c r="G260">
        <v>13</v>
      </c>
      <c r="H260">
        <v>14</v>
      </c>
      <c r="I260">
        <v>13</v>
      </c>
      <c r="J260">
        <v>13</v>
      </c>
      <c r="K260">
        <v>10</v>
      </c>
      <c r="L260">
        <v>6</v>
      </c>
      <c r="M260">
        <v>10</v>
      </c>
      <c r="N260">
        <v>18</v>
      </c>
      <c r="O260">
        <v>21</v>
      </c>
      <c r="P260">
        <v>22</v>
      </c>
      <c r="Q260">
        <v>22</v>
      </c>
      <c r="R260">
        <v>19</v>
      </c>
      <c r="S260">
        <v>18</v>
      </c>
      <c r="T260">
        <v>15</v>
      </c>
      <c r="U260">
        <v>8</v>
      </c>
      <c r="V260">
        <v>9</v>
      </c>
      <c r="W260">
        <v>9</v>
      </c>
      <c r="X260">
        <v>9</v>
      </c>
      <c r="Y260">
        <v>17</v>
      </c>
      <c r="Z260">
        <v>22</v>
      </c>
      <c r="AA260">
        <v>26</v>
      </c>
      <c r="AB260">
        <v>29</v>
      </c>
      <c r="AC260">
        <v>25</v>
      </c>
      <c r="AD260">
        <v>27</v>
      </c>
      <c r="AE260">
        <v>29</v>
      </c>
      <c r="AF260">
        <v>24</v>
      </c>
      <c r="AG260">
        <v>24</v>
      </c>
      <c r="AH260">
        <v>21</v>
      </c>
    </row>
    <row r="261" spans="1:34" x14ac:dyDescent="0.25">
      <c r="A261" t="s">
        <v>796</v>
      </c>
      <c r="B261" t="s">
        <v>262</v>
      </c>
      <c r="C261">
        <v>27</v>
      </c>
      <c r="D261">
        <v>34</v>
      </c>
      <c r="E261">
        <v>33</v>
      </c>
      <c r="F261">
        <v>35</v>
      </c>
      <c r="G261">
        <v>38</v>
      </c>
      <c r="H261">
        <v>39</v>
      </c>
      <c r="I261">
        <v>36</v>
      </c>
      <c r="J261">
        <v>33</v>
      </c>
      <c r="K261">
        <v>26</v>
      </c>
      <c r="L261">
        <v>29</v>
      </c>
      <c r="M261">
        <v>27</v>
      </c>
      <c r="N261">
        <v>23</v>
      </c>
      <c r="O261">
        <v>24</v>
      </c>
      <c r="P261">
        <v>31</v>
      </c>
      <c r="Q261">
        <v>32</v>
      </c>
      <c r="R261">
        <v>34</v>
      </c>
      <c r="S261">
        <v>35</v>
      </c>
      <c r="T261">
        <v>36</v>
      </c>
      <c r="U261">
        <v>40</v>
      </c>
      <c r="V261">
        <v>41</v>
      </c>
      <c r="W261">
        <v>34</v>
      </c>
      <c r="X261">
        <v>34</v>
      </c>
      <c r="Y261">
        <v>34</v>
      </c>
      <c r="Z261">
        <v>36</v>
      </c>
      <c r="AA261">
        <v>38</v>
      </c>
      <c r="AB261">
        <v>42</v>
      </c>
      <c r="AC261">
        <v>42</v>
      </c>
      <c r="AD261">
        <v>45</v>
      </c>
      <c r="AE261">
        <v>42</v>
      </c>
      <c r="AF261">
        <v>44</v>
      </c>
      <c r="AG261">
        <v>44</v>
      </c>
      <c r="AH261">
        <v>41</v>
      </c>
    </row>
    <row r="262" spans="1:34" x14ac:dyDescent="0.25">
      <c r="A262" t="s">
        <v>797</v>
      </c>
      <c r="B262" t="s">
        <v>263</v>
      </c>
      <c r="C262">
        <v>31</v>
      </c>
      <c r="D262">
        <v>32</v>
      </c>
      <c r="E262">
        <v>30</v>
      </c>
      <c r="F262">
        <v>35</v>
      </c>
      <c r="G262">
        <v>45</v>
      </c>
      <c r="H262">
        <v>36</v>
      </c>
      <c r="I262">
        <v>39</v>
      </c>
      <c r="J262">
        <v>39</v>
      </c>
      <c r="K262">
        <v>37</v>
      </c>
      <c r="L262">
        <v>52</v>
      </c>
      <c r="M262">
        <v>55</v>
      </c>
      <c r="N262">
        <v>55</v>
      </c>
      <c r="O262">
        <v>66</v>
      </c>
      <c r="P262">
        <v>70</v>
      </c>
      <c r="Q262">
        <v>71</v>
      </c>
      <c r="R262">
        <v>72</v>
      </c>
      <c r="S262">
        <v>71</v>
      </c>
      <c r="T262">
        <v>80</v>
      </c>
      <c r="U262">
        <v>82</v>
      </c>
      <c r="V262">
        <v>88</v>
      </c>
      <c r="W262">
        <v>84</v>
      </c>
      <c r="X262">
        <v>83</v>
      </c>
      <c r="Y262">
        <v>82</v>
      </c>
      <c r="Z262">
        <v>94</v>
      </c>
      <c r="AA262">
        <v>111</v>
      </c>
      <c r="AB262">
        <v>121</v>
      </c>
      <c r="AC262">
        <v>112</v>
      </c>
      <c r="AD262">
        <v>115</v>
      </c>
      <c r="AE262">
        <v>115</v>
      </c>
      <c r="AF262">
        <v>117</v>
      </c>
      <c r="AG262">
        <v>120</v>
      </c>
      <c r="AH262">
        <v>97</v>
      </c>
    </row>
    <row r="263" spans="1:34" x14ac:dyDescent="0.25">
      <c r="A263" t="s">
        <v>798</v>
      </c>
      <c r="B263" t="s">
        <v>264</v>
      </c>
      <c r="C263">
        <v>23</v>
      </c>
      <c r="D263">
        <v>22</v>
      </c>
      <c r="E263">
        <v>24</v>
      </c>
      <c r="F263">
        <v>24</v>
      </c>
      <c r="G263">
        <v>22</v>
      </c>
      <c r="H263">
        <v>21</v>
      </c>
      <c r="I263">
        <v>27</v>
      </c>
      <c r="J263">
        <v>27</v>
      </c>
      <c r="K263">
        <v>28</v>
      </c>
      <c r="L263">
        <v>42</v>
      </c>
      <c r="M263">
        <v>43</v>
      </c>
      <c r="N263">
        <v>51</v>
      </c>
      <c r="O263">
        <v>53</v>
      </c>
      <c r="P263">
        <v>62</v>
      </c>
      <c r="Q263">
        <v>62</v>
      </c>
      <c r="R263">
        <v>61</v>
      </c>
      <c r="S263">
        <v>61</v>
      </c>
      <c r="T263">
        <v>60</v>
      </c>
      <c r="U263">
        <v>69</v>
      </c>
      <c r="V263">
        <v>77</v>
      </c>
      <c r="W263">
        <v>64</v>
      </c>
      <c r="X263">
        <v>64</v>
      </c>
      <c r="Y263">
        <v>75</v>
      </c>
      <c r="Z263">
        <v>81</v>
      </c>
      <c r="AA263">
        <v>102</v>
      </c>
      <c r="AB263">
        <v>91</v>
      </c>
      <c r="AC263">
        <v>88</v>
      </c>
      <c r="AD263">
        <v>94</v>
      </c>
      <c r="AE263">
        <v>94</v>
      </c>
      <c r="AF263">
        <v>82</v>
      </c>
      <c r="AG263">
        <v>70</v>
      </c>
      <c r="AH263">
        <v>47</v>
      </c>
    </row>
    <row r="264" spans="1:34" x14ac:dyDescent="0.25">
      <c r="A264" t="s">
        <v>799</v>
      </c>
      <c r="B264" t="s">
        <v>265</v>
      </c>
      <c r="C264">
        <v>165</v>
      </c>
      <c r="D264">
        <v>172</v>
      </c>
      <c r="E264">
        <v>197</v>
      </c>
      <c r="F264">
        <v>227</v>
      </c>
      <c r="G264">
        <v>246</v>
      </c>
      <c r="H264">
        <v>245</v>
      </c>
      <c r="I264">
        <v>248</v>
      </c>
      <c r="J264">
        <v>278</v>
      </c>
      <c r="K264">
        <v>281</v>
      </c>
      <c r="L264">
        <v>330</v>
      </c>
      <c r="M264">
        <v>333</v>
      </c>
      <c r="N264">
        <v>356</v>
      </c>
      <c r="O264">
        <v>404</v>
      </c>
      <c r="P264">
        <v>421</v>
      </c>
      <c r="Q264">
        <v>407</v>
      </c>
      <c r="R264">
        <v>406</v>
      </c>
      <c r="S264">
        <v>376</v>
      </c>
      <c r="T264">
        <v>431</v>
      </c>
      <c r="U264">
        <v>471</v>
      </c>
      <c r="V264">
        <v>454</v>
      </c>
      <c r="W264">
        <v>468</v>
      </c>
      <c r="X264">
        <v>464</v>
      </c>
      <c r="Y264">
        <v>509</v>
      </c>
      <c r="Z264">
        <v>505</v>
      </c>
      <c r="AA264">
        <v>484</v>
      </c>
      <c r="AB264">
        <v>521</v>
      </c>
      <c r="AC264">
        <v>543</v>
      </c>
      <c r="AD264">
        <v>590</v>
      </c>
      <c r="AE264">
        <v>592</v>
      </c>
      <c r="AF264">
        <v>569</v>
      </c>
      <c r="AG264">
        <v>545</v>
      </c>
      <c r="AH264">
        <v>582</v>
      </c>
    </row>
    <row r="265" spans="1:34" x14ac:dyDescent="0.25">
      <c r="A265" t="s">
        <v>800</v>
      </c>
      <c r="B265" t="s">
        <v>266</v>
      </c>
      <c r="C265">
        <v>24</v>
      </c>
      <c r="D265">
        <v>24</v>
      </c>
      <c r="E265">
        <v>27</v>
      </c>
      <c r="F265">
        <v>28</v>
      </c>
      <c r="G265">
        <v>29</v>
      </c>
      <c r="H265">
        <v>30</v>
      </c>
      <c r="I265">
        <v>31</v>
      </c>
      <c r="J265">
        <v>35</v>
      </c>
      <c r="K265">
        <v>42</v>
      </c>
      <c r="L265">
        <v>42</v>
      </c>
      <c r="M265">
        <v>53</v>
      </c>
      <c r="N265">
        <v>81</v>
      </c>
      <c r="O265">
        <v>88</v>
      </c>
      <c r="P265">
        <v>93</v>
      </c>
      <c r="Q265">
        <v>90</v>
      </c>
      <c r="R265">
        <v>85</v>
      </c>
      <c r="S265">
        <v>88</v>
      </c>
      <c r="T265">
        <v>84</v>
      </c>
      <c r="U265">
        <v>67</v>
      </c>
      <c r="V265">
        <v>69</v>
      </c>
      <c r="W265">
        <v>70</v>
      </c>
      <c r="X265">
        <v>72</v>
      </c>
      <c r="Y265">
        <v>70</v>
      </c>
      <c r="Z265">
        <v>77</v>
      </c>
      <c r="AA265">
        <v>73</v>
      </c>
      <c r="AB265">
        <v>73</v>
      </c>
      <c r="AC265">
        <v>72</v>
      </c>
      <c r="AD265">
        <v>79</v>
      </c>
      <c r="AE265">
        <v>83</v>
      </c>
      <c r="AF265">
        <v>87</v>
      </c>
      <c r="AG265">
        <v>85</v>
      </c>
      <c r="AH265">
        <v>90</v>
      </c>
    </row>
    <row r="266" spans="1:34" x14ac:dyDescent="0.25">
      <c r="A266" t="s">
        <v>801</v>
      </c>
      <c r="B266" t="s">
        <v>267</v>
      </c>
      <c r="C266">
        <v>39</v>
      </c>
      <c r="D266">
        <v>42</v>
      </c>
      <c r="E266">
        <v>44</v>
      </c>
      <c r="F266">
        <v>49</v>
      </c>
      <c r="G266">
        <v>50</v>
      </c>
      <c r="H266">
        <v>48</v>
      </c>
      <c r="I266">
        <v>47</v>
      </c>
      <c r="J266">
        <v>55</v>
      </c>
      <c r="K266">
        <v>55</v>
      </c>
      <c r="L266">
        <v>67</v>
      </c>
      <c r="M266">
        <v>69</v>
      </c>
      <c r="N266">
        <v>79</v>
      </c>
      <c r="O266">
        <v>76</v>
      </c>
      <c r="P266">
        <v>86</v>
      </c>
      <c r="Q266">
        <v>83</v>
      </c>
      <c r="R266">
        <v>86</v>
      </c>
      <c r="S266">
        <v>90</v>
      </c>
      <c r="T266">
        <v>88</v>
      </c>
      <c r="U266">
        <v>85</v>
      </c>
      <c r="V266">
        <v>97</v>
      </c>
      <c r="W266">
        <v>107</v>
      </c>
      <c r="X266">
        <v>116</v>
      </c>
      <c r="Y266">
        <v>112</v>
      </c>
      <c r="Z266">
        <v>160</v>
      </c>
      <c r="AA266">
        <v>182</v>
      </c>
      <c r="AB266">
        <v>181</v>
      </c>
      <c r="AC266">
        <v>189</v>
      </c>
      <c r="AD266">
        <v>182</v>
      </c>
      <c r="AE266">
        <v>182</v>
      </c>
      <c r="AF266">
        <v>182</v>
      </c>
      <c r="AG266">
        <v>146</v>
      </c>
      <c r="AH266">
        <v>144</v>
      </c>
    </row>
    <row r="267" spans="1:34" x14ac:dyDescent="0.25">
      <c r="A267" t="s">
        <v>802</v>
      </c>
      <c r="B267" t="s">
        <v>268</v>
      </c>
      <c r="C267">
        <v>204</v>
      </c>
      <c r="D267">
        <v>213</v>
      </c>
      <c r="E267">
        <v>218</v>
      </c>
      <c r="F267">
        <v>249</v>
      </c>
      <c r="G267">
        <v>272</v>
      </c>
      <c r="H267">
        <v>274</v>
      </c>
      <c r="I267">
        <v>307</v>
      </c>
      <c r="J267">
        <v>328</v>
      </c>
      <c r="K267">
        <v>304</v>
      </c>
      <c r="L267">
        <v>330</v>
      </c>
      <c r="M267">
        <v>344</v>
      </c>
      <c r="N267">
        <v>355</v>
      </c>
      <c r="O267">
        <v>360</v>
      </c>
      <c r="P267">
        <v>372</v>
      </c>
      <c r="Q267">
        <v>378</v>
      </c>
      <c r="R267">
        <v>385</v>
      </c>
      <c r="S267">
        <v>395</v>
      </c>
      <c r="T267">
        <v>429</v>
      </c>
      <c r="U267">
        <v>450</v>
      </c>
      <c r="V267">
        <v>446</v>
      </c>
      <c r="W267">
        <v>452</v>
      </c>
      <c r="X267">
        <v>428</v>
      </c>
      <c r="Y267">
        <v>425</v>
      </c>
      <c r="Z267">
        <v>459</v>
      </c>
      <c r="AA267">
        <v>418</v>
      </c>
      <c r="AB267">
        <v>395</v>
      </c>
      <c r="AC267">
        <v>399</v>
      </c>
      <c r="AD267">
        <v>365</v>
      </c>
      <c r="AE267">
        <v>360</v>
      </c>
      <c r="AF267">
        <v>374</v>
      </c>
      <c r="AG267">
        <v>322</v>
      </c>
      <c r="AH267">
        <v>284</v>
      </c>
    </row>
    <row r="268" spans="1:34" x14ac:dyDescent="0.25">
      <c r="A268" t="s">
        <v>803</v>
      </c>
      <c r="B268" t="s">
        <v>269</v>
      </c>
      <c r="C268">
        <v>82</v>
      </c>
      <c r="D268">
        <v>83</v>
      </c>
      <c r="E268">
        <v>109</v>
      </c>
      <c r="F268">
        <v>118</v>
      </c>
      <c r="G268">
        <v>136</v>
      </c>
      <c r="H268">
        <v>163</v>
      </c>
      <c r="I268">
        <v>183</v>
      </c>
      <c r="J268">
        <v>196</v>
      </c>
      <c r="K268">
        <v>225</v>
      </c>
      <c r="L268">
        <v>243</v>
      </c>
      <c r="M268">
        <v>271</v>
      </c>
      <c r="N268">
        <v>298</v>
      </c>
      <c r="O268">
        <v>295</v>
      </c>
      <c r="P268">
        <v>313</v>
      </c>
      <c r="Q268">
        <v>315</v>
      </c>
      <c r="R268">
        <v>298</v>
      </c>
      <c r="S268">
        <v>298</v>
      </c>
      <c r="T268">
        <v>303</v>
      </c>
      <c r="U268">
        <v>321</v>
      </c>
      <c r="V268">
        <v>333</v>
      </c>
      <c r="W268">
        <v>311</v>
      </c>
      <c r="X268">
        <v>319</v>
      </c>
      <c r="Y268">
        <v>317</v>
      </c>
      <c r="Z268">
        <v>305</v>
      </c>
      <c r="AA268">
        <v>300</v>
      </c>
      <c r="AB268">
        <v>257</v>
      </c>
      <c r="AC268">
        <v>239</v>
      </c>
      <c r="AD268">
        <v>238</v>
      </c>
      <c r="AE268">
        <v>230</v>
      </c>
      <c r="AF268">
        <v>238</v>
      </c>
      <c r="AG268">
        <v>231</v>
      </c>
      <c r="AH268">
        <v>218</v>
      </c>
    </row>
    <row r="269" spans="1:34" x14ac:dyDescent="0.25">
      <c r="A269" t="s">
        <v>804</v>
      </c>
      <c r="B269" t="s">
        <v>270</v>
      </c>
      <c r="C269">
        <v>60</v>
      </c>
      <c r="D269">
        <v>66</v>
      </c>
      <c r="E269">
        <v>75</v>
      </c>
      <c r="F269">
        <v>79</v>
      </c>
      <c r="G269">
        <v>77</v>
      </c>
      <c r="H269">
        <v>70</v>
      </c>
      <c r="I269">
        <v>75</v>
      </c>
      <c r="J269">
        <v>79</v>
      </c>
      <c r="K269">
        <v>68</v>
      </c>
      <c r="L269">
        <v>67</v>
      </c>
      <c r="M269">
        <v>65</v>
      </c>
      <c r="N269">
        <v>74</v>
      </c>
      <c r="O269">
        <v>80</v>
      </c>
      <c r="P269">
        <v>71</v>
      </c>
      <c r="Q269">
        <v>75</v>
      </c>
      <c r="R269">
        <v>92</v>
      </c>
      <c r="S269">
        <v>86</v>
      </c>
      <c r="T269">
        <v>76</v>
      </c>
      <c r="U269">
        <v>73</v>
      </c>
      <c r="V269">
        <v>79</v>
      </c>
      <c r="W269">
        <v>79</v>
      </c>
      <c r="X269">
        <v>71</v>
      </c>
      <c r="Y269">
        <v>81</v>
      </c>
      <c r="Z269">
        <v>88</v>
      </c>
      <c r="AA269">
        <v>106</v>
      </c>
      <c r="AB269">
        <v>107</v>
      </c>
      <c r="AC269">
        <v>116</v>
      </c>
      <c r="AD269">
        <v>129</v>
      </c>
      <c r="AE269">
        <v>132</v>
      </c>
      <c r="AF269">
        <v>117</v>
      </c>
      <c r="AG269">
        <v>113</v>
      </c>
      <c r="AH269">
        <v>109</v>
      </c>
    </row>
    <row r="270" spans="1:34" x14ac:dyDescent="0.25">
      <c r="A270" t="s">
        <v>805</v>
      </c>
      <c r="B270" t="s">
        <v>271</v>
      </c>
      <c r="C270">
        <v>19</v>
      </c>
      <c r="D270">
        <v>16</v>
      </c>
      <c r="E270">
        <v>18</v>
      </c>
      <c r="F270">
        <v>9</v>
      </c>
      <c r="G270">
        <v>6</v>
      </c>
      <c r="H270">
        <v>9</v>
      </c>
      <c r="I270">
        <v>11</v>
      </c>
      <c r="J270">
        <v>11</v>
      </c>
      <c r="K270">
        <v>14</v>
      </c>
      <c r="L270">
        <v>15</v>
      </c>
      <c r="M270">
        <v>21</v>
      </c>
      <c r="N270">
        <v>25</v>
      </c>
      <c r="O270">
        <v>27</v>
      </c>
      <c r="P270">
        <v>27</v>
      </c>
      <c r="Q270">
        <v>27</v>
      </c>
      <c r="R270">
        <v>26</v>
      </c>
      <c r="S270">
        <v>26</v>
      </c>
      <c r="T270">
        <v>25</v>
      </c>
      <c r="U270">
        <v>26</v>
      </c>
      <c r="V270">
        <v>31</v>
      </c>
      <c r="W270">
        <v>35</v>
      </c>
      <c r="X270">
        <v>35</v>
      </c>
      <c r="Y270">
        <v>34</v>
      </c>
      <c r="Z270">
        <v>38</v>
      </c>
      <c r="AA270">
        <v>42</v>
      </c>
      <c r="AB270">
        <v>48</v>
      </c>
      <c r="AC270">
        <v>44</v>
      </c>
      <c r="AD270">
        <v>45</v>
      </c>
      <c r="AE270">
        <v>45</v>
      </c>
      <c r="AF270">
        <v>50</v>
      </c>
      <c r="AG270">
        <v>50</v>
      </c>
      <c r="AH270">
        <v>43</v>
      </c>
    </row>
    <row r="271" spans="1:34" x14ac:dyDescent="0.25">
      <c r="A271" t="s">
        <v>806</v>
      </c>
      <c r="B271" t="s">
        <v>272</v>
      </c>
      <c r="C271">
        <v>35</v>
      </c>
      <c r="D271">
        <v>29</v>
      </c>
      <c r="E271">
        <v>33</v>
      </c>
      <c r="F271">
        <v>34</v>
      </c>
      <c r="G271">
        <v>39</v>
      </c>
      <c r="H271">
        <v>43</v>
      </c>
      <c r="I271">
        <v>43</v>
      </c>
      <c r="J271">
        <v>45</v>
      </c>
      <c r="K271">
        <v>47</v>
      </c>
      <c r="L271">
        <v>51</v>
      </c>
      <c r="M271">
        <v>48</v>
      </c>
      <c r="N271">
        <v>50</v>
      </c>
      <c r="O271">
        <v>43</v>
      </c>
      <c r="P271">
        <v>49</v>
      </c>
      <c r="Q271">
        <v>47</v>
      </c>
      <c r="R271">
        <v>45</v>
      </c>
      <c r="S271">
        <v>42</v>
      </c>
      <c r="T271">
        <v>69</v>
      </c>
      <c r="U271">
        <v>75</v>
      </c>
      <c r="V271">
        <v>86</v>
      </c>
      <c r="W271">
        <v>87</v>
      </c>
      <c r="X271">
        <v>89</v>
      </c>
      <c r="Y271">
        <v>89</v>
      </c>
      <c r="Z271">
        <v>121</v>
      </c>
      <c r="AA271">
        <v>107</v>
      </c>
      <c r="AB271">
        <v>117</v>
      </c>
      <c r="AC271">
        <v>117</v>
      </c>
      <c r="AD271">
        <v>117</v>
      </c>
      <c r="AE271">
        <v>115</v>
      </c>
      <c r="AF271">
        <v>117</v>
      </c>
      <c r="AG271">
        <v>92</v>
      </c>
      <c r="AH271">
        <v>95</v>
      </c>
    </row>
    <row r="272" spans="1:34" x14ac:dyDescent="0.25">
      <c r="A272" t="s">
        <v>807</v>
      </c>
      <c r="B272" t="s">
        <v>273</v>
      </c>
      <c r="C272">
        <v>29</v>
      </c>
      <c r="D272">
        <v>27</v>
      </c>
      <c r="E272">
        <v>28</v>
      </c>
      <c r="F272">
        <v>32</v>
      </c>
      <c r="G272">
        <v>26</v>
      </c>
      <c r="H272">
        <v>29</v>
      </c>
      <c r="I272">
        <v>20</v>
      </c>
      <c r="J272">
        <v>21</v>
      </c>
      <c r="K272">
        <v>21</v>
      </c>
      <c r="L272">
        <v>23</v>
      </c>
      <c r="M272">
        <v>43</v>
      </c>
      <c r="N272">
        <v>46</v>
      </c>
      <c r="O272">
        <v>49</v>
      </c>
      <c r="P272">
        <v>56</v>
      </c>
      <c r="Q272">
        <v>55</v>
      </c>
      <c r="R272">
        <v>61</v>
      </c>
      <c r="S272">
        <v>62</v>
      </c>
      <c r="T272">
        <v>60</v>
      </c>
      <c r="U272">
        <v>63</v>
      </c>
      <c r="V272">
        <v>68</v>
      </c>
      <c r="W272">
        <v>67</v>
      </c>
      <c r="X272">
        <v>72</v>
      </c>
      <c r="Y272">
        <v>67</v>
      </c>
      <c r="Z272">
        <v>69</v>
      </c>
      <c r="AA272">
        <v>59</v>
      </c>
      <c r="AB272">
        <v>69</v>
      </c>
      <c r="AC272">
        <v>63</v>
      </c>
      <c r="AD272">
        <v>75</v>
      </c>
      <c r="AE272">
        <v>75</v>
      </c>
      <c r="AF272">
        <v>73</v>
      </c>
      <c r="AG272">
        <v>71</v>
      </c>
      <c r="AH272">
        <v>62</v>
      </c>
    </row>
    <row r="273" spans="1:34" x14ac:dyDescent="0.25">
      <c r="A273" t="s">
        <v>808</v>
      </c>
      <c r="B273" t="s">
        <v>274</v>
      </c>
      <c r="C273">
        <v>106</v>
      </c>
      <c r="D273">
        <v>117</v>
      </c>
      <c r="E273">
        <v>112</v>
      </c>
      <c r="F273">
        <v>112</v>
      </c>
      <c r="G273">
        <v>113</v>
      </c>
      <c r="H273">
        <v>130</v>
      </c>
      <c r="I273">
        <v>126</v>
      </c>
      <c r="J273">
        <v>129</v>
      </c>
      <c r="K273">
        <v>133</v>
      </c>
      <c r="L273">
        <v>140</v>
      </c>
      <c r="M273">
        <v>152</v>
      </c>
      <c r="N273">
        <v>171</v>
      </c>
      <c r="O273">
        <v>166</v>
      </c>
      <c r="P273">
        <v>173</v>
      </c>
      <c r="Q273">
        <v>175</v>
      </c>
      <c r="R273">
        <v>199</v>
      </c>
      <c r="S273">
        <v>222</v>
      </c>
      <c r="T273">
        <v>265</v>
      </c>
      <c r="U273">
        <v>260</v>
      </c>
      <c r="V273">
        <v>285</v>
      </c>
      <c r="W273">
        <v>332</v>
      </c>
      <c r="X273">
        <v>334</v>
      </c>
      <c r="Y273">
        <v>328</v>
      </c>
      <c r="Z273">
        <v>311</v>
      </c>
      <c r="AA273">
        <v>304</v>
      </c>
      <c r="AB273">
        <v>320</v>
      </c>
      <c r="AC273">
        <v>314</v>
      </c>
      <c r="AD273">
        <v>270</v>
      </c>
      <c r="AE273">
        <v>284</v>
      </c>
      <c r="AF273">
        <v>280</v>
      </c>
      <c r="AG273">
        <v>287</v>
      </c>
      <c r="AH273">
        <v>249</v>
      </c>
    </row>
    <row r="274" spans="1:34" x14ac:dyDescent="0.25">
      <c r="A274" t="s">
        <v>809</v>
      </c>
      <c r="B274" t="s">
        <v>275</v>
      </c>
      <c r="C274">
        <v>192</v>
      </c>
      <c r="D274">
        <v>204</v>
      </c>
      <c r="E274">
        <v>206</v>
      </c>
      <c r="F274">
        <v>223</v>
      </c>
      <c r="G274">
        <v>234</v>
      </c>
      <c r="H274">
        <v>239</v>
      </c>
      <c r="I274">
        <v>231</v>
      </c>
      <c r="J274">
        <v>220</v>
      </c>
      <c r="K274">
        <v>218</v>
      </c>
      <c r="L274">
        <v>246</v>
      </c>
      <c r="M274">
        <v>247</v>
      </c>
      <c r="N274">
        <v>273</v>
      </c>
      <c r="O274">
        <v>299</v>
      </c>
      <c r="P274">
        <v>310</v>
      </c>
      <c r="Q274">
        <v>314</v>
      </c>
      <c r="R274">
        <v>360</v>
      </c>
      <c r="S274">
        <v>381</v>
      </c>
      <c r="T274">
        <v>433</v>
      </c>
      <c r="U274">
        <v>445</v>
      </c>
      <c r="V274">
        <v>476</v>
      </c>
      <c r="W274">
        <v>529</v>
      </c>
      <c r="X274">
        <v>537</v>
      </c>
      <c r="Y274">
        <v>530</v>
      </c>
      <c r="Z274">
        <v>541</v>
      </c>
      <c r="AA274">
        <v>526</v>
      </c>
      <c r="AB274">
        <v>550</v>
      </c>
      <c r="AC274">
        <v>535</v>
      </c>
      <c r="AD274">
        <v>502</v>
      </c>
      <c r="AE274">
        <v>510</v>
      </c>
      <c r="AF274">
        <v>499</v>
      </c>
      <c r="AG274">
        <v>488</v>
      </c>
      <c r="AH274">
        <v>459</v>
      </c>
    </row>
    <row r="275" spans="1:34" x14ac:dyDescent="0.25">
      <c r="A275" t="s">
        <v>810</v>
      </c>
      <c r="B275" t="s">
        <v>276</v>
      </c>
      <c r="C275">
        <v>64</v>
      </c>
      <c r="D275">
        <v>60</v>
      </c>
      <c r="E275">
        <v>71</v>
      </c>
      <c r="F275">
        <v>81</v>
      </c>
      <c r="G275">
        <v>87</v>
      </c>
      <c r="H275">
        <v>89</v>
      </c>
      <c r="I275">
        <v>87</v>
      </c>
      <c r="J275">
        <v>88</v>
      </c>
      <c r="K275">
        <v>88</v>
      </c>
      <c r="L275">
        <v>85</v>
      </c>
      <c r="M275">
        <v>96</v>
      </c>
      <c r="N275">
        <v>95</v>
      </c>
      <c r="O275">
        <v>114</v>
      </c>
      <c r="P275">
        <v>110</v>
      </c>
      <c r="Q275">
        <v>105</v>
      </c>
      <c r="R275">
        <v>116</v>
      </c>
      <c r="S275">
        <v>109</v>
      </c>
      <c r="T275">
        <v>90</v>
      </c>
      <c r="U275">
        <v>92</v>
      </c>
      <c r="V275">
        <v>109</v>
      </c>
      <c r="W275">
        <v>114</v>
      </c>
      <c r="X275">
        <v>116</v>
      </c>
      <c r="Y275">
        <v>113</v>
      </c>
      <c r="Z275">
        <v>129</v>
      </c>
      <c r="AA275">
        <v>136</v>
      </c>
      <c r="AB275">
        <v>142</v>
      </c>
      <c r="AC275">
        <v>129</v>
      </c>
      <c r="AD275">
        <v>134</v>
      </c>
      <c r="AE275">
        <v>132</v>
      </c>
      <c r="AF275">
        <v>129</v>
      </c>
      <c r="AG275">
        <v>121</v>
      </c>
      <c r="AH275">
        <v>103</v>
      </c>
    </row>
    <row r="276" spans="1:34" x14ac:dyDescent="0.25">
      <c r="A276" t="s">
        <v>811</v>
      </c>
      <c r="B276" t="s">
        <v>277</v>
      </c>
      <c r="C276">
        <v>35</v>
      </c>
      <c r="D276">
        <v>34</v>
      </c>
      <c r="E276">
        <v>42</v>
      </c>
      <c r="F276">
        <v>46</v>
      </c>
      <c r="G276">
        <v>46</v>
      </c>
      <c r="H276">
        <v>47</v>
      </c>
      <c r="I276">
        <v>45</v>
      </c>
      <c r="J276">
        <v>47</v>
      </c>
      <c r="K276">
        <v>50</v>
      </c>
      <c r="L276">
        <v>39</v>
      </c>
      <c r="M276">
        <v>39</v>
      </c>
      <c r="N276">
        <v>47</v>
      </c>
      <c r="O276">
        <v>46</v>
      </c>
      <c r="P276">
        <v>54</v>
      </c>
      <c r="Q276">
        <v>52</v>
      </c>
      <c r="R276">
        <v>48</v>
      </c>
      <c r="S276">
        <v>60</v>
      </c>
      <c r="T276">
        <v>61</v>
      </c>
      <c r="U276">
        <v>50</v>
      </c>
      <c r="V276">
        <v>63</v>
      </c>
      <c r="W276">
        <v>63</v>
      </c>
      <c r="X276">
        <v>63</v>
      </c>
      <c r="Y276">
        <v>72</v>
      </c>
      <c r="Z276">
        <v>80</v>
      </c>
      <c r="AA276">
        <v>93</v>
      </c>
      <c r="AB276">
        <v>110</v>
      </c>
      <c r="AC276">
        <v>104</v>
      </c>
      <c r="AD276">
        <v>103</v>
      </c>
      <c r="AE276">
        <v>103</v>
      </c>
      <c r="AF276">
        <v>93</v>
      </c>
      <c r="AG276">
        <v>84</v>
      </c>
      <c r="AH276">
        <v>70</v>
      </c>
    </row>
    <row r="277" spans="1:34" x14ac:dyDescent="0.25">
      <c r="A277" t="s">
        <v>812</v>
      </c>
      <c r="B277" t="s">
        <v>278</v>
      </c>
      <c r="C277">
        <v>61</v>
      </c>
      <c r="D277">
        <v>60</v>
      </c>
      <c r="E277">
        <v>82</v>
      </c>
      <c r="F277">
        <v>79</v>
      </c>
      <c r="G277">
        <v>85</v>
      </c>
      <c r="H277">
        <v>99</v>
      </c>
      <c r="I277">
        <v>99</v>
      </c>
      <c r="J277">
        <v>93</v>
      </c>
      <c r="K277">
        <v>134</v>
      </c>
      <c r="L277">
        <v>131</v>
      </c>
      <c r="M277">
        <v>137</v>
      </c>
      <c r="N277">
        <v>143</v>
      </c>
      <c r="O277">
        <v>140</v>
      </c>
      <c r="P277">
        <v>166</v>
      </c>
      <c r="Q277">
        <v>166</v>
      </c>
      <c r="R277">
        <v>139</v>
      </c>
      <c r="S277">
        <v>128</v>
      </c>
      <c r="T277">
        <v>142</v>
      </c>
      <c r="U277">
        <v>130</v>
      </c>
      <c r="V277">
        <v>118</v>
      </c>
      <c r="W277">
        <v>92</v>
      </c>
      <c r="X277">
        <v>92</v>
      </c>
      <c r="Y277">
        <v>96</v>
      </c>
      <c r="Z277">
        <v>99</v>
      </c>
      <c r="AA277">
        <v>78</v>
      </c>
      <c r="AB277">
        <v>79</v>
      </c>
      <c r="AC277">
        <v>77</v>
      </c>
      <c r="AD277">
        <v>102</v>
      </c>
      <c r="AE277">
        <v>102</v>
      </c>
      <c r="AF277">
        <v>89</v>
      </c>
      <c r="AG277">
        <v>84</v>
      </c>
      <c r="AH277">
        <v>87</v>
      </c>
    </row>
    <row r="278" spans="1:34" x14ac:dyDescent="0.25">
      <c r="A278" t="s">
        <v>813</v>
      </c>
      <c r="B278" t="s">
        <v>279</v>
      </c>
      <c r="C278">
        <v>117</v>
      </c>
      <c r="D278">
        <v>134</v>
      </c>
      <c r="E278">
        <v>158</v>
      </c>
      <c r="F278">
        <v>170</v>
      </c>
      <c r="G278">
        <v>190</v>
      </c>
      <c r="H278">
        <v>208</v>
      </c>
      <c r="I278">
        <v>220</v>
      </c>
      <c r="J278">
        <v>220</v>
      </c>
      <c r="K278">
        <v>224</v>
      </c>
      <c r="L278">
        <v>261</v>
      </c>
      <c r="M278">
        <v>268</v>
      </c>
      <c r="N278">
        <v>271</v>
      </c>
      <c r="O278">
        <v>300</v>
      </c>
      <c r="P278">
        <v>327</v>
      </c>
      <c r="Q278">
        <v>332</v>
      </c>
      <c r="R278">
        <v>346</v>
      </c>
      <c r="S278">
        <v>344</v>
      </c>
      <c r="T278">
        <v>366</v>
      </c>
      <c r="U278">
        <v>399</v>
      </c>
      <c r="V278">
        <v>421</v>
      </c>
      <c r="W278">
        <v>414</v>
      </c>
      <c r="X278">
        <v>420</v>
      </c>
      <c r="Y278">
        <v>420</v>
      </c>
      <c r="Z278">
        <v>429</v>
      </c>
      <c r="AA278">
        <v>451</v>
      </c>
      <c r="AB278">
        <v>424</v>
      </c>
      <c r="AC278">
        <v>418</v>
      </c>
      <c r="AD278">
        <v>395</v>
      </c>
      <c r="AE278">
        <v>388</v>
      </c>
      <c r="AF278">
        <v>386</v>
      </c>
      <c r="AG278">
        <v>405</v>
      </c>
      <c r="AH278">
        <v>340</v>
      </c>
    </row>
    <row r="279" spans="1:34" x14ac:dyDescent="0.25">
      <c r="A279" t="s">
        <v>814</v>
      </c>
      <c r="B279" t="s">
        <v>280</v>
      </c>
      <c r="C279">
        <v>66</v>
      </c>
      <c r="D279">
        <v>66</v>
      </c>
      <c r="E279">
        <v>71</v>
      </c>
      <c r="F279">
        <v>93</v>
      </c>
      <c r="G279">
        <v>97</v>
      </c>
      <c r="H279">
        <v>109</v>
      </c>
      <c r="I279">
        <v>96</v>
      </c>
      <c r="J279">
        <v>102</v>
      </c>
      <c r="K279">
        <v>106</v>
      </c>
      <c r="L279">
        <v>115</v>
      </c>
      <c r="M279">
        <v>124</v>
      </c>
      <c r="N279">
        <v>131</v>
      </c>
      <c r="O279">
        <v>138</v>
      </c>
      <c r="P279">
        <v>147</v>
      </c>
      <c r="Q279">
        <v>172</v>
      </c>
      <c r="R279">
        <v>172</v>
      </c>
      <c r="S279">
        <v>181</v>
      </c>
      <c r="T279">
        <v>158</v>
      </c>
      <c r="U279">
        <v>176</v>
      </c>
      <c r="V279">
        <v>179</v>
      </c>
      <c r="W279">
        <v>187</v>
      </c>
      <c r="X279">
        <v>179</v>
      </c>
      <c r="Y279">
        <v>174</v>
      </c>
      <c r="Z279">
        <v>172</v>
      </c>
      <c r="AA279">
        <v>175</v>
      </c>
      <c r="AB279">
        <v>163</v>
      </c>
      <c r="AC279">
        <v>154</v>
      </c>
      <c r="AD279">
        <v>150</v>
      </c>
      <c r="AE279">
        <v>139</v>
      </c>
      <c r="AF279">
        <v>136</v>
      </c>
      <c r="AG279">
        <v>119</v>
      </c>
      <c r="AH279">
        <v>113</v>
      </c>
    </row>
    <row r="280" spans="1:34" x14ac:dyDescent="0.25">
      <c r="A280" t="s">
        <v>815</v>
      </c>
      <c r="B280" t="s">
        <v>281</v>
      </c>
      <c r="C280">
        <v>93</v>
      </c>
      <c r="D280">
        <v>95</v>
      </c>
      <c r="E280">
        <v>109</v>
      </c>
      <c r="F280">
        <v>146</v>
      </c>
      <c r="G280">
        <v>154</v>
      </c>
      <c r="H280">
        <v>179</v>
      </c>
      <c r="I280">
        <v>189</v>
      </c>
      <c r="J280">
        <v>208</v>
      </c>
      <c r="K280">
        <v>227</v>
      </c>
      <c r="L280">
        <v>249</v>
      </c>
      <c r="M280">
        <v>249</v>
      </c>
      <c r="N280">
        <v>278</v>
      </c>
      <c r="O280">
        <v>273</v>
      </c>
      <c r="P280">
        <v>282</v>
      </c>
      <c r="Q280">
        <v>288</v>
      </c>
      <c r="R280">
        <v>276</v>
      </c>
      <c r="S280">
        <v>262</v>
      </c>
      <c r="T280">
        <v>241</v>
      </c>
      <c r="U280">
        <v>230</v>
      </c>
      <c r="V280">
        <v>238</v>
      </c>
      <c r="W280">
        <v>234</v>
      </c>
      <c r="X280">
        <v>230</v>
      </c>
      <c r="Y280">
        <v>229</v>
      </c>
      <c r="Z280">
        <v>252</v>
      </c>
      <c r="AA280">
        <v>257</v>
      </c>
      <c r="AB280">
        <v>259</v>
      </c>
      <c r="AC280">
        <v>238</v>
      </c>
      <c r="AD280">
        <v>233</v>
      </c>
      <c r="AE280">
        <v>236</v>
      </c>
      <c r="AF280">
        <v>230</v>
      </c>
      <c r="AG280">
        <v>190</v>
      </c>
      <c r="AH280">
        <v>159</v>
      </c>
    </row>
    <row r="281" spans="1:34" x14ac:dyDescent="0.25">
      <c r="A281" t="s">
        <v>816</v>
      </c>
      <c r="B281" t="s">
        <v>282</v>
      </c>
      <c r="C281">
        <v>108</v>
      </c>
      <c r="D281">
        <v>107</v>
      </c>
      <c r="E281">
        <v>114</v>
      </c>
      <c r="F281">
        <v>125</v>
      </c>
      <c r="G281">
        <v>127</v>
      </c>
      <c r="H281">
        <v>127</v>
      </c>
      <c r="I281">
        <v>134</v>
      </c>
      <c r="J281">
        <v>134</v>
      </c>
      <c r="K281">
        <v>151</v>
      </c>
      <c r="L281">
        <v>166</v>
      </c>
      <c r="M281">
        <v>196</v>
      </c>
      <c r="N281">
        <v>220</v>
      </c>
      <c r="O281">
        <v>239</v>
      </c>
      <c r="P281">
        <v>252</v>
      </c>
      <c r="Q281">
        <v>252</v>
      </c>
      <c r="R281">
        <v>263</v>
      </c>
      <c r="S281">
        <v>269</v>
      </c>
      <c r="T281">
        <v>265</v>
      </c>
      <c r="U281">
        <v>263</v>
      </c>
      <c r="V281">
        <v>257</v>
      </c>
      <c r="W281">
        <v>242</v>
      </c>
      <c r="X281">
        <v>242</v>
      </c>
      <c r="Y281">
        <v>227</v>
      </c>
      <c r="Z281">
        <v>223</v>
      </c>
      <c r="AA281">
        <v>212</v>
      </c>
      <c r="AB281">
        <v>210</v>
      </c>
      <c r="AC281">
        <v>205</v>
      </c>
      <c r="AD281">
        <v>202</v>
      </c>
      <c r="AE281">
        <v>202</v>
      </c>
      <c r="AF281">
        <v>198</v>
      </c>
      <c r="AG281">
        <v>207</v>
      </c>
      <c r="AH281">
        <v>207</v>
      </c>
    </row>
    <row r="282" spans="1:34" x14ac:dyDescent="0.25">
      <c r="A282" t="s">
        <v>817</v>
      </c>
      <c r="B282" t="s">
        <v>283</v>
      </c>
      <c r="C282">
        <v>51</v>
      </c>
      <c r="D282">
        <v>50</v>
      </c>
      <c r="E282">
        <v>59</v>
      </c>
      <c r="F282">
        <v>63</v>
      </c>
      <c r="G282">
        <v>65</v>
      </c>
      <c r="H282">
        <v>65</v>
      </c>
      <c r="I282">
        <v>85</v>
      </c>
      <c r="J282">
        <v>87</v>
      </c>
      <c r="K282">
        <v>89</v>
      </c>
      <c r="L282">
        <v>89</v>
      </c>
      <c r="M282">
        <v>93</v>
      </c>
      <c r="N282">
        <v>95</v>
      </c>
      <c r="O282">
        <v>93</v>
      </c>
      <c r="P282">
        <v>92</v>
      </c>
      <c r="Q282">
        <v>92</v>
      </c>
      <c r="R282">
        <v>92</v>
      </c>
      <c r="S282">
        <v>97</v>
      </c>
      <c r="T282">
        <v>103</v>
      </c>
      <c r="U282">
        <v>108</v>
      </c>
      <c r="V282">
        <v>123</v>
      </c>
      <c r="W282">
        <v>120</v>
      </c>
      <c r="X282">
        <v>127</v>
      </c>
      <c r="Y282">
        <v>127</v>
      </c>
      <c r="Z282">
        <v>125</v>
      </c>
      <c r="AA282">
        <v>136</v>
      </c>
      <c r="AB282">
        <v>143</v>
      </c>
      <c r="AC282">
        <v>139</v>
      </c>
      <c r="AD282">
        <v>130</v>
      </c>
      <c r="AE282">
        <v>127</v>
      </c>
      <c r="AF282">
        <v>126</v>
      </c>
      <c r="AG282">
        <v>133</v>
      </c>
      <c r="AH282">
        <v>129</v>
      </c>
    </row>
    <row r="283" spans="1:34" x14ac:dyDescent="0.25">
      <c r="A283" t="s">
        <v>818</v>
      </c>
      <c r="B283" t="s">
        <v>284</v>
      </c>
      <c r="C283">
        <v>12</v>
      </c>
      <c r="D283">
        <v>17</v>
      </c>
      <c r="E283">
        <v>19</v>
      </c>
      <c r="F283">
        <v>22</v>
      </c>
      <c r="G283">
        <v>28</v>
      </c>
      <c r="H283">
        <v>28</v>
      </c>
      <c r="I283">
        <v>30</v>
      </c>
      <c r="J283">
        <v>31</v>
      </c>
      <c r="K283">
        <v>32</v>
      </c>
      <c r="L283">
        <v>37</v>
      </c>
      <c r="M283">
        <v>43</v>
      </c>
      <c r="N283">
        <v>48</v>
      </c>
      <c r="O283">
        <v>50</v>
      </c>
      <c r="P283">
        <v>49</v>
      </c>
      <c r="Q283">
        <v>49</v>
      </c>
      <c r="R283">
        <v>44</v>
      </c>
      <c r="S283">
        <v>47</v>
      </c>
      <c r="T283">
        <v>41</v>
      </c>
      <c r="U283">
        <v>32</v>
      </c>
      <c r="V283">
        <v>36</v>
      </c>
      <c r="W283">
        <v>36</v>
      </c>
      <c r="X283">
        <v>37</v>
      </c>
      <c r="Y283">
        <v>38</v>
      </c>
      <c r="Z283">
        <v>42</v>
      </c>
      <c r="AA283">
        <v>45</v>
      </c>
      <c r="AB283">
        <v>44</v>
      </c>
      <c r="AC283">
        <v>43</v>
      </c>
      <c r="AD283">
        <v>43</v>
      </c>
      <c r="AE283">
        <v>40</v>
      </c>
      <c r="AF283">
        <v>44</v>
      </c>
      <c r="AG283">
        <v>38</v>
      </c>
      <c r="AH283">
        <v>33</v>
      </c>
    </row>
    <row r="284" spans="1:34" x14ac:dyDescent="0.25">
      <c r="A284" t="s">
        <v>819</v>
      </c>
      <c r="B284" t="s">
        <v>285</v>
      </c>
      <c r="C284">
        <v>27</v>
      </c>
      <c r="D284">
        <v>29</v>
      </c>
      <c r="E284">
        <v>30</v>
      </c>
      <c r="F284">
        <v>35</v>
      </c>
      <c r="G284">
        <v>35</v>
      </c>
      <c r="H284">
        <v>40</v>
      </c>
      <c r="I284">
        <v>40</v>
      </c>
      <c r="J284">
        <v>40</v>
      </c>
      <c r="K284">
        <v>40</v>
      </c>
      <c r="L284">
        <v>40</v>
      </c>
      <c r="M284">
        <v>37</v>
      </c>
      <c r="N284">
        <v>47</v>
      </c>
      <c r="O284">
        <v>48</v>
      </c>
      <c r="P284">
        <v>50</v>
      </c>
      <c r="Q284">
        <v>50</v>
      </c>
      <c r="R284">
        <v>52</v>
      </c>
      <c r="S284">
        <v>53</v>
      </c>
      <c r="T284">
        <v>60</v>
      </c>
      <c r="U284">
        <v>59</v>
      </c>
      <c r="V284">
        <v>56</v>
      </c>
      <c r="W284">
        <v>60</v>
      </c>
      <c r="X284">
        <v>62</v>
      </c>
      <c r="Y284">
        <v>60</v>
      </c>
      <c r="Z284">
        <v>61</v>
      </c>
      <c r="AA284">
        <v>58</v>
      </c>
      <c r="AB284">
        <v>61</v>
      </c>
      <c r="AC284">
        <v>66</v>
      </c>
      <c r="AD284">
        <v>63</v>
      </c>
      <c r="AE284">
        <v>62</v>
      </c>
      <c r="AF284">
        <v>62</v>
      </c>
      <c r="AG284">
        <v>56</v>
      </c>
      <c r="AH284">
        <v>56</v>
      </c>
    </row>
    <row r="285" spans="1:34" x14ac:dyDescent="0.25">
      <c r="A285" t="s">
        <v>820</v>
      </c>
      <c r="B285" t="s">
        <v>286</v>
      </c>
      <c r="C285">
        <v>20</v>
      </c>
      <c r="D285">
        <v>18</v>
      </c>
      <c r="E285">
        <v>16</v>
      </c>
      <c r="F285">
        <v>16</v>
      </c>
      <c r="G285">
        <v>15</v>
      </c>
      <c r="H285">
        <v>16</v>
      </c>
      <c r="I285">
        <v>17</v>
      </c>
      <c r="J285">
        <v>18</v>
      </c>
      <c r="K285">
        <v>18</v>
      </c>
      <c r="L285">
        <v>19</v>
      </c>
      <c r="M285">
        <v>22</v>
      </c>
      <c r="N285">
        <v>24</v>
      </c>
      <c r="O285">
        <v>20</v>
      </c>
      <c r="P285">
        <v>16</v>
      </c>
      <c r="Q285">
        <v>15</v>
      </c>
      <c r="R285">
        <v>15</v>
      </c>
      <c r="S285">
        <v>19</v>
      </c>
      <c r="T285">
        <v>15</v>
      </c>
      <c r="U285">
        <v>20</v>
      </c>
      <c r="V285">
        <v>25</v>
      </c>
      <c r="W285">
        <v>32</v>
      </c>
      <c r="X285">
        <v>34</v>
      </c>
      <c r="Y285">
        <v>37</v>
      </c>
      <c r="Z285">
        <v>36</v>
      </c>
      <c r="AA285">
        <v>39</v>
      </c>
      <c r="AB285">
        <v>38</v>
      </c>
      <c r="AC285">
        <v>40</v>
      </c>
      <c r="AD285">
        <v>32</v>
      </c>
      <c r="AE285">
        <v>30</v>
      </c>
      <c r="AF285">
        <v>29</v>
      </c>
      <c r="AG285">
        <v>23</v>
      </c>
      <c r="AH285">
        <v>20</v>
      </c>
    </row>
    <row r="286" spans="1:34" x14ac:dyDescent="0.25">
      <c r="A286" t="s">
        <v>821</v>
      </c>
      <c r="B286" t="s">
        <v>287</v>
      </c>
      <c r="C286">
        <v>195</v>
      </c>
      <c r="D286">
        <v>201</v>
      </c>
      <c r="E286">
        <v>219</v>
      </c>
      <c r="F286">
        <v>237</v>
      </c>
      <c r="G286">
        <v>258</v>
      </c>
      <c r="H286">
        <v>269</v>
      </c>
      <c r="I286">
        <v>252</v>
      </c>
      <c r="J286">
        <v>252</v>
      </c>
      <c r="K286">
        <v>264</v>
      </c>
      <c r="L286">
        <v>261</v>
      </c>
      <c r="M286">
        <v>265</v>
      </c>
      <c r="N286">
        <v>274</v>
      </c>
      <c r="O286">
        <v>279</v>
      </c>
      <c r="P286">
        <v>292</v>
      </c>
      <c r="Q286">
        <v>293</v>
      </c>
      <c r="R286">
        <v>284</v>
      </c>
      <c r="S286">
        <v>321</v>
      </c>
      <c r="T286">
        <v>336</v>
      </c>
      <c r="U286">
        <v>353</v>
      </c>
      <c r="V286">
        <v>346</v>
      </c>
      <c r="W286">
        <v>339</v>
      </c>
      <c r="X286">
        <v>338</v>
      </c>
      <c r="Y286">
        <v>385</v>
      </c>
      <c r="Z286">
        <v>333</v>
      </c>
      <c r="AA286">
        <v>338</v>
      </c>
      <c r="AB286">
        <v>329</v>
      </c>
      <c r="AC286">
        <v>316</v>
      </c>
      <c r="AD286">
        <v>343</v>
      </c>
      <c r="AE286">
        <v>343</v>
      </c>
      <c r="AF286">
        <v>292</v>
      </c>
      <c r="AG286">
        <v>309</v>
      </c>
      <c r="AH286">
        <v>258</v>
      </c>
    </row>
    <row r="287" spans="1:34" x14ac:dyDescent="0.25">
      <c r="A287" t="s">
        <v>822</v>
      </c>
      <c r="B287" t="s">
        <v>288</v>
      </c>
      <c r="C287">
        <v>11</v>
      </c>
      <c r="D287">
        <v>16</v>
      </c>
      <c r="E287">
        <v>13</v>
      </c>
      <c r="F287">
        <v>14</v>
      </c>
      <c r="G287">
        <v>17</v>
      </c>
      <c r="H287">
        <v>18</v>
      </c>
      <c r="I287">
        <v>18</v>
      </c>
      <c r="J287">
        <v>19</v>
      </c>
      <c r="K287">
        <v>19</v>
      </c>
      <c r="L287">
        <v>30</v>
      </c>
      <c r="M287">
        <v>41</v>
      </c>
      <c r="N287">
        <v>46</v>
      </c>
      <c r="O287">
        <v>55</v>
      </c>
      <c r="P287">
        <v>56</v>
      </c>
      <c r="Q287">
        <v>59</v>
      </c>
      <c r="R287">
        <v>58</v>
      </c>
      <c r="S287">
        <v>52</v>
      </c>
      <c r="T287">
        <v>41</v>
      </c>
      <c r="U287">
        <v>35</v>
      </c>
      <c r="V287">
        <v>31</v>
      </c>
      <c r="W287">
        <v>33</v>
      </c>
      <c r="X287">
        <v>33</v>
      </c>
      <c r="Y287">
        <v>33</v>
      </c>
      <c r="Z287">
        <v>32</v>
      </c>
      <c r="AA287">
        <v>41</v>
      </c>
      <c r="AB287">
        <v>44</v>
      </c>
      <c r="AC287">
        <v>39</v>
      </c>
      <c r="AD287">
        <v>42</v>
      </c>
      <c r="AE287">
        <v>38</v>
      </c>
      <c r="AF287">
        <v>35</v>
      </c>
      <c r="AG287">
        <v>44</v>
      </c>
      <c r="AH287">
        <v>38</v>
      </c>
    </row>
    <row r="288" spans="1:34" x14ac:dyDescent="0.25">
      <c r="A288" t="s">
        <v>823</v>
      </c>
      <c r="B288" t="s">
        <v>289</v>
      </c>
      <c r="C288">
        <v>43</v>
      </c>
      <c r="D288">
        <v>34</v>
      </c>
      <c r="E288">
        <v>48</v>
      </c>
      <c r="F288">
        <v>63</v>
      </c>
      <c r="G288">
        <v>62</v>
      </c>
      <c r="H288">
        <v>67</v>
      </c>
      <c r="I288">
        <v>63</v>
      </c>
      <c r="J288">
        <v>65</v>
      </c>
      <c r="K288">
        <v>73</v>
      </c>
      <c r="L288">
        <v>82</v>
      </c>
      <c r="M288">
        <v>73</v>
      </c>
      <c r="N288">
        <v>79</v>
      </c>
      <c r="O288">
        <v>80</v>
      </c>
      <c r="P288">
        <v>89</v>
      </c>
      <c r="Q288">
        <v>93</v>
      </c>
      <c r="R288">
        <v>97</v>
      </c>
      <c r="S288">
        <v>85</v>
      </c>
      <c r="T288">
        <v>84</v>
      </c>
      <c r="U288">
        <v>84</v>
      </c>
      <c r="V288">
        <v>83</v>
      </c>
      <c r="W288">
        <v>84</v>
      </c>
      <c r="X288">
        <v>83</v>
      </c>
      <c r="Y288">
        <v>79</v>
      </c>
      <c r="Z288">
        <v>80</v>
      </c>
      <c r="AA288">
        <v>88</v>
      </c>
      <c r="AB288">
        <v>89</v>
      </c>
      <c r="AC288">
        <v>101</v>
      </c>
      <c r="AD288">
        <v>103</v>
      </c>
      <c r="AE288">
        <v>102</v>
      </c>
      <c r="AF288">
        <v>96</v>
      </c>
      <c r="AG288">
        <v>103</v>
      </c>
      <c r="AH288">
        <v>103</v>
      </c>
    </row>
    <row r="289" spans="1:34" x14ac:dyDescent="0.25">
      <c r="A289" t="s">
        <v>824</v>
      </c>
      <c r="B289" t="s">
        <v>290</v>
      </c>
      <c r="C289">
        <v>40</v>
      </c>
      <c r="D289">
        <v>40</v>
      </c>
      <c r="E289">
        <v>46</v>
      </c>
      <c r="F289">
        <v>50</v>
      </c>
      <c r="G289">
        <v>54</v>
      </c>
      <c r="H289">
        <v>63</v>
      </c>
      <c r="I289">
        <v>53</v>
      </c>
      <c r="J289">
        <v>55</v>
      </c>
      <c r="K289">
        <v>59</v>
      </c>
      <c r="L289">
        <v>74</v>
      </c>
      <c r="M289">
        <v>77</v>
      </c>
      <c r="N289">
        <v>100</v>
      </c>
      <c r="O289">
        <v>106</v>
      </c>
      <c r="P289">
        <v>113</v>
      </c>
      <c r="Q289">
        <v>112</v>
      </c>
      <c r="R289">
        <v>119</v>
      </c>
      <c r="S289">
        <v>113</v>
      </c>
      <c r="T289">
        <v>118</v>
      </c>
      <c r="U289">
        <v>113</v>
      </c>
      <c r="V289">
        <v>120</v>
      </c>
      <c r="W289">
        <v>136</v>
      </c>
      <c r="X289">
        <v>140</v>
      </c>
      <c r="Y289">
        <v>130</v>
      </c>
      <c r="Z289">
        <v>151</v>
      </c>
      <c r="AA289">
        <v>186</v>
      </c>
      <c r="AB289">
        <v>183</v>
      </c>
      <c r="AC289">
        <v>181</v>
      </c>
      <c r="AD289">
        <v>171</v>
      </c>
      <c r="AE289">
        <v>168</v>
      </c>
      <c r="AF289">
        <v>176</v>
      </c>
      <c r="AG289">
        <v>171</v>
      </c>
      <c r="AH289">
        <v>129</v>
      </c>
    </row>
    <row r="290" spans="1:34" x14ac:dyDescent="0.25">
      <c r="A290" t="s">
        <v>825</v>
      </c>
      <c r="B290" t="s">
        <v>291</v>
      </c>
      <c r="C290">
        <v>26</v>
      </c>
      <c r="D290">
        <v>26</v>
      </c>
      <c r="E290">
        <v>35</v>
      </c>
      <c r="F290">
        <v>41</v>
      </c>
      <c r="G290">
        <v>44</v>
      </c>
      <c r="H290">
        <v>42</v>
      </c>
      <c r="I290">
        <v>45</v>
      </c>
      <c r="J290">
        <v>43</v>
      </c>
      <c r="K290">
        <v>49</v>
      </c>
      <c r="L290">
        <v>54</v>
      </c>
      <c r="M290">
        <v>67</v>
      </c>
      <c r="N290">
        <v>81</v>
      </c>
      <c r="O290">
        <v>91</v>
      </c>
      <c r="P290">
        <v>101</v>
      </c>
      <c r="Q290">
        <v>101</v>
      </c>
      <c r="R290">
        <v>96</v>
      </c>
      <c r="S290">
        <v>93</v>
      </c>
      <c r="T290">
        <v>97</v>
      </c>
      <c r="U290">
        <v>97</v>
      </c>
      <c r="V290">
        <v>108</v>
      </c>
      <c r="W290">
        <v>103</v>
      </c>
      <c r="X290">
        <v>110</v>
      </c>
      <c r="Y290">
        <v>116</v>
      </c>
      <c r="Z290">
        <v>128</v>
      </c>
      <c r="AA290">
        <v>127</v>
      </c>
      <c r="AB290">
        <v>135</v>
      </c>
      <c r="AC290">
        <v>127</v>
      </c>
      <c r="AD290">
        <v>128</v>
      </c>
      <c r="AE290">
        <v>122</v>
      </c>
      <c r="AF290">
        <v>122</v>
      </c>
      <c r="AG290">
        <v>115</v>
      </c>
      <c r="AH290">
        <v>112</v>
      </c>
    </row>
    <row r="291" spans="1:34" x14ac:dyDescent="0.25">
      <c r="A291" t="s">
        <v>826</v>
      </c>
      <c r="B291" t="s">
        <v>292</v>
      </c>
      <c r="C291">
        <v>62</v>
      </c>
      <c r="D291">
        <v>69</v>
      </c>
      <c r="E291">
        <v>78</v>
      </c>
      <c r="F291">
        <v>86</v>
      </c>
      <c r="G291">
        <v>98</v>
      </c>
      <c r="H291">
        <v>83</v>
      </c>
      <c r="I291">
        <v>90</v>
      </c>
      <c r="J291">
        <v>94</v>
      </c>
      <c r="K291">
        <v>102</v>
      </c>
      <c r="L291">
        <v>122</v>
      </c>
      <c r="M291">
        <v>137</v>
      </c>
      <c r="N291">
        <v>144</v>
      </c>
      <c r="O291">
        <v>149</v>
      </c>
      <c r="P291">
        <v>166</v>
      </c>
      <c r="Q291">
        <v>167</v>
      </c>
      <c r="R291">
        <v>162</v>
      </c>
      <c r="S291">
        <v>171</v>
      </c>
      <c r="T291">
        <v>151</v>
      </c>
      <c r="U291">
        <v>142</v>
      </c>
      <c r="V291">
        <v>152</v>
      </c>
      <c r="W291">
        <v>150</v>
      </c>
      <c r="X291">
        <v>147</v>
      </c>
      <c r="Y291">
        <v>145</v>
      </c>
      <c r="Z291">
        <v>125</v>
      </c>
      <c r="AA291">
        <v>158</v>
      </c>
      <c r="AB291">
        <v>172</v>
      </c>
      <c r="AC291">
        <v>177</v>
      </c>
      <c r="AD291">
        <v>152</v>
      </c>
      <c r="AE291">
        <v>148</v>
      </c>
      <c r="AF291">
        <v>156</v>
      </c>
      <c r="AG291">
        <v>138</v>
      </c>
      <c r="AH291">
        <v>126</v>
      </c>
    </row>
    <row r="292" spans="1:34" x14ac:dyDescent="0.25">
      <c r="A292" t="s">
        <v>827</v>
      </c>
      <c r="B292" t="s">
        <v>293</v>
      </c>
      <c r="C292">
        <v>192</v>
      </c>
      <c r="D292">
        <v>190</v>
      </c>
      <c r="E292">
        <v>200</v>
      </c>
      <c r="F292">
        <v>204</v>
      </c>
      <c r="G292">
        <v>214</v>
      </c>
      <c r="H292">
        <v>202</v>
      </c>
      <c r="I292">
        <v>193</v>
      </c>
      <c r="J292">
        <v>188</v>
      </c>
      <c r="K292">
        <v>187</v>
      </c>
      <c r="L292">
        <v>179</v>
      </c>
      <c r="M292">
        <v>156</v>
      </c>
      <c r="N292">
        <v>147</v>
      </c>
      <c r="O292">
        <v>143</v>
      </c>
      <c r="P292">
        <v>168</v>
      </c>
      <c r="Q292">
        <v>168</v>
      </c>
      <c r="R292">
        <v>158</v>
      </c>
      <c r="S292">
        <v>159</v>
      </c>
      <c r="T292">
        <v>174</v>
      </c>
      <c r="U292">
        <v>181</v>
      </c>
      <c r="V292">
        <v>193</v>
      </c>
      <c r="W292">
        <v>198</v>
      </c>
      <c r="X292">
        <v>196</v>
      </c>
      <c r="Y292">
        <v>206</v>
      </c>
      <c r="Z292">
        <v>199</v>
      </c>
      <c r="AA292">
        <v>199</v>
      </c>
      <c r="AB292">
        <v>197</v>
      </c>
      <c r="AC292">
        <v>181</v>
      </c>
      <c r="AD292">
        <v>170</v>
      </c>
      <c r="AE292">
        <v>167</v>
      </c>
      <c r="AF292">
        <v>174</v>
      </c>
      <c r="AG292">
        <v>184</v>
      </c>
      <c r="AH292">
        <v>178</v>
      </c>
    </row>
    <row r="293" spans="1:34" x14ac:dyDescent="0.25">
      <c r="A293" t="s">
        <v>828</v>
      </c>
      <c r="B293" t="s">
        <v>294</v>
      </c>
      <c r="C293">
        <v>2</v>
      </c>
      <c r="D293">
        <v>3</v>
      </c>
      <c r="E293">
        <v>5</v>
      </c>
      <c r="F293">
        <v>6</v>
      </c>
      <c r="G293">
        <v>13</v>
      </c>
      <c r="H293">
        <v>13</v>
      </c>
      <c r="I293">
        <v>13</v>
      </c>
      <c r="J293">
        <v>13</v>
      </c>
      <c r="K293">
        <v>14</v>
      </c>
      <c r="L293">
        <v>12</v>
      </c>
      <c r="M293">
        <v>11</v>
      </c>
      <c r="N293">
        <v>7</v>
      </c>
      <c r="O293">
        <v>7</v>
      </c>
      <c r="P293">
        <v>8</v>
      </c>
      <c r="Q293">
        <v>8</v>
      </c>
      <c r="R293">
        <v>6</v>
      </c>
      <c r="S293">
        <v>15</v>
      </c>
      <c r="T293">
        <v>16</v>
      </c>
      <c r="U293">
        <v>17</v>
      </c>
      <c r="V293">
        <v>17</v>
      </c>
      <c r="W293">
        <v>16</v>
      </c>
      <c r="X293">
        <v>16</v>
      </c>
      <c r="Y293">
        <v>19</v>
      </c>
      <c r="Z293">
        <v>24</v>
      </c>
      <c r="AA293">
        <v>29</v>
      </c>
      <c r="AB293">
        <v>29</v>
      </c>
      <c r="AC293">
        <v>36</v>
      </c>
      <c r="AD293">
        <v>39</v>
      </c>
      <c r="AE293">
        <v>39</v>
      </c>
      <c r="AF293">
        <v>42</v>
      </c>
      <c r="AG293">
        <v>39</v>
      </c>
      <c r="AH293">
        <v>41</v>
      </c>
    </row>
    <row r="294" spans="1:34" x14ac:dyDescent="0.25">
      <c r="A294" t="s">
        <v>829</v>
      </c>
      <c r="B294" t="s">
        <v>295</v>
      </c>
      <c r="C294">
        <v>53</v>
      </c>
      <c r="D294">
        <v>52</v>
      </c>
      <c r="E294">
        <v>52</v>
      </c>
      <c r="F294">
        <v>48</v>
      </c>
      <c r="G294">
        <v>33</v>
      </c>
      <c r="H294">
        <v>39</v>
      </c>
      <c r="I294">
        <v>39</v>
      </c>
      <c r="J294">
        <v>39</v>
      </c>
      <c r="K294">
        <v>45</v>
      </c>
      <c r="L294">
        <v>52</v>
      </c>
      <c r="M294">
        <v>58</v>
      </c>
      <c r="N294">
        <v>66</v>
      </c>
      <c r="O294">
        <v>57</v>
      </c>
      <c r="P294">
        <v>57</v>
      </c>
      <c r="Q294">
        <v>57</v>
      </c>
      <c r="R294">
        <v>47</v>
      </c>
      <c r="S294">
        <v>35</v>
      </c>
      <c r="T294">
        <v>37</v>
      </c>
      <c r="U294">
        <v>30</v>
      </c>
      <c r="V294">
        <v>30</v>
      </c>
      <c r="W294">
        <v>26</v>
      </c>
      <c r="X294">
        <v>26</v>
      </c>
      <c r="Y294">
        <v>44</v>
      </c>
      <c r="Z294">
        <v>48</v>
      </c>
      <c r="AA294">
        <v>44</v>
      </c>
      <c r="AB294">
        <v>53</v>
      </c>
      <c r="AC294">
        <v>54</v>
      </c>
      <c r="AD294">
        <v>54</v>
      </c>
      <c r="AE294">
        <v>54</v>
      </c>
      <c r="AF294">
        <v>46</v>
      </c>
      <c r="AG294">
        <v>41</v>
      </c>
      <c r="AH294">
        <v>43</v>
      </c>
    </row>
    <row r="295" spans="1:34" x14ac:dyDescent="0.25">
      <c r="A295" t="s">
        <v>830</v>
      </c>
      <c r="B295" t="s">
        <v>296</v>
      </c>
      <c r="C295">
        <v>62</v>
      </c>
      <c r="D295">
        <v>68</v>
      </c>
      <c r="E295">
        <v>64</v>
      </c>
      <c r="F295">
        <v>71</v>
      </c>
      <c r="G295">
        <v>62</v>
      </c>
      <c r="H295">
        <v>56</v>
      </c>
      <c r="I295">
        <v>60</v>
      </c>
      <c r="J295">
        <v>60</v>
      </c>
      <c r="K295">
        <v>51</v>
      </c>
      <c r="L295">
        <v>51</v>
      </c>
      <c r="M295">
        <v>43</v>
      </c>
      <c r="N295">
        <v>58</v>
      </c>
      <c r="O295">
        <v>56</v>
      </c>
      <c r="P295">
        <v>59</v>
      </c>
      <c r="Q295">
        <v>59</v>
      </c>
      <c r="R295">
        <v>67</v>
      </c>
      <c r="S295">
        <v>70</v>
      </c>
      <c r="T295">
        <v>71</v>
      </c>
      <c r="U295">
        <v>64</v>
      </c>
      <c r="V295">
        <v>71</v>
      </c>
      <c r="W295">
        <v>76</v>
      </c>
      <c r="X295">
        <v>76</v>
      </c>
      <c r="Y295">
        <v>78</v>
      </c>
      <c r="Z295">
        <v>78</v>
      </c>
      <c r="AA295">
        <v>81</v>
      </c>
      <c r="AB295">
        <v>90</v>
      </c>
      <c r="AC295">
        <v>92</v>
      </c>
      <c r="AD295">
        <v>86</v>
      </c>
      <c r="AE295">
        <v>86</v>
      </c>
      <c r="AF295">
        <v>80</v>
      </c>
      <c r="AG295">
        <v>84</v>
      </c>
      <c r="AH295">
        <v>91</v>
      </c>
    </row>
    <row r="296" spans="1:34" x14ac:dyDescent="0.25">
      <c r="A296" t="s">
        <v>831</v>
      </c>
      <c r="B296" t="s">
        <v>297</v>
      </c>
      <c r="C296">
        <v>51</v>
      </c>
      <c r="D296">
        <v>45</v>
      </c>
      <c r="E296">
        <v>61</v>
      </c>
      <c r="F296">
        <v>61</v>
      </c>
      <c r="G296">
        <v>60</v>
      </c>
      <c r="H296">
        <v>66</v>
      </c>
      <c r="I296">
        <v>64</v>
      </c>
      <c r="J296">
        <v>62</v>
      </c>
      <c r="K296">
        <v>69</v>
      </c>
      <c r="L296">
        <v>62</v>
      </c>
      <c r="M296">
        <v>69</v>
      </c>
      <c r="N296">
        <v>64</v>
      </c>
      <c r="O296">
        <v>62</v>
      </c>
      <c r="P296">
        <v>64</v>
      </c>
      <c r="Q296">
        <v>64</v>
      </c>
      <c r="R296">
        <v>62</v>
      </c>
      <c r="S296">
        <v>70</v>
      </c>
      <c r="T296">
        <v>69</v>
      </c>
      <c r="U296">
        <v>78</v>
      </c>
      <c r="V296">
        <v>83</v>
      </c>
      <c r="W296">
        <v>84</v>
      </c>
      <c r="X296">
        <v>84</v>
      </c>
      <c r="Y296">
        <v>92</v>
      </c>
      <c r="Z296">
        <v>85</v>
      </c>
      <c r="AA296">
        <v>89</v>
      </c>
      <c r="AB296">
        <v>80</v>
      </c>
      <c r="AC296">
        <v>77</v>
      </c>
      <c r="AD296">
        <v>75</v>
      </c>
      <c r="AE296">
        <v>80</v>
      </c>
      <c r="AF296">
        <v>77</v>
      </c>
      <c r="AG296">
        <v>72</v>
      </c>
      <c r="AH296">
        <v>61</v>
      </c>
    </row>
    <row r="297" spans="1:34" x14ac:dyDescent="0.25">
      <c r="A297" t="s">
        <v>832</v>
      </c>
      <c r="B297" t="s">
        <v>298</v>
      </c>
      <c r="C297">
        <v>15</v>
      </c>
      <c r="D297">
        <v>15</v>
      </c>
      <c r="E297">
        <v>11</v>
      </c>
      <c r="F297">
        <v>9</v>
      </c>
      <c r="G297">
        <v>6</v>
      </c>
      <c r="H297">
        <v>5</v>
      </c>
      <c r="I297">
        <v>4</v>
      </c>
      <c r="J297">
        <v>4</v>
      </c>
      <c r="K297">
        <v>4</v>
      </c>
      <c r="L297">
        <v>3</v>
      </c>
      <c r="M297">
        <v>4</v>
      </c>
      <c r="N297">
        <v>11</v>
      </c>
      <c r="O297">
        <v>15</v>
      </c>
      <c r="P297">
        <v>19</v>
      </c>
      <c r="Q297">
        <v>19</v>
      </c>
      <c r="R297">
        <v>19</v>
      </c>
      <c r="S297">
        <v>33</v>
      </c>
      <c r="T297">
        <v>41</v>
      </c>
      <c r="U297">
        <v>38</v>
      </c>
      <c r="V297">
        <v>47</v>
      </c>
      <c r="W297">
        <v>44</v>
      </c>
      <c r="X297">
        <v>44</v>
      </c>
      <c r="Y297">
        <v>44</v>
      </c>
      <c r="Z297">
        <v>36</v>
      </c>
      <c r="AA297">
        <v>31</v>
      </c>
      <c r="AB297">
        <v>30</v>
      </c>
      <c r="AC297">
        <v>27</v>
      </c>
      <c r="AD297">
        <v>31</v>
      </c>
      <c r="AE297">
        <v>31</v>
      </c>
      <c r="AF297">
        <v>31</v>
      </c>
      <c r="AG297">
        <v>31</v>
      </c>
      <c r="AH297">
        <v>31</v>
      </c>
    </row>
    <row r="298" spans="1:34" x14ac:dyDescent="0.25">
      <c r="A298" t="s">
        <v>833</v>
      </c>
      <c r="B298" t="s">
        <v>299</v>
      </c>
      <c r="C298">
        <v>59</v>
      </c>
      <c r="D298">
        <v>56</v>
      </c>
      <c r="E298">
        <v>74</v>
      </c>
      <c r="F298">
        <v>94</v>
      </c>
      <c r="G298">
        <v>97</v>
      </c>
      <c r="H298">
        <v>110</v>
      </c>
      <c r="I298">
        <v>126</v>
      </c>
      <c r="J298">
        <v>126</v>
      </c>
      <c r="K298">
        <v>130</v>
      </c>
      <c r="L298">
        <v>131</v>
      </c>
      <c r="M298">
        <v>153</v>
      </c>
      <c r="N298">
        <v>171</v>
      </c>
      <c r="O298">
        <v>172</v>
      </c>
      <c r="P298">
        <v>167</v>
      </c>
      <c r="Q298">
        <v>167</v>
      </c>
      <c r="R298">
        <v>165</v>
      </c>
      <c r="S298">
        <v>184</v>
      </c>
      <c r="T298">
        <v>202</v>
      </c>
      <c r="U298">
        <v>212</v>
      </c>
      <c r="V298">
        <v>244</v>
      </c>
      <c r="W298">
        <v>257</v>
      </c>
      <c r="X298">
        <v>257</v>
      </c>
      <c r="Y298">
        <v>259</v>
      </c>
      <c r="Z298">
        <v>264</v>
      </c>
      <c r="AA298">
        <v>247</v>
      </c>
      <c r="AB298">
        <v>252</v>
      </c>
      <c r="AC298">
        <v>240</v>
      </c>
      <c r="AD298">
        <v>232</v>
      </c>
      <c r="AE298">
        <v>232</v>
      </c>
      <c r="AF298">
        <v>233</v>
      </c>
      <c r="AG298">
        <v>242</v>
      </c>
      <c r="AH298">
        <v>228</v>
      </c>
    </row>
    <row r="299" spans="1:34" x14ac:dyDescent="0.25">
      <c r="A299" t="s">
        <v>834</v>
      </c>
      <c r="B299" t="s">
        <v>300</v>
      </c>
      <c r="C299">
        <v>101</v>
      </c>
      <c r="D299">
        <v>99</v>
      </c>
      <c r="E299">
        <v>104</v>
      </c>
      <c r="F299">
        <v>111</v>
      </c>
      <c r="G299">
        <v>115</v>
      </c>
      <c r="H299">
        <v>115</v>
      </c>
      <c r="I299">
        <v>117</v>
      </c>
      <c r="J299">
        <v>117</v>
      </c>
      <c r="K299">
        <v>136</v>
      </c>
      <c r="L299">
        <v>186</v>
      </c>
      <c r="M299">
        <v>222</v>
      </c>
      <c r="N299">
        <v>239</v>
      </c>
      <c r="O299">
        <v>250</v>
      </c>
      <c r="P299">
        <v>267</v>
      </c>
      <c r="Q299">
        <v>286</v>
      </c>
      <c r="R299">
        <v>277</v>
      </c>
      <c r="S299">
        <v>257</v>
      </c>
      <c r="T299">
        <v>242</v>
      </c>
      <c r="U299">
        <v>228</v>
      </c>
      <c r="V299">
        <v>220</v>
      </c>
      <c r="W299">
        <v>232</v>
      </c>
      <c r="X299">
        <v>217</v>
      </c>
      <c r="Y299">
        <v>224</v>
      </c>
      <c r="Z299">
        <v>207</v>
      </c>
      <c r="AA299">
        <v>224</v>
      </c>
      <c r="AB299">
        <v>247</v>
      </c>
      <c r="AC299">
        <v>292</v>
      </c>
      <c r="AD299">
        <v>311</v>
      </c>
      <c r="AE299">
        <v>308</v>
      </c>
      <c r="AF299">
        <v>317</v>
      </c>
      <c r="AG299">
        <v>351</v>
      </c>
      <c r="AH299">
        <v>321</v>
      </c>
    </row>
    <row r="300" spans="1:34" x14ac:dyDescent="0.25">
      <c r="A300" t="s">
        <v>835</v>
      </c>
      <c r="B300" t="s">
        <v>301</v>
      </c>
      <c r="C300">
        <v>242</v>
      </c>
      <c r="D300">
        <v>259</v>
      </c>
      <c r="E300">
        <v>305</v>
      </c>
      <c r="F300">
        <v>330</v>
      </c>
      <c r="G300">
        <v>389</v>
      </c>
      <c r="H300">
        <v>469</v>
      </c>
      <c r="I300">
        <v>506</v>
      </c>
      <c r="J300">
        <v>540</v>
      </c>
      <c r="K300">
        <v>559</v>
      </c>
      <c r="L300">
        <v>584</v>
      </c>
      <c r="M300">
        <v>705</v>
      </c>
      <c r="N300">
        <v>725</v>
      </c>
      <c r="O300">
        <v>698</v>
      </c>
      <c r="P300">
        <v>646</v>
      </c>
      <c r="Q300">
        <v>669</v>
      </c>
      <c r="R300">
        <v>683</v>
      </c>
      <c r="S300">
        <v>662</v>
      </c>
      <c r="T300">
        <v>607</v>
      </c>
      <c r="U300">
        <v>587</v>
      </c>
      <c r="V300">
        <v>612</v>
      </c>
      <c r="W300">
        <v>648</v>
      </c>
      <c r="X300">
        <v>605</v>
      </c>
      <c r="Y300">
        <v>591</v>
      </c>
      <c r="Z300">
        <v>599</v>
      </c>
      <c r="AA300">
        <v>581</v>
      </c>
      <c r="AB300">
        <v>594</v>
      </c>
      <c r="AC300">
        <v>562</v>
      </c>
      <c r="AD300">
        <v>577</v>
      </c>
      <c r="AE300">
        <v>566</v>
      </c>
      <c r="AF300">
        <v>533</v>
      </c>
      <c r="AG300">
        <v>516</v>
      </c>
      <c r="AH300">
        <v>449</v>
      </c>
    </row>
    <row r="301" spans="1:34" x14ac:dyDescent="0.25">
      <c r="A301" t="s">
        <v>836</v>
      </c>
      <c r="B301" t="s">
        <v>302</v>
      </c>
      <c r="C301">
        <v>40</v>
      </c>
      <c r="D301">
        <v>38</v>
      </c>
      <c r="E301">
        <v>44</v>
      </c>
      <c r="F301">
        <v>42</v>
      </c>
      <c r="G301">
        <v>42</v>
      </c>
      <c r="H301">
        <v>38</v>
      </c>
      <c r="I301">
        <v>36</v>
      </c>
      <c r="J301">
        <v>32</v>
      </c>
      <c r="K301">
        <v>38</v>
      </c>
      <c r="L301">
        <v>33</v>
      </c>
      <c r="M301">
        <v>31</v>
      </c>
      <c r="N301">
        <v>32</v>
      </c>
      <c r="O301">
        <v>28</v>
      </c>
      <c r="P301">
        <v>28</v>
      </c>
      <c r="Q301">
        <v>29</v>
      </c>
      <c r="R301">
        <v>23</v>
      </c>
      <c r="S301">
        <v>18</v>
      </c>
      <c r="T301">
        <v>16</v>
      </c>
      <c r="U301">
        <v>16</v>
      </c>
      <c r="V301">
        <v>18</v>
      </c>
      <c r="W301">
        <v>14</v>
      </c>
      <c r="X301">
        <v>13</v>
      </c>
      <c r="Y301">
        <v>16</v>
      </c>
      <c r="Z301">
        <v>16</v>
      </c>
      <c r="AA301">
        <v>17</v>
      </c>
      <c r="AB301">
        <v>15</v>
      </c>
      <c r="AC301">
        <v>15</v>
      </c>
      <c r="AD301">
        <v>17</v>
      </c>
      <c r="AE301">
        <v>17</v>
      </c>
      <c r="AF301">
        <v>20</v>
      </c>
      <c r="AG301">
        <v>27</v>
      </c>
      <c r="AH301">
        <v>35</v>
      </c>
    </row>
    <row r="302" spans="1:34" x14ac:dyDescent="0.25">
      <c r="A302" t="s">
        <v>837</v>
      </c>
      <c r="B302" t="s">
        <v>303</v>
      </c>
      <c r="C302">
        <v>56</v>
      </c>
      <c r="D302">
        <v>59</v>
      </c>
      <c r="E302">
        <v>67</v>
      </c>
      <c r="F302">
        <v>73</v>
      </c>
      <c r="G302">
        <v>93</v>
      </c>
      <c r="H302">
        <v>96</v>
      </c>
      <c r="I302">
        <v>99</v>
      </c>
      <c r="J302">
        <v>103</v>
      </c>
      <c r="K302">
        <v>107</v>
      </c>
      <c r="L302">
        <v>131</v>
      </c>
      <c r="M302">
        <v>145</v>
      </c>
      <c r="N302">
        <v>138</v>
      </c>
      <c r="O302">
        <v>141</v>
      </c>
      <c r="P302">
        <v>155</v>
      </c>
      <c r="Q302">
        <v>153</v>
      </c>
      <c r="R302">
        <v>155</v>
      </c>
      <c r="S302">
        <v>138</v>
      </c>
      <c r="T302">
        <v>123</v>
      </c>
      <c r="U302">
        <v>140</v>
      </c>
      <c r="V302">
        <v>132</v>
      </c>
      <c r="W302">
        <v>117</v>
      </c>
      <c r="X302">
        <v>143</v>
      </c>
      <c r="Y302">
        <v>143</v>
      </c>
      <c r="Z302">
        <v>132</v>
      </c>
      <c r="AA302">
        <v>138</v>
      </c>
      <c r="AB302">
        <v>131</v>
      </c>
      <c r="AC302">
        <v>157</v>
      </c>
      <c r="AD302">
        <v>164</v>
      </c>
      <c r="AE302">
        <v>152</v>
      </c>
      <c r="AF302">
        <v>160</v>
      </c>
      <c r="AG302">
        <v>171</v>
      </c>
      <c r="AH302">
        <v>186</v>
      </c>
    </row>
    <row r="303" spans="1:34" x14ac:dyDescent="0.25">
      <c r="A303" t="s">
        <v>838</v>
      </c>
      <c r="B303" t="s">
        <v>304</v>
      </c>
      <c r="C303">
        <v>42</v>
      </c>
      <c r="D303">
        <v>40</v>
      </c>
      <c r="E303">
        <v>44</v>
      </c>
      <c r="F303">
        <v>50</v>
      </c>
      <c r="G303">
        <v>58</v>
      </c>
      <c r="H303">
        <v>55</v>
      </c>
      <c r="I303">
        <v>67</v>
      </c>
      <c r="J303">
        <v>65</v>
      </c>
      <c r="K303">
        <v>69</v>
      </c>
      <c r="L303">
        <v>74</v>
      </c>
      <c r="M303">
        <v>82</v>
      </c>
      <c r="N303">
        <v>86</v>
      </c>
      <c r="O303">
        <v>97</v>
      </c>
      <c r="P303">
        <v>108</v>
      </c>
      <c r="Q303">
        <v>111</v>
      </c>
      <c r="R303">
        <v>117</v>
      </c>
      <c r="S303">
        <v>131</v>
      </c>
      <c r="T303">
        <v>127</v>
      </c>
      <c r="U303">
        <v>153</v>
      </c>
      <c r="V303">
        <v>148</v>
      </c>
      <c r="W303">
        <v>134</v>
      </c>
      <c r="X303">
        <v>153</v>
      </c>
      <c r="Y303">
        <v>158</v>
      </c>
      <c r="Z303">
        <v>146</v>
      </c>
      <c r="AA303">
        <v>143</v>
      </c>
      <c r="AB303">
        <v>125</v>
      </c>
      <c r="AC303">
        <v>131</v>
      </c>
      <c r="AD303">
        <v>132</v>
      </c>
      <c r="AE303">
        <v>127</v>
      </c>
      <c r="AF303">
        <v>121</v>
      </c>
      <c r="AG303">
        <v>120</v>
      </c>
      <c r="AH303">
        <v>122</v>
      </c>
    </row>
    <row r="304" spans="1:34" x14ac:dyDescent="0.25">
      <c r="A304" t="s">
        <v>839</v>
      </c>
      <c r="B304" t="s">
        <v>305</v>
      </c>
      <c r="C304">
        <v>70</v>
      </c>
      <c r="D304">
        <v>70</v>
      </c>
      <c r="E304">
        <v>83</v>
      </c>
      <c r="F304">
        <v>95</v>
      </c>
      <c r="G304">
        <v>126</v>
      </c>
      <c r="H304">
        <v>132</v>
      </c>
      <c r="I304">
        <v>134</v>
      </c>
      <c r="J304">
        <v>144</v>
      </c>
      <c r="K304">
        <v>152</v>
      </c>
      <c r="L304">
        <v>144</v>
      </c>
      <c r="M304">
        <v>155</v>
      </c>
      <c r="N304">
        <v>152</v>
      </c>
      <c r="O304">
        <v>161</v>
      </c>
      <c r="P304">
        <v>169</v>
      </c>
      <c r="Q304">
        <v>188</v>
      </c>
      <c r="R304">
        <v>181</v>
      </c>
      <c r="S304">
        <v>179</v>
      </c>
      <c r="T304">
        <v>194</v>
      </c>
      <c r="U304">
        <v>188</v>
      </c>
      <c r="V304">
        <v>181</v>
      </c>
      <c r="W304">
        <v>175</v>
      </c>
      <c r="X304">
        <v>166</v>
      </c>
      <c r="Y304">
        <v>181</v>
      </c>
      <c r="Z304">
        <v>188</v>
      </c>
      <c r="AA304">
        <v>158</v>
      </c>
      <c r="AB304">
        <v>143</v>
      </c>
      <c r="AC304">
        <v>134</v>
      </c>
      <c r="AD304">
        <v>124</v>
      </c>
      <c r="AE304">
        <v>108</v>
      </c>
      <c r="AF304">
        <v>95</v>
      </c>
      <c r="AG304">
        <v>84</v>
      </c>
      <c r="AH304">
        <v>65</v>
      </c>
    </row>
    <row r="305" spans="1:34" x14ac:dyDescent="0.25">
      <c r="A305" t="s">
        <v>840</v>
      </c>
      <c r="B305" t="s">
        <v>306</v>
      </c>
      <c r="C305">
        <v>116</v>
      </c>
      <c r="D305">
        <v>126</v>
      </c>
      <c r="E305">
        <v>145</v>
      </c>
      <c r="F305">
        <v>160</v>
      </c>
      <c r="G305">
        <v>174</v>
      </c>
      <c r="H305">
        <v>180</v>
      </c>
      <c r="I305">
        <v>187</v>
      </c>
      <c r="J305">
        <v>195</v>
      </c>
      <c r="K305">
        <v>198</v>
      </c>
      <c r="L305">
        <v>213</v>
      </c>
      <c r="M305">
        <v>244</v>
      </c>
      <c r="N305">
        <v>271</v>
      </c>
      <c r="O305">
        <v>313</v>
      </c>
      <c r="P305">
        <v>324</v>
      </c>
      <c r="Q305">
        <v>330</v>
      </c>
      <c r="R305">
        <v>332</v>
      </c>
      <c r="S305">
        <v>326</v>
      </c>
      <c r="T305">
        <v>388</v>
      </c>
      <c r="U305">
        <v>382</v>
      </c>
      <c r="V305">
        <v>411</v>
      </c>
      <c r="W305">
        <v>418</v>
      </c>
      <c r="X305">
        <v>413</v>
      </c>
      <c r="Y305">
        <v>406</v>
      </c>
      <c r="Z305">
        <v>430</v>
      </c>
      <c r="AA305">
        <v>405</v>
      </c>
      <c r="AB305">
        <v>455</v>
      </c>
      <c r="AC305">
        <v>443</v>
      </c>
      <c r="AD305">
        <v>443</v>
      </c>
      <c r="AE305">
        <v>453</v>
      </c>
      <c r="AF305">
        <v>461</v>
      </c>
      <c r="AG305">
        <v>494</v>
      </c>
      <c r="AH305">
        <v>505</v>
      </c>
    </row>
    <row r="306" spans="1:34" x14ac:dyDescent="0.25">
      <c r="A306" t="s">
        <v>841</v>
      </c>
      <c r="B306" t="s">
        <v>307</v>
      </c>
      <c r="C306">
        <v>87</v>
      </c>
      <c r="D306">
        <v>85</v>
      </c>
      <c r="E306">
        <v>80</v>
      </c>
      <c r="F306">
        <v>73</v>
      </c>
      <c r="G306">
        <v>60</v>
      </c>
      <c r="H306">
        <v>57</v>
      </c>
      <c r="I306">
        <v>62</v>
      </c>
      <c r="J306">
        <v>62</v>
      </c>
      <c r="K306">
        <v>61</v>
      </c>
      <c r="L306">
        <v>65</v>
      </c>
      <c r="M306">
        <v>61</v>
      </c>
      <c r="N306">
        <v>66</v>
      </c>
      <c r="O306">
        <v>65</v>
      </c>
      <c r="P306">
        <v>57</v>
      </c>
      <c r="Q306">
        <v>57</v>
      </c>
      <c r="R306">
        <v>59</v>
      </c>
      <c r="S306">
        <v>58</v>
      </c>
      <c r="T306">
        <v>63</v>
      </c>
      <c r="U306">
        <v>73</v>
      </c>
      <c r="V306">
        <v>75</v>
      </c>
      <c r="W306">
        <v>83</v>
      </c>
      <c r="X306">
        <v>83</v>
      </c>
      <c r="Y306">
        <v>86</v>
      </c>
      <c r="Z306">
        <v>86</v>
      </c>
      <c r="AA306">
        <v>104</v>
      </c>
      <c r="AB306">
        <v>96</v>
      </c>
      <c r="AC306">
        <v>114</v>
      </c>
      <c r="AD306">
        <v>109</v>
      </c>
      <c r="AE306">
        <v>109</v>
      </c>
      <c r="AF306">
        <v>108</v>
      </c>
      <c r="AG306">
        <v>118</v>
      </c>
      <c r="AH306">
        <v>113</v>
      </c>
    </row>
    <row r="307" spans="1:34" x14ac:dyDescent="0.25">
      <c r="A307" t="s">
        <v>842</v>
      </c>
      <c r="B307" t="s">
        <v>308</v>
      </c>
      <c r="C307">
        <v>52</v>
      </c>
      <c r="D307">
        <v>53</v>
      </c>
      <c r="E307">
        <v>68</v>
      </c>
      <c r="F307">
        <v>82</v>
      </c>
      <c r="G307">
        <v>96</v>
      </c>
      <c r="H307">
        <v>121</v>
      </c>
      <c r="I307">
        <v>122</v>
      </c>
      <c r="J307">
        <v>129</v>
      </c>
      <c r="K307">
        <v>164</v>
      </c>
      <c r="L307">
        <v>169</v>
      </c>
      <c r="M307">
        <v>197</v>
      </c>
      <c r="N307">
        <v>222</v>
      </c>
      <c r="O307">
        <v>229</v>
      </c>
      <c r="P307">
        <v>246</v>
      </c>
      <c r="Q307">
        <v>253</v>
      </c>
      <c r="R307">
        <v>250</v>
      </c>
      <c r="S307">
        <v>311</v>
      </c>
      <c r="T307">
        <v>290</v>
      </c>
      <c r="U307">
        <v>306</v>
      </c>
      <c r="V307">
        <v>319</v>
      </c>
      <c r="W307">
        <v>351</v>
      </c>
      <c r="X307">
        <v>337</v>
      </c>
      <c r="Y307">
        <v>326</v>
      </c>
      <c r="Z307">
        <v>308</v>
      </c>
      <c r="AA307">
        <v>324</v>
      </c>
      <c r="AB307">
        <v>296</v>
      </c>
      <c r="AC307">
        <v>280</v>
      </c>
      <c r="AD307">
        <v>272</v>
      </c>
      <c r="AE307">
        <v>280</v>
      </c>
      <c r="AF307">
        <v>297</v>
      </c>
      <c r="AG307">
        <v>298</v>
      </c>
      <c r="AH307">
        <v>277</v>
      </c>
    </row>
    <row r="308" spans="1:34" x14ac:dyDescent="0.25">
      <c r="A308" t="s">
        <v>843</v>
      </c>
      <c r="B308" t="s">
        <v>309</v>
      </c>
      <c r="C308">
        <v>312</v>
      </c>
      <c r="D308">
        <v>313</v>
      </c>
      <c r="E308">
        <v>347</v>
      </c>
      <c r="F308">
        <v>352</v>
      </c>
      <c r="G308">
        <v>360</v>
      </c>
      <c r="H308">
        <v>338</v>
      </c>
      <c r="I308">
        <v>347</v>
      </c>
      <c r="J308">
        <v>325</v>
      </c>
      <c r="K308">
        <v>345</v>
      </c>
      <c r="L308">
        <v>381</v>
      </c>
      <c r="M308">
        <v>441</v>
      </c>
      <c r="N308">
        <v>511</v>
      </c>
      <c r="O308">
        <v>540</v>
      </c>
      <c r="P308">
        <v>620</v>
      </c>
      <c r="Q308">
        <v>640</v>
      </c>
      <c r="R308">
        <v>672</v>
      </c>
      <c r="S308">
        <v>709</v>
      </c>
      <c r="T308">
        <v>706</v>
      </c>
      <c r="U308">
        <v>668</v>
      </c>
      <c r="V308">
        <v>662</v>
      </c>
      <c r="W308">
        <v>666</v>
      </c>
      <c r="X308">
        <v>624</v>
      </c>
      <c r="Y308">
        <v>579</v>
      </c>
      <c r="Z308">
        <v>530</v>
      </c>
      <c r="AA308">
        <v>516</v>
      </c>
      <c r="AB308">
        <v>498</v>
      </c>
      <c r="AC308">
        <v>494</v>
      </c>
      <c r="AD308">
        <v>411</v>
      </c>
      <c r="AE308">
        <v>430</v>
      </c>
      <c r="AF308">
        <v>439</v>
      </c>
      <c r="AG308">
        <v>405</v>
      </c>
      <c r="AH308">
        <v>342</v>
      </c>
    </row>
    <row r="309" spans="1:34" x14ac:dyDescent="0.25">
      <c r="A309" t="s">
        <v>844</v>
      </c>
      <c r="B309" t="s">
        <v>310</v>
      </c>
      <c r="C309">
        <v>51</v>
      </c>
      <c r="D309">
        <v>54</v>
      </c>
      <c r="E309">
        <v>50</v>
      </c>
      <c r="F309">
        <v>58</v>
      </c>
      <c r="G309">
        <v>60</v>
      </c>
      <c r="H309">
        <v>61</v>
      </c>
      <c r="I309">
        <v>60</v>
      </c>
      <c r="J309">
        <v>62</v>
      </c>
      <c r="K309">
        <v>58</v>
      </c>
      <c r="L309">
        <v>67</v>
      </c>
      <c r="M309">
        <v>77</v>
      </c>
      <c r="N309">
        <v>95</v>
      </c>
      <c r="O309">
        <v>98</v>
      </c>
      <c r="P309">
        <v>113</v>
      </c>
      <c r="Q309">
        <v>118</v>
      </c>
      <c r="R309">
        <v>124</v>
      </c>
      <c r="S309">
        <v>145</v>
      </c>
      <c r="T309">
        <v>181</v>
      </c>
      <c r="U309">
        <v>197</v>
      </c>
      <c r="V309">
        <v>220</v>
      </c>
      <c r="W309">
        <v>225</v>
      </c>
      <c r="X309">
        <v>227</v>
      </c>
      <c r="Y309">
        <v>229</v>
      </c>
      <c r="Z309">
        <v>234</v>
      </c>
      <c r="AA309">
        <v>213</v>
      </c>
      <c r="AB309">
        <v>201</v>
      </c>
      <c r="AC309">
        <v>182</v>
      </c>
      <c r="AD309">
        <v>174</v>
      </c>
      <c r="AE309">
        <v>165</v>
      </c>
      <c r="AF309">
        <v>167</v>
      </c>
      <c r="AG309">
        <v>135</v>
      </c>
      <c r="AH309">
        <v>116</v>
      </c>
    </row>
    <row r="310" spans="1:34" x14ac:dyDescent="0.25">
      <c r="A310" t="s">
        <v>845</v>
      </c>
      <c r="B310" t="s">
        <v>311</v>
      </c>
      <c r="C310">
        <v>17</v>
      </c>
      <c r="D310">
        <v>19</v>
      </c>
      <c r="E310">
        <v>23</v>
      </c>
      <c r="F310">
        <v>27</v>
      </c>
      <c r="G310">
        <v>28</v>
      </c>
      <c r="H310">
        <v>40</v>
      </c>
      <c r="I310">
        <v>39</v>
      </c>
      <c r="J310">
        <v>44</v>
      </c>
      <c r="K310">
        <v>44</v>
      </c>
      <c r="L310">
        <v>57</v>
      </c>
      <c r="M310">
        <v>53</v>
      </c>
      <c r="N310">
        <v>62</v>
      </c>
      <c r="O310">
        <v>51</v>
      </c>
      <c r="P310">
        <v>58</v>
      </c>
      <c r="Q310">
        <v>54</v>
      </c>
      <c r="R310">
        <v>55</v>
      </c>
      <c r="S310">
        <v>40</v>
      </c>
      <c r="T310">
        <v>47</v>
      </c>
      <c r="U310">
        <v>57</v>
      </c>
      <c r="V310">
        <v>77</v>
      </c>
      <c r="W310">
        <v>79</v>
      </c>
      <c r="X310">
        <v>79</v>
      </c>
      <c r="Y310">
        <v>82</v>
      </c>
      <c r="Z310">
        <v>107</v>
      </c>
      <c r="AA310">
        <v>103</v>
      </c>
      <c r="AB310">
        <v>85</v>
      </c>
      <c r="AC310">
        <v>78</v>
      </c>
      <c r="AD310">
        <v>75</v>
      </c>
      <c r="AE310">
        <v>75</v>
      </c>
      <c r="AF310">
        <v>75</v>
      </c>
      <c r="AG310">
        <v>69</v>
      </c>
      <c r="AH310">
        <v>71</v>
      </c>
    </row>
    <row r="311" spans="1:34" x14ac:dyDescent="0.25">
      <c r="A311" t="s">
        <v>846</v>
      </c>
      <c r="B311" t="s">
        <v>312</v>
      </c>
      <c r="C311">
        <v>180</v>
      </c>
      <c r="D311">
        <v>189</v>
      </c>
      <c r="E311">
        <v>218</v>
      </c>
      <c r="F311">
        <v>239</v>
      </c>
      <c r="G311">
        <v>267</v>
      </c>
      <c r="H311">
        <v>269</v>
      </c>
      <c r="I311">
        <v>281</v>
      </c>
      <c r="J311">
        <v>288</v>
      </c>
      <c r="K311">
        <v>270</v>
      </c>
      <c r="L311">
        <v>270</v>
      </c>
      <c r="M311">
        <v>287</v>
      </c>
      <c r="N311">
        <v>278</v>
      </c>
      <c r="O311">
        <v>277</v>
      </c>
      <c r="P311">
        <v>290</v>
      </c>
      <c r="Q311">
        <v>285</v>
      </c>
      <c r="R311">
        <v>286</v>
      </c>
      <c r="S311">
        <v>291</v>
      </c>
      <c r="T311">
        <v>299</v>
      </c>
      <c r="U311">
        <v>276</v>
      </c>
      <c r="V311">
        <v>271</v>
      </c>
      <c r="W311">
        <v>238</v>
      </c>
      <c r="X311">
        <v>229</v>
      </c>
      <c r="Y311">
        <v>238</v>
      </c>
      <c r="Z311">
        <v>218</v>
      </c>
      <c r="AA311">
        <v>184</v>
      </c>
      <c r="AB311">
        <v>191</v>
      </c>
      <c r="AC311">
        <v>179</v>
      </c>
      <c r="AD311">
        <v>190</v>
      </c>
      <c r="AE311">
        <v>189</v>
      </c>
      <c r="AF311">
        <v>170</v>
      </c>
      <c r="AG311">
        <v>164</v>
      </c>
      <c r="AH311">
        <v>141</v>
      </c>
    </row>
    <row r="312" spans="1:34" x14ac:dyDescent="0.25">
      <c r="A312" t="s">
        <v>847</v>
      </c>
      <c r="B312" t="s">
        <v>313</v>
      </c>
      <c r="C312">
        <v>258</v>
      </c>
      <c r="D312">
        <v>269</v>
      </c>
      <c r="E312">
        <v>299</v>
      </c>
      <c r="F312">
        <v>309</v>
      </c>
      <c r="G312">
        <v>367</v>
      </c>
      <c r="H312">
        <v>403</v>
      </c>
      <c r="I312">
        <v>452</v>
      </c>
      <c r="J312">
        <v>485</v>
      </c>
      <c r="K312">
        <v>541</v>
      </c>
      <c r="L312">
        <v>609</v>
      </c>
      <c r="M312">
        <v>628</v>
      </c>
      <c r="N312">
        <v>607</v>
      </c>
      <c r="O312">
        <v>580</v>
      </c>
      <c r="P312">
        <v>602</v>
      </c>
      <c r="Q312">
        <v>589</v>
      </c>
      <c r="R312">
        <v>556</v>
      </c>
      <c r="S312">
        <v>510</v>
      </c>
      <c r="T312">
        <v>524</v>
      </c>
      <c r="U312">
        <v>546</v>
      </c>
      <c r="V312">
        <v>547</v>
      </c>
      <c r="W312">
        <v>567</v>
      </c>
      <c r="X312">
        <v>563</v>
      </c>
      <c r="Y312">
        <v>534</v>
      </c>
      <c r="Z312">
        <v>552</v>
      </c>
      <c r="AA312">
        <v>547</v>
      </c>
      <c r="AB312">
        <v>536</v>
      </c>
      <c r="AC312">
        <v>517</v>
      </c>
      <c r="AD312">
        <v>449</v>
      </c>
      <c r="AE312">
        <v>425</v>
      </c>
      <c r="AF312">
        <v>456</v>
      </c>
      <c r="AG312">
        <v>418</v>
      </c>
      <c r="AH312">
        <v>353</v>
      </c>
    </row>
    <row r="313" spans="1:34" x14ac:dyDescent="0.25">
      <c r="A313" t="s">
        <v>848</v>
      </c>
      <c r="B313" t="s">
        <v>314</v>
      </c>
      <c r="C313">
        <v>28</v>
      </c>
      <c r="D313">
        <v>34</v>
      </c>
      <c r="E313">
        <v>28</v>
      </c>
      <c r="F313">
        <v>29</v>
      </c>
      <c r="G313">
        <v>42</v>
      </c>
      <c r="H313">
        <v>41</v>
      </c>
      <c r="I313">
        <v>41</v>
      </c>
      <c r="J313">
        <v>41</v>
      </c>
      <c r="K313">
        <v>46</v>
      </c>
      <c r="L313">
        <v>57</v>
      </c>
      <c r="M313">
        <v>56</v>
      </c>
      <c r="N313">
        <v>54</v>
      </c>
      <c r="O313">
        <v>58</v>
      </c>
      <c r="P313">
        <v>58</v>
      </c>
      <c r="Q313">
        <v>58</v>
      </c>
      <c r="R313">
        <v>61</v>
      </c>
      <c r="S313">
        <v>63</v>
      </c>
      <c r="T313">
        <v>83</v>
      </c>
      <c r="U313">
        <v>107</v>
      </c>
      <c r="V313">
        <v>115</v>
      </c>
      <c r="W313">
        <v>115</v>
      </c>
      <c r="X313">
        <v>115</v>
      </c>
      <c r="Y313">
        <v>121</v>
      </c>
      <c r="Z313">
        <v>121</v>
      </c>
      <c r="AA313">
        <v>128</v>
      </c>
      <c r="AB313">
        <v>102</v>
      </c>
      <c r="AC313">
        <v>90</v>
      </c>
      <c r="AD313">
        <v>90</v>
      </c>
      <c r="AE313">
        <v>90</v>
      </c>
      <c r="AF313">
        <v>83</v>
      </c>
      <c r="AG313">
        <v>92</v>
      </c>
      <c r="AH313">
        <v>66</v>
      </c>
    </row>
    <row r="314" spans="1:34" x14ac:dyDescent="0.25">
      <c r="A314" t="s">
        <v>849</v>
      </c>
      <c r="B314" t="s">
        <v>315</v>
      </c>
      <c r="C314">
        <v>213</v>
      </c>
      <c r="D314">
        <v>217</v>
      </c>
      <c r="E314">
        <v>245</v>
      </c>
      <c r="F314">
        <v>243</v>
      </c>
      <c r="G314">
        <v>269</v>
      </c>
      <c r="H314">
        <v>283</v>
      </c>
      <c r="I314">
        <v>283</v>
      </c>
      <c r="J314">
        <v>295</v>
      </c>
      <c r="K314">
        <v>302</v>
      </c>
      <c r="L314">
        <v>323</v>
      </c>
      <c r="M314">
        <v>353</v>
      </c>
      <c r="N314">
        <v>359</v>
      </c>
      <c r="O314">
        <v>385</v>
      </c>
      <c r="P314">
        <v>413</v>
      </c>
      <c r="Q314">
        <v>414</v>
      </c>
      <c r="R314">
        <v>413</v>
      </c>
      <c r="S314">
        <v>459</v>
      </c>
      <c r="T314">
        <v>488</v>
      </c>
      <c r="U314">
        <v>523</v>
      </c>
      <c r="V314">
        <v>516</v>
      </c>
      <c r="W314">
        <v>541</v>
      </c>
      <c r="X314">
        <v>549</v>
      </c>
      <c r="Y314">
        <v>540</v>
      </c>
      <c r="Z314">
        <v>530</v>
      </c>
      <c r="AA314">
        <v>520</v>
      </c>
      <c r="AB314">
        <v>503</v>
      </c>
      <c r="AC314">
        <v>500</v>
      </c>
      <c r="AD314">
        <v>474</v>
      </c>
      <c r="AE314">
        <v>477</v>
      </c>
      <c r="AF314">
        <v>493</v>
      </c>
      <c r="AG314">
        <v>445</v>
      </c>
      <c r="AH314">
        <v>435</v>
      </c>
    </row>
    <row r="315" spans="1:34" x14ac:dyDescent="0.25">
      <c r="A315" t="s">
        <v>850</v>
      </c>
      <c r="B315" t="s">
        <v>316</v>
      </c>
      <c r="C315">
        <v>39</v>
      </c>
      <c r="D315">
        <v>40</v>
      </c>
      <c r="E315">
        <v>44</v>
      </c>
      <c r="F315">
        <v>55</v>
      </c>
      <c r="G315">
        <v>65</v>
      </c>
      <c r="H315">
        <v>62</v>
      </c>
      <c r="I315">
        <v>61</v>
      </c>
      <c r="J315">
        <v>72</v>
      </c>
      <c r="K315">
        <v>76</v>
      </c>
      <c r="L315">
        <v>90</v>
      </c>
      <c r="M315">
        <v>107</v>
      </c>
      <c r="N315">
        <v>113</v>
      </c>
      <c r="O315">
        <v>130</v>
      </c>
      <c r="P315">
        <v>140</v>
      </c>
      <c r="Q315">
        <v>134</v>
      </c>
      <c r="R315">
        <v>139</v>
      </c>
      <c r="S315">
        <v>149</v>
      </c>
      <c r="T315">
        <v>143</v>
      </c>
      <c r="U315">
        <v>136</v>
      </c>
      <c r="V315">
        <v>146</v>
      </c>
      <c r="W315">
        <v>154</v>
      </c>
      <c r="X315">
        <v>158</v>
      </c>
      <c r="Y315">
        <v>150</v>
      </c>
      <c r="Z315">
        <v>133</v>
      </c>
      <c r="AA315">
        <v>138</v>
      </c>
      <c r="AB315">
        <v>144</v>
      </c>
      <c r="AC315">
        <v>127</v>
      </c>
      <c r="AD315">
        <v>121</v>
      </c>
      <c r="AE315">
        <v>113</v>
      </c>
      <c r="AF315">
        <v>112</v>
      </c>
      <c r="AG315">
        <v>119</v>
      </c>
      <c r="AH315">
        <v>94</v>
      </c>
    </row>
    <row r="316" spans="1:34" x14ac:dyDescent="0.25">
      <c r="A316" t="s">
        <v>851</v>
      </c>
      <c r="B316" t="s">
        <v>317</v>
      </c>
      <c r="C316">
        <v>345</v>
      </c>
      <c r="D316">
        <v>386</v>
      </c>
      <c r="E316">
        <v>425</v>
      </c>
      <c r="F316">
        <v>471</v>
      </c>
      <c r="G316">
        <v>480</v>
      </c>
      <c r="H316">
        <v>545</v>
      </c>
      <c r="I316">
        <v>586</v>
      </c>
      <c r="J316">
        <v>624</v>
      </c>
      <c r="K316">
        <v>638</v>
      </c>
      <c r="L316">
        <v>672</v>
      </c>
      <c r="M316">
        <v>723</v>
      </c>
      <c r="N316">
        <v>793</v>
      </c>
      <c r="O316">
        <v>806</v>
      </c>
      <c r="P316">
        <v>829</v>
      </c>
      <c r="Q316">
        <v>794</v>
      </c>
      <c r="R316">
        <v>755</v>
      </c>
      <c r="S316">
        <v>753</v>
      </c>
      <c r="T316">
        <v>777</v>
      </c>
      <c r="U316">
        <v>760</v>
      </c>
      <c r="V316">
        <v>729</v>
      </c>
      <c r="W316">
        <v>696</v>
      </c>
      <c r="X316">
        <v>703</v>
      </c>
      <c r="Y316">
        <v>680</v>
      </c>
      <c r="Z316">
        <v>683</v>
      </c>
      <c r="AA316">
        <v>648</v>
      </c>
      <c r="AB316">
        <v>619</v>
      </c>
      <c r="AC316">
        <v>610</v>
      </c>
      <c r="AD316">
        <v>586</v>
      </c>
      <c r="AE316">
        <v>578</v>
      </c>
      <c r="AF316">
        <v>589</v>
      </c>
      <c r="AG316">
        <v>555</v>
      </c>
      <c r="AH316">
        <v>453</v>
      </c>
    </row>
    <row r="317" spans="1:34" x14ac:dyDescent="0.25">
      <c r="A317" t="s">
        <v>852</v>
      </c>
      <c r="B317" t="s">
        <v>318</v>
      </c>
      <c r="C317">
        <v>6</v>
      </c>
      <c r="D317">
        <v>7</v>
      </c>
      <c r="E317">
        <v>13</v>
      </c>
      <c r="F317">
        <v>13</v>
      </c>
      <c r="G317">
        <v>14</v>
      </c>
      <c r="H317">
        <v>18</v>
      </c>
      <c r="I317">
        <v>15</v>
      </c>
      <c r="J317">
        <v>15</v>
      </c>
      <c r="K317">
        <v>15</v>
      </c>
      <c r="L317">
        <v>12</v>
      </c>
      <c r="M317">
        <v>16</v>
      </c>
      <c r="N317">
        <v>17</v>
      </c>
      <c r="O317">
        <v>14</v>
      </c>
      <c r="P317">
        <v>14</v>
      </c>
      <c r="Q317">
        <v>14</v>
      </c>
      <c r="R317">
        <v>24</v>
      </c>
      <c r="S317">
        <v>29</v>
      </c>
      <c r="T317">
        <v>41</v>
      </c>
      <c r="U317">
        <v>42</v>
      </c>
      <c r="V317">
        <v>56</v>
      </c>
      <c r="W317">
        <v>59</v>
      </c>
      <c r="X317">
        <v>59</v>
      </c>
      <c r="Y317">
        <v>59</v>
      </c>
      <c r="Z317">
        <v>79</v>
      </c>
      <c r="AA317">
        <v>68</v>
      </c>
      <c r="AB317">
        <v>74</v>
      </c>
      <c r="AC317">
        <v>66</v>
      </c>
      <c r="AD317">
        <v>67</v>
      </c>
      <c r="AE317">
        <v>67</v>
      </c>
      <c r="AF317">
        <v>58</v>
      </c>
      <c r="AG317">
        <v>35</v>
      </c>
      <c r="AH317">
        <v>37</v>
      </c>
    </row>
    <row r="318" spans="1:34" x14ac:dyDescent="0.25">
      <c r="A318" t="s">
        <v>853</v>
      </c>
      <c r="B318" t="s">
        <v>319</v>
      </c>
      <c r="C318">
        <v>31</v>
      </c>
      <c r="D318">
        <v>40</v>
      </c>
      <c r="E318">
        <v>50</v>
      </c>
      <c r="F318">
        <v>71</v>
      </c>
      <c r="G318">
        <v>82</v>
      </c>
      <c r="H318">
        <v>73</v>
      </c>
      <c r="I318">
        <v>80</v>
      </c>
      <c r="J318">
        <v>89</v>
      </c>
      <c r="K318">
        <v>96</v>
      </c>
      <c r="L318">
        <v>125</v>
      </c>
      <c r="M318">
        <v>125</v>
      </c>
      <c r="N318">
        <v>128</v>
      </c>
      <c r="O318">
        <v>135</v>
      </c>
      <c r="P318">
        <v>139</v>
      </c>
      <c r="Q318">
        <v>137</v>
      </c>
      <c r="R318">
        <v>137</v>
      </c>
      <c r="S318">
        <v>127</v>
      </c>
      <c r="T318">
        <v>122</v>
      </c>
      <c r="U318">
        <v>137</v>
      </c>
      <c r="V318">
        <v>142</v>
      </c>
      <c r="W318">
        <v>138</v>
      </c>
      <c r="X318">
        <v>130</v>
      </c>
      <c r="Y318">
        <v>121</v>
      </c>
      <c r="Z318">
        <v>130</v>
      </c>
      <c r="AA318">
        <v>142</v>
      </c>
      <c r="AB318">
        <v>132</v>
      </c>
      <c r="AC318">
        <v>135</v>
      </c>
      <c r="AD318">
        <v>139</v>
      </c>
      <c r="AE318">
        <v>158</v>
      </c>
      <c r="AF318">
        <v>153</v>
      </c>
      <c r="AG318">
        <v>128</v>
      </c>
      <c r="AH318">
        <v>129</v>
      </c>
    </row>
    <row r="319" spans="1:34" x14ac:dyDescent="0.25">
      <c r="A319" t="s">
        <v>854</v>
      </c>
      <c r="B319" t="s">
        <v>320</v>
      </c>
      <c r="C319">
        <v>105</v>
      </c>
      <c r="D319">
        <v>118</v>
      </c>
      <c r="E319">
        <v>138</v>
      </c>
      <c r="F319">
        <v>134</v>
      </c>
      <c r="G319">
        <v>134</v>
      </c>
      <c r="H319">
        <v>137</v>
      </c>
      <c r="I319">
        <v>138</v>
      </c>
      <c r="J319">
        <v>139</v>
      </c>
      <c r="K319">
        <v>142</v>
      </c>
      <c r="L319">
        <v>163</v>
      </c>
      <c r="M319">
        <v>187</v>
      </c>
      <c r="N319">
        <v>213</v>
      </c>
      <c r="O319">
        <v>233</v>
      </c>
      <c r="P319">
        <v>244</v>
      </c>
      <c r="Q319">
        <v>245</v>
      </c>
      <c r="R319">
        <v>245</v>
      </c>
      <c r="S319">
        <v>284</v>
      </c>
      <c r="T319">
        <v>299</v>
      </c>
      <c r="U319">
        <v>341</v>
      </c>
      <c r="V319">
        <v>353</v>
      </c>
      <c r="W319">
        <v>372</v>
      </c>
      <c r="X319">
        <v>402</v>
      </c>
      <c r="Y319">
        <v>412</v>
      </c>
      <c r="Z319">
        <v>397</v>
      </c>
      <c r="AA319">
        <v>416</v>
      </c>
      <c r="AB319">
        <v>424</v>
      </c>
      <c r="AC319">
        <v>430</v>
      </c>
      <c r="AD319">
        <v>430</v>
      </c>
      <c r="AE319">
        <v>443</v>
      </c>
      <c r="AF319">
        <v>438</v>
      </c>
      <c r="AG319">
        <v>424</v>
      </c>
      <c r="AH319">
        <v>436</v>
      </c>
    </row>
    <row r="320" spans="1:34" x14ac:dyDescent="0.25">
      <c r="A320" t="s">
        <v>855</v>
      </c>
      <c r="B320" t="s">
        <v>321</v>
      </c>
      <c r="C320">
        <v>114</v>
      </c>
      <c r="D320">
        <v>124</v>
      </c>
      <c r="E320">
        <v>129</v>
      </c>
      <c r="F320">
        <v>131</v>
      </c>
      <c r="G320">
        <v>143</v>
      </c>
      <c r="H320">
        <v>117</v>
      </c>
      <c r="I320">
        <v>129</v>
      </c>
      <c r="J320">
        <v>136</v>
      </c>
      <c r="K320">
        <v>124</v>
      </c>
      <c r="L320">
        <v>120</v>
      </c>
      <c r="M320">
        <v>123</v>
      </c>
      <c r="N320">
        <v>124</v>
      </c>
      <c r="O320">
        <v>133</v>
      </c>
      <c r="P320">
        <v>128</v>
      </c>
      <c r="Q320">
        <v>114</v>
      </c>
      <c r="R320">
        <v>132</v>
      </c>
      <c r="S320">
        <v>141</v>
      </c>
      <c r="T320">
        <v>153</v>
      </c>
      <c r="U320">
        <v>154</v>
      </c>
      <c r="V320">
        <v>144</v>
      </c>
      <c r="W320">
        <v>153</v>
      </c>
      <c r="X320">
        <v>158</v>
      </c>
      <c r="Y320">
        <v>144</v>
      </c>
      <c r="Z320">
        <v>147</v>
      </c>
      <c r="AA320">
        <v>133</v>
      </c>
      <c r="AB320">
        <v>121</v>
      </c>
      <c r="AC320">
        <v>124</v>
      </c>
      <c r="AD320">
        <v>108</v>
      </c>
      <c r="AE320">
        <v>98</v>
      </c>
      <c r="AF320">
        <v>95</v>
      </c>
      <c r="AG320">
        <v>79</v>
      </c>
      <c r="AH320">
        <v>72</v>
      </c>
    </row>
    <row r="321" spans="1:34" x14ac:dyDescent="0.25">
      <c r="A321" t="s">
        <v>856</v>
      </c>
      <c r="B321" t="s">
        <v>322</v>
      </c>
      <c r="C321">
        <v>39</v>
      </c>
      <c r="D321">
        <v>37</v>
      </c>
      <c r="E321">
        <v>54</v>
      </c>
      <c r="F321">
        <v>55</v>
      </c>
      <c r="G321">
        <v>51</v>
      </c>
      <c r="H321">
        <v>43</v>
      </c>
      <c r="I321">
        <v>43</v>
      </c>
      <c r="J321">
        <v>45</v>
      </c>
      <c r="K321">
        <v>45</v>
      </c>
      <c r="L321">
        <v>32</v>
      </c>
      <c r="M321">
        <v>37</v>
      </c>
      <c r="N321">
        <v>35</v>
      </c>
      <c r="O321">
        <v>42</v>
      </c>
      <c r="P321">
        <v>48</v>
      </c>
      <c r="Q321">
        <v>47</v>
      </c>
      <c r="R321">
        <v>49</v>
      </c>
      <c r="S321">
        <v>51</v>
      </c>
      <c r="T321">
        <v>56</v>
      </c>
      <c r="U321">
        <v>65</v>
      </c>
      <c r="V321">
        <v>73</v>
      </c>
      <c r="W321">
        <v>80</v>
      </c>
      <c r="X321">
        <v>82</v>
      </c>
      <c r="Y321">
        <v>84</v>
      </c>
      <c r="Z321">
        <v>103</v>
      </c>
      <c r="AA321">
        <v>108</v>
      </c>
      <c r="AB321">
        <v>109</v>
      </c>
      <c r="AC321">
        <v>105</v>
      </c>
      <c r="AD321">
        <v>93</v>
      </c>
      <c r="AE321">
        <v>89</v>
      </c>
      <c r="AF321">
        <v>87</v>
      </c>
      <c r="AG321">
        <v>68</v>
      </c>
      <c r="AH321">
        <v>54</v>
      </c>
    </row>
    <row r="322" spans="1:34" x14ac:dyDescent="0.25">
      <c r="A322" t="s">
        <v>857</v>
      </c>
      <c r="B322" t="s">
        <v>323</v>
      </c>
      <c r="C322">
        <v>40</v>
      </c>
      <c r="D322">
        <v>42</v>
      </c>
      <c r="E322">
        <v>37</v>
      </c>
      <c r="F322">
        <v>39</v>
      </c>
      <c r="G322">
        <v>31</v>
      </c>
      <c r="H322">
        <v>42</v>
      </c>
      <c r="I322">
        <v>39</v>
      </c>
      <c r="J322">
        <v>39</v>
      </c>
      <c r="K322">
        <v>40</v>
      </c>
      <c r="L322">
        <v>47</v>
      </c>
      <c r="M322">
        <v>51</v>
      </c>
      <c r="N322">
        <v>64</v>
      </c>
      <c r="O322">
        <v>56</v>
      </c>
      <c r="P322">
        <v>54</v>
      </c>
      <c r="Q322">
        <v>54</v>
      </c>
      <c r="R322">
        <v>64</v>
      </c>
      <c r="S322">
        <v>60</v>
      </c>
      <c r="T322">
        <v>72</v>
      </c>
      <c r="U322">
        <v>62</v>
      </c>
      <c r="V322">
        <v>69</v>
      </c>
      <c r="W322">
        <v>74</v>
      </c>
      <c r="X322">
        <v>75</v>
      </c>
      <c r="Y322">
        <v>76</v>
      </c>
      <c r="Z322">
        <v>84</v>
      </c>
      <c r="AA322">
        <v>79</v>
      </c>
      <c r="AB322">
        <v>104</v>
      </c>
      <c r="AC322">
        <v>99</v>
      </c>
      <c r="AD322">
        <v>102</v>
      </c>
      <c r="AE322">
        <v>103</v>
      </c>
      <c r="AF322">
        <v>87</v>
      </c>
      <c r="AG322">
        <v>97</v>
      </c>
      <c r="AH322">
        <v>82</v>
      </c>
    </row>
    <row r="323" spans="1:34" x14ac:dyDescent="0.25">
      <c r="A323" t="s">
        <v>858</v>
      </c>
      <c r="B323" t="s">
        <v>324</v>
      </c>
      <c r="C323">
        <v>20</v>
      </c>
      <c r="D323">
        <v>20</v>
      </c>
      <c r="E323">
        <v>28</v>
      </c>
      <c r="F323">
        <v>31</v>
      </c>
      <c r="G323">
        <v>32</v>
      </c>
      <c r="H323">
        <v>33</v>
      </c>
      <c r="I323">
        <v>35</v>
      </c>
      <c r="J323">
        <v>37</v>
      </c>
      <c r="K323">
        <v>41</v>
      </c>
      <c r="L323">
        <v>49</v>
      </c>
      <c r="M323">
        <v>49</v>
      </c>
      <c r="N323">
        <v>61</v>
      </c>
      <c r="O323">
        <v>63</v>
      </c>
      <c r="P323">
        <v>68</v>
      </c>
      <c r="Q323">
        <v>68</v>
      </c>
      <c r="R323">
        <v>65</v>
      </c>
      <c r="S323">
        <v>64</v>
      </c>
      <c r="T323">
        <v>81</v>
      </c>
      <c r="U323">
        <v>78</v>
      </c>
      <c r="V323">
        <v>79</v>
      </c>
      <c r="W323">
        <v>70</v>
      </c>
      <c r="X323">
        <v>80</v>
      </c>
      <c r="Y323">
        <v>80</v>
      </c>
      <c r="Z323">
        <v>72</v>
      </c>
      <c r="AA323">
        <v>72</v>
      </c>
      <c r="AB323">
        <v>77</v>
      </c>
      <c r="AC323">
        <v>81</v>
      </c>
      <c r="AD323">
        <v>96</v>
      </c>
      <c r="AE323">
        <v>82</v>
      </c>
      <c r="AF323">
        <v>105</v>
      </c>
      <c r="AG323">
        <v>110</v>
      </c>
      <c r="AH323">
        <v>101</v>
      </c>
    </row>
    <row r="324" spans="1:34" x14ac:dyDescent="0.25">
      <c r="A324" t="s">
        <v>859</v>
      </c>
      <c r="B324" t="s">
        <v>325</v>
      </c>
      <c r="C324">
        <v>20</v>
      </c>
      <c r="D324">
        <v>23</v>
      </c>
      <c r="E324">
        <v>34</v>
      </c>
      <c r="F324">
        <v>45</v>
      </c>
      <c r="G324">
        <v>47</v>
      </c>
      <c r="H324">
        <v>57</v>
      </c>
      <c r="I324">
        <v>68</v>
      </c>
      <c r="J324">
        <v>71</v>
      </c>
      <c r="K324">
        <v>71</v>
      </c>
      <c r="L324">
        <v>85</v>
      </c>
      <c r="M324">
        <v>95</v>
      </c>
      <c r="N324">
        <v>110</v>
      </c>
      <c r="O324">
        <v>106</v>
      </c>
      <c r="P324">
        <v>100</v>
      </c>
      <c r="Q324">
        <v>100</v>
      </c>
      <c r="R324">
        <v>99</v>
      </c>
      <c r="S324">
        <v>99</v>
      </c>
      <c r="T324">
        <v>86</v>
      </c>
      <c r="U324">
        <v>88</v>
      </c>
      <c r="V324">
        <v>95</v>
      </c>
      <c r="W324">
        <v>116</v>
      </c>
      <c r="X324">
        <v>117</v>
      </c>
      <c r="Y324">
        <v>118</v>
      </c>
      <c r="Z324">
        <v>133</v>
      </c>
      <c r="AA324">
        <v>131</v>
      </c>
      <c r="AB324">
        <v>128</v>
      </c>
      <c r="AC324">
        <v>134</v>
      </c>
      <c r="AD324">
        <v>116</v>
      </c>
      <c r="AE324">
        <v>115</v>
      </c>
      <c r="AF324">
        <v>115</v>
      </c>
      <c r="AG324">
        <v>94</v>
      </c>
      <c r="AH324">
        <v>91</v>
      </c>
    </row>
    <row r="325" spans="1:34" x14ac:dyDescent="0.25">
      <c r="A325" t="s">
        <v>860</v>
      </c>
      <c r="B325" t="s">
        <v>326</v>
      </c>
      <c r="C325">
        <v>47</v>
      </c>
      <c r="D325">
        <v>49</v>
      </c>
      <c r="E325">
        <v>63</v>
      </c>
      <c r="F325">
        <v>100</v>
      </c>
      <c r="G325">
        <v>107</v>
      </c>
      <c r="H325">
        <v>130</v>
      </c>
      <c r="I325">
        <v>132</v>
      </c>
      <c r="J325">
        <v>134</v>
      </c>
      <c r="K325">
        <v>140</v>
      </c>
      <c r="L325">
        <v>135</v>
      </c>
      <c r="M325">
        <v>129</v>
      </c>
      <c r="N325">
        <v>123</v>
      </c>
      <c r="O325">
        <v>127</v>
      </c>
      <c r="P325">
        <v>150</v>
      </c>
      <c r="Q325">
        <v>149</v>
      </c>
      <c r="R325">
        <v>152</v>
      </c>
      <c r="S325">
        <v>165</v>
      </c>
      <c r="T325">
        <v>149</v>
      </c>
      <c r="U325">
        <v>168</v>
      </c>
      <c r="V325">
        <v>160</v>
      </c>
      <c r="W325">
        <v>166</v>
      </c>
      <c r="X325">
        <v>170</v>
      </c>
      <c r="Y325">
        <v>163</v>
      </c>
      <c r="Z325">
        <v>174</v>
      </c>
      <c r="AA325">
        <v>193</v>
      </c>
      <c r="AB325">
        <v>205</v>
      </c>
      <c r="AC325">
        <v>214</v>
      </c>
      <c r="AD325">
        <v>218</v>
      </c>
      <c r="AE325">
        <v>218</v>
      </c>
      <c r="AF325">
        <v>215</v>
      </c>
      <c r="AG325">
        <v>195</v>
      </c>
      <c r="AH325">
        <v>212</v>
      </c>
    </row>
    <row r="326" spans="1:34" x14ac:dyDescent="0.25">
      <c r="A326" t="s">
        <v>861</v>
      </c>
      <c r="B326" t="s">
        <v>327</v>
      </c>
      <c r="C326">
        <v>5</v>
      </c>
      <c r="D326">
        <v>5</v>
      </c>
      <c r="E326">
        <v>2</v>
      </c>
      <c r="F326">
        <v>3</v>
      </c>
      <c r="G326">
        <v>3</v>
      </c>
      <c r="H326">
        <v>3</v>
      </c>
      <c r="I326">
        <v>4</v>
      </c>
      <c r="J326">
        <v>6</v>
      </c>
      <c r="K326">
        <v>6</v>
      </c>
      <c r="L326">
        <v>7</v>
      </c>
      <c r="M326">
        <v>7</v>
      </c>
      <c r="N326">
        <v>10</v>
      </c>
      <c r="O326">
        <v>12</v>
      </c>
      <c r="P326">
        <v>14</v>
      </c>
      <c r="Q326">
        <v>12</v>
      </c>
      <c r="R326">
        <v>12</v>
      </c>
      <c r="S326">
        <v>14</v>
      </c>
      <c r="T326">
        <v>17</v>
      </c>
      <c r="U326">
        <v>14</v>
      </c>
      <c r="V326">
        <v>14</v>
      </c>
      <c r="W326">
        <v>18</v>
      </c>
      <c r="X326">
        <v>18</v>
      </c>
      <c r="Y326">
        <v>18</v>
      </c>
      <c r="Z326">
        <v>22</v>
      </c>
      <c r="AA326">
        <v>21</v>
      </c>
      <c r="AB326">
        <v>31</v>
      </c>
      <c r="AC326">
        <v>38</v>
      </c>
      <c r="AD326">
        <v>32</v>
      </c>
      <c r="AE326">
        <v>34</v>
      </c>
      <c r="AF326">
        <v>36</v>
      </c>
      <c r="AG326">
        <v>42</v>
      </c>
      <c r="AH326">
        <v>46</v>
      </c>
    </row>
    <row r="327" spans="1:34" x14ac:dyDescent="0.25">
      <c r="A327" t="s">
        <v>862</v>
      </c>
      <c r="B327" t="s">
        <v>328</v>
      </c>
      <c r="C327">
        <v>21</v>
      </c>
      <c r="D327">
        <v>21</v>
      </c>
      <c r="E327">
        <v>25</v>
      </c>
      <c r="F327">
        <v>25</v>
      </c>
      <c r="G327">
        <v>30</v>
      </c>
      <c r="H327">
        <v>28</v>
      </c>
      <c r="I327">
        <v>28</v>
      </c>
      <c r="J327">
        <v>28</v>
      </c>
      <c r="K327">
        <v>42</v>
      </c>
      <c r="L327">
        <v>53</v>
      </c>
      <c r="M327">
        <v>53</v>
      </c>
      <c r="N327">
        <v>41</v>
      </c>
      <c r="O327">
        <v>45</v>
      </c>
      <c r="P327">
        <v>55</v>
      </c>
      <c r="Q327">
        <v>55</v>
      </c>
      <c r="R327">
        <v>40</v>
      </c>
      <c r="S327">
        <v>32</v>
      </c>
      <c r="T327">
        <v>35</v>
      </c>
      <c r="U327">
        <v>38</v>
      </c>
      <c r="V327">
        <v>34</v>
      </c>
      <c r="W327">
        <v>24</v>
      </c>
      <c r="X327">
        <v>24</v>
      </c>
      <c r="Y327">
        <v>34</v>
      </c>
      <c r="Z327">
        <v>35</v>
      </c>
      <c r="AA327">
        <v>40</v>
      </c>
      <c r="AB327">
        <v>49</v>
      </c>
      <c r="AC327">
        <v>51</v>
      </c>
      <c r="AD327">
        <v>51</v>
      </c>
      <c r="AE327">
        <v>51</v>
      </c>
      <c r="AF327">
        <v>59</v>
      </c>
      <c r="AG327">
        <v>68</v>
      </c>
      <c r="AH327">
        <v>69</v>
      </c>
    </row>
    <row r="328" spans="1:34" x14ac:dyDescent="0.25">
      <c r="A328" t="s">
        <v>863</v>
      </c>
      <c r="B328" t="s">
        <v>329</v>
      </c>
      <c r="C328">
        <v>4</v>
      </c>
      <c r="D328">
        <v>3</v>
      </c>
      <c r="E328">
        <v>6</v>
      </c>
      <c r="F328">
        <v>6</v>
      </c>
      <c r="G328">
        <v>9</v>
      </c>
      <c r="H328">
        <v>8</v>
      </c>
      <c r="I328">
        <v>8</v>
      </c>
      <c r="J328">
        <v>8</v>
      </c>
      <c r="K328">
        <v>11</v>
      </c>
      <c r="L328">
        <v>15</v>
      </c>
      <c r="M328">
        <v>15</v>
      </c>
      <c r="N328">
        <v>18</v>
      </c>
      <c r="O328">
        <v>19</v>
      </c>
      <c r="P328">
        <v>19</v>
      </c>
      <c r="Q328">
        <v>19</v>
      </c>
      <c r="R328">
        <v>16</v>
      </c>
      <c r="S328">
        <v>15</v>
      </c>
      <c r="T328">
        <v>17</v>
      </c>
      <c r="U328">
        <v>14</v>
      </c>
      <c r="V328">
        <v>14</v>
      </c>
      <c r="W328">
        <v>14</v>
      </c>
      <c r="X328">
        <v>14</v>
      </c>
      <c r="Y328">
        <v>15</v>
      </c>
      <c r="Z328">
        <v>13</v>
      </c>
      <c r="AA328">
        <v>12</v>
      </c>
      <c r="AB328">
        <v>10</v>
      </c>
      <c r="AC328">
        <v>10</v>
      </c>
      <c r="AD328">
        <v>14</v>
      </c>
      <c r="AE328">
        <v>14</v>
      </c>
      <c r="AF328">
        <v>13</v>
      </c>
      <c r="AG328">
        <v>14</v>
      </c>
      <c r="AH328">
        <v>14</v>
      </c>
    </row>
    <row r="329" spans="1:34" x14ac:dyDescent="0.25">
      <c r="A329" t="s">
        <v>864</v>
      </c>
      <c r="B329" t="s">
        <v>330</v>
      </c>
      <c r="C329">
        <v>3</v>
      </c>
      <c r="D329">
        <v>4</v>
      </c>
      <c r="E329">
        <v>7</v>
      </c>
      <c r="F329">
        <v>8</v>
      </c>
      <c r="G329">
        <v>8</v>
      </c>
      <c r="H329">
        <v>7</v>
      </c>
      <c r="I329">
        <v>6</v>
      </c>
      <c r="J329">
        <v>7</v>
      </c>
      <c r="K329">
        <v>7</v>
      </c>
      <c r="L329">
        <v>5</v>
      </c>
      <c r="M329">
        <v>10</v>
      </c>
      <c r="N329">
        <v>11</v>
      </c>
      <c r="O329">
        <v>15</v>
      </c>
      <c r="P329">
        <v>18</v>
      </c>
      <c r="Q329">
        <v>17</v>
      </c>
      <c r="R329">
        <v>18</v>
      </c>
      <c r="S329">
        <v>22</v>
      </c>
      <c r="T329">
        <v>23</v>
      </c>
      <c r="U329">
        <v>26</v>
      </c>
      <c r="V329">
        <v>29</v>
      </c>
      <c r="W329">
        <v>31</v>
      </c>
      <c r="X329">
        <v>32</v>
      </c>
      <c r="Y329">
        <v>32</v>
      </c>
      <c r="Z329">
        <v>36</v>
      </c>
      <c r="AA329">
        <v>37</v>
      </c>
      <c r="AB329">
        <v>39</v>
      </c>
      <c r="AC329">
        <v>32</v>
      </c>
      <c r="AD329">
        <v>30</v>
      </c>
      <c r="AE329">
        <v>30</v>
      </c>
      <c r="AF329">
        <v>31</v>
      </c>
      <c r="AG329">
        <v>40</v>
      </c>
      <c r="AH329">
        <v>39</v>
      </c>
    </row>
    <row r="330" spans="1:34" x14ac:dyDescent="0.25">
      <c r="A330" t="s">
        <v>865</v>
      </c>
      <c r="B330" t="s">
        <v>331</v>
      </c>
      <c r="C330">
        <v>94</v>
      </c>
      <c r="D330">
        <v>97</v>
      </c>
      <c r="E330">
        <v>110</v>
      </c>
      <c r="F330">
        <v>102</v>
      </c>
      <c r="G330">
        <v>114</v>
      </c>
      <c r="H330">
        <v>135</v>
      </c>
      <c r="I330">
        <v>137</v>
      </c>
      <c r="J330">
        <v>128</v>
      </c>
      <c r="K330">
        <v>137</v>
      </c>
      <c r="L330">
        <v>125</v>
      </c>
      <c r="M330">
        <v>144</v>
      </c>
      <c r="N330">
        <v>149</v>
      </c>
      <c r="O330">
        <v>138</v>
      </c>
      <c r="P330">
        <v>151</v>
      </c>
      <c r="Q330">
        <v>163</v>
      </c>
      <c r="R330">
        <v>155</v>
      </c>
      <c r="S330">
        <v>194</v>
      </c>
      <c r="T330">
        <v>212</v>
      </c>
      <c r="U330">
        <v>229</v>
      </c>
      <c r="V330">
        <v>223</v>
      </c>
      <c r="W330">
        <v>230</v>
      </c>
      <c r="X330">
        <v>237</v>
      </c>
      <c r="Y330">
        <v>240</v>
      </c>
      <c r="Z330">
        <v>222</v>
      </c>
      <c r="AA330">
        <v>226</v>
      </c>
      <c r="AB330">
        <v>198</v>
      </c>
      <c r="AC330">
        <v>203</v>
      </c>
      <c r="AD330">
        <v>195</v>
      </c>
      <c r="AE330">
        <v>182</v>
      </c>
      <c r="AF330">
        <v>178</v>
      </c>
      <c r="AG330">
        <v>163</v>
      </c>
      <c r="AH330">
        <v>149</v>
      </c>
    </row>
    <row r="331" spans="1:34" x14ac:dyDescent="0.25">
      <c r="A331" t="s">
        <v>866</v>
      </c>
      <c r="B331" t="s">
        <v>332</v>
      </c>
      <c r="C331">
        <v>38</v>
      </c>
      <c r="D331">
        <v>42</v>
      </c>
      <c r="E331">
        <v>51</v>
      </c>
      <c r="F331">
        <v>57</v>
      </c>
      <c r="G331">
        <v>69</v>
      </c>
      <c r="H331">
        <v>78</v>
      </c>
      <c r="I331">
        <v>88</v>
      </c>
      <c r="J331">
        <v>91</v>
      </c>
      <c r="K331">
        <v>91</v>
      </c>
      <c r="L331">
        <v>108</v>
      </c>
      <c r="M331">
        <v>122</v>
      </c>
      <c r="N331">
        <v>127</v>
      </c>
      <c r="O331">
        <v>124</v>
      </c>
      <c r="P331">
        <v>143</v>
      </c>
      <c r="Q331">
        <v>143</v>
      </c>
      <c r="R331">
        <v>146</v>
      </c>
      <c r="S331">
        <v>147</v>
      </c>
      <c r="T331">
        <v>142</v>
      </c>
      <c r="U331">
        <v>138</v>
      </c>
      <c r="V331">
        <v>162</v>
      </c>
      <c r="W331">
        <v>150</v>
      </c>
      <c r="X331">
        <v>159</v>
      </c>
      <c r="Y331">
        <v>152</v>
      </c>
      <c r="Z331">
        <v>141</v>
      </c>
      <c r="AA331">
        <v>147</v>
      </c>
      <c r="AB331">
        <v>145</v>
      </c>
      <c r="AC331">
        <v>123</v>
      </c>
      <c r="AD331">
        <v>111</v>
      </c>
      <c r="AE331">
        <v>97</v>
      </c>
      <c r="AF331">
        <v>98</v>
      </c>
      <c r="AG331">
        <v>98</v>
      </c>
      <c r="AH331">
        <v>89</v>
      </c>
    </row>
    <row r="332" spans="1:34" x14ac:dyDescent="0.25">
      <c r="A332" t="s">
        <v>958</v>
      </c>
      <c r="B332" t="s">
        <v>959</v>
      </c>
      <c r="C332">
        <v>40</v>
      </c>
      <c r="D332">
        <v>45</v>
      </c>
      <c r="E332">
        <v>57</v>
      </c>
      <c r="F332">
        <v>56</v>
      </c>
      <c r="G332">
        <v>62</v>
      </c>
      <c r="H332">
        <v>58</v>
      </c>
      <c r="I332">
        <v>58</v>
      </c>
      <c r="J332">
        <v>58</v>
      </c>
      <c r="K332">
        <v>61</v>
      </c>
      <c r="L332">
        <v>60</v>
      </c>
      <c r="M332">
        <v>57</v>
      </c>
      <c r="N332">
        <v>59</v>
      </c>
      <c r="O332">
        <v>65</v>
      </c>
      <c r="P332">
        <v>65</v>
      </c>
      <c r="Q332">
        <v>65</v>
      </c>
      <c r="R332">
        <v>60</v>
      </c>
      <c r="S332">
        <v>66</v>
      </c>
      <c r="T332">
        <v>86</v>
      </c>
      <c r="U332">
        <v>81</v>
      </c>
      <c r="V332">
        <v>84</v>
      </c>
      <c r="W332">
        <v>84</v>
      </c>
      <c r="X332">
        <v>84</v>
      </c>
      <c r="Y332">
        <v>89</v>
      </c>
      <c r="Z332">
        <v>123</v>
      </c>
      <c r="AA332">
        <v>116</v>
      </c>
      <c r="AB332">
        <v>122</v>
      </c>
      <c r="AC332">
        <v>123</v>
      </c>
      <c r="AD332">
        <v>123</v>
      </c>
      <c r="AE332">
        <v>123</v>
      </c>
      <c r="AF332">
        <v>124</v>
      </c>
      <c r="AG332">
        <v>94</v>
      </c>
      <c r="AH332">
        <v>78</v>
      </c>
    </row>
    <row r="333" spans="1:34" x14ac:dyDescent="0.25">
      <c r="A333" t="s">
        <v>867</v>
      </c>
      <c r="B333" t="s">
        <v>333</v>
      </c>
      <c r="C333">
        <v>31</v>
      </c>
      <c r="D333">
        <v>31</v>
      </c>
      <c r="E333">
        <v>37</v>
      </c>
      <c r="F333">
        <v>42</v>
      </c>
      <c r="G333">
        <v>46</v>
      </c>
      <c r="H333">
        <v>57</v>
      </c>
      <c r="I333">
        <v>57</v>
      </c>
      <c r="J333">
        <v>57</v>
      </c>
      <c r="K333">
        <v>65</v>
      </c>
      <c r="L333">
        <v>75</v>
      </c>
      <c r="M333">
        <v>84</v>
      </c>
      <c r="N333">
        <v>99</v>
      </c>
      <c r="O333">
        <v>104</v>
      </c>
      <c r="P333">
        <v>116</v>
      </c>
      <c r="Q333">
        <v>116</v>
      </c>
      <c r="R333">
        <v>136</v>
      </c>
      <c r="S333">
        <v>134</v>
      </c>
      <c r="T333">
        <v>161</v>
      </c>
      <c r="U333">
        <v>192</v>
      </c>
      <c r="V333">
        <v>197</v>
      </c>
      <c r="W333">
        <v>185</v>
      </c>
      <c r="X333">
        <v>185</v>
      </c>
      <c r="Y333">
        <v>211</v>
      </c>
      <c r="Z333">
        <v>237</v>
      </c>
      <c r="AA333">
        <v>226</v>
      </c>
      <c r="AB333">
        <v>219</v>
      </c>
      <c r="AC333">
        <v>225</v>
      </c>
      <c r="AD333">
        <v>225</v>
      </c>
      <c r="AE333">
        <v>225</v>
      </c>
      <c r="AF333">
        <v>215</v>
      </c>
      <c r="AG333">
        <v>209</v>
      </c>
      <c r="AH333">
        <v>166</v>
      </c>
    </row>
    <row r="334" spans="1:34" x14ac:dyDescent="0.25">
      <c r="A334" t="s">
        <v>868</v>
      </c>
      <c r="B334" t="s">
        <v>334</v>
      </c>
      <c r="C334">
        <v>12</v>
      </c>
      <c r="D334">
        <v>13</v>
      </c>
      <c r="E334">
        <v>15</v>
      </c>
      <c r="F334">
        <v>17</v>
      </c>
      <c r="G334">
        <v>18</v>
      </c>
      <c r="H334">
        <v>23</v>
      </c>
      <c r="I334">
        <v>23</v>
      </c>
      <c r="J334">
        <v>21</v>
      </c>
      <c r="K334">
        <v>21</v>
      </c>
      <c r="L334">
        <v>21</v>
      </c>
      <c r="M334">
        <v>21</v>
      </c>
      <c r="N334">
        <v>21</v>
      </c>
      <c r="O334">
        <v>18</v>
      </c>
      <c r="P334">
        <v>18</v>
      </c>
      <c r="Q334">
        <v>18</v>
      </c>
      <c r="R334">
        <v>16</v>
      </c>
      <c r="S334">
        <v>28</v>
      </c>
      <c r="T334">
        <v>27</v>
      </c>
      <c r="U334">
        <v>25</v>
      </c>
      <c r="V334">
        <v>34</v>
      </c>
      <c r="W334">
        <v>34</v>
      </c>
      <c r="X334">
        <v>35</v>
      </c>
      <c r="Y334">
        <v>35</v>
      </c>
      <c r="Z334">
        <v>25</v>
      </c>
      <c r="AA334">
        <v>27</v>
      </c>
      <c r="AB334">
        <v>29</v>
      </c>
      <c r="AC334">
        <v>35</v>
      </c>
      <c r="AD334">
        <v>36</v>
      </c>
      <c r="AE334">
        <v>35</v>
      </c>
      <c r="AF334">
        <v>35</v>
      </c>
      <c r="AG334">
        <v>51</v>
      </c>
      <c r="AH334">
        <v>73</v>
      </c>
    </row>
    <row r="335" spans="1:34" x14ac:dyDescent="0.25">
      <c r="A335" t="s">
        <v>869</v>
      </c>
      <c r="B335" t="s">
        <v>335</v>
      </c>
      <c r="C335">
        <v>6</v>
      </c>
      <c r="D335">
        <v>6</v>
      </c>
      <c r="E335">
        <v>9</v>
      </c>
      <c r="F335">
        <v>15</v>
      </c>
      <c r="G335">
        <v>16</v>
      </c>
      <c r="H335">
        <v>24</v>
      </c>
      <c r="I335">
        <v>34</v>
      </c>
      <c r="J335">
        <v>32</v>
      </c>
      <c r="K335">
        <v>35</v>
      </c>
      <c r="L335">
        <v>32</v>
      </c>
      <c r="M335">
        <v>30</v>
      </c>
      <c r="N335">
        <v>42</v>
      </c>
      <c r="O335">
        <v>46</v>
      </c>
      <c r="P335">
        <v>49</v>
      </c>
      <c r="Q335">
        <v>55</v>
      </c>
      <c r="R335">
        <v>52</v>
      </c>
      <c r="S335">
        <v>63</v>
      </c>
      <c r="T335">
        <v>67</v>
      </c>
      <c r="U335">
        <v>59</v>
      </c>
      <c r="V335">
        <v>51</v>
      </c>
      <c r="W335">
        <v>38</v>
      </c>
      <c r="X335">
        <v>45</v>
      </c>
      <c r="Y335">
        <v>48</v>
      </c>
      <c r="Z335">
        <v>44</v>
      </c>
      <c r="AA335">
        <v>46</v>
      </c>
      <c r="AB335">
        <v>45</v>
      </c>
      <c r="AC335">
        <v>45</v>
      </c>
      <c r="AD335">
        <v>51</v>
      </c>
      <c r="AE335">
        <v>42</v>
      </c>
      <c r="AF335">
        <v>39</v>
      </c>
      <c r="AG335">
        <v>36</v>
      </c>
      <c r="AH335">
        <v>29</v>
      </c>
    </row>
    <row r="336" spans="1:34" x14ac:dyDescent="0.25">
      <c r="A336" t="s">
        <v>870</v>
      </c>
      <c r="B336" t="s">
        <v>336</v>
      </c>
      <c r="C336">
        <v>31</v>
      </c>
      <c r="D336">
        <v>32</v>
      </c>
      <c r="E336">
        <v>42</v>
      </c>
      <c r="F336">
        <v>54</v>
      </c>
      <c r="G336">
        <v>67</v>
      </c>
      <c r="H336">
        <v>66</v>
      </c>
      <c r="I336">
        <v>72</v>
      </c>
      <c r="J336">
        <v>72</v>
      </c>
      <c r="K336">
        <v>69</v>
      </c>
      <c r="L336">
        <v>83</v>
      </c>
      <c r="M336">
        <v>93</v>
      </c>
      <c r="N336">
        <v>89</v>
      </c>
      <c r="O336">
        <v>105</v>
      </c>
      <c r="P336">
        <v>114</v>
      </c>
      <c r="Q336">
        <v>119</v>
      </c>
      <c r="R336">
        <v>124</v>
      </c>
      <c r="S336">
        <v>114</v>
      </c>
      <c r="T336">
        <v>107</v>
      </c>
      <c r="U336">
        <v>120</v>
      </c>
      <c r="V336">
        <v>129</v>
      </c>
      <c r="W336">
        <v>138</v>
      </c>
      <c r="X336">
        <v>145</v>
      </c>
      <c r="Y336">
        <v>141</v>
      </c>
      <c r="Z336">
        <v>156</v>
      </c>
      <c r="AA336">
        <v>176</v>
      </c>
      <c r="AB336">
        <v>167</v>
      </c>
      <c r="AC336">
        <v>158</v>
      </c>
      <c r="AD336">
        <v>146</v>
      </c>
      <c r="AE336">
        <v>137</v>
      </c>
      <c r="AF336">
        <v>141</v>
      </c>
      <c r="AG336">
        <v>124</v>
      </c>
      <c r="AH336">
        <v>100</v>
      </c>
    </row>
    <row r="337" spans="1:34" x14ac:dyDescent="0.25">
      <c r="A337" t="s">
        <v>871</v>
      </c>
      <c r="B337" t="s">
        <v>337</v>
      </c>
      <c r="C337">
        <v>78</v>
      </c>
      <c r="D337">
        <v>80</v>
      </c>
      <c r="E337">
        <v>65</v>
      </c>
      <c r="F337">
        <v>57</v>
      </c>
      <c r="G337">
        <v>54</v>
      </c>
      <c r="H337">
        <v>55</v>
      </c>
      <c r="I337">
        <v>44</v>
      </c>
      <c r="J337">
        <v>45</v>
      </c>
      <c r="K337">
        <v>40</v>
      </c>
      <c r="L337">
        <v>42</v>
      </c>
      <c r="M337">
        <v>45</v>
      </c>
      <c r="N337">
        <v>38</v>
      </c>
      <c r="O337">
        <v>41</v>
      </c>
      <c r="P337">
        <v>44</v>
      </c>
      <c r="Q337">
        <v>38</v>
      </c>
      <c r="R337">
        <v>39</v>
      </c>
      <c r="S337">
        <v>41</v>
      </c>
      <c r="T337">
        <v>39</v>
      </c>
      <c r="U337">
        <v>41</v>
      </c>
      <c r="V337">
        <v>35</v>
      </c>
      <c r="W337">
        <v>34</v>
      </c>
      <c r="X337">
        <v>35</v>
      </c>
      <c r="Y337">
        <v>37</v>
      </c>
      <c r="Z337">
        <v>37</v>
      </c>
      <c r="AA337">
        <v>33</v>
      </c>
      <c r="AB337">
        <v>34</v>
      </c>
      <c r="AC337">
        <v>39</v>
      </c>
      <c r="AD337">
        <v>45</v>
      </c>
      <c r="AE337">
        <v>46</v>
      </c>
      <c r="AF337">
        <v>42</v>
      </c>
      <c r="AG337">
        <v>43</v>
      </c>
      <c r="AH337">
        <v>43</v>
      </c>
    </row>
    <row r="338" spans="1:34" x14ac:dyDescent="0.25">
      <c r="A338" t="s">
        <v>872</v>
      </c>
      <c r="B338" t="s">
        <v>338</v>
      </c>
      <c r="C338">
        <v>11</v>
      </c>
      <c r="D338">
        <v>11</v>
      </c>
      <c r="E338">
        <v>21</v>
      </c>
      <c r="F338">
        <v>25</v>
      </c>
      <c r="G338">
        <v>26</v>
      </c>
      <c r="H338">
        <v>26</v>
      </c>
      <c r="I338">
        <v>27</v>
      </c>
      <c r="J338">
        <v>29</v>
      </c>
      <c r="K338">
        <v>28</v>
      </c>
      <c r="L338">
        <v>20</v>
      </c>
      <c r="M338">
        <v>18</v>
      </c>
      <c r="N338">
        <v>20</v>
      </c>
      <c r="O338">
        <v>25</v>
      </c>
      <c r="P338">
        <v>23</v>
      </c>
      <c r="Q338">
        <v>20</v>
      </c>
      <c r="R338">
        <v>24</v>
      </c>
      <c r="S338">
        <v>34</v>
      </c>
      <c r="T338">
        <v>38</v>
      </c>
      <c r="U338">
        <v>40</v>
      </c>
      <c r="V338">
        <v>35</v>
      </c>
      <c r="W338">
        <v>39</v>
      </c>
      <c r="X338">
        <v>40</v>
      </c>
      <c r="Y338">
        <v>38</v>
      </c>
      <c r="Z338">
        <v>36</v>
      </c>
      <c r="AA338">
        <v>36</v>
      </c>
      <c r="AB338">
        <v>35</v>
      </c>
      <c r="AC338">
        <v>43</v>
      </c>
      <c r="AD338">
        <v>46</v>
      </c>
      <c r="AE338">
        <v>45</v>
      </c>
      <c r="AF338">
        <v>47</v>
      </c>
      <c r="AG338">
        <v>52</v>
      </c>
      <c r="AH338">
        <v>47</v>
      </c>
    </row>
    <row r="339" spans="1:34" x14ac:dyDescent="0.25">
      <c r="A339" t="s">
        <v>873</v>
      </c>
      <c r="B339" t="s">
        <v>339</v>
      </c>
      <c r="C339">
        <v>10</v>
      </c>
      <c r="D339">
        <v>10</v>
      </c>
      <c r="E339">
        <v>9</v>
      </c>
      <c r="F339">
        <v>10</v>
      </c>
      <c r="G339">
        <v>11</v>
      </c>
      <c r="H339">
        <v>13</v>
      </c>
      <c r="I339">
        <v>13</v>
      </c>
      <c r="J339">
        <v>15</v>
      </c>
      <c r="K339">
        <v>17</v>
      </c>
      <c r="L339">
        <v>24</v>
      </c>
      <c r="M339">
        <v>27</v>
      </c>
      <c r="N339">
        <v>30</v>
      </c>
      <c r="O339">
        <v>35</v>
      </c>
      <c r="P339">
        <v>39</v>
      </c>
      <c r="Q339">
        <v>39</v>
      </c>
      <c r="R339">
        <v>37</v>
      </c>
      <c r="S339">
        <v>50</v>
      </c>
      <c r="T339">
        <v>48</v>
      </c>
      <c r="U339">
        <v>52</v>
      </c>
      <c r="V339">
        <v>52</v>
      </c>
      <c r="W339">
        <v>50</v>
      </c>
      <c r="X339">
        <v>55</v>
      </c>
      <c r="Y339">
        <v>55</v>
      </c>
      <c r="Z339">
        <v>40</v>
      </c>
      <c r="AA339">
        <v>48</v>
      </c>
      <c r="AB339">
        <v>48</v>
      </c>
      <c r="AC339">
        <v>45</v>
      </c>
      <c r="AD339">
        <v>43</v>
      </c>
      <c r="AE339">
        <v>34</v>
      </c>
      <c r="AF339">
        <v>39</v>
      </c>
      <c r="AG339">
        <v>35</v>
      </c>
      <c r="AH339">
        <v>29</v>
      </c>
    </row>
    <row r="340" spans="1:34" x14ac:dyDescent="0.25">
      <c r="A340" t="s">
        <v>874</v>
      </c>
      <c r="B340" t="s">
        <v>340</v>
      </c>
      <c r="C340">
        <v>33</v>
      </c>
      <c r="D340">
        <v>34</v>
      </c>
      <c r="E340">
        <v>41</v>
      </c>
      <c r="F340">
        <v>50</v>
      </c>
      <c r="G340">
        <v>59</v>
      </c>
      <c r="H340">
        <v>70</v>
      </c>
      <c r="I340">
        <v>91</v>
      </c>
      <c r="J340">
        <v>89</v>
      </c>
      <c r="K340">
        <v>91</v>
      </c>
      <c r="L340">
        <v>102</v>
      </c>
      <c r="M340">
        <v>120</v>
      </c>
      <c r="N340">
        <v>137</v>
      </c>
      <c r="O340">
        <v>136</v>
      </c>
      <c r="P340">
        <v>145</v>
      </c>
      <c r="Q340">
        <v>148</v>
      </c>
      <c r="R340">
        <v>147</v>
      </c>
      <c r="S340">
        <v>150</v>
      </c>
      <c r="T340">
        <v>150</v>
      </c>
      <c r="U340">
        <v>142</v>
      </c>
      <c r="V340">
        <v>149</v>
      </c>
      <c r="W340">
        <v>137</v>
      </c>
      <c r="X340">
        <v>147</v>
      </c>
      <c r="Y340">
        <v>150</v>
      </c>
      <c r="Z340">
        <v>145</v>
      </c>
      <c r="AA340">
        <v>140</v>
      </c>
      <c r="AB340">
        <v>136</v>
      </c>
      <c r="AC340">
        <v>131</v>
      </c>
      <c r="AD340">
        <v>128</v>
      </c>
      <c r="AE340">
        <v>125</v>
      </c>
      <c r="AF340">
        <v>121</v>
      </c>
      <c r="AG340">
        <v>126</v>
      </c>
      <c r="AH340">
        <v>132</v>
      </c>
    </row>
    <row r="341" spans="1:34" x14ac:dyDescent="0.25">
      <c r="A341" t="s">
        <v>875</v>
      </c>
      <c r="B341" t="s">
        <v>341</v>
      </c>
      <c r="C341">
        <v>37</v>
      </c>
      <c r="D341">
        <v>36</v>
      </c>
      <c r="E341">
        <v>49</v>
      </c>
      <c r="F341">
        <v>57</v>
      </c>
      <c r="G341">
        <v>61</v>
      </c>
      <c r="H341">
        <v>62</v>
      </c>
      <c r="I341">
        <v>64</v>
      </c>
      <c r="J341">
        <v>61</v>
      </c>
      <c r="K341">
        <v>66</v>
      </c>
      <c r="L341">
        <v>60</v>
      </c>
      <c r="M341">
        <v>59</v>
      </c>
      <c r="N341">
        <v>68</v>
      </c>
      <c r="O341">
        <v>72</v>
      </c>
      <c r="P341">
        <v>75</v>
      </c>
      <c r="Q341">
        <v>75</v>
      </c>
      <c r="R341">
        <v>66</v>
      </c>
      <c r="S341">
        <v>77</v>
      </c>
      <c r="T341">
        <v>80</v>
      </c>
      <c r="U341">
        <v>90</v>
      </c>
      <c r="V341">
        <v>91</v>
      </c>
      <c r="W341">
        <v>93</v>
      </c>
      <c r="X341">
        <v>94</v>
      </c>
      <c r="Y341">
        <v>104</v>
      </c>
      <c r="Z341">
        <v>102</v>
      </c>
      <c r="AA341">
        <v>126</v>
      </c>
      <c r="AB341">
        <v>108</v>
      </c>
      <c r="AC341">
        <v>118</v>
      </c>
      <c r="AD341">
        <v>136</v>
      </c>
      <c r="AE341">
        <v>140</v>
      </c>
      <c r="AF341">
        <v>133</v>
      </c>
      <c r="AG341">
        <v>130</v>
      </c>
      <c r="AH341">
        <v>103</v>
      </c>
    </row>
    <row r="342" spans="1:34" x14ac:dyDescent="0.25">
      <c r="A342" t="s">
        <v>876</v>
      </c>
      <c r="B342" t="s">
        <v>342</v>
      </c>
      <c r="C342">
        <v>21</v>
      </c>
      <c r="D342">
        <v>23</v>
      </c>
      <c r="E342">
        <v>27</v>
      </c>
      <c r="F342">
        <v>31</v>
      </c>
      <c r="G342">
        <v>27</v>
      </c>
      <c r="H342">
        <v>28</v>
      </c>
      <c r="I342">
        <v>36</v>
      </c>
      <c r="J342">
        <v>36</v>
      </c>
      <c r="K342">
        <v>42</v>
      </c>
      <c r="L342">
        <v>45</v>
      </c>
      <c r="M342">
        <v>57</v>
      </c>
      <c r="N342">
        <v>64</v>
      </c>
      <c r="O342">
        <v>71</v>
      </c>
      <c r="P342">
        <v>72</v>
      </c>
      <c r="Q342">
        <v>71</v>
      </c>
      <c r="R342">
        <v>76</v>
      </c>
      <c r="S342">
        <v>86</v>
      </c>
      <c r="T342">
        <v>90</v>
      </c>
      <c r="U342">
        <v>96</v>
      </c>
      <c r="V342">
        <v>90</v>
      </c>
      <c r="W342">
        <v>88</v>
      </c>
      <c r="X342">
        <v>90</v>
      </c>
      <c r="Y342">
        <v>82</v>
      </c>
      <c r="Z342">
        <v>65</v>
      </c>
      <c r="AA342">
        <v>54</v>
      </c>
      <c r="AB342">
        <v>58</v>
      </c>
      <c r="AC342">
        <v>73</v>
      </c>
      <c r="AD342">
        <v>80</v>
      </c>
      <c r="AE342">
        <v>78</v>
      </c>
      <c r="AF342">
        <v>80</v>
      </c>
      <c r="AG342">
        <v>92</v>
      </c>
      <c r="AH342">
        <v>94</v>
      </c>
    </row>
    <row r="343" spans="1:34" x14ac:dyDescent="0.25">
      <c r="A343" t="s">
        <v>877</v>
      </c>
      <c r="B343" t="s">
        <v>343</v>
      </c>
      <c r="C343">
        <v>77</v>
      </c>
      <c r="D343">
        <v>69</v>
      </c>
      <c r="E343">
        <v>73</v>
      </c>
      <c r="F343">
        <v>86</v>
      </c>
      <c r="G343">
        <v>89</v>
      </c>
      <c r="H343">
        <v>100</v>
      </c>
      <c r="I343">
        <v>100</v>
      </c>
      <c r="J343">
        <v>102</v>
      </c>
      <c r="K343">
        <v>106</v>
      </c>
      <c r="L343">
        <v>120</v>
      </c>
      <c r="M343">
        <v>139</v>
      </c>
      <c r="N343">
        <v>146</v>
      </c>
      <c r="O343">
        <v>156</v>
      </c>
      <c r="P343">
        <v>151</v>
      </c>
      <c r="Q343">
        <v>156</v>
      </c>
      <c r="R343">
        <v>154</v>
      </c>
      <c r="S343">
        <v>174</v>
      </c>
      <c r="T343">
        <v>168</v>
      </c>
      <c r="U343">
        <v>166</v>
      </c>
      <c r="V343">
        <v>177</v>
      </c>
      <c r="W343">
        <v>188</v>
      </c>
      <c r="X343">
        <v>197</v>
      </c>
      <c r="Y343">
        <v>196</v>
      </c>
      <c r="Z343">
        <v>216</v>
      </c>
      <c r="AA343">
        <v>239</v>
      </c>
      <c r="AB343">
        <v>258</v>
      </c>
      <c r="AC343">
        <v>274</v>
      </c>
      <c r="AD343">
        <v>297</v>
      </c>
      <c r="AE343">
        <v>291</v>
      </c>
      <c r="AF343">
        <v>295</v>
      </c>
      <c r="AG343">
        <v>291</v>
      </c>
      <c r="AH343">
        <v>281</v>
      </c>
    </row>
    <row r="344" spans="1:34" x14ac:dyDescent="0.25">
      <c r="A344" t="s">
        <v>878</v>
      </c>
      <c r="B344" t="s">
        <v>344</v>
      </c>
      <c r="C344">
        <v>23</v>
      </c>
      <c r="D344">
        <v>24</v>
      </c>
      <c r="E344">
        <v>31</v>
      </c>
      <c r="F344">
        <v>32</v>
      </c>
      <c r="G344">
        <v>34</v>
      </c>
      <c r="H344">
        <v>40</v>
      </c>
      <c r="I344">
        <v>44</v>
      </c>
      <c r="J344">
        <v>55</v>
      </c>
      <c r="K344">
        <v>54</v>
      </c>
      <c r="L344">
        <v>59</v>
      </c>
      <c r="M344">
        <v>71</v>
      </c>
      <c r="N344">
        <v>73</v>
      </c>
      <c r="O344">
        <v>79</v>
      </c>
      <c r="P344">
        <v>104</v>
      </c>
      <c r="Q344">
        <v>92</v>
      </c>
      <c r="R344">
        <v>93</v>
      </c>
      <c r="S344">
        <v>90</v>
      </c>
      <c r="T344">
        <v>95</v>
      </c>
      <c r="U344">
        <v>94</v>
      </c>
      <c r="V344">
        <v>88</v>
      </c>
      <c r="W344">
        <v>61</v>
      </c>
      <c r="X344">
        <v>71</v>
      </c>
      <c r="Y344">
        <v>69</v>
      </c>
      <c r="Z344">
        <v>71</v>
      </c>
      <c r="AA344">
        <v>69</v>
      </c>
      <c r="AB344">
        <v>73</v>
      </c>
      <c r="AC344">
        <v>70</v>
      </c>
      <c r="AD344">
        <v>73</v>
      </c>
      <c r="AE344">
        <v>61</v>
      </c>
      <c r="AF344">
        <v>64</v>
      </c>
      <c r="AG344">
        <v>67</v>
      </c>
      <c r="AH344">
        <v>61</v>
      </c>
    </row>
    <row r="345" spans="1:34" x14ac:dyDescent="0.25">
      <c r="A345" t="s">
        <v>879</v>
      </c>
      <c r="B345" t="s">
        <v>345</v>
      </c>
      <c r="C345">
        <v>24</v>
      </c>
      <c r="D345">
        <v>25</v>
      </c>
      <c r="E345">
        <v>28</v>
      </c>
      <c r="F345">
        <v>30</v>
      </c>
      <c r="G345">
        <v>34</v>
      </c>
      <c r="H345">
        <v>45</v>
      </c>
      <c r="I345">
        <v>43</v>
      </c>
      <c r="J345">
        <v>50</v>
      </c>
      <c r="K345">
        <v>55</v>
      </c>
      <c r="L345">
        <v>74</v>
      </c>
      <c r="M345">
        <v>76</v>
      </c>
      <c r="N345">
        <v>71</v>
      </c>
      <c r="O345">
        <v>71</v>
      </c>
      <c r="P345">
        <v>90</v>
      </c>
      <c r="Q345">
        <v>86</v>
      </c>
      <c r="R345">
        <v>81</v>
      </c>
      <c r="S345">
        <v>87</v>
      </c>
      <c r="T345">
        <v>104</v>
      </c>
      <c r="U345">
        <v>109</v>
      </c>
      <c r="V345">
        <v>107</v>
      </c>
      <c r="W345">
        <v>94</v>
      </c>
      <c r="X345">
        <v>101</v>
      </c>
      <c r="Y345">
        <v>104</v>
      </c>
      <c r="Z345">
        <v>99</v>
      </c>
      <c r="AA345">
        <v>100</v>
      </c>
      <c r="AB345">
        <v>103</v>
      </c>
      <c r="AC345">
        <v>104</v>
      </c>
      <c r="AD345">
        <v>105</v>
      </c>
      <c r="AE345">
        <v>97</v>
      </c>
      <c r="AF345">
        <v>95</v>
      </c>
      <c r="AG345">
        <v>86</v>
      </c>
      <c r="AH345">
        <v>87</v>
      </c>
    </row>
    <row r="346" spans="1:34" x14ac:dyDescent="0.25">
      <c r="A346" t="s">
        <v>880</v>
      </c>
      <c r="B346" t="s">
        <v>346</v>
      </c>
      <c r="C346">
        <v>41</v>
      </c>
      <c r="D346">
        <v>40</v>
      </c>
      <c r="E346">
        <v>54</v>
      </c>
      <c r="F346">
        <v>51</v>
      </c>
      <c r="G346">
        <v>48</v>
      </c>
      <c r="H346">
        <v>46</v>
      </c>
      <c r="I346">
        <v>43</v>
      </c>
      <c r="J346">
        <v>42</v>
      </c>
      <c r="K346">
        <v>42</v>
      </c>
      <c r="L346">
        <v>29</v>
      </c>
      <c r="M346">
        <v>28</v>
      </c>
      <c r="N346">
        <v>32</v>
      </c>
      <c r="O346">
        <v>33</v>
      </c>
      <c r="P346">
        <v>34</v>
      </c>
      <c r="Q346">
        <v>35</v>
      </c>
      <c r="R346">
        <v>35</v>
      </c>
      <c r="S346">
        <v>36</v>
      </c>
      <c r="T346">
        <v>37</v>
      </c>
      <c r="U346">
        <v>38</v>
      </c>
      <c r="V346">
        <v>42</v>
      </c>
      <c r="W346">
        <v>47</v>
      </c>
      <c r="X346">
        <v>46</v>
      </c>
      <c r="Y346">
        <v>48</v>
      </c>
      <c r="Z346">
        <v>50</v>
      </c>
      <c r="AA346">
        <v>44</v>
      </c>
      <c r="AB346">
        <v>40</v>
      </c>
      <c r="AC346">
        <v>30</v>
      </c>
      <c r="AD346">
        <v>25</v>
      </c>
      <c r="AE346">
        <v>25</v>
      </c>
      <c r="AF346">
        <v>28</v>
      </c>
      <c r="AG346">
        <v>23</v>
      </c>
      <c r="AH346">
        <v>25</v>
      </c>
    </row>
    <row r="347" spans="1:34" x14ac:dyDescent="0.25">
      <c r="A347" t="s">
        <v>881</v>
      </c>
      <c r="B347" t="s">
        <v>347</v>
      </c>
      <c r="C347">
        <v>123</v>
      </c>
      <c r="D347">
        <v>130</v>
      </c>
      <c r="E347">
        <v>128</v>
      </c>
      <c r="F347">
        <v>146</v>
      </c>
      <c r="G347">
        <v>157</v>
      </c>
      <c r="H347">
        <v>143</v>
      </c>
      <c r="I347">
        <v>147</v>
      </c>
      <c r="J347">
        <v>148</v>
      </c>
      <c r="K347">
        <v>146</v>
      </c>
      <c r="L347">
        <v>137</v>
      </c>
      <c r="M347">
        <v>134</v>
      </c>
      <c r="N347">
        <v>127</v>
      </c>
      <c r="O347">
        <v>133</v>
      </c>
      <c r="P347">
        <v>138</v>
      </c>
      <c r="Q347">
        <v>144</v>
      </c>
      <c r="R347">
        <v>139</v>
      </c>
      <c r="S347">
        <v>142</v>
      </c>
      <c r="T347">
        <v>134</v>
      </c>
      <c r="U347">
        <v>125</v>
      </c>
      <c r="V347">
        <v>125</v>
      </c>
      <c r="W347">
        <v>117</v>
      </c>
      <c r="X347">
        <v>107</v>
      </c>
      <c r="Y347">
        <v>107</v>
      </c>
      <c r="Z347">
        <v>107</v>
      </c>
      <c r="AA347">
        <v>109</v>
      </c>
      <c r="AB347">
        <v>118</v>
      </c>
      <c r="AC347">
        <v>109</v>
      </c>
      <c r="AD347">
        <v>101</v>
      </c>
      <c r="AE347">
        <v>100</v>
      </c>
      <c r="AF347">
        <v>97</v>
      </c>
      <c r="AG347">
        <v>89</v>
      </c>
      <c r="AH347">
        <v>79</v>
      </c>
    </row>
    <row r="348" spans="1:34" x14ac:dyDescent="0.25">
      <c r="A348" t="s">
        <v>882</v>
      </c>
      <c r="B348" t="s">
        <v>348</v>
      </c>
      <c r="C348">
        <v>174</v>
      </c>
      <c r="D348">
        <v>203</v>
      </c>
      <c r="E348">
        <v>236</v>
      </c>
      <c r="F348">
        <v>241</v>
      </c>
      <c r="G348">
        <v>295</v>
      </c>
      <c r="H348">
        <v>313</v>
      </c>
      <c r="I348">
        <v>304</v>
      </c>
      <c r="J348">
        <v>326</v>
      </c>
      <c r="K348">
        <v>329</v>
      </c>
      <c r="L348">
        <v>358</v>
      </c>
      <c r="M348">
        <v>431</v>
      </c>
      <c r="N348">
        <v>412</v>
      </c>
      <c r="O348">
        <v>405</v>
      </c>
      <c r="P348">
        <v>422</v>
      </c>
      <c r="Q348">
        <v>409</v>
      </c>
      <c r="R348">
        <v>408</v>
      </c>
      <c r="S348">
        <v>382</v>
      </c>
      <c r="T348">
        <v>407</v>
      </c>
      <c r="U348">
        <v>414</v>
      </c>
      <c r="V348">
        <v>434</v>
      </c>
      <c r="W348">
        <v>440</v>
      </c>
      <c r="X348">
        <v>436</v>
      </c>
      <c r="Y348">
        <v>427</v>
      </c>
      <c r="Z348">
        <v>462</v>
      </c>
      <c r="AA348">
        <v>421</v>
      </c>
      <c r="AB348">
        <v>406</v>
      </c>
      <c r="AC348">
        <v>377</v>
      </c>
      <c r="AD348">
        <v>361</v>
      </c>
      <c r="AE348">
        <v>366</v>
      </c>
      <c r="AF348">
        <v>350</v>
      </c>
      <c r="AG348">
        <v>299</v>
      </c>
      <c r="AH348">
        <v>237</v>
      </c>
    </row>
    <row r="349" spans="1:34" x14ac:dyDescent="0.25">
      <c r="A349" t="s">
        <v>883</v>
      </c>
      <c r="B349" t="s">
        <v>349</v>
      </c>
      <c r="C349">
        <v>38</v>
      </c>
      <c r="D349">
        <v>42</v>
      </c>
      <c r="E349">
        <v>55</v>
      </c>
      <c r="F349">
        <v>54</v>
      </c>
      <c r="G349">
        <v>50</v>
      </c>
      <c r="H349">
        <v>55</v>
      </c>
      <c r="I349">
        <v>65</v>
      </c>
      <c r="J349">
        <v>66</v>
      </c>
      <c r="K349">
        <v>67</v>
      </c>
      <c r="L349">
        <v>69</v>
      </c>
      <c r="M349">
        <v>87</v>
      </c>
      <c r="N349">
        <v>102</v>
      </c>
      <c r="O349">
        <v>97</v>
      </c>
      <c r="P349">
        <v>94</v>
      </c>
      <c r="Q349">
        <v>95</v>
      </c>
      <c r="R349">
        <v>96</v>
      </c>
      <c r="S349">
        <v>92</v>
      </c>
      <c r="T349">
        <v>92</v>
      </c>
      <c r="U349">
        <v>95</v>
      </c>
      <c r="V349">
        <v>101</v>
      </c>
      <c r="W349">
        <v>109</v>
      </c>
      <c r="X349">
        <v>110</v>
      </c>
      <c r="Y349">
        <v>110</v>
      </c>
      <c r="Z349">
        <v>128</v>
      </c>
      <c r="AA349">
        <v>135</v>
      </c>
      <c r="AB349">
        <v>122</v>
      </c>
      <c r="AC349">
        <v>128</v>
      </c>
      <c r="AD349">
        <v>127</v>
      </c>
      <c r="AE349">
        <v>125</v>
      </c>
      <c r="AF349">
        <v>128</v>
      </c>
      <c r="AG349">
        <v>122</v>
      </c>
      <c r="AH349">
        <v>126</v>
      </c>
    </row>
    <row r="350" spans="1:34" x14ac:dyDescent="0.25">
      <c r="A350" t="s">
        <v>884</v>
      </c>
      <c r="B350" t="s">
        <v>350</v>
      </c>
      <c r="C350">
        <v>95</v>
      </c>
      <c r="D350">
        <v>99</v>
      </c>
      <c r="E350">
        <v>118</v>
      </c>
      <c r="F350">
        <v>145</v>
      </c>
      <c r="G350">
        <v>162</v>
      </c>
      <c r="H350">
        <v>175</v>
      </c>
      <c r="I350">
        <v>171</v>
      </c>
      <c r="J350">
        <v>172</v>
      </c>
      <c r="K350">
        <v>189</v>
      </c>
      <c r="L350">
        <v>197</v>
      </c>
      <c r="M350">
        <v>191</v>
      </c>
      <c r="N350">
        <v>214</v>
      </c>
      <c r="O350">
        <v>224</v>
      </c>
      <c r="P350">
        <v>237</v>
      </c>
      <c r="Q350">
        <v>244</v>
      </c>
      <c r="R350">
        <v>228</v>
      </c>
      <c r="S350">
        <v>209</v>
      </c>
      <c r="T350">
        <v>209</v>
      </c>
      <c r="U350">
        <v>187</v>
      </c>
      <c r="V350">
        <v>192</v>
      </c>
      <c r="W350">
        <v>193</v>
      </c>
      <c r="X350">
        <v>201</v>
      </c>
      <c r="Y350">
        <v>203</v>
      </c>
      <c r="Z350">
        <v>205</v>
      </c>
      <c r="AA350">
        <v>222</v>
      </c>
      <c r="AB350">
        <v>218</v>
      </c>
      <c r="AC350">
        <v>204</v>
      </c>
      <c r="AD350">
        <v>192</v>
      </c>
      <c r="AE350">
        <v>181</v>
      </c>
      <c r="AF350">
        <v>175</v>
      </c>
      <c r="AG350">
        <v>159</v>
      </c>
      <c r="AH350">
        <v>123</v>
      </c>
    </row>
    <row r="351" spans="1:34" x14ac:dyDescent="0.25">
      <c r="A351" t="s">
        <v>885</v>
      </c>
      <c r="B351" t="s">
        <v>351</v>
      </c>
      <c r="C351">
        <v>118</v>
      </c>
      <c r="D351">
        <v>126</v>
      </c>
      <c r="E351">
        <v>129</v>
      </c>
      <c r="F351">
        <v>169</v>
      </c>
      <c r="G351">
        <v>209</v>
      </c>
      <c r="H351">
        <v>240</v>
      </c>
      <c r="I351">
        <v>270</v>
      </c>
      <c r="J351">
        <v>275</v>
      </c>
      <c r="K351">
        <v>289</v>
      </c>
      <c r="L351">
        <v>296</v>
      </c>
      <c r="M351">
        <v>284</v>
      </c>
      <c r="N351">
        <v>279</v>
      </c>
      <c r="O351">
        <v>269</v>
      </c>
      <c r="P351">
        <v>244</v>
      </c>
      <c r="Q351">
        <v>250</v>
      </c>
      <c r="R351">
        <v>234</v>
      </c>
      <c r="S351">
        <v>234</v>
      </c>
      <c r="T351">
        <v>229</v>
      </c>
      <c r="U351">
        <v>218</v>
      </c>
      <c r="V351">
        <v>204</v>
      </c>
      <c r="W351">
        <v>209</v>
      </c>
      <c r="X351">
        <v>186</v>
      </c>
      <c r="Y351">
        <v>206</v>
      </c>
      <c r="Z351">
        <v>193</v>
      </c>
      <c r="AA351">
        <v>191</v>
      </c>
      <c r="AB351">
        <v>163</v>
      </c>
      <c r="AC351">
        <v>160</v>
      </c>
      <c r="AD351">
        <v>147</v>
      </c>
      <c r="AE351">
        <v>147</v>
      </c>
      <c r="AF351">
        <v>122</v>
      </c>
      <c r="AG351">
        <v>126</v>
      </c>
      <c r="AH351">
        <v>104</v>
      </c>
    </row>
    <row r="352" spans="1:34" x14ac:dyDescent="0.25">
      <c r="A352" t="s">
        <v>886</v>
      </c>
      <c r="B352" t="s">
        <v>352</v>
      </c>
      <c r="C352">
        <v>7</v>
      </c>
      <c r="D352">
        <v>8</v>
      </c>
      <c r="E352">
        <v>9</v>
      </c>
      <c r="F352">
        <v>8</v>
      </c>
      <c r="G352">
        <v>9</v>
      </c>
      <c r="H352">
        <v>11</v>
      </c>
      <c r="I352">
        <v>13</v>
      </c>
      <c r="J352">
        <v>13</v>
      </c>
      <c r="K352">
        <v>13</v>
      </c>
      <c r="L352">
        <v>17</v>
      </c>
      <c r="M352">
        <v>18</v>
      </c>
      <c r="N352">
        <v>14</v>
      </c>
      <c r="O352">
        <v>12</v>
      </c>
      <c r="P352">
        <v>10</v>
      </c>
      <c r="Q352">
        <v>10</v>
      </c>
      <c r="R352">
        <v>10</v>
      </c>
      <c r="S352">
        <v>9</v>
      </c>
      <c r="T352">
        <v>11</v>
      </c>
      <c r="U352">
        <v>12</v>
      </c>
      <c r="V352">
        <v>17</v>
      </c>
      <c r="W352">
        <v>18</v>
      </c>
      <c r="X352">
        <v>19</v>
      </c>
      <c r="Y352">
        <v>24</v>
      </c>
      <c r="Z352">
        <v>28</v>
      </c>
      <c r="AA352">
        <v>31</v>
      </c>
      <c r="AB352">
        <v>40</v>
      </c>
      <c r="AC352">
        <v>39</v>
      </c>
      <c r="AD352">
        <v>44</v>
      </c>
      <c r="AE352">
        <v>44</v>
      </c>
      <c r="AF352">
        <v>41</v>
      </c>
      <c r="AG352">
        <v>43</v>
      </c>
      <c r="AH352">
        <v>36</v>
      </c>
    </row>
    <row r="353" spans="1:34" x14ac:dyDescent="0.25">
      <c r="A353" t="s">
        <v>887</v>
      </c>
      <c r="B353" t="s">
        <v>353</v>
      </c>
      <c r="C353">
        <v>1</v>
      </c>
      <c r="D353">
        <v>2</v>
      </c>
      <c r="E353">
        <v>5</v>
      </c>
      <c r="F353">
        <v>7</v>
      </c>
      <c r="G353">
        <v>9</v>
      </c>
      <c r="H353">
        <v>9</v>
      </c>
      <c r="I353">
        <v>12</v>
      </c>
      <c r="J353">
        <v>13</v>
      </c>
      <c r="K353">
        <v>15</v>
      </c>
      <c r="L353">
        <v>17</v>
      </c>
      <c r="M353">
        <v>22</v>
      </c>
      <c r="N353">
        <v>21</v>
      </c>
      <c r="O353">
        <v>27</v>
      </c>
      <c r="P353">
        <v>31</v>
      </c>
      <c r="Q353">
        <v>30</v>
      </c>
      <c r="R353">
        <v>31</v>
      </c>
      <c r="S353">
        <v>27</v>
      </c>
      <c r="T353">
        <v>23</v>
      </c>
      <c r="U353">
        <v>25</v>
      </c>
      <c r="V353">
        <v>28</v>
      </c>
      <c r="W353">
        <v>26</v>
      </c>
      <c r="X353">
        <v>37</v>
      </c>
      <c r="Y353">
        <v>38</v>
      </c>
      <c r="Z353">
        <v>45</v>
      </c>
      <c r="AA353">
        <v>55</v>
      </c>
      <c r="AB353">
        <v>62</v>
      </c>
      <c r="AC353">
        <v>61</v>
      </c>
      <c r="AD353">
        <v>62</v>
      </c>
      <c r="AE353">
        <v>53</v>
      </c>
      <c r="AF353">
        <v>51</v>
      </c>
      <c r="AG353">
        <v>52</v>
      </c>
      <c r="AH353">
        <v>48</v>
      </c>
    </row>
    <row r="354" spans="1:34" x14ac:dyDescent="0.25">
      <c r="A354" t="s">
        <v>888</v>
      </c>
      <c r="B354" t="s">
        <v>354</v>
      </c>
      <c r="C354">
        <v>27</v>
      </c>
      <c r="D354">
        <v>29</v>
      </c>
      <c r="E354">
        <v>33</v>
      </c>
      <c r="F354">
        <v>33</v>
      </c>
      <c r="G354">
        <v>45</v>
      </c>
      <c r="H354">
        <v>45</v>
      </c>
      <c r="I354">
        <v>33</v>
      </c>
      <c r="J354">
        <v>36</v>
      </c>
      <c r="K354">
        <v>35</v>
      </c>
      <c r="L354">
        <v>36</v>
      </c>
      <c r="M354">
        <v>37</v>
      </c>
      <c r="N354">
        <v>27</v>
      </c>
      <c r="O354">
        <v>43</v>
      </c>
      <c r="P354">
        <v>46</v>
      </c>
      <c r="Q354">
        <v>41</v>
      </c>
      <c r="R354">
        <v>51</v>
      </c>
      <c r="S354">
        <v>69</v>
      </c>
      <c r="T354">
        <v>80</v>
      </c>
      <c r="U354">
        <v>85</v>
      </c>
      <c r="V354">
        <v>85</v>
      </c>
      <c r="W354">
        <v>90</v>
      </c>
      <c r="X354">
        <v>93</v>
      </c>
      <c r="Y354">
        <v>99</v>
      </c>
      <c r="Z354">
        <v>90</v>
      </c>
      <c r="AA354">
        <v>86</v>
      </c>
      <c r="AB354">
        <v>91</v>
      </c>
      <c r="AC354">
        <v>97</v>
      </c>
      <c r="AD354">
        <v>93</v>
      </c>
      <c r="AE354">
        <v>95</v>
      </c>
      <c r="AF354">
        <v>82</v>
      </c>
      <c r="AG354">
        <v>75</v>
      </c>
      <c r="AH354">
        <v>67</v>
      </c>
    </row>
    <row r="355" spans="1:34" x14ac:dyDescent="0.25">
      <c r="A355" t="s">
        <v>889</v>
      </c>
      <c r="B355" t="s">
        <v>355</v>
      </c>
      <c r="C355">
        <v>10</v>
      </c>
      <c r="D355">
        <v>11</v>
      </c>
      <c r="E355">
        <v>12</v>
      </c>
      <c r="F355">
        <v>11</v>
      </c>
      <c r="G355">
        <v>17</v>
      </c>
      <c r="H355">
        <v>16</v>
      </c>
      <c r="I355">
        <v>20</v>
      </c>
      <c r="J355">
        <v>20</v>
      </c>
      <c r="K355">
        <v>19</v>
      </c>
      <c r="L355">
        <v>17</v>
      </c>
      <c r="M355">
        <v>19</v>
      </c>
      <c r="N355">
        <v>15</v>
      </c>
      <c r="O355">
        <v>19</v>
      </c>
      <c r="P355">
        <v>21</v>
      </c>
      <c r="Q355">
        <v>21</v>
      </c>
      <c r="R355">
        <v>24</v>
      </c>
      <c r="S355">
        <v>30</v>
      </c>
      <c r="T355">
        <v>39</v>
      </c>
      <c r="U355">
        <v>41</v>
      </c>
      <c r="V355">
        <v>38</v>
      </c>
      <c r="W355">
        <v>34</v>
      </c>
      <c r="X355">
        <v>34</v>
      </c>
      <c r="Y355">
        <v>35</v>
      </c>
      <c r="Z355">
        <v>37</v>
      </c>
      <c r="AA355">
        <v>38</v>
      </c>
      <c r="AB355">
        <v>45</v>
      </c>
      <c r="AC355">
        <v>65</v>
      </c>
      <c r="AD355">
        <v>73</v>
      </c>
      <c r="AE355">
        <v>73</v>
      </c>
      <c r="AF355">
        <v>74</v>
      </c>
      <c r="AG355">
        <v>72</v>
      </c>
      <c r="AH355">
        <v>70</v>
      </c>
    </row>
    <row r="356" spans="1:34" x14ac:dyDescent="0.25">
      <c r="A356" t="s">
        <v>890</v>
      </c>
      <c r="B356" t="s">
        <v>356</v>
      </c>
      <c r="C356">
        <v>43</v>
      </c>
      <c r="D356">
        <v>32</v>
      </c>
      <c r="E356">
        <v>61</v>
      </c>
      <c r="F356">
        <v>80</v>
      </c>
      <c r="G356">
        <v>89</v>
      </c>
      <c r="H356">
        <v>97</v>
      </c>
      <c r="I356">
        <v>103</v>
      </c>
      <c r="J356">
        <v>101</v>
      </c>
      <c r="K356">
        <v>108</v>
      </c>
      <c r="L356">
        <v>81</v>
      </c>
      <c r="M356">
        <v>73</v>
      </c>
      <c r="N356">
        <v>81</v>
      </c>
      <c r="O356">
        <v>90</v>
      </c>
      <c r="P356">
        <v>85</v>
      </c>
      <c r="Q356">
        <v>84</v>
      </c>
      <c r="R356">
        <v>92</v>
      </c>
      <c r="S356">
        <v>100</v>
      </c>
      <c r="T356">
        <v>126</v>
      </c>
      <c r="U356">
        <v>112</v>
      </c>
      <c r="V356">
        <v>148</v>
      </c>
      <c r="W356">
        <v>153</v>
      </c>
      <c r="X356">
        <v>157</v>
      </c>
      <c r="Y356">
        <v>147</v>
      </c>
      <c r="Z356">
        <v>176</v>
      </c>
      <c r="AA356">
        <v>171</v>
      </c>
      <c r="AB356">
        <v>182</v>
      </c>
      <c r="AC356">
        <v>152</v>
      </c>
      <c r="AD356">
        <v>149</v>
      </c>
      <c r="AE356">
        <v>146</v>
      </c>
      <c r="AF356">
        <v>160</v>
      </c>
      <c r="AG356">
        <v>149</v>
      </c>
      <c r="AH356">
        <v>114</v>
      </c>
    </row>
    <row r="357" spans="1:34" x14ac:dyDescent="0.25">
      <c r="A357" t="s">
        <v>891</v>
      </c>
      <c r="B357" t="s">
        <v>357</v>
      </c>
      <c r="C357">
        <v>179</v>
      </c>
      <c r="D357">
        <v>189</v>
      </c>
      <c r="E357">
        <v>162</v>
      </c>
      <c r="F357">
        <v>155</v>
      </c>
      <c r="G357">
        <v>235</v>
      </c>
      <c r="H357">
        <v>261</v>
      </c>
      <c r="I357">
        <v>268</v>
      </c>
      <c r="J357">
        <v>274</v>
      </c>
      <c r="K357">
        <v>280</v>
      </c>
      <c r="L357">
        <v>325</v>
      </c>
      <c r="M357">
        <v>373</v>
      </c>
      <c r="N357">
        <v>305</v>
      </c>
      <c r="O357">
        <v>308</v>
      </c>
      <c r="P357">
        <v>314</v>
      </c>
      <c r="Q357">
        <v>311</v>
      </c>
      <c r="R357">
        <v>300</v>
      </c>
      <c r="S357">
        <v>312</v>
      </c>
      <c r="T357">
        <v>324</v>
      </c>
      <c r="U357">
        <v>349</v>
      </c>
      <c r="V357">
        <v>356</v>
      </c>
      <c r="W357">
        <v>389</v>
      </c>
      <c r="X357">
        <v>392</v>
      </c>
      <c r="Y357">
        <v>387</v>
      </c>
      <c r="Z357">
        <v>361</v>
      </c>
      <c r="AA357">
        <v>348</v>
      </c>
      <c r="AB357">
        <v>325</v>
      </c>
      <c r="AC357">
        <v>314</v>
      </c>
      <c r="AD357">
        <v>289</v>
      </c>
      <c r="AE357">
        <v>277</v>
      </c>
      <c r="AF357">
        <v>281</v>
      </c>
      <c r="AG357">
        <v>300</v>
      </c>
      <c r="AH357">
        <v>261</v>
      </c>
    </row>
    <row r="358" spans="1:34" x14ac:dyDescent="0.25">
      <c r="A358" t="s">
        <v>892</v>
      </c>
      <c r="B358" t="s">
        <v>358</v>
      </c>
      <c r="C358">
        <v>27</v>
      </c>
      <c r="D358">
        <v>33</v>
      </c>
      <c r="E358">
        <v>40</v>
      </c>
      <c r="F358">
        <v>45</v>
      </c>
      <c r="G358">
        <v>47</v>
      </c>
      <c r="H358">
        <v>44</v>
      </c>
      <c r="I358">
        <v>52</v>
      </c>
      <c r="J358">
        <v>53</v>
      </c>
      <c r="K358">
        <v>53</v>
      </c>
      <c r="L358">
        <v>62</v>
      </c>
      <c r="M358">
        <v>82</v>
      </c>
      <c r="N358">
        <v>97</v>
      </c>
      <c r="O358">
        <v>110</v>
      </c>
      <c r="P358">
        <v>116</v>
      </c>
      <c r="Q358">
        <v>115</v>
      </c>
      <c r="R358">
        <v>124</v>
      </c>
      <c r="S358">
        <v>123</v>
      </c>
      <c r="T358">
        <v>132</v>
      </c>
      <c r="U358">
        <v>129</v>
      </c>
      <c r="V358">
        <v>124</v>
      </c>
      <c r="W358">
        <v>118</v>
      </c>
      <c r="X358">
        <v>124</v>
      </c>
      <c r="Y358">
        <v>125</v>
      </c>
      <c r="Z358">
        <v>143</v>
      </c>
      <c r="AA358">
        <v>129</v>
      </c>
      <c r="AB358">
        <v>125</v>
      </c>
      <c r="AC358">
        <v>126</v>
      </c>
      <c r="AD358">
        <v>138</v>
      </c>
      <c r="AE358">
        <v>141</v>
      </c>
      <c r="AF358">
        <v>132</v>
      </c>
      <c r="AG358">
        <v>130</v>
      </c>
      <c r="AH358">
        <v>129</v>
      </c>
    </row>
    <row r="359" spans="1:34" x14ac:dyDescent="0.25">
      <c r="A359" t="s">
        <v>893</v>
      </c>
      <c r="B359" t="s">
        <v>359</v>
      </c>
      <c r="C359">
        <v>54</v>
      </c>
      <c r="D359">
        <v>54</v>
      </c>
      <c r="E359">
        <v>64</v>
      </c>
      <c r="F359">
        <v>84</v>
      </c>
      <c r="G359">
        <v>88</v>
      </c>
      <c r="H359">
        <v>82</v>
      </c>
      <c r="I359">
        <v>87</v>
      </c>
      <c r="J359">
        <v>84</v>
      </c>
      <c r="K359">
        <v>88</v>
      </c>
      <c r="L359">
        <v>80</v>
      </c>
      <c r="M359">
        <v>65</v>
      </c>
      <c r="N359">
        <v>62</v>
      </c>
      <c r="O359">
        <v>60</v>
      </c>
      <c r="P359">
        <v>59</v>
      </c>
      <c r="Q359">
        <v>64</v>
      </c>
      <c r="R359">
        <v>58</v>
      </c>
      <c r="S359">
        <v>59</v>
      </c>
      <c r="T359">
        <v>68</v>
      </c>
      <c r="U359">
        <v>71</v>
      </c>
      <c r="V359">
        <v>77</v>
      </c>
      <c r="W359">
        <v>73</v>
      </c>
      <c r="X359">
        <v>70</v>
      </c>
      <c r="Y359">
        <v>70</v>
      </c>
      <c r="Z359">
        <v>76</v>
      </c>
      <c r="AA359">
        <v>63</v>
      </c>
      <c r="AB359">
        <v>51</v>
      </c>
      <c r="AC359">
        <v>46</v>
      </c>
      <c r="AD359">
        <v>40</v>
      </c>
      <c r="AE359">
        <v>41</v>
      </c>
      <c r="AF359">
        <v>41</v>
      </c>
      <c r="AG359">
        <v>32</v>
      </c>
      <c r="AH359">
        <v>31</v>
      </c>
    </row>
    <row r="360" spans="1:34" x14ac:dyDescent="0.25">
      <c r="A360" t="s">
        <v>894</v>
      </c>
      <c r="B360" t="s">
        <v>360</v>
      </c>
      <c r="C360">
        <v>200</v>
      </c>
      <c r="D360">
        <v>219</v>
      </c>
      <c r="E360">
        <v>214</v>
      </c>
      <c r="F360">
        <v>246</v>
      </c>
      <c r="G360">
        <v>293</v>
      </c>
      <c r="H360">
        <v>336</v>
      </c>
      <c r="I360">
        <v>355</v>
      </c>
      <c r="J360">
        <v>358</v>
      </c>
      <c r="K360">
        <v>408</v>
      </c>
      <c r="L360">
        <v>513</v>
      </c>
      <c r="M360">
        <v>558</v>
      </c>
      <c r="N360">
        <v>559</v>
      </c>
      <c r="O360">
        <v>571</v>
      </c>
      <c r="P360">
        <v>577</v>
      </c>
      <c r="Q360">
        <v>593</v>
      </c>
      <c r="R360">
        <v>553</v>
      </c>
      <c r="S360">
        <v>518</v>
      </c>
      <c r="T360">
        <v>475</v>
      </c>
      <c r="U360">
        <v>473</v>
      </c>
      <c r="V360">
        <v>441</v>
      </c>
      <c r="W360">
        <v>452</v>
      </c>
      <c r="X360">
        <v>436</v>
      </c>
      <c r="Y360">
        <v>433</v>
      </c>
      <c r="Z360">
        <v>424</v>
      </c>
      <c r="AA360">
        <v>437</v>
      </c>
      <c r="AB360">
        <v>419</v>
      </c>
      <c r="AC360">
        <v>399</v>
      </c>
      <c r="AD360">
        <v>409</v>
      </c>
      <c r="AE360">
        <v>455</v>
      </c>
      <c r="AF360">
        <v>438</v>
      </c>
      <c r="AG360">
        <v>399</v>
      </c>
      <c r="AH360">
        <v>357</v>
      </c>
    </row>
    <row r="361" spans="1:34" x14ac:dyDescent="0.25">
      <c r="A361" t="s">
        <v>895</v>
      </c>
      <c r="B361" t="s">
        <v>361</v>
      </c>
      <c r="C361">
        <v>22</v>
      </c>
      <c r="D361">
        <v>24</v>
      </c>
      <c r="E361">
        <v>20</v>
      </c>
      <c r="F361">
        <v>22</v>
      </c>
      <c r="G361">
        <v>25</v>
      </c>
      <c r="H361">
        <v>21</v>
      </c>
      <c r="I361">
        <v>19</v>
      </c>
      <c r="J361">
        <v>19</v>
      </c>
      <c r="K361">
        <v>17</v>
      </c>
      <c r="L361">
        <v>14</v>
      </c>
      <c r="M361">
        <v>18</v>
      </c>
      <c r="N361">
        <v>16</v>
      </c>
      <c r="O361">
        <v>17</v>
      </c>
      <c r="P361">
        <v>18</v>
      </c>
      <c r="Q361">
        <v>18</v>
      </c>
      <c r="R361">
        <v>21</v>
      </c>
      <c r="S361">
        <v>34</v>
      </c>
      <c r="T361">
        <v>31</v>
      </c>
      <c r="U361">
        <v>38</v>
      </c>
      <c r="V361">
        <v>39</v>
      </c>
      <c r="W361">
        <v>39</v>
      </c>
      <c r="X361">
        <v>39</v>
      </c>
      <c r="Y361">
        <v>39</v>
      </c>
      <c r="Z361">
        <v>34</v>
      </c>
      <c r="AA361">
        <v>32</v>
      </c>
      <c r="AB361">
        <v>28</v>
      </c>
      <c r="AC361">
        <v>27</v>
      </c>
      <c r="AD361">
        <v>32</v>
      </c>
      <c r="AE361">
        <v>33</v>
      </c>
      <c r="AF361">
        <v>30</v>
      </c>
      <c r="AG361">
        <v>26</v>
      </c>
      <c r="AH361">
        <v>23</v>
      </c>
    </row>
    <row r="362" spans="1:34" x14ac:dyDescent="0.25">
      <c r="A362" t="s">
        <v>896</v>
      </c>
      <c r="B362" t="s">
        <v>362</v>
      </c>
      <c r="C362">
        <v>101</v>
      </c>
      <c r="D362">
        <v>113</v>
      </c>
      <c r="E362">
        <v>123</v>
      </c>
      <c r="F362">
        <v>119</v>
      </c>
      <c r="G362">
        <v>116</v>
      </c>
      <c r="H362">
        <v>99</v>
      </c>
      <c r="I362">
        <v>99</v>
      </c>
      <c r="J362">
        <v>99</v>
      </c>
      <c r="K362">
        <v>96</v>
      </c>
      <c r="L362">
        <v>99</v>
      </c>
      <c r="M362">
        <v>99</v>
      </c>
      <c r="N362">
        <v>114</v>
      </c>
      <c r="O362">
        <v>123</v>
      </c>
      <c r="P362">
        <v>123</v>
      </c>
      <c r="Q362">
        <v>123</v>
      </c>
      <c r="R362">
        <v>124</v>
      </c>
      <c r="S362">
        <v>109</v>
      </c>
      <c r="T362">
        <v>116</v>
      </c>
      <c r="U362">
        <v>113</v>
      </c>
      <c r="V362">
        <v>122</v>
      </c>
      <c r="W362">
        <v>122</v>
      </c>
      <c r="X362">
        <v>122</v>
      </c>
      <c r="Y362">
        <v>106</v>
      </c>
      <c r="Z362">
        <v>109</v>
      </c>
      <c r="AA362">
        <v>99</v>
      </c>
      <c r="AB362">
        <v>103</v>
      </c>
      <c r="AC362">
        <v>89</v>
      </c>
      <c r="AD362">
        <v>89</v>
      </c>
      <c r="AE362">
        <v>89</v>
      </c>
      <c r="AF362">
        <v>119</v>
      </c>
      <c r="AG362">
        <v>108</v>
      </c>
      <c r="AH362">
        <v>122</v>
      </c>
    </row>
    <row r="363" spans="1:34" x14ac:dyDescent="0.25">
      <c r="A363" t="s">
        <v>897</v>
      </c>
      <c r="B363" t="s">
        <v>363</v>
      </c>
      <c r="C363">
        <v>6</v>
      </c>
      <c r="D363">
        <v>6</v>
      </c>
      <c r="E363">
        <v>9</v>
      </c>
      <c r="F363">
        <v>12</v>
      </c>
      <c r="G363">
        <v>20</v>
      </c>
      <c r="H363">
        <v>28</v>
      </c>
      <c r="I363">
        <v>32</v>
      </c>
      <c r="J363">
        <v>32</v>
      </c>
      <c r="K363">
        <v>33</v>
      </c>
      <c r="L363">
        <v>32</v>
      </c>
      <c r="M363">
        <v>35</v>
      </c>
      <c r="N363">
        <v>30</v>
      </c>
      <c r="O363">
        <v>30</v>
      </c>
      <c r="P363">
        <v>32</v>
      </c>
      <c r="Q363">
        <v>38</v>
      </c>
      <c r="R363">
        <v>37</v>
      </c>
      <c r="S363">
        <v>40</v>
      </c>
      <c r="T363">
        <v>46</v>
      </c>
      <c r="U363">
        <v>49</v>
      </c>
      <c r="V363">
        <v>43</v>
      </c>
      <c r="W363">
        <v>45</v>
      </c>
      <c r="X363">
        <v>41</v>
      </c>
      <c r="Y363">
        <v>45</v>
      </c>
      <c r="Z363">
        <v>46</v>
      </c>
      <c r="AA363">
        <v>41</v>
      </c>
      <c r="AB363">
        <v>41</v>
      </c>
      <c r="AC363">
        <v>48</v>
      </c>
      <c r="AD363">
        <v>49</v>
      </c>
      <c r="AE363">
        <v>55</v>
      </c>
      <c r="AF363">
        <v>51</v>
      </c>
      <c r="AG363">
        <v>52</v>
      </c>
      <c r="AH363">
        <v>53</v>
      </c>
    </row>
    <row r="364" spans="1:34" x14ac:dyDescent="0.25">
      <c r="A364" t="s">
        <v>898</v>
      </c>
      <c r="B364" t="s">
        <v>364</v>
      </c>
      <c r="C364">
        <v>16</v>
      </c>
      <c r="D364">
        <v>17</v>
      </c>
      <c r="E364">
        <v>19</v>
      </c>
      <c r="F364">
        <v>23</v>
      </c>
      <c r="G364">
        <v>26</v>
      </c>
      <c r="H364">
        <v>27</v>
      </c>
      <c r="I364">
        <v>28</v>
      </c>
      <c r="J364">
        <v>29</v>
      </c>
      <c r="K364">
        <v>31</v>
      </c>
      <c r="L364">
        <v>30</v>
      </c>
      <c r="M364">
        <v>49</v>
      </c>
      <c r="N364">
        <v>53</v>
      </c>
      <c r="O364">
        <v>58</v>
      </c>
      <c r="P364">
        <v>62</v>
      </c>
      <c r="Q364">
        <v>65</v>
      </c>
      <c r="R364">
        <v>64</v>
      </c>
      <c r="S364">
        <v>71</v>
      </c>
      <c r="T364">
        <v>56</v>
      </c>
      <c r="U364">
        <v>63</v>
      </c>
      <c r="V364">
        <v>76</v>
      </c>
      <c r="W364">
        <v>77</v>
      </c>
      <c r="X364">
        <v>79</v>
      </c>
      <c r="Y364">
        <v>79</v>
      </c>
      <c r="Z364">
        <v>84</v>
      </c>
      <c r="AA364">
        <v>93</v>
      </c>
      <c r="AB364">
        <v>90</v>
      </c>
      <c r="AC364">
        <v>75</v>
      </c>
      <c r="AD364">
        <v>75</v>
      </c>
      <c r="AE364">
        <v>72</v>
      </c>
      <c r="AF364">
        <v>70</v>
      </c>
      <c r="AG364">
        <v>65</v>
      </c>
      <c r="AH364">
        <v>68</v>
      </c>
    </row>
    <row r="365" spans="1:34" x14ac:dyDescent="0.25">
      <c r="A365" t="s">
        <v>899</v>
      </c>
      <c r="B365" t="s">
        <v>365</v>
      </c>
      <c r="C365">
        <v>210</v>
      </c>
      <c r="D365">
        <v>241</v>
      </c>
      <c r="E365">
        <v>282</v>
      </c>
      <c r="F365">
        <v>324</v>
      </c>
      <c r="G365">
        <v>336</v>
      </c>
      <c r="H365">
        <v>374</v>
      </c>
      <c r="I365">
        <v>409</v>
      </c>
      <c r="J365">
        <v>409</v>
      </c>
      <c r="K365">
        <v>446</v>
      </c>
      <c r="L365">
        <v>439</v>
      </c>
      <c r="M365">
        <v>495</v>
      </c>
      <c r="N365">
        <v>605</v>
      </c>
      <c r="O365">
        <v>608</v>
      </c>
      <c r="P365">
        <v>597</v>
      </c>
      <c r="Q365">
        <v>597</v>
      </c>
      <c r="R365">
        <v>640</v>
      </c>
      <c r="S365">
        <v>663</v>
      </c>
      <c r="T365">
        <v>641</v>
      </c>
      <c r="U365">
        <v>658</v>
      </c>
      <c r="V365">
        <v>657</v>
      </c>
      <c r="W365">
        <v>686</v>
      </c>
      <c r="X365">
        <v>686</v>
      </c>
      <c r="Y365">
        <v>631</v>
      </c>
      <c r="Z365">
        <v>632</v>
      </c>
      <c r="AA365">
        <v>634</v>
      </c>
      <c r="AB365">
        <v>613</v>
      </c>
      <c r="AC365">
        <v>619</v>
      </c>
      <c r="AD365">
        <v>557</v>
      </c>
      <c r="AE365">
        <v>557</v>
      </c>
      <c r="AF365">
        <v>587</v>
      </c>
      <c r="AG365">
        <v>644</v>
      </c>
      <c r="AH365">
        <v>707</v>
      </c>
    </row>
    <row r="366" spans="1:34" x14ac:dyDescent="0.25">
      <c r="A366" t="s">
        <v>900</v>
      </c>
      <c r="B366" t="s">
        <v>366</v>
      </c>
      <c r="C366">
        <v>22</v>
      </c>
      <c r="D366">
        <v>21</v>
      </c>
      <c r="E366">
        <v>25</v>
      </c>
      <c r="F366">
        <v>22</v>
      </c>
      <c r="G366">
        <v>18</v>
      </c>
      <c r="H366">
        <v>19</v>
      </c>
      <c r="I366">
        <v>22</v>
      </c>
      <c r="J366">
        <v>20</v>
      </c>
      <c r="K366">
        <v>19</v>
      </c>
      <c r="L366">
        <v>28</v>
      </c>
      <c r="M366">
        <v>35</v>
      </c>
      <c r="N366">
        <v>39</v>
      </c>
      <c r="O366">
        <v>39</v>
      </c>
      <c r="P366">
        <v>44</v>
      </c>
      <c r="Q366">
        <v>49</v>
      </c>
      <c r="R366">
        <v>56</v>
      </c>
      <c r="S366">
        <v>51</v>
      </c>
      <c r="T366">
        <v>55</v>
      </c>
      <c r="U366">
        <v>55</v>
      </c>
      <c r="V366">
        <v>64</v>
      </c>
      <c r="W366">
        <v>78</v>
      </c>
      <c r="X366">
        <v>75</v>
      </c>
      <c r="Y366">
        <v>69</v>
      </c>
      <c r="Z366">
        <v>69</v>
      </c>
      <c r="AA366">
        <v>78</v>
      </c>
      <c r="AB366">
        <v>76</v>
      </c>
      <c r="AC366">
        <v>68</v>
      </c>
      <c r="AD366">
        <v>57</v>
      </c>
      <c r="AE366">
        <v>56</v>
      </c>
      <c r="AF366">
        <v>59</v>
      </c>
      <c r="AG366">
        <v>60</v>
      </c>
      <c r="AH366">
        <v>43</v>
      </c>
    </row>
    <row r="367" spans="1:34" x14ac:dyDescent="0.25">
      <c r="A367" t="s">
        <v>901</v>
      </c>
      <c r="B367" t="s">
        <v>367</v>
      </c>
      <c r="C367">
        <v>8</v>
      </c>
      <c r="D367">
        <v>6</v>
      </c>
      <c r="E367">
        <v>13</v>
      </c>
      <c r="F367">
        <v>14</v>
      </c>
      <c r="G367">
        <v>12</v>
      </c>
      <c r="H367">
        <v>13</v>
      </c>
      <c r="I367">
        <v>13</v>
      </c>
      <c r="J367">
        <v>13</v>
      </c>
      <c r="K367">
        <v>13</v>
      </c>
      <c r="L367">
        <v>7</v>
      </c>
      <c r="M367">
        <v>8</v>
      </c>
      <c r="N367">
        <v>10</v>
      </c>
      <c r="O367">
        <v>8</v>
      </c>
      <c r="P367">
        <v>14</v>
      </c>
      <c r="Q367">
        <v>14</v>
      </c>
      <c r="R367">
        <v>14</v>
      </c>
      <c r="S367">
        <v>35</v>
      </c>
      <c r="T367">
        <v>40</v>
      </c>
      <c r="U367">
        <v>54</v>
      </c>
      <c r="V367">
        <v>61</v>
      </c>
      <c r="W367">
        <v>62</v>
      </c>
      <c r="X367">
        <v>62</v>
      </c>
      <c r="Y367">
        <v>67</v>
      </c>
      <c r="Z367">
        <v>72</v>
      </c>
      <c r="AA367">
        <v>74</v>
      </c>
      <c r="AB367">
        <v>63</v>
      </c>
      <c r="AC367">
        <v>63</v>
      </c>
      <c r="AD367">
        <v>60</v>
      </c>
      <c r="AE367">
        <v>60</v>
      </c>
      <c r="AF367">
        <v>53</v>
      </c>
      <c r="AG367">
        <v>38</v>
      </c>
      <c r="AH367">
        <v>33</v>
      </c>
    </row>
    <row r="368" spans="1:34" x14ac:dyDescent="0.25">
      <c r="A368" t="s">
        <v>902</v>
      </c>
      <c r="B368" t="s">
        <v>368</v>
      </c>
      <c r="C368">
        <v>1</v>
      </c>
      <c r="D368">
        <v>1</v>
      </c>
      <c r="E368">
        <v>2</v>
      </c>
      <c r="F368">
        <v>7</v>
      </c>
      <c r="G368">
        <v>7</v>
      </c>
      <c r="H368">
        <v>7</v>
      </c>
      <c r="I368">
        <v>7</v>
      </c>
      <c r="J368">
        <v>7</v>
      </c>
      <c r="K368">
        <v>7</v>
      </c>
      <c r="L368">
        <v>9</v>
      </c>
      <c r="M368">
        <v>4</v>
      </c>
      <c r="N368">
        <v>6</v>
      </c>
      <c r="O368">
        <v>5</v>
      </c>
      <c r="P368">
        <v>5</v>
      </c>
      <c r="Q368">
        <v>5</v>
      </c>
      <c r="R368">
        <v>14</v>
      </c>
      <c r="S368">
        <v>15</v>
      </c>
      <c r="T368">
        <v>16</v>
      </c>
      <c r="U368">
        <v>24</v>
      </c>
      <c r="V368">
        <v>25</v>
      </c>
      <c r="W368">
        <v>26</v>
      </c>
      <c r="X368">
        <v>26</v>
      </c>
      <c r="Y368">
        <v>19</v>
      </c>
      <c r="Z368">
        <v>19</v>
      </c>
      <c r="AA368">
        <v>20</v>
      </c>
      <c r="AB368">
        <v>10</v>
      </c>
      <c r="AC368">
        <v>12</v>
      </c>
      <c r="AD368">
        <v>12</v>
      </c>
      <c r="AE368">
        <v>12</v>
      </c>
      <c r="AF368">
        <v>18</v>
      </c>
      <c r="AG368">
        <v>18</v>
      </c>
      <c r="AH368">
        <v>18</v>
      </c>
    </row>
    <row r="369" spans="1:34" x14ac:dyDescent="0.25">
      <c r="A369" t="s">
        <v>903</v>
      </c>
      <c r="B369" t="s">
        <v>369</v>
      </c>
      <c r="C369">
        <v>42</v>
      </c>
      <c r="D369">
        <v>40</v>
      </c>
      <c r="E369">
        <v>50</v>
      </c>
      <c r="F369">
        <v>55</v>
      </c>
      <c r="G369">
        <v>56</v>
      </c>
      <c r="H369">
        <v>56</v>
      </c>
      <c r="I369">
        <v>56</v>
      </c>
      <c r="J369">
        <v>57</v>
      </c>
      <c r="K369">
        <v>60</v>
      </c>
      <c r="L369">
        <v>57</v>
      </c>
      <c r="M369">
        <v>60</v>
      </c>
      <c r="N369">
        <v>58</v>
      </c>
      <c r="O369">
        <v>63</v>
      </c>
      <c r="P369">
        <v>64</v>
      </c>
      <c r="Q369">
        <v>63</v>
      </c>
      <c r="R369">
        <v>66</v>
      </c>
      <c r="S369">
        <v>74</v>
      </c>
      <c r="T369">
        <v>69</v>
      </c>
      <c r="U369">
        <v>75</v>
      </c>
      <c r="V369">
        <v>77</v>
      </c>
      <c r="W369">
        <v>81</v>
      </c>
      <c r="X369">
        <v>82</v>
      </c>
      <c r="Y369">
        <v>78</v>
      </c>
      <c r="Z369">
        <v>66</v>
      </c>
      <c r="AA369">
        <v>67</v>
      </c>
      <c r="AB369">
        <v>80</v>
      </c>
      <c r="AC369">
        <v>74</v>
      </c>
      <c r="AD369">
        <v>82</v>
      </c>
      <c r="AE369">
        <v>81</v>
      </c>
      <c r="AF369">
        <v>82</v>
      </c>
      <c r="AG369">
        <v>99</v>
      </c>
      <c r="AH369">
        <v>109</v>
      </c>
    </row>
    <row r="370" spans="1:34" x14ac:dyDescent="0.25">
      <c r="A370" t="s">
        <v>904</v>
      </c>
      <c r="B370" t="s">
        <v>370</v>
      </c>
      <c r="C370">
        <v>21</v>
      </c>
      <c r="D370">
        <v>23</v>
      </c>
      <c r="E370">
        <v>25</v>
      </c>
      <c r="F370">
        <v>21</v>
      </c>
      <c r="G370">
        <v>20</v>
      </c>
      <c r="H370">
        <v>20</v>
      </c>
      <c r="I370">
        <v>21</v>
      </c>
      <c r="J370">
        <v>26</v>
      </c>
      <c r="K370">
        <v>25</v>
      </c>
      <c r="L370">
        <v>26</v>
      </c>
      <c r="M370">
        <v>28</v>
      </c>
      <c r="N370">
        <v>27</v>
      </c>
      <c r="O370">
        <v>31</v>
      </c>
      <c r="P370">
        <v>38</v>
      </c>
      <c r="Q370">
        <v>30</v>
      </c>
      <c r="R370">
        <v>29</v>
      </c>
      <c r="S370">
        <v>22</v>
      </c>
      <c r="T370">
        <v>19</v>
      </c>
      <c r="U370">
        <v>18</v>
      </c>
      <c r="V370">
        <v>14</v>
      </c>
      <c r="W370">
        <v>7</v>
      </c>
      <c r="X370">
        <v>6</v>
      </c>
      <c r="Y370">
        <v>5</v>
      </c>
      <c r="Z370">
        <v>6</v>
      </c>
      <c r="AA370">
        <v>16</v>
      </c>
      <c r="AB370">
        <v>16</v>
      </c>
      <c r="AC370">
        <v>15</v>
      </c>
      <c r="AD370">
        <v>16</v>
      </c>
      <c r="AE370">
        <v>19</v>
      </c>
      <c r="AF370">
        <v>20</v>
      </c>
      <c r="AG370">
        <v>22</v>
      </c>
      <c r="AH370">
        <v>14</v>
      </c>
    </row>
    <row r="371" spans="1:34" x14ac:dyDescent="0.25">
      <c r="A371" t="s">
        <v>905</v>
      </c>
      <c r="B371" t="s">
        <v>371</v>
      </c>
      <c r="C371">
        <v>43</v>
      </c>
      <c r="D371">
        <v>40</v>
      </c>
      <c r="E371">
        <v>56</v>
      </c>
      <c r="F371">
        <v>68</v>
      </c>
      <c r="G371">
        <v>73</v>
      </c>
      <c r="H371">
        <v>70</v>
      </c>
      <c r="I371">
        <v>69</v>
      </c>
      <c r="J371">
        <v>73</v>
      </c>
      <c r="K371">
        <v>78</v>
      </c>
      <c r="L371">
        <v>80</v>
      </c>
      <c r="M371">
        <v>88</v>
      </c>
      <c r="N371">
        <v>105</v>
      </c>
      <c r="O371">
        <v>117</v>
      </c>
      <c r="P371">
        <v>123</v>
      </c>
      <c r="Q371">
        <v>130</v>
      </c>
      <c r="R371">
        <v>126</v>
      </c>
      <c r="S371">
        <v>142</v>
      </c>
      <c r="T371">
        <v>138</v>
      </c>
      <c r="U371">
        <v>133</v>
      </c>
      <c r="V371">
        <v>138</v>
      </c>
      <c r="W371">
        <v>152</v>
      </c>
      <c r="X371">
        <v>162</v>
      </c>
      <c r="Y371">
        <v>178</v>
      </c>
      <c r="Z371">
        <v>187</v>
      </c>
      <c r="AA371">
        <v>230</v>
      </c>
      <c r="AB371">
        <v>282</v>
      </c>
      <c r="AC371">
        <v>303</v>
      </c>
      <c r="AD371">
        <v>329</v>
      </c>
      <c r="AE371">
        <v>350</v>
      </c>
      <c r="AF371">
        <v>376</v>
      </c>
      <c r="AG371">
        <v>394</v>
      </c>
      <c r="AH371">
        <v>390</v>
      </c>
    </row>
    <row r="372" spans="1:34" x14ac:dyDescent="0.25">
      <c r="A372" t="s">
        <v>906</v>
      </c>
      <c r="B372" t="s">
        <v>372</v>
      </c>
      <c r="C372">
        <v>43</v>
      </c>
      <c r="D372">
        <v>42</v>
      </c>
      <c r="E372">
        <v>44</v>
      </c>
      <c r="F372">
        <v>41</v>
      </c>
      <c r="G372">
        <v>46</v>
      </c>
      <c r="H372">
        <v>49</v>
      </c>
      <c r="I372">
        <v>57</v>
      </c>
      <c r="J372">
        <v>55</v>
      </c>
      <c r="K372">
        <v>53</v>
      </c>
      <c r="L372">
        <v>65</v>
      </c>
      <c r="M372">
        <v>81</v>
      </c>
      <c r="N372">
        <v>81</v>
      </c>
      <c r="O372">
        <v>79</v>
      </c>
      <c r="P372">
        <v>77</v>
      </c>
      <c r="Q372">
        <v>77</v>
      </c>
      <c r="R372">
        <v>81</v>
      </c>
      <c r="S372">
        <v>92</v>
      </c>
      <c r="T372">
        <v>98</v>
      </c>
      <c r="U372">
        <v>105</v>
      </c>
      <c r="V372">
        <v>107</v>
      </c>
      <c r="W372">
        <v>108</v>
      </c>
      <c r="X372">
        <v>103</v>
      </c>
      <c r="Y372">
        <v>101</v>
      </c>
      <c r="Z372">
        <v>92</v>
      </c>
      <c r="AA372">
        <v>76</v>
      </c>
      <c r="AB372">
        <v>74</v>
      </c>
      <c r="AC372">
        <v>79</v>
      </c>
      <c r="AD372">
        <v>71</v>
      </c>
      <c r="AE372">
        <v>72</v>
      </c>
      <c r="AF372">
        <v>71</v>
      </c>
      <c r="AG372">
        <v>51</v>
      </c>
      <c r="AH372">
        <v>52</v>
      </c>
    </row>
    <row r="373" spans="1:34" x14ac:dyDescent="0.25">
      <c r="A373" t="s">
        <v>907</v>
      </c>
      <c r="B373" t="s">
        <v>373</v>
      </c>
      <c r="C373">
        <v>24</v>
      </c>
      <c r="D373">
        <v>25</v>
      </c>
      <c r="E373">
        <v>31</v>
      </c>
      <c r="F373">
        <v>31</v>
      </c>
      <c r="G373">
        <v>37</v>
      </c>
      <c r="H373">
        <v>43</v>
      </c>
      <c r="I373">
        <v>48</v>
      </c>
      <c r="J373">
        <v>52</v>
      </c>
      <c r="K373">
        <v>53</v>
      </c>
      <c r="L373">
        <v>71</v>
      </c>
      <c r="M373">
        <v>93</v>
      </c>
      <c r="N373">
        <v>104</v>
      </c>
      <c r="O373">
        <v>111</v>
      </c>
      <c r="P373">
        <v>108</v>
      </c>
      <c r="Q373">
        <v>107</v>
      </c>
      <c r="R373">
        <v>115</v>
      </c>
      <c r="S373">
        <v>110</v>
      </c>
      <c r="T373">
        <v>95</v>
      </c>
      <c r="U373">
        <v>96</v>
      </c>
      <c r="V373">
        <v>95</v>
      </c>
      <c r="W373">
        <v>101</v>
      </c>
      <c r="X373">
        <v>104</v>
      </c>
      <c r="Y373">
        <v>99</v>
      </c>
      <c r="Z373">
        <v>97</v>
      </c>
      <c r="AA373">
        <v>100</v>
      </c>
      <c r="AB373">
        <v>93</v>
      </c>
      <c r="AC373">
        <v>87</v>
      </c>
      <c r="AD373">
        <v>84</v>
      </c>
      <c r="AE373">
        <v>79</v>
      </c>
      <c r="AF373">
        <v>77</v>
      </c>
      <c r="AG373">
        <v>70</v>
      </c>
      <c r="AH373">
        <v>58</v>
      </c>
    </row>
    <row r="374" spans="1:34" x14ac:dyDescent="0.25">
      <c r="A374" t="s">
        <v>908</v>
      </c>
      <c r="B374" t="s">
        <v>374</v>
      </c>
      <c r="C374">
        <v>55</v>
      </c>
      <c r="D374">
        <v>56</v>
      </c>
      <c r="E374">
        <v>65</v>
      </c>
      <c r="F374">
        <v>62</v>
      </c>
      <c r="G374">
        <v>70</v>
      </c>
      <c r="H374">
        <v>64</v>
      </c>
      <c r="I374">
        <v>77</v>
      </c>
      <c r="J374">
        <v>75</v>
      </c>
      <c r="K374">
        <v>81</v>
      </c>
      <c r="L374">
        <v>100</v>
      </c>
      <c r="M374">
        <v>123</v>
      </c>
      <c r="N374">
        <v>160</v>
      </c>
      <c r="O374">
        <v>184</v>
      </c>
      <c r="P374">
        <v>181</v>
      </c>
      <c r="Q374">
        <v>188</v>
      </c>
      <c r="R374">
        <v>203</v>
      </c>
      <c r="S374">
        <v>211</v>
      </c>
      <c r="T374">
        <v>219</v>
      </c>
      <c r="U374">
        <v>217</v>
      </c>
      <c r="V374">
        <v>234</v>
      </c>
      <c r="W374">
        <v>250</v>
      </c>
      <c r="X374">
        <v>244</v>
      </c>
      <c r="Y374">
        <v>233</v>
      </c>
      <c r="Z374">
        <v>229</v>
      </c>
      <c r="AA374">
        <v>238</v>
      </c>
      <c r="AB374">
        <v>220</v>
      </c>
      <c r="AC374">
        <v>209</v>
      </c>
      <c r="AD374">
        <v>199</v>
      </c>
      <c r="AE374">
        <v>205</v>
      </c>
      <c r="AF374">
        <v>216</v>
      </c>
      <c r="AG374">
        <v>219</v>
      </c>
      <c r="AH374">
        <v>220</v>
      </c>
    </row>
    <row r="375" spans="1:34" x14ac:dyDescent="0.25">
      <c r="A375" t="s">
        <v>909</v>
      </c>
      <c r="B375" t="s">
        <v>375</v>
      </c>
      <c r="C375">
        <v>30</v>
      </c>
      <c r="D375">
        <v>31</v>
      </c>
      <c r="E375">
        <v>28</v>
      </c>
      <c r="F375">
        <v>31</v>
      </c>
      <c r="G375">
        <v>39</v>
      </c>
      <c r="H375">
        <v>36</v>
      </c>
      <c r="I375">
        <v>63</v>
      </c>
      <c r="J375">
        <v>63</v>
      </c>
      <c r="K375">
        <v>64</v>
      </c>
      <c r="L375">
        <v>68</v>
      </c>
      <c r="M375">
        <v>100</v>
      </c>
      <c r="N375">
        <v>131</v>
      </c>
      <c r="O375">
        <v>142</v>
      </c>
      <c r="P375">
        <v>132</v>
      </c>
      <c r="Q375">
        <v>152</v>
      </c>
      <c r="R375">
        <v>150</v>
      </c>
      <c r="S375">
        <v>149</v>
      </c>
      <c r="T375">
        <v>141</v>
      </c>
      <c r="U375">
        <v>139</v>
      </c>
      <c r="V375">
        <v>141</v>
      </c>
      <c r="W375">
        <v>134</v>
      </c>
      <c r="X375">
        <v>142</v>
      </c>
      <c r="Y375">
        <v>146</v>
      </c>
      <c r="Z375">
        <v>145</v>
      </c>
      <c r="AA375">
        <v>157</v>
      </c>
      <c r="AB375">
        <v>149</v>
      </c>
      <c r="AC375">
        <v>152</v>
      </c>
      <c r="AD375">
        <v>160</v>
      </c>
      <c r="AE375">
        <v>144</v>
      </c>
      <c r="AF375">
        <v>141</v>
      </c>
      <c r="AG375">
        <v>154</v>
      </c>
      <c r="AH375">
        <v>152</v>
      </c>
    </row>
    <row r="376" spans="1:34" x14ac:dyDescent="0.25">
      <c r="A376" t="s">
        <v>910</v>
      </c>
      <c r="B376" t="s">
        <v>376</v>
      </c>
      <c r="C376">
        <v>11</v>
      </c>
      <c r="D376">
        <v>10</v>
      </c>
      <c r="E376">
        <v>11</v>
      </c>
      <c r="F376">
        <v>13</v>
      </c>
      <c r="G376">
        <v>13</v>
      </c>
      <c r="H376">
        <v>12</v>
      </c>
      <c r="I376">
        <v>12</v>
      </c>
      <c r="J376">
        <v>13</v>
      </c>
      <c r="K376">
        <v>13</v>
      </c>
      <c r="L376">
        <v>14</v>
      </c>
      <c r="M376">
        <v>14</v>
      </c>
      <c r="N376">
        <v>13</v>
      </c>
      <c r="O376">
        <v>19</v>
      </c>
      <c r="P376">
        <v>25</v>
      </c>
      <c r="Q376">
        <v>24</v>
      </c>
      <c r="R376">
        <v>25</v>
      </c>
      <c r="S376">
        <v>26</v>
      </c>
      <c r="T376">
        <v>32</v>
      </c>
      <c r="U376">
        <v>38</v>
      </c>
      <c r="V376">
        <v>35</v>
      </c>
      <c r="W376">
        <v>35</v>
      </c>
      <c r="X376">
        <v>40</v>
      </c>
      <c r="Y376">
        <v>40</v>
      </c>
      <c r="Z376">
        <v>44</v>
      </c>
      <c r="AA376">
        <v>41</v>
      </c>
      <c r="AB376">
        <v>37</v>
      </c>
      <c r="AC376">
        <v>42</v>
      </c>
      <c r="AD376">
        <v>42</v>
      </c>
      <c r="AE376">
        <v>38</v>
      </c>
      <c r="AF376">
        <v>37</v>
      </c>
      <c r="AG376">
        <v>37</v>
      </c>
      <c r="AH376">
        <v>30</v>
      </c>
    </row>
    <row r="377" spans="1:34" x14ac:dyDescent="0.25">
      <c r="A377" t="s">
        <v>911</v>
      </c>
      <c r="B377" t="s">
        <v>377</v>
      </c>
      <c r="C377">
        <v>12</v>
      </c>
      <c r="D377">
        <v>12</v>
      </c>
      <c r="E377">
        <v>16</v>
      </c>
      <c r="F377">
        <v>20</v>
      </c>
      <c r="G377">
        <v>18</v>
      </c>
      <c r="H377">
        <v>27</v>
      </c>
      <c r="I377">
        <v>25</v>
      </c>
      <c r="J377">
        <v>25</v>
      </c>
      <c r="K377">
        <v>24</v>
      </c>
      <c r="L377">
        <v>20</v>
      </c>
      <c r="M377">
        <v>18</v>
      </c>
      <c r="N377">
        <v>18</v>
      </c>
      <c r="O377">
        <v>12</v>
      </c>
      <c r="P377">
        <v>14</v>
      </c>
      <c r="Q377">
        <v>14</v>
      </c>
      <c r="R377">
        <v>15</v>
      </c>
      <c r="S377">
        <v>26</v>
      </c>
      <c r="T377">
        <v>31</v>
      </c>
      <c r="U377">
        <v>44</v>
      </c>
      <c r="V377">
        <v>45</v>
      </c>
      <c r="W377">
        <v>50</v>
      </c>
      <c r="X377">
        <v>50</v>
      </c>
      <c r="Y377">
        <v>51</v>
      </c>
      <c r="Z377">
        <v>45</v>
      </c>
      <c r="AA377">
        <v>41</v>
      </c>
      <c r="AB377">
        <v>28</v>
      </c>
      <c r="AC377">
        <v>28</v>
      </c>
      <c r="AD377">
        <v>24</v>
      </c>
      <c r="AE377">
        <v>24</v>
      </c>
      <c r="AF377">
        <v>26</v>
      </c>
      <c r="AG377">
        <v>35</v>
      </c>
      <c r="AH377">
        <v>37</v>
      </c>
    </row>
    <row r="378" spans="1:34" x14ac:dyDescent="0.25">
      <c r="A378" t="s">
        <v>912</v>
      </c>
      <c r="B378" t="s">
        <v>378</v>
      </c>
      <c r="C378">
        <v>33</v>
      </c>
      <c r="D378">
        <v>29</v>
      </c>
      <c r="E378">
        <v>46</v>
      </c>
      <c r="F378">
        <v>49</v>
      </c>
      <c r="G378">
        <v>61</v>
      </c>
      <c r="H378">
        <v>67</v>
      </c>
      <c r="I378">
        <v>65</v>
      </c>
      <c r="J378">
        <v>68</v>
      </c>
      <c r="K378">
        <v>70</v>
      </c>
      <c r="L378">
        <v>88</v>
      </c>
      <c r="M378">
        <v>89</v>
      </c>
      <c r="N378">
        <v>91</v>
      </c>
      <c r="O378">
        <v>99</v>
      </c>
      <c r="P378">
        <v>107</v>
      </c>
      <c r="Q378">
        <v>105</v>
      </c>
      <c r="R378">
        <v>106</v>
      </c>
      <c r="S378">
        <v>100</v>
      </c>
      <c r="T378">
        <v>113</v>
      </c>
      <c r="U378">
        <v>118</v>
      </c>
      <c r="V378">
        <v>117</v>
      </c>
      <c r="W378">
        <v>110</v>
      </c>
      <c r="X378">
        <v>131</v>
      </c>
      <c r="Y378">
        <v>133</v>
      </c>
      <c r="Z378">
        <v>133</v>
      </c>
      <c r="AA378">
        <v>138</v>
      </c>
      <c r="AB378">
        <v>131</v>
      </c>
      <c r="AC378">
        <v>128</v>
      </c>
      <c r="AD378">
        <v>131</v>
      </c>
      <c r="AE378">
        <v>114</v>
      </c>
      <c r="AF378">
        <v>123</v>
      </c>
      <c r="AG378">
        <v>133</v>
      </c>
      <c r="AH378">
        <v>117</v>
      </c>
    </row>
    <row r="379" spans="1:34" x14ac:dyDescent="0.25">
      <c r="A379" t="s">
        <v>913</v>
      </c>
      <c r="B379" t="s">
        <v>379</v>
      </c>
      <c r="C379">
        <v>111</v>
      </c>
      <c r="D379">
        <v>116</v>
      </c>
      <c r="E379">
        <v>148</v>
      </c>
      <c r="F379">
        <v>173</v>
      </c>
      <c r="G379">
        <v>204</v>
      </c>
      <c r="H379">
        <v>231</v>
      </c>
      <c r="I379">
        <v>272</v>
      </c>
      <c r="J379">
        <v>269</v>
      </c>
      <c r="K379">
        <v>275</v>
      </c>
      <c r="L379">
        <v>316</v>
      </c>
      <c r="M379">
        <v>327</v>
      </c>
      <c r="N379">
        <v>358</v>
      </c>
      <c r="O379">
        <v>365</v>
      </c>
      <c r="P379">
        <v>360</v>
      </c>
      <c r="Q379">
        <v>364</v>
      </c>
      <c r="R379">
        <v>361</v>
      </c>
      <c r="S379">
        <v>362</v>
      </c>
      <c r="T379">
        <v>373</v>
      </c>
      <c r="U379">
        <v>354</v>
      </c>
      <c r="V379">
        <v>339</v>
      </c>
      <c r="W379">
        <v>323</v>
      </c>
      <c r="X379">
        <v>321</v>
      </c>
      <c r="Y379">
        <v>318</v>
      </c>
      <c r="Z379">
        <v>285</v>
      </c>
      <c r="AA379">
        <v>269</v>
      </c>
      <c r="AB379">
        <v>272</v>
      </c>
      <c r="AC379">
        <v>271</v>
      </c>
      <c r="AD379">
        <v>258</v>
      </c>
      <c r="AE379">
        <v>262</v>
      </c>
      <c r="AF379">
        <v>264</v>
      </c>
      <c r="AG379">
        <v>257</v>
      </c>
      <c r="AH379">
        <v>228</v>
      </c>
    </row>
    <row r="380" spans="1:34" x14ac:dyDescent="0.25">
      <c r="A380" t="s">
        <v>914</v>
      </c>
      <c r="B380" t="s">
        <v>380</v>
      </c>
      <c r="C380">
        <v>4</v>
      </c>
      <c r="D380">
        <v>4</v>
      </c>
      <c r="E380">
        <v>3</v>
      </c>
      <c r="F380">
        <v>2</v>
      </c>
      <c r="G380">
        <v>2</v>
      </c>
      <c r="H380">
        <v>2</v>
      </c>
      <c r="I380">
        <v>3</v>
      </c>
      <c r="J380">
        <v>3</v>
      </c>
      <c r="K380">
        <v>3</v>
      </c>
      <c r="L380">
        <v>2</v>
      </c>
      <c r="M380">
        <v>2</v>
      </c>
      <c r="N380">
        <v>1</v>
      </c>
      <c r="O380">
        <v>2</v>
      </c>
      <c r="P380">
        <v>2</v>
      </c>
      <c r="Q380">
        <v>2</v>
      </c>
      <c r="R380">
        <v>2</v>
      </c>
      <c r="S380">
        <v>6</v>
      </c>
      <c r="T380">
        <v>7</v>
      </c>
      <c r="U380">
        <v>10</v>
      </c>
      <c r="V380">
        <v>12</v>
      </c>
      <c r="W380">
        <v>18</v>
      </c>
      <c r="X380">
        <v>19</v>
      </c>
      <c r="Y380">
        <v>19</v>
      </c>
      <c r="Z380">
        <v>26</v>
      </c>
      <c r="AA380">
        <v>30</v>
      </c>
      <c r="AB380">
        <v>37</v>
      </c>
      <c r="AC380">
        <v>38</v>
      </c>
      <c r="AD380">
        <v>38</v>
      </c>
      <c r="AE380">
        <v>40</v>
      </c>
      <c r="AF380">
        <v>43</v>
      </c>
      <c r="AG380">
        <v>44</v>
      </c>
      <c r="AH380">
        <v>60</v>
      </c>
    </row>
    <row r="381" spans="1:34" x14ac:dyDescent="0.25">
      <c r="A381" t="s">
        <v>915</v>
      </c>
      <c r="B381" t="s">
        <v>381</v>
      </c>
      <c r="C381">
        <v>30</v>
      </c>
      <c r="D381">
        <v>32</v>
      </c>
      <c r="E381">
        <v>40</v>
      </c>
      <c r="F381">
        <v>53</v>
      </c>
      <c r="G381">
        <v>59</v>
      </c>
      <c r="H381">
        <v>64</v>
      </c>
      <c r="I381">
        <v>74</v>
      </c>
      <c r="J381">
        <v>81</v>
      </c>
      <c r="K381">
        <v>85</v>
      </c>
      <c r="L381">
        <v>108</v>
      </c>
      <c r="M381">
        <v>113</v>
      </c>
      <c r="N381">
        <v>122</v>
      </c>
      <c r="O381">
        <v>129</v>
      </c>
      <c r="P381">
        <v>129</v>
      </c>
      <c r="Q381">
        <v>131</v>
      </c>
      <c r="R381">
        <v>136</v>
      </c>
      <c r="S381">
        <v>142</v>
      </c>
      <c r="T381">
        <v>156</v>
      </c>
      <c r="U381">
        <v>159</v>
      </c>
      <c r="V381">
        <v>160</v>
      </c>
      <c r="W381">
        <v>168</v>
      </c>
      <c r="X381">
        <v>169</v>
      </c>
      <c r="Y381">
        <v>161</v>
      </c>
      <c r="Z381">
        <v>142</v>
      </c>
      <c r="AA381">
        <v>132</v>
      </c>
      <c r="AB381">
        <v>136</v>
      </c>
      <c r="AC381">
        <v>151</v>
      </c>
      <c r="AD381">
        <v>150</v>
      </c>
      <c r="AE381">
        <v>160</v>
      </c>
      <c r="AF381">
        <v>164</v>
      </c>
      <c r="AG381">
        <v>198</v>
      </c>
      <c r="AH381">
        <v>202</v>
      </c>
    </row>
    <row r="382" spans="1:34" x14ac:dyDescent="0.25">
      <c r="A382" t="s">
        <v>916</v>
      </c>
      <c r="B382" t="s">
        <v>382</v>
      </c>
      <c r="C382">
        <v>29</v>
      </c>
      <c r="D382">
        <v>29</v>
      </c>
      <c r="E382">
        <v>27</v>
      </c>
      <c r="F382">
        <v>29</v>
      </c>
      <c r="G382">
        <v>37</v>
      </c>
      <c r="H382">
        <v>55</v>
      </c>
      <c r="I382">
        <v>55</v>
      </c>
      <c r="J382">
        <v>55</v>
      </c>
      <c r="K382">
        <v>65</v>
      </c>
      <c r="L382">
        <v>71</v>
      </c>
      <c r="M382">
        <v>78</v>
      </c>
      <c r="N382">
        <v>89</v>
      </c>
      <c r="O382">
        <v>89</v>
      </c>
      <c r="P382">
        <v>89</v>
      </c>
      <c r="Q382">
        <v>89</v>
      </c>
      <c r="R382">
        <v>101</v>
      </c>
      <c r="S382">
        <v>100</v>
      </c>
      <c r="T382">
        <v>104</v>
      </c>
      <c r="U382">
        <v>95</v>
      </c>
      <c r="V382">
        <v>97</v>
      </c>
      <c r="W382">
        <v>97</v>
      </c>
      <c r="X382">
        <v>97</v>
      </c>
      <c r="Y382">
        <v>99</v>
      </c>
      <c r="Z382">
        <v>101</v>
      </c>
      <c r="AA382">
        <v>94</v>
      </c>
      <c r="AB382">
        <v>97</v>
      </c>
      <c r="AC382">
        <v>86</v>
      </c>
      <c r="AD382">
        <v>86</v>
      </c>
      <c r="AE382">
        <v>86</v>
      </c>
      <c r="AF382">
        <v>87</v>
      </c>
      <c r="AG382">
        <v>85</v>
      </c>
      <c r="AH382">
        <v>94</v>
      </c>
    </row>
    <row r="383" spans="1:34" x14ac:dyDescent="0.25">
      <c r="A383" t="s">
        <v>917</v>
      </c>
      <c r="B383" t="s">
        <v>383</v>
      </c>
      <c r="C383">
        <v>52</v>
      </c>
      <c r="D383">
        <v>60</v>
      </c>
      <c r="E383">
        <v>74</v>
      </c>
      <c r="F383">
        <v>78</v>
      </c>
      <c r="G383">
        <v>78</v>
      </c>
      <c r="H383">
        <v>84</v>
      </c>
      <c r="I383">
        <v>81</v>
      </c>
      <c r="J383">
        <v>81</v>
      </c>
      <c r="K383">
        <v>73</v>
      </c>
      <c r="L383">
        <v>68</v>
      </c>
      <c r="M383">
        <v>84</v>
      </c>
      <c r="N383">
        <v>97</v>
      </c>
      <c r="O383">
        <v>100</v>
      </c>
      <c r="P383">
        <v>115</v>
      </c>
      <c r="Q383">
        <v>119</v>
      </c>
      <c r="R383">
        <v>118</v>
      </c>
      <c r="S383">
        <v>120</v>
      </c>
      <c r="T383">
        <v>104</v>
      </c>
      <c r="U383">
        <v>116</v>
      </c>
      <c r="V383">
        <v>122</v>
      </c>
      <c r="W383">
        <v>128</v>
      </c>
      <c r="X383">
        <v>125</v>
      </c>
      <c r="Y383">
        <v>126</v>
      </c>
      <c r="Z383">
        <v>126</v>
      </c>
      <c r="AA383">
        <v>143</v>
      </c>
      <c r="AB383">
        <v>134</v>
      </c>
      <c r="AC383">
        <v>150</v>
      </c>
      <c r="AD383">
        <v>147</v>
      </c>
      <c r="AE383">
        <v>146</v>
      </c>
      <c r="AF383">
        <v>148</v>
      </c>
      <c r="AG383">
        <v>142</v>
      </c>
      <c r="AH383">
        <v>127</v>
      </c>
    </row>
    <row r="384" spans="1:34" x14ac:dyDescent="0.25">
      <c r="A384" t="s">
        <v>918</v>
      </c>
      <c r="B384" t="s">
        <v>384</v>
      </c>
      <c r="C384">
        <v>115</v>
      </c>
      <c r="D384">
        <v>120</v>
      </c>
      <c r="E384">
        <v>126</v>
      </c>
      <c r="F384">
        <v>154</v>
      </c>
      <c r="G384">
        <v>167</v>
      </c>
      <c r="H384">
        <v>199</v>
      </c>
      <c r="I384">
        <v>230</v>
      </c>
      <c r="J384">
        <v>240</v>
      </c>
      <c r="K384">
        <v>246</v>
      </c>
      <c r="L384">
        <v>292</v>
      </c>
      <c r="M384">
        <v>299</v>
      </c>
      <c r="N384">
        <v>344</v>
      </c>
      <c r="O384">
        <v>324</v>
      </c>
      <c r="P384">
        <v>322</v>
      </c>
      <c r="Q384">
        <v>314</v>
      </c>
      <c r="R384">
        <v>310</v>
      </c>
      <c r="S384">
        <v>297</v>
      </c>
      <c r="T384">
        <v>275</v>
      </c>
      <c r="U384">
        <v>230</v>
      </c>
      <c r="V384">
        <v>234</v>
      </c>
      <c r="W384">
        <v>213</v>
      </c>
      <c r="X384">
        <v>216</v>
      </c>
      <c r="Y384">
        <v>213</v>
      </c>
      <c r="Z384">
        <v>199</v>
      </c>
      <c r="AA384">
        <v>200</v>
      </c>
      <c r="AB384">
        <v>195</v>
      </c>
      <c r="AC384">
        <v>177</v>
      </c>
      <c r="AD384">
        <v>165</v>
      </c>
      <c r="AE384">
        <v>166</v>
      </c>
      <c r="AF384">
        <v>165</v>
      </c>
      <c r="AG384">
        <v>156</v>
      </c>
      <c r="AH384">
        <v>147</v>
      </c>
    </row>
    <row r="385" spans="1:34" x14ac:dyDescent="0.25">
      <c r="A385" t="s">
        <v>919</v>
      </c>
      <c r="B385" t="s">
        <v>385</v>
      </c>
      <c r="C385">
        <v>12</v>
      </c>
      <c r="D385">
        <v>16</v>
      </c>
      <c r="E385">
        <v>21</v>
      </c>
      <c r="F385">
        <v>24</v>
      </c>
      <c r="G385">
        <v>22</v>
      </c>
      <c r="H385">
        <v>25</v>
      </c>
      <c r="I385">
        <v>25</v>
      </c>
      <c r="J385">
        <v>25</v>
      </c>
      <c r="K385">
        <v>25</v>
      </c>
      <c r="L385">
        <v>26</v>
      </c>
      <c r="M385">
        <v>28</v>
      </c>
      <c r="N385">
        <v>34</v>
      </c>
      <c r="O385">
        <v>32</v>
      </c>
      <c r="P385">
        <v>32</v>
      </c>
      <c r="Q385">
        <v>32</v>
      </c>
      <c r="R385">
        <v>38</v>
      </c>
      <c r="S385">
        <v>44</v>
      </c>
      <c r="T385">
        <v>46</v>
      </c>
      <c r="U385">
        <v>47</v>
      </c>
      <c r="V385">
        <v>54</v>
      </c>
      <c r="W385">
        <v>54</v>
      </c>
      <c r="X385">
        <v>54</v>
      </c>
      <c r="Y385">
        <v>57</v>
      </c>
      <c r="Z385">
        <v>54</v>
      </c>
      <c r="AA385">
        <v>48</v>
      </c>
      <c r="AB385">
        <v>55</v>
      </c>
      <c r="AC385">
        <v>56</v>
      </c>
      <c r="AD385">
        <v>56</v>
      </c>
      <c r="AE385">
        <v>56</v>
      </c>
      <c r="AF385">
        <v>51</v>
      </c>
      <c r="AG385">
        <v>52</v>
      </c>
      <c r="AH385">
        <v>55</v>
      </c>
    </row>
    <row r="386" spans="1:34" x14ac:dyDescent="0.25">
      <c r="A386" t="s">
        <v>920</v>
      </c>
      <c r="B386" t="s">
        <v>386</v>
      </c>
      <c r="C386">
        <v>18</v>
      </c>
      <c r="D386">
        <v>21</v>
      </c>
      <c r="E386">
        <v>25</v>
      </c>
      <c r="F386">
        <v>26</v>
      </c>
      <c r="G386">
        <v>25</v>
      </c>
      <c r="H386">
        <v>22</v>
      </c>
      <c r="I386">
        <v>19</v>
      </c>
      <c r="J386">
        <v>21</v>
      </c>
      <c r="K386">
        <v>17</v>
      </c>
      <c r="L386">
        <v>29</v>
      </c>
      <c r="M386">
        <v>33</v>
      </c>
      <c r="N386">
        <v>34</v>
      </c>
      <c r="O386">
        <v>36</v>
      </c>
      <c r="P386">
        <v>41</v>
      </c>
      <c r="Q386">
        <v>42</v>
      </c>
      <c r="R386">
        <v>42</v>
      </c>
      <c r="S386">
        <v>34</v>
      </c>
      <c r="T386">
        <v>37</v>
      </c>
      <c r="U386">
        <v>40</v>
      </c>
      <c r="V386">
        <v>47</v>
      </c>
      <c r="W386">
        <v>52</v>
      </c>
      <c r="X386">
        <v>54</v>
      </c>
      <c r="Y386">
        <v>58</v>
      </c>
      <c r="Z386">
        <v>73</v>
      </c>
      <c r="AA386">
        <v>76</v>
      </c>
      <c r="AB386">
        <v>89</v>
      </c>
      <c r="AC386">
        <v>94</v>
      </c>
      <c r="AD386">
        <v>96</v>
      </c>
      <c r="AE386">
        <v>93</v>
      </c>
      <c r="AF386">
        <v>94</v>
      </c>
      <c r="AG386">
        <v>86</v>
      </c>
      <c r="AH386">
        <v>85</v>
      </c>
    </row>
    <row r="387" spans="1:34" x14ac:dyDescent="0.25">
      <c r="A387" t="s">
        <v>921</v>
      </c>
      <c r="B387" t="s">
        <v>387</v>
      </c>
      <c r="C387">
        <v>56</v>
      </c>
      <c r="D387">
        <v>61</v>
      </c>
      <c r="E387">
        <v>79</v>
      </c>
      <c r="F387">
        <v>86</v>
      </c>
      <c r="G387">
        <v>85</v>
      </c>
      <c r="H387">
        <v>81</v>
      </c>
      <c r="I387">
        <v>95</v>
      </c>
      <c r="J387">
        <v>73</v>
      </c>
      <c r="K387">
        <v>70</v>
      </c>
      <c r="L387">
        <v>62</v>
      </c>
      <c r="M387">
        <v>60</v>
      </c>
      <c r="N387">
        <v>62</v>
      </c>
      <c r="O387">
        <v>75</v>
      </c>
      <c r="P387">
        <v>82</v>
      </c>
      <c r="Q387">
        <v>85</v>
      </c>
      <c r="R387">
        <v>89</v>
      </c>
      <c r="S387">
        <v>102</v>
      </c>
      <c r="T387">
        <v>99</v>
      </c>
      <c r="U387">
        <v>100</v>
      </c>
      <c r="V387">
        <v>97</v>
      </c>
      <c r="W387">
        <v>83</v>
      </c>
      <c r="X387">
        <v>85</v>
      </c>
      <c r="Y387">
        <v>82</v>
      </c>
      <c r="Z387">
        <v>62</v>
      </c>
      <c r="AA387">
        <v>79</v>
      </c>
      <c r="AB387">
        <v>91</v>
      </c>
      <c r="AC387">
        <v>91</v>
      </c>
      <c r="AD387">
        <v>111</v>
      </c>
      <c r="AE387">
        <v>109</v>
      </c>
      <c r="AF387">
        <v>117</v>
      </c>
      <c r="AG387">
        <v>129</v>
      </c>
      <c r="AH387">
        <v>125</v>
      </c>
    </row>
    <row r="388" spans="1:34" x14ac:dyDescent="0.25">
      <c r="A388" t="s">
        <v>922</v>
      </c>
      <c r="B388" t="s">
        <v>388</v>
      </c>
      <c r="C388">
        <v>36</v>
      </c>
      <c r="D388">
        <v>35</v>
      </c>
      <c r="E388">
        <v>45</v>
      </c>
      <c r="F388">
        <v>46</v>
      </c>
      <c r="G388">
        <v>52</v>
      </c>
      <c r="H388">
        <v>54</v>
      </c>
      <c r="I388">
        <v>55</v>
      </c>
      <c r="J388">
        <v>51</v>
      </c>
      <c r="K388">
        <v>49</v>
      </c>
      <c r="L388">
        <v>46</v>
      </c>
      <c r="M388">
        <v>58</v>
      </c>
      <c r="N388">
        <v>57</v>
      </c>
      <c r="O388">
        <v>54</v>
      </c>
      <c r="P388">
        <v>52</v>
      </c>
      <c r="Q388">
        <v>52</v>
      </c>
      <c r="R388">
        <v>59</v>
      </c>
      <c r="S388">
        <v>54</v>
      </c>
      <c r="T388">
        <v>43</v>
      </c>
      <c r="U388">
        <v>40</v>
      </c>
      <c r="V388">
        <v>42</v>
      </c>
      <c r="W388">
        <v>46</v>
      </c>
      <c r="X388">
        <v>47</v>
      </c>
      <c r="Y388">
        <v>41</v>
      </c>
      <c r="Z388">
        <v>49</v>
      </c>
      <c r="AA388">
        <v>53</v>
      </c>
      <c r="AB388">
        <v>63</v>
      </c>
      <c r="AC388">
        <v>80</v>
      </c>
      <c r="AD388">
        <v>81</v>
      </c>
      <c r="AE388">
        <v>84</v>
      </c>
      <c r="AF388">
        <v>95</v>
      </c>
      <c r="AG388">
        <v>110</v>
      </c>
      <c r="AH388">
        <v>112</v>
      </c>
    </row>
    <row r="389" spans="1:34" x14ac:dyDescent="0.25">
      <c r="A389" t="s">
        <v>923</v>
      </c>
      <c r="B389" t="s">
        <v>389</v>
      </c>
      <c r="C389">
        <v>17</v>
      </c>
      <c r="D389">
        <v>15</v>
      </c>
      <c r="E389">
        <v>14</v>
      </c>
      <c r="F389">
        <v>11</v>
      </c>
      <c r="G389">
        <v>6</v>
      </c>
      <c r="H389">
        <v>9</v>
      </c>
      <c r="I389">
        <v>7</v>
      </c>
      <c r="J389">
        <v>7</v>
      </c>
      <c r="K389">
        <v>12</v>
      </c>
      <c r="L389">
        <v>15</v>
      </c>
      <c r="M389">
        <v>19</v>
      </c>
      <c r="N389">
        <v>20</v>
      </c>
      <c r="O389">
        <v>20</v>
      </c>
      <c r="P389">
        <v>23</v>
      </c>
      <c r="Q389">
        <v>34</v>
      </c>
      <c r="R389">
        <v>33</v>
      </c>
      <c r="S389">
        <v>31</v>
      </c>
      <c r="T389">
        <v>34</v>
      </c>
      <c r="U389">
        <v>39</v>
      </c>
      <c r="V389">
        <v>41</v>
      </c>
      <c r="W389">
        <v>40</v>
      </c>
      <c r="X389">
        <v>35</v>
      </c>
      <c r="Y389">
        <v>34</v>
      </c>
      <c r="Z389">
        <v>36</v>
      </c>
      <c r="AA389">
        <v>29</v>
      </c>
      <c r="AB389">
        <v>26</v>
      </c>
      <c r="AC389">
        <v>21</v>
      </c>
      <c r="AD389">
        <v>21</v>
      </c>
      <c r="AE389">
        <v>15</v>
      </c>
      <c r="AF389">
        <v>11</v>
      </c>
      <c r="AG389">
        <v>15</v>
      </c>
      <c r="AH389">
        <v>17</v>
      </c>
    </row>
    <row r="390" spans="1:34" x14ac:dyDescent="0.25">
      <c r="A390" t="s">
        <v>924</v>
      </c>
      <c r="B390" t="s">
        <v>390</v>
      </c>
      <c r="C390">
        <v>30</v>
      </c>
      <c r="D390">
        <v>28</v>
      </c>
      <c r="E390">
        <v>37</v>
      </c>
      <c r="F390">
        <v>40</v>
      </c>
      <c r="G390">
        <v>54</v>
      </c>
      <c r="H390">
        <v>57</v>
      </c>
      <c r="I390">
        <v>60</v>
      </c>
      <c r="J390">
        <v>61</v>
      </c>
      <c r="K390">
        <v>65</v>
      </c>
      <c r="L390">
        <v>61</v>
      </c>
      <c r="M390">
        <v>77</v>
      </c>
      <c r="N390">
        <v>77</v>
      </c>
      <c r="O390">
        <v>83</v>
      </c>
      <c r="P390">
        <v>84</v>
      </c>
      <c r="Q390">
        <v>79</v>
      </c>
      <c r="R390">
        <v>77</v>
      </c>
      <c r="S390">
        <v>76</v>
      </c>
      <c r="T390">
        <v>129</v>
      </c>
      <c r="U390">
        <v>136</v>
      </c>
      <c r="V390">
        <v>176</v>
      </c>
      <c r="W390">
        <v>176</v>
      </c>
      <c r="X390">
        <v>176</v>
      </c>
      <c r="Y390">
        <v>197</v>
      </c>
      <c r="Z390">
        <v>209</v>
      </c>
      <c r="AA390">
        <v>153</v>
      </c>
      <c r="AB390">
        <v>146</v>
      </c>
      <c r="AC390">
        <v>115</v>
      </c>
      <c r="AD390">
        <v>110</v>
      </c>
      <c r="AE390">
        <v>110</v>
      </c>
      <c r="AF390">
        <v>101</v>
      </c>
      <c r="AG390">
        <v>84</v>
      </c>
      <c r="AH390">
        <v>80</v>
      </c>
    </row>
    <row r="391" spans="1:34" x14ac:dyDescent="0.25">
      <c r="A391" t="s">
        <v>925</v>
      </c>
      <c r="B391" t="s">
        <v>391</v>
      </c>
      <c r="C391">
        <v>48</v>
      </c>
      <c r="D391">
        <v>57</v>
      </c>
      <c r="E391">
        <v>66</v>
      </c>
      <c r="F391">
        <v>74</v>
      </c>
      <c r="G391">
        <v>94</v>
      </c>
      <c r="H391">
        <v>105</v>
      </c>
      <c r="I391">
        <v>111</v>
      </c>
      <c r="J391">
        <v>111</v>
      </c>
      <c r="K391">
        <v>116</v>
      </c>
      <c r="L391">
        <v>131</v>
      </c>
      <c r="M391">
        <v>162</v>
      </c>
      <c r="N391">
        <v>155</v>
      </c>
      <c r="O391">
        <v>155</v>
      </c>
      <c r="P391">
        <v>157</v>
      </c>
      <c r="Q391">
        <v>157</v>
      </c>
      <c r="R391">
        <v>164</v>
      </c>
      <c r="S391">
        <v>179</v>
      </c>
      <c r="T391">
        <v>158</v>
      </c>
      <c r="U391">
        <v>175</v>
      </c>
      <c r="V391">
        <v>177</v>
      </c>
      <c r="W391">
        <v>167</v>
      </c>
      <c r="X391">
        <v>168</v>
      </c>
      <c r="Y391">
        <v>155</v>
      </c>
      <c r="Z391">
        <v>145</v>
      </c>
      <c r="AA391">
        <v>157</v>
      </c>
      <c r="AB391">
        <v>147</v>
      </c>
      <c r="AC391">
        <v>143</v>
      </c>
      <c r="AD391">
        <v>139</v>
      </c>
      <c r="AE391">
        <v>138</v>
      </c>
      <c r="AF391">
        <v>146</v>
      </c>
      <c r="AG391">
        <v>130</v>
      </c>
      <c r="AH391">
        <v>125</v>
      </c>
    </row>
    <row r="392" spans="1:34" x14ac:dyDescent="0.25">
      <c r="A392" t="s">
        <v>926</v>
      </c>
      <c r="B392" t="s">
        <v>392</v>
      </c>
      <c r="C392">
        <v>111</v>
      </c>
      <c r="D392">
        <v>119</v>
      </c>
      <c r="E392">
        <v>166</v>
      </c>
      <c r="F392">
        <v>183</v>
      </c>
      <c r="G392">
        <v>225</v>
      </c>
      <c r="H392">
        <v>254</v>
      </c>
      <c r="I392">
        <v>261</v>
      </c>
      <c r="J392">
        <v>261</v>
      </c>
      <c r="K392">
        <v>267</v>
      </c>
      <c r="L392">
        <v>259</v>
      </c>
      <c r="M392">
        <v>276</v>
      </c>
      <c r="N392">
        <v>252</v>
      </c>
      <c r="O392">
        <v>244</v>
      </c>
      <c r="P392">
        <v>242</v>
      </c>
      <c r="Q392">
        <v>242</v>
      </c>
      <c r="R392">
        <v>227</v>
      </c>
      <c r="S392">
        <v>218</v>
      </c>
      <c r="T392">
        <v>173</v>
      </c>
      <c r="U392">
        <v>183</v>
      </c>
      <c r="V392">
        <v>183</v>
      </c>
      <c r="W392">
        <v>186</v>
      </c>
      <c r="X392">
        <v>186</v>
      </c>
      <c r="Y392">
        <v>196</v>
      </c>
      <c r="Z392">
        <v>169</v>
      </c>
      <c r="AA392">
        <v>203</v>
      </c>
      <c r="AB392">
        <v>189</v>
      </c>
      <c r="AC392">
        <v>194</v>
      </c>
      <c r="AD392">
        <v>178</v>
      </c>
      <c r="AE392">
        <v>178</v>
      </c>
      <c r="AF392">
        <v>195</v>
      </c>
      <c r="AG392">
        <v>229</v>
      </c>
      <c r="AH392">
        <v>214</v>
      </c>
    </row>
    <row r="393" spans="1:34" x14ac:dyDescent="0.25">
      <c r="A393" t="s">
        <v>927</v>
      </c>
      <c r="B393" t="s">
        <v>393</v>
      </c>
      <c r="C393">
        <v>10</v>
      </c>
      <c r="D393">
        <v>12</v>
      </c>
      <c r="E393">
        <v>24</v>
      </c>
      <c r="F393">
        <v>30</v>
      </c>
      <c r="G393">
        <v>33</v>
      </c>
      <c r="H393">
        <v>38</v>
      </c>
      <c r="I393">
        <v>41</v>
      </c>
      <c r="J393">
        <v>38</v>
      </c>
      <c r="K393">
        <v>36</v>
      </c>
      <c r="L393">
        <v>39</v>
      </c>
      <c r="M393">
        <v>40</v>
      </c>
      <c r="N393">
        <v>48</v>
      </c>
      <c r="O393">
        <v>55</v>
      </c>
      <c r="P393">
        <v>58</v>
      </c>
      <c r="Q393">
        <v>60</v>
      </c>
      <c r="R393">
        <v>63</v>
      </c>
      <c r="S393">
        <v>54</v>
      </c>
      <c r="T393">
        <v>61</v>
      </c>
      <c r="U393">
        <v>57</v>
      </c>
      <c r="V393">
        <v>53</v>
      </c>
      <c r="W393">
        <v>56</v>
      </c>
      <c r="X393">
        <v>64</v>
      </c>
      <c r="Y393">
        <v>64</v>
      </c>
      <c r="Z393">
        <v>76</v>
      </c>
      <c r="AA393">
        <v>75</v>
      </c>
      <c r="AB393">
        <v>82</v>
      </c>
      <c r="AC393">
        <v>81</v>
      </c>
      <c r="AD393">
        <v>82</v>
      </c>
      <c r="AE393">
        <v>85</v>
      </c>
      <c r="AF393">
        <v>87</v>
      </c>
      <c r="AG393">
        <v>90</v>
      </c>
      <c r="AH393">
        <v>84</v>
      </c>
    </row>
    <row r="394" spans="1:34" x14ac:dyDescent="0.25">
      <c r="A394" t="s">
        <v>928</v>
      </c>
      <c r="B394" t="s">
        <v>394</v>
      </c>
      <c r="C394">
        <v>34</v>
      </c>
      <c r="D394">
        <v>36</v>
      </c>
      <c r="E394">
        <v>43</v>
      </c>
      <c r="F394">
        <v>41</v>
      </c>
      <c r="G394">
        <v>42</v>
      </c>
      <c r="H394">
        <v>33</v>
      </c>
      <c r="I394">
        <v>30</v>
      </c>
      <c r="J394">
        <v>28</v>
      </c>
      <c r="K394">
        <v>29</v>
      </c>
      <c r="L394">
        <v>26</v>
      </c>
      <c r="M394">
        <v>19</v>
      </c>
      <c r="N394">
        <v>23</v>
      </c>
      <c r="O394">
        <v>26</v>
      </c>
      <c r="P394">
        <v>25</v>
      </c>
      <c r="Q394">
        <v>25</v>
      </c>
      <c r="R394">
        <v>32</v>
      </c>
      <c r="S394">
        <v>35</v>
      </c>
      <c r="T394">
        <v>39</v>
      </c>
      <c r="U394">
        <v>37</v>
      </c>
      <c r="V394">
        <v>41</v>
      </c>
      <c r="W394">
        <v>40</v>
      </c>
      <c r="X394">
        <v>42</v>
      </c>
      <c r="Y394">
        <v>33</v>
      </c>
      <c r="Z394">
        <v>27</v>
      </c>
      <c r="AA394">
        <v>22</v>
      </c>
      <c r="AB394">
        <v>22</v>
      </c>
      <c r="AC394">
        <v>15</v>
      </c>
      <c r="AD394">
        <v>19</v>
      </c>
      <c r="AE394">
        <v>20</v>
      </c>
      <c r="AF394">
        <v>20</v>
      </c>
      <c r="AG394">
        <v>18</v>
      </c>
      <c r="AH394">
        <v>15</v>
      </c>
    </row>
    <row r="395" spans="1:34" x14ac:dyDescent="0.25">
      <c r="A395" t="s">
        <v>929</v>
      </c>
      <c r="B395" t="s">
        <v>436</v>
      </c>
      <c r="C395">
        <v>59</v>
      </c>
      <c r="D395">
        <v>64</v>
      </c>
      <c r="E395">
        <v>72</v>
      </c>
      <c r="F395">
        <v>73</v>
      </c>
      <c r="G395">
        <v>74</v>
      </c>
      <c r="H395">
        <v>70</v>
      </c>
      <c r="I395">
        <v>70</v>
      </c>
      <c r="J395">
        <v>70</v>
      </c>
      <c r="K395">
        <v>72</v>
      </c>
      <c r="L395">
        <v>76</v>
      </c>
      <c r="M395">
        <v>98</v>
      </c>
      <c r="N395">
        <v>100</v>
      </c>
      <c r="O395">
        <v>103</v>
      </c>
      <c r="P395">
        <v>103</v>
      </c>
      <c r="Q395">
        <v>103</v>
      </c>
      <c r="R395">
        <v>97</v>
      </c>
      <c r="S395">
        <v>106</v>
      </c>
      <c r="T395">
        <v>92</v>
      </c>
      <c r="U395">
        <v>87</v>
      </c>
      <c r="V395">
        <v>93</v>
      </c>
      <c r="W395">
        <v>93</v>
      </c>
      <c r="X395">
        <v>93</v>
      </c>
      <c r="Y395">
        <v>99</v>
      </c>
      <c r="Z395">
        <v>85</v>
      </c>
      <c r="AA395">
        <v>80</v>
      </c>
      <c r="AB395">
        <v>84</v>
      </c>
      <c r="AC395">
        <v>79</v>
      </c>
      <c r="AD395">
        <v>79</v>
      </c>
      <c r="AE395">
        <v>79</v>
      </c>
      <c r="AF395">
        <v>77</v>
      </c>
      <c r="AG395">
        <v>78</v>
      </c>
      <c r="AH395">
        <v>89</v>
      </c>
    </row>
    <row r="396" spans="1:34" x14ac:dyDescent="0.25">
      <c r="A396" t="s">
        <v>930</v>
      </c>
      <c r="B396" t="s">
        <v>437</v>
      </c>
      <c r="C396">
        <v>3</v>
      </c>
      <c r="D396">
        <v>2</v>
      </c>
      <c r="E396">
        <v>2</v>
      </c>
      <c r="F396">
        <v>3</v>
      </c>
      <c r="G396">
        <v>4</v>
      </c>
      <c r="H396">
        <v>6</v>
      </c>
      <c r="I396">
        <v>9</v>
      </c>
      <c r="J396">
        <v>9</v>
      </c>
      <c r="K396">
        <v>10</v>
      </c>
      <c r="L396">
        <v>11</v>
      </c>
      <c r="M396">
        <v>14</v>
      </c>
      <c r="N396">
        <v>15</v>
      </c>
      <c r="O396">
        <v>14</v>
      </c>
      <c r="P396">
        <v>16</v>
      </c>
      <c r="Q396">
        <v>16</v>
      </c>
      <c r="R396">
        <v>15</v>
      </c>
      <c r="S396">
        <v>18</v>
      </c>
      <c r="T396">
        <v>16</v>
      </c>
      <c r="U396">
        <v>14</v>
      </c>
      <c r="V396">
        <v>18</v>
      </c>
      <c r="W396">
        <v>14</v>
      </c>
      <c r="X396">
        <v>14</v>
      </c>
      <c r="Y396">
        <v>17</v>
      </c>
      <c r="Z396">
        <v>19</v>
      </c>
      <c r="AA396">
        <v>21</v>
      </c>
      <c r="AB396">
        <v>25</v>
      </c>
      <c r="AC396">
        <v>26</v>
      </c>
      <c r="AD396">
        <v>31</v>
      </c>
      <c r="AE396">
        <v>31</v>
      </c>
      <c r="AF396">
        <v>39</v>
      </c>
      <c r="AG396">
        <v>40</v>
      </c>
      <c r="AH396">
        <v>43</v>
      </c>
    </row>
    <row r="397" spans="1:34" x14ac:dyDescent="0.25">
      <c r="A397" t="s">
        <v>931</v>
      </c>
      <c r="B397" t="s">
        <v>438</v>
      </c>
      <c r="C397">
        <v>0</v>
      </c>
      <c r="D397">
        <v>0</v>
      </c>
      <c r="E397">
        <v>2</v>
      </c>
      <c r="F397">
        <v>3</v>
      </c>
      <c r="G397">
        <v>5</v>
      </c>
      <c r="H397">
        <v>5</v>
      </c>
      <c r="I397">
        <v>5</v>
      </c>
      <c r="J397">
        <v>6</v>
      </c>
      <c r="K397">
        <v>10</v>
      </c>
      <c r="L397">
        <v>15</v>
      </c>
      <c r="M397">
        <v>19</v>
      </c>
      <c r="N397">
        <v>21</v>
      </c>
      <c r="O397">
        <v>30</v>
      </c>
      <c r="P397">
        <v>34</v>
      </c>
      <c r="Q397">
        <v>33</v>
      </c>
      <c r="R397">
        <v>30</v>
      </c>
      <c r="S397">
        <v>27</v>
      </c>
      <c r="T397">
        <v>31</v>
      </c>
      <c r="U397">
        <v>30</v>
      </c>
      <c r="V397">
        <v>36</v>
      </c>
      <c r="W397">
        <v>34</v>
      </c>
      <c r="X397">
        <v>37</v>
      </c>
      <c r="Y397">
        <v>45</v>
      </c>
      <c r="Z397">
        <v>50</v>
      </c>
      <c r="AA397">
        <v>43</v>
      </c>
      <c r="AB397">
        <v>44</v>
      </c>
      <c r="AC397">
        <v>38</v>
      </c>
      <c r="AD397">
        <v>41</v>
      </c>
      <c r="AE397">
        <v>39</v>
      </c>
      <c r="AF397">
        <v>33</v>
      </c>
      <c r="AG397">
        <v>39</v>
      </c>
      <c r="AH397">
        <v>42</v>
      </c>
    </row>
    <row r="398" spans="1:34" x14ac:dyDescent="0.25">
      <c r="A398" t="s">
        <v>932</v>
      </c>
      <c r="B398" t="s">
        <v>439</v>
      </c>
      <c r="C398">
        <v>17</v>
      </c>
      <c r="D398">
        <v>17</v>
      </c>
      <c r="E398">
        <v>17</v>
      </c>
      <c r="F398">
        <v>20</v>
      </c>
      <c r="G398">
        <v>22</v>
      </c>
      <c r="H398">
        <v>31</v>
      </c>
      <c r="I398">
        <v>36</v>
      </c>
      <c r="J398">
        <v>42</v>
      </c>
      <c r="K398">
        <v>42</v>
      </c>
      <c r="L398">
        <v>48</v>
      </c>
      <c r="M398">
        <v>54</v>
      </c>
      <c r="N398">
        <v>67</v>
      </c>
      <c r="O398">
        <v>69</v>
      </c>
      <c r="P398">
        <v>71</v>
      </c>
      <c r="Q398">
        <v>67</v>
      </c>
      <c r="R398">
        <v>67</v>
      </c>
      <c r="S398">
        <v>84</v>
      </c>
      <c r="T398">
        <v>75</v>
      </c>
      <c r="U398">
        <v>69</v>
      </c>
      <c r="V398">
        <v>68</v>
      </c>
      <c r="W398">
        <v>74</v>
      </c>
      <c r="X398">
        <v>74</v>
      </c>
      <c r="Y398">
        <v>75</v>
      </c>
      <c r="Z398">
        <v>62</v>
      </c>
      <c r="AA398">
        <v>73</v>
      </c>
      <c r="AB398">
        <v>76</v>
      </c>
      <c r="AC398">
        <v>80</v>
      </c>
      <c r="AD398">
        <v>76</v>
      </c>
      <c r="AE398">
        <v>74</v>
      </c>
      <c r="AF398">
        <v>74</v>
      </c>
      <c r="AG398">
        <v>100</v>
      </c>
      <c r="AH398">
        <v>109</v>
      </c>
    </row>
    <row r="399" spans="1:34" x14ac:dyDescent="0.25">
      <c r="A399" t="s">
        <v>933</v>
      </c>
      <c r="B399" t="s">
        <v>440</v>
      </c>
      <c r="C399">
        <v>4</v>
      </c>
      <c r="D399">
        <v>4</v>
      </c>
      <c r="E399">
        <v>5</v>
      </c>
      <c r="F399">
        <v>9</v>
      </c>
      <c r="G399">
        <v>10</v>
      </c>
      <c r="H399">
        <v>9</v>
      </c>
      <c r="I399">
        <v>8</v>
      </c>
      <c r="J399">
        <v>10</v>
      </c>
      <c r="K399">
        <v>11</v>
      </c>
      <c r="L399">
        <v>20</v>
      </c>
      <c r="M399">
        <v>20</v>
      </c>
      <c r="N399">
        <v>25</v>
      </c>
      <c r="O399">
        <v>29</v>
      </c>
      <c r="P399">
        <v>31</v>
      </c>
      <c r="Q399">
        <v>29</v>
      </c>
      <c r="R399">
        <v>28</v>
      </c>
      <c r="S399">
        <v>24</v>
      </c>
      <c r="T399">
        <v>28</v>
      </c>
      <c r="U399">
        <v>31</v>
      </c>
      <c r="V399">
        <v>33</v>
      </c>
      <c r="W399">
        <v>30</v>
      </c>
      <c r="X399">
        <v>36</v>
      </c>
      <c r="Y399">
        <v>36</v>
      </c>
      <c r="Z399">
        <v>37</v>
      </c>
      <c r="AA399">
        <v>45</v>
      </c>
      <c r="AB399">
        <v>47</v>
      </c>
      <c r="AC399">
        <v>58</v>
      </c>
      <c r="AD399">
        <v>61</v>
      </c>
      <c r="AE399">
        <v>55</v>
      </c>
      <c r="AF399">
        <v>56</v>
      </c>
      <c r="AG399">
        <v>51</v>
      </c>
      <c r="AH399">
        <v>45</v>
      </c>
    </row>
    <row r="400" spans="1:34" x14ac:dyDescent="0.25">
      <c r="A400" t="s">
        <v>934</v>
      </c>
      <c r="B400" t="s">
        <v>441</v>
      </c>
      <c r="C400">
        <v>159</v>
      </c>
      <c r="D400">
        <v>182</v>
      </c>
      <c r="E400">
        <v>208</v>
      </c>
      <c r="F400">
        <v>260</v>
      </c>
      <c r="G400">
        <v>295</v>
      </c>
      <c r="H400">
        <v>355</v>
      </c>
      <c r="I400">
        <v>358</v>
      </c>
      <c r="J400">
        <v>371</v>
      </c>
      <c r="K400">
        <v>379</v>
      </c>
      <c r="L400">
        <v>407</v>
      </c>
      <c r="M400">
        <v>403</v>
      </c>
      <c r="N400">
        <v>414</v>
      </c>
      <c r="O400">
        <v>371</v>
      </c>
      <c r="P400">
        <v>384</v>
      </c>
      <c r="Q400">
        <v>378</v>
      </c>
      <c r="R400">
        <v>370</v>
      </c>
      <c r="S400">
        <v>336</v>
      </c>
      <c r="T400">
        <v>376</v>
      </c>
      <c r="U400">
        <v>348</v>
      </c>
      <c r="V400">
        <v>353</v>
      </c>
      <c r="W400">
        <v>353</v>
      </c>
      <c r="X400">
        <v>351</v>
      </c>
      <c r="Y400">
        <v>342</v>
      </c>
      <c r="Z400">
        <v>325</v>
      </c>
      <c r="AA400">
        <v>274</v>
      </c>
      <c r="AB400">
        <v>271</v>
      </c>
      <c r="AC400">
        <v>244</v>
      </c>
      <c r="AD400">
        <v>235</v>
      </c>
      <c r="AE400">
        <v>241</v>
      </c>
      <c r="AF400">
        <v>247</v>
      </c>
      <c r="AG400">
        <v>252</v>
      </c>
      <c r="AH400">
        <v>224</v>
      </c>
    </row>
    <row r="401" spans="1:34" x14ac:dyDescent="0.25">
      <c r="A401" t="s">
        <v>935</v>
      </c>
      <c r="B401" t="s">
        <v>442</v>
      </c>
      <c r="C401">
        <v>13</v>
      </c>
      <c r="D401">
        <v>14</v>
      </c>
      <c r="E401">
        <v>19</v>
      </c>
      <c r="F401">
        <v>19</v>
      </c>
      <c r="G401">
        <v>19</v>
      </c>
      <c r="H401">
        <v>23</v>
      </c>
      <c r="I401">
        <v>20</v>
      </c>
      <c r="J401">
        <v>23</v>
      </c>
      <c r="K401">
        <v>26</v>
      </c>
      <c r="L401">
        <v>32</v>
      </c>
      <c r="M401">
        <v>37</v>
      </c>
      <c r="N401">
        <v>45</v>
      </c>
      <c r="O401">
        <v>63</v>
      </c>
      <c r="P401">
        <v>77</v>
      </c>
      <c r="Q401">
        <v>74</v>
      </c>
      <c r="R401">
        <v>72</v>
      </c>
      <c r="S401">
        <v>72</v>
      </c>
      <c r="T401">
        <v>76</v>
      </c>
      <c r="U401">
        <v>74</v>
      </c>
      <c r="V401">
        <v>62</v>
      </c>
      <c r="W401">
        <v>53</v>
      </c>
      <c r="X401">
        <v>56</v>
      </c>
      <c r="Y401">
        <v>57</v>
      </c>
      <c r="Z401">
        <v>61</v>
      </c>
      <c r="AA401">
        <v>56</v>
      </c>
      <c r="AB401">
        <v>55</v>
      </c>
      <c r="AC401">
        <v>53</v>
      </c>
      <c r="AD401">
        <v>54</v>
      </c>
      <c r="AE401">
        <v>53</v>
      </c>
      <c r="AF401">
        <v>51</v>
      </c>
      <c r="AG401">
        <v>44</v>
      </c>
      <c r="AH401">
        <v>35</v>
      </c>
    </row>
    <row r="402" spans="1:34" x14ac:dyDescent="0.25">
      <c r="A402" t="s">
        <v>936</v>
      </c>
      <c r="B402" t="s">
        <v>443</v>
      </c>
      <c r="C402">
        <v>87</v>
      </c>
      <c r="D402">
        <v>82</v>
      </c>
      <c r="E402">
        <v>83</v>
      </c>
      <c r="F402">
        <v>91</v>
      </c>
      <c r="G402">
        <v>108</v>
      </c>
      <c r="H402">
        <v>126</v>
      </c>
      <c r="I402">
        <v>106</v>
      </c>
      <c r="J402">
        <v>114</v>
      </c>
      <c r="K402">
        <v>134</v>
      </c>
      <c r="L402">
        <v>151</v>
      </c>
      <c r="M402">
        <v>157</v>
      </c>
      <c r="N402">
        <v>150</v>
      </c>
      <c r="O402">
        <v>152</v>
      </c>
      <c r="P402">
        <v>150</v>
      </c>
      <c r="Q402">
        <v>154</v>
      </c>
      <c r="R402">
        <v>167</v>
      </c>
      <c r="S402">
        <v>146</v>
      </c>
      <c r="T402">
        <v>145</v>
      </c>
      <c r="U402">
        <v>145</v>
      </c>
      <c r="V402">
        <v>142</v>
      </c>
      <c r="W402">
        <v>149</v>
      </c>
      <c r="X402">
        <v>152</v>
      </c>
      <c r="Y402">
        <v>146</v>
      </c>
      <c r="Z402">
        <v>171</v>
      </c>
      <c r="AA402">
        <v>194</v>
      </c>
      <c r="AB402">
        <v>188</v>
      </c>
      <c r="AC402">
        <v>207</v>
      </c>
      <c r="AD402">
        <v>207</v>
      </c>
      <c r="AE402">
        <v>196</v>
      </c>
      <c r="AF402">
        <v>190</v>
      </c>
      <c r="AG402">
        <v>177</v>
      </c>
      <c r="AH402">
        <v>146</v>
      </c>
    </row>
    <row r="403" spans="1:34" x14ac:dyDescent="0.25">
      <c r="A403" t="s">
        <v>937</v>
      </c>
      <c r="B403" t="s">
        <v>444</v>
      </c>
      <c r="C403">
        <v>97</v>
      </c>
      <c r="D403">
        <v>95</v>
      </c>
      <c r="E403">
        <v>124</v>
      </c>
      <c r="F403">
        <v>122</v>
      </c>
      <c r="G403">
        <v>132</v>
      </c>
      <c r="H403">
        <v>132</v>
      </c>
      <c r="I403">
        <v>130</v>
      </c>
      <c r="J403">
        <v>129</v>
      </c>
      <c r="K403">
        <v>139</v>
      </c>
      <c r="L403">
        <v>134</v>
      </c>
      <c r="M403">
        <v>137</v>
      </c>
      <c r="N403">
        <v>158</v>
      </c>
      <c r="O403">
        <v>177</v>
      </c>
      <c r="P403">
        <v>197</v>
      </c>
      <c r="Q403">
        <v>212</v>
      </c>
      <c r="R403">
        <v>228</v>
      </c>
      <c r="S403">
        <v>292</v>
      </c>
      <c r="T403">
        <v>308</v>
      </c>
      <c r="U403">
        <v>345</v>
      </c>
      <c r="V403">
        <v>367</v>
      </c>
      <c r="W403">
        <v>399</v>
      </c>
      <c r="X403">
        <v>384</v>
      </c>
      <c r="Y403">
        <v>400</v>
      </c>
      <c r="Z403">
        <v>404</v>
      </c>
      <c r="AA403">
        <v>423</v>
      </c>
      <c r="AB403">
        <v>396</v>
      </c>
      <c r="AC403">
        <v>373</v>
      </c>
      <c r="AD403">
        <v>366</v>
      </c>
      <c r="AE403">
        <v>369</v>
      </c>
      <c r="AF403">
        <v>351</v>
      </c>
      <c r="AG403">
        <v>304</v>
      </c>
      <c r="AH403">
        <v>282</v>
      </c>
    </row>
    <row r="404" spans="1:34" x14ac:dyDescent="0.25">
      <c r="A404" t="s">
        <v>938</v>
      </c>
      <c r="B404" t="s">
        <v>445</v>
      </c>
      <c r="C404">
        <v>140</v>
      </c>
      <c r="D404">
        <v>142</v>
      </c>
      <c r="E404">
        <v>159</v>
      </c>
      <c r="F404">
        <v>167</v>
      </c>
      <c r="G404">
        <v>164</v>
      </c>
      <c r="H404">
        <v>163</v>
      </c>
      <c r="I404">
        <v>190</v>
      </c>
      <c r="J404">
        <v>188</v>
      </c>
      <c r="K404">
        <v>191</v>
      </c>
      <c r="L404">
        <v>185</v>
      </c>
      <c r="M404">
        <v>207</v>
      </c>
      <c r="N404">
        <v>232</v>
      </c>
      <c r="O404">
        <v>238</v>
      </c>
      <c r="P404">
        <v>240</v>
      </c>
      <c r="Q404">
        <v>259</v>
      </c>
      <c r="R404">
        <v>261</v>
      </c>
      <c r="S404">
        <v>305</v>
      </c>
      <c r="T404">
        <v>355</v>
      </c>
      <c r="U404">
        <v>347</v>
      </c>
      <c r="V404">
        <v>424</v>
      </c>
      <c r="W404">
        <v>405</v>
      </c>
      <c r="X404">
        <v>392</v>
      </c>
      <c r="Y404">
        <v>404</v>
      </c>
      <c r="Z404">
        <v>393</v>
      </c>
      <c r="AA404">
        <v>362</v>
      </c>
      <c r="AB404">
        <v>388</v>
      </c>
      <c r="AC404">
        <v>371</v>
      </c>
      <c r="AD404">
        <v>369</v>
      </c>
      <c r="AE404">
        <v>384</v>
      </c>
      <c r="AF404">
        <v>372</v>
      </c>
      <c r="AG404">
        <v>337</v>
      </c>
      <c r="AH404">
        <v>320</v>
      </c>
    </row>
    <row r="405" spans="1:34" x14ac:dyDescent="0.25">
      <c r="A405" t="s">
        <v>939</v>
      </c>
      <c r="B405" t="s">
        <v>446</v>
      </c>
      <c r="C405">
        <v>12</v>
      </c>
      <c r="D405">
        <v>17</v>
      </c>
      <c r="E405">
        <v>22</v>
      </c>
      <c r="F405">
        <v>21</v>
      </c>
      <c r="G405">
        <v>24</v>
      </c>
      <c r="H405">
        <v>21</v>
      </c>
      <c r="I405">
        <v>22</v>
      </c>
      <c r="J405">
        <v>24</v>
      </c>
      <c r="K405">
        <v>22</v>
      </c>
      <c r="L405">
        <v>19</v>
      </c>
      <c r="M405">
        <v>27</v>
      </c>
      <c r="N405">
        <v>26</v>
      </c>
      <c r="O405">
        <v>33</v>
      </c>
      <c r="P405">
        <v>34</v>
      </c>
      <c r="Q405">
        <v>45</v>
      </c>
      <c r="R405">
        <v>45</v>
      </c>
      <c r="S405">
        <v>53</v>
      </c>
      <c r="T405">
        <v>49</v>
      </c>
      <c r="U405">
        <v>54</v>
      </c>
      <c r="V405">
        <v>50</v>
      </c>
      <c r="W405">
        <v>53</v>
      </c>
      <c r="X405">
        <v>41</v>
      </c>
      <c r="Y405">
        <v>43</v>
      </c>
      <c r="Z405">
        <v>46</v>
      </c>
      <c r="AA405">
        <v>60</v>
      </c>
      <c r="AB405">
        <v>62</v>
      </c>
      <c r="AC405">
        <v>73</v>
      </c>
      <c r="AD405">
        <v>75</v>
      </c>
      <c r="AE405">
        <v>76</v>
      </c>
      <c r="AF405">
        <v>76</v>
      </c>
      <c r="AG405">
        <v>71</v>
      </c>
      <c r="AH405">
        <v>52</v>
      </c>
    </row>
    <row r="406" spans="1:34" x14ac:dyDescent="0.25">
      <c r="A406" t="s">
        <v>940</v>
      </c>
      <c r="B406" t="s">
        <v>447</v>
      </c>
      <c r="C406">
        <v>9</v>
      </c>
      <c r="D406">
        <v>7</v>
      </c>
      <c r="E406">
        <v>13</v>
      </c>
      <c r="F406">
        <v>15</v>
      </c>
      <c r="G406">
        <v>13</v>
      </c>
      <c r="H406">
        <v>14</v>
      </c>
      <c r="I406">
        <v>14</v>
      </c>
      <c r="J406">
        <v>15</v>
      </c>
      <c r="K406">
        <v>17</v>
      </c>
      <c r="L406">
        <v>25</v>
      </c>
      <c r="M406">
        <v>34</v>
      </c>
      <c r="N406">
        <v>38</v>
      </c>
      <c r="O406">
        <v>50</v>
      </c>
      <c r="P406">
        <v>50</v>
      </c>
      <c r="Q406">
        <v>49</v>
      </c>
      <c r="R406">
        <v>60</v>
      </c>
      <c r="S406">
        <v>62</v>
      </c>
      <c r="T406">
        <v>54</v>
      </c>
      <c r="U406">
        <v>62</v>
      </c>
      <c r="V406">
        <v>53</v>
      </c>
      <c r="W406">
        <v>63</v>
      </c>
      <c r="X406">
        <v>63</v>
      </c>
      <c r="Y406">
        <v>53</v>
      </c>
      <c r="Z406">
        <v>41</v>
      </c>
      <c r="AA406">
        <v>44</v>
      </c>
      <c r="AB406">
        <v>37</v>
      </c>
      <c r="AC406">
        <v>38</v>
      </c>
      <c r="AD406">
        <v>29</v>
      </c>
      <c r="AE406">
        <v>29</v>
      </c>
      <c r="AF406">
        <v>40</v>
      </c>
      <c r="AG406">
        <v>40</v>
      </c>
      <c r="AH406">
        <v>35</v>
      </c>
    </row>
    <row r="407" spans="1:34" x14ac:dyDescent="0.25">
      <c r="A407" t="s">
        <v>941</v>
      </c>
      <c r="B407" t="s">
        <v>448</v>
      </c>
      <c r="C407">
        <v>6</v>
      </c>
      <c r="D407">
        <v>9</v>
      </c>
      <c r="E407">
        <v>8</v>
      </c>
      <c r="F407">
        <v>6</v>
      </c>
      <c r="G407">
        <v>5</v>
      </c>
      <c r="H407">
        <v>7</v>
      </c>
      <c r="I407">
        <v>7</v>
      </c>
      <c r="J407">
        <v>7</v>
      </c>
      <c r="K407">
        <v>11</v>
      </c>
      <c r="L407">
        <v>11</v>
      </c>
      <c r="M407">
        <v>16</v>
      </c>
      <c r="N407">
        <v>15</v>
      </c>
      <c r="O407">
        <v>15</v>
      </c>
      <c r="P407">
        <v>15</v>
      </c>
      <c r="Q407">
        <v>15</v>
      </c>
      <c r="R407">
        <v>13</v>
      </c>
      <c r="S407">
        <v>16</v>
      </c>
      <c r="T407">
        <v>12</v>
      </c>
      <c r="U407">
        <v>14</v>
      </c>
      <c r="V407">
        <v>17</v>
      </c>
      <c r="W407">
        <v>18</v>
      </c>
      <c r="X407">
        <v>18</v>
      </c>
      <c r="Y407">
        <v>17</v>
      </c>
      <c r="Z407">
        <v>26</v>
      </c>
      <c r="AA407">
        <v>33</v>
      </c>
      <c r="AB407">
        <v>36</v>
      </c>
      <c r="AC407">
        <v>34</v>
      </c>
      <c r="AD407">
        <v>37</v>
      </c>
      <c r="AE407">
        <v>37</v>
      </c>
      <c r="AF407">
        <v>32</v>
      </c>
      <c r="AG407">
        <v>21</v>
      </c>
      <c r="AH407">
        <v>15</v>
      </c>
    </row>
    <row r="408" spans="1:34" x14ac:dyDescent="0.25">
      <c r="A408" t="s">
        <v>942</v>
      </c>
      <c r="B408" t="s">
        <v>449</v>
      </c>
      <c r="C408">
        <v>47</v>
      </c>
      <c r="D408">
        <v>43</v>
      </c>
      <c r="E408">
        <v>42</v>
      </c>
      <c r="F408">
        <v>39</v>
      </c>
      <c r="G408">
        <v>43</v>
      </c>
      <c r="H408">
        <v>40</v>
      </c>
      <c r="I408">
        <v>21</v>
      </c>
      <c r="J408">
        <v>30</v>
      </c>
      <c r="K408">
        <v>32</v>
      </c>
      <c r="L408">
        <v>32</v>
      </c>
      <c r="M408">
        <v>28</v>
      </c>
      <c r="N408">
        <v>20</v>
      </c>
      <c r="O408">
        <v>24</v>
      </c>
      <c r="P408">
        <v>39</v>
      </c>
      <c r="Q408">
        <v>30</v>
      </c>
      <c r="R408">
        <v>32</v>
      </c>
      <c r="S408">
        <v>47</v>
      </c>
      <c r="T408">
        <v>57</v>
      </c>
      <c r="U408">
        <v>66</v>
      </c>
      <c r="V408">
        <v>66</v>
      </c>
      <c r="W408">
        <v>51</v>
      </c>
      <c r="X408">
        <v>74</v>
      </c>
      <c r="Y408">
        <v>72</v>
      </c>
      <c r="Z408">
        <v>63</v>
      </c>
      <c r="AA408">
        <v>57</v>
      </c>
      <c r="AB408">
        <v>49</v>
      </c>
      <c r="AC408">
        <v>51</v>
      </c>
      <c r="AD408">
        <v>60</v>
      </c>
      <c r="AE408">
        <v>44</v>
      </c>
      <c r="AF408">
        <v>45</v>
      </c>
      <c r="AG408">
        <v>44</v>
      </c>
      <c r="AH408">
        <v>53</v>
      </c>
    </row>
    <row r="409" spans="1:34" x14ac:dyDescent="0.25">
      <c r="A409" t="s">
        <v>943</v>
      </c>
      <c r="B409" t="s">
        <v>450</v>
      </c>
      <c r="C409">
        <v>88</v>
      </c>
      <c r="D409">
        <v>85</v>
      </c>
      <c r="E409">
        <v>72</v>
      </c>
      <c r="F409">
        <v>77</v>
      </c>
      <c r="G409">
        <v>76</v>
      </c>
      <c r="H409">
        <v>69</v>
      </c>
      <c r="I409">
        <v>64</v>
      </c>
      <c r="J409">
        <v>62</v>
      </c>
      <c r="K409">
        <v>93</v>
      </c>
      <c r="L409">
        <v>101</v>
      </c>
      <c r="M409">
        <v>105</v>
      </c>
      <c r="N409">
        <v>115</v>
      </c>
      <c r="O409">
        <v>125</v>
      </c>
      <c r="P409">
        <v>133</v>
      </c>
      <c r="Q409">
        <v>135</v>
      </c>
      <c r="R409">
        <v>113</v>
      </c>
      <c r="S409">
        <v>134</v>
      </c>
      <c r="T409">
        <v>147</v>
      </c>
      <c r="U409">
        <v>150</v>
      </c>
      <c r="V409">
        <v>151</v>
      </c>
      <c r="W409">
        <v>157</v>
      </c>
      <c r="X409">
        <v>155</v>
      </c>
      <c r="Y409">
        <v>157</v>
      </c>
      <c r="Z409">
        <v>160</v>
      </c>
      <c r="AA409">
        <v>154</v>
      </c>
      <c r="AB409">
        <v>148</v>
      </c>
      <c r="AC409">
        <v>135</v>
      </c>
      <c r="AD409">
        <v>132</v>
      </c>
      <c r="AE409">
        <v>142</v>
      </c>
      <c r="AF409">
        <v>132</v>
      </c>
      <c r="AG409">
        <v>105</v>
      </c>
      <c r="AH409">
        <v>86</v>
      </c>
    </row>
    <row r="410" spans="1:34" x14ac:dyDescent="0.25">
      <c r="A410" t="s">
        <v>944</v>
      </c>
      <c r="B410" t="s">
        <v>451</v>
      </c>
      <c r="C410">
        <v>37</v>
      </c>
      <c r="D410">
        <v>48</v>
      </c>
      <c r="E410">
        <v>60</v>
      </c>
      <c r="F410">
        <v>69</v>
      </c>
      <c r="G410">
        <v>74</v>
      </c>
      <c r="H410">
        <v>85</v>
      </c>
      <c r="I410">
        <v>86</v>
      </c>
      <c r="J410">
        <v>86</v>
      </c>
      <c r="K410">
        <v>95</v>
      </c>
      <c r="L410">
        <v>87</v>
      </c>
      <c r="M410">
        <v>77</v>
      </c>
      <c r="N410">
        <v>80</v>
      </c>
      <c r="O410">
        <v>74</v>
      </c>
      <c r="P410">
        <v>81</v>
      </c>
      <c r="Q410">
        <v>81</v>
      </c>
      <c r="R410">
        <v>68</v>
      </c>
      <c r="S410">
        <v>71</v>
      </c>
      <c r="T410">
        <v>93</v>
      </c>
      <c r="U410">
        <v>90</v>
      </c>
      <c r="V410">
        <v>97</v>
      </c>
      <c r="W410">
        <v>87</v>
      </c>
      <c r="X410">
        <v>87</v>
      </c>
      <c r="Y410">
        <v>123</v>
      </c>
      <c r="Z410">
        <v>132</v>
      </c>
      <c r="AA410">
        <v>118</v>
      </c>
      <c r="AB410">
        <v>131</v>
      </c>
      <c r="AC410">
        <v>135</v>
      </c>
      <c r="AD410">
        <v>139</v>
      </c>
      <c r="AE410">
        <v>139</v>
      </c>
      <c r="AF410">
        <v>118</v>
      </c>
      <c r="AG410">
        <v>105</v>
      </c>
      <c r="AH410">
        <v>116</v>
      </c>
    </row>
    <row r="411" spans="1:34" x14ac:dyDescent="0.25">
      <c r="A411" t="s">
        <v>945</v>
      </c>
      <c r="B411" t="s">
        <v>452</v>
      </c>
      <c r="C411">
        <v>9</v>
      </c>
      <c r="D411">
        <v>9</v>
      </c>
      <c r="E411">
        <v>15</v>
      </c>
      <c r="F411">
        <v>15</v>
      </c>
      <c r="G411">
        <v>17</v>
      </c>
      <c r="H411">
        <v>16</v>
      </c>
      <c r="I411">
        <v>16</v>
      </c>
      <c r="J411">
        <v>17</v>
      </c>
      <c r="K411">
        <v>19</v>
      </c>
      <c r="L411">
        <v>17</v>
      </c>
      <c r="M411">
        <v>25</v>
      </c>
      <c r="N411">
        <v>25</v>
      </c>
      <c r="O411">
        <v>27</v>
      </c>
      <c r="P411">
        <v>29</v>
      </c>
      <c r="Q411">
        <v>36</v>
      </c>
      <c r="R411">
        <v>34</v>
      </c>
      <c r="S411">
        <v>32</v>
      </c>
      <c r="T411">
        <v>31</v>
      </c>
      <c r="U411">
        <v>34</v>
      </c>
      <c r="V411">
        <v>37</v>
      </c>
      <c r="W411">
        <v>33</v>
      </c>
      <c r="X411">
        <v>26</v>
      </c>
      <c r="Y411">
        <v>27</v>
      </c>
      <c r="Z411">
        <v>27</v>
      </c>
      <c r="AA411">
        <v>19</v>
      </c>
      <c r="AB411">
        <v>19</v>
      </c>
      <c r="AC411">
        <v>16</v>
      </c>
      <c r="AD411">
        <v>15</v>
      </c>
      <c r="AE411">
        <v>27</v>
      </c>
      <c r="AF411">
        <v>26</v>
      </c>
      <c r="AG411">
        <v>26</v>
      </c>
      <c r="AH411">
        <v>31</v>
      </c>
    </row>
    <row r="412" spans="1:34" x14ac:dyDescent="0.25">
      <c r="A412" t="s">
        <v>946</v>
      </c>
      <c r="B412" t="s">
        <v>453</v>
      </c>
      <c r="C412">
        <v>317</v>
      </c>
      <c r="D412">
        <v>352</v>
      </c>
      <c r="E412">
        <v>383</v>
      </c>
      <c r="F412">
        <v>433</v>
      </c>
      <c r="G412">
        <v>462</v>
      </c>
      <c r="H412">
        <v>529</v>
      </c>
      <c r="I412">
        <v>571</v>
      </c>
      <c r="J412">
        <v>571</v>
      </c>
      <c r="K412">
        <v>645</v>
      </c>
      <c r="L412">
        <v>659</v>
      </c>
      <c r="M412">
        <v>772</v>
      </c>
      <c r="N412">
        <v>843</v>
      </c>
      <c r="O412">
        <v>844</v>
      </c>
      <c r="P412">
        <v>882</v>
      </c>
      <c r="Q412">
        <v>911</v>
      </c>
      <c r="R412">
        <v>890</v>
      </c>
      <c r="S412">
        <v>941</v>
      </c>
      <c r="T412">
        <v>891</v>
      </c>
      <c r="U412">
        <v>871</v>
      </c>
      <c r="V412">
        <v>849</v>
      </c>
      <c r="W412">
        <v>805</v>
      </c>
      <c r="X412">
        <v>809</v>
      </c>
      <c r="Y412">
        <v>765</v>
      </c>
      <c r="Z412">
        <v>753</v>
      </c>
      <c r="AA412">
        <v>731</v>
      </c>
      <c r="AB412">
        <v>737</v>
      </c>
      <c r="AC412">
        <v>731</v>
      </c>
      <c r="AD412">
        <v>767</v>
      </c>
      <c r="AE412">
        <v>773</v>
      </c>
      <c r="AF412">
        <v>753</v>
      </c>
      <c r="AG412">
        <v>713</v>
      </c>
      <c r="AH412">
        <v>678</v>
      </c>
    </row>
    <row r="413" spans="1:34" x14ac:dyDescent="0.25">
      <c r="A413" t="s">
        <v>947</v>
      </c>
      <c r="B413" t="s">
        <v>454</v>
      </c>
      <c r="C413">
        <v>41</v>
      </c>
      <c r="D413">
        <v>39</v>
      </c>
      <c r="E413">
        <v>49</v>
      </c>
      <c r="F413">
        <v>56</v>
      </c>
      <c r="G413">
        <v>55</v>
      </c>
      <c r="H413">
        <v>59</v>
      </c>
      <c r="I413">
        <v>63</v>
      </c>
      <c r="J413">
        <v>68</v>
      </c>
      <c r="K413">
        <v>78</v>
      </c>
      <c r="L413">
        <v>94</v>
      </c>
      <c r="M413">
        <v>96</v>
      </c>
      <c r="N413">
        <v>107</v>
      </c>
      <c r="O413">
        <v>119</v>
      </c>
      <c r="P413">
        <v>138</v>
      </c>
      <c r="Q413">
        <v>137</v>
      </c>
      <c r="R413">
        <v>133</v>
      </c>
      <c r="S413">
        <v>122</v>
      </c>
      <c r="T413">
        <v>137</v>
      </c>
      <c r="U413">
        <v>135</v>
      </c>
      <c r="V413">
        <v>127</v>
      </c>
      <c r="W413">
        <v>113</v>
      </c>
      <c r="X413">
        <v>124</v>
      </c>
      <c r="Y413">
        <v>123</v>
      </c>
      <c r="Z413">
        <v>131</v>
      </c>
      <c r="AA413">
        <v>124</v>
      </c>
      <c r="AB413">
        <v>123</v>
      </c>
      <c r="AC413">
        <v>128</v>
      </c>
      <c r="AD413">
        <v>134</v>
      </c>
      <c r="AE413">
        <v>123</v>
      </c>
      <c r="AF413">
        <v>122</v>
      </c>
      <c r="AG413">
        <v>114</v>
      </c>
      <c r="AH413">
        <v>110</v>
      </c>
    </row>
    <row r="414" spans="1:34" x14ac:dyDescent="0.25">
      <c r="A414" t="s">
        <v>948</v>
      </c>
      <c r="B414" t="s">
        <v>455</v>
      </c>
      <c r="C414">
        <v>17</v>
      </c>
      <c r="D414">
        <v>23</v>
      </c>
      <c r="E414">
        <v>28</v>
      </c>
      <c r="F414">
        <v>37</v>
      </c>
      <c r="G414">
        <v>43</v>
      </c>
      <c r="H414">
        <v>43</v>
      </c>
      <c r="I414">
        <v>47</v>
      </c>
      <c r="J414">
        <v>50</v>
      </c>
      <c r="K414">
        <v>55</v>
      </c>
      <c r="L414">
        <v>69</v>
      </c>
      <c r="M414">
        <v>79</v>
      </c>
      <c r="N414">
        <v>87</v>
      </c>
      <c r="O414">
        <v>96</v>
      </c>
      <c r="P414">
        <v>91</v>
      </c>
      <c r="Q414">
        <v>95</v>
      </c>
      <c r="R414">
        <v>94</v>
      </c>
      <c r="S414">
        <v>106</v>
      </c>
      <c r="T414">
        <v>109</v>
      </c>
      <c r="U414">
        <v>115</v>
      </c>
      <c r="V414">
        <v>115</v>
      </c>
      <c r="W414">
        <v>128</v>
      </c>
      <c r="X414">
        <v>135</v>
      </c>
      <c r="Y414">
        <v>136</v>
      </c>
      <c r="Z414">
        <v>125</v>
      </c>
      <c r="AA414">
        <v>129</v>
      </c>
      <c r="AB414">
        <v>119</v>
      </c>
      <c r="AC414">
        <v>125</v>
      </c>
      <c r="AD414">
        <v>116</v>
      </c>
      <c r="AE414">
        <v>107</v>
      </c>
      <c r="AF414">
        <v>99</v>
      </c>
      <c r="AG414">
        <v>94</v>
      </c>
      <c r="AH414">
        <v>84</v>
      </c>
    </row>
    <row r="415" spans="1:34" x14ac:dyDescent="0.25">
      <c r="A415" t="s">
        <v>949</v>
      </c>
      <c r="B415" t="s">
        <v>456</v>
      </c>
      <c r="C415">
        <v>46</v>
      </c>
      <c r="D415">
        <v>51</v>
      </c>
      <c r="E415">
        <v>53</v>
      </c>
      <c r="F415">
        <v>64</v>
      </c>
      <c r="G415">
        <v>71</v>
      </c>
      <c r="H415">
        <v>66</v>
      </c>
      <c r="I415">
        <v>73</v>
      </c>
      <c r="J415">
        <v>74</v>
      </c>
      <c r="K415">
        <v>68</v>
      </c>
      <c r="L415">
        <v>89</v>
      </c>
      <c r="M415">
        <v>111</v>
      </c>
      <c r="N415">
        <v>134</v>
      </c>
      <c r="O415">
        <v>148</v>
      </c>
      <c r="P415">
        <v>166</v>
      </c>
      <c r="Q415">
        <v>166</v>
      </c>
      <c r="R415">
        <v>171</v>
      </c>
      <c r="S415">
        <v>173</v>
      </c>
      <c r="T415">
        <v>213</v>
      </c>
      <c r="U415">
        <v>213</v>
      </c>
      <c r="V415">
        <v>226</v>
      </c>
      <c r="W415">
        <v>244</v>
      </c>
      <c r="X415">
        <v>251</v>
      </c>
      <c r="Y415">
        <v>253</v>
      </c>
      <c r="Z415">
        <v>279</v>
      </c>
      <c r="AA415">
        <v>262</v>
      </c>
      <c r="AB415">
        <v>252</v>
      </c>
      <c r="AC415">
        <v>265</v>
      </c>
      <c r="AD415">
        <v>264</v>
      </c>
      <c r="AE415">
        <v>258</v>
      </c>
      <c r="AF415">
        <v>257</v>
      </c>
      <c r="AG415">
        <v>263</v>
      </c>
      <c r="AH415">
        <v>263</v>
      </c>
    </row>
    <row r="416" spans="1:34" x14ac:dyDescent="0.25">
      <c r="A416" t="s">
        <v>950</v>
      </c>
      <c r="B416" t="s">
        <v>457</v>
      </c>
      <c r="C416">
        <v>9</v>
      </c>
      <c r="D416">
        <v>14</v>
      </c>
      <c r="E416">
        <v>14</v>
      </c>
      <c r="F416">
        <v>17</v>
      </c>
      <c r="G416">
        <v>21</v>
      </c>
      <c r="H416">
        <v>22</v>
      </c>
      <c r="I416">
        <v>22</v>
      </c>
      <c r="J416">
        <v>22</v>
      </c>
      <c r="K416">
        <v>14</v>
      </c>
      <c r="L416">
        <v>12</v>
      </c>
      <c r="M416">
        <v>12</v>
      </c>
      <c r="N416">
        <v>12</v>
      </c>
      <c r="O416">
        <v>13</v>
      </c>
      <c r="P416">
        <v>13</v>
      </c>
      <c r="Q416">
        <v>13</v>
      </c>
      <c r="R416">
        <v>13</v>
      </c>
      <c r="S416">
        <v>17</v>
      </c>
      <c r="T416">
        <v>23</v>
      </c>
      <c r="U416">
        <v>31</v>
      </c>
      <c r="V416">
        <v>32</v>
      </c>
      <c r="W416">
        <v>33</v>
      </c>
      <c r="X416">
        <v>33</v>
      </c>
      <c r="Y416">
        <v>35</v>
      </c>
      <c r="Z416">
        <v>35</v>
      </c>
      <c r="AA416">
        <v>30</v>
      </c>
      <c r="AB416">
        <v>24</v>
      </c>
      <c r="AC416">
        <v>29</v>
      </c>
      <c r="AD416">
        <v>34</v>
      </c>
      <c r="AE416">
        <v>34</v>
      </c>
      <c r="AF416">
        <v>33</v>
      </c>
      <c r="AG416">
        <v>35</v>
      </c>
      <c r="AH416">
        <v>31</v>
      </c>
    </row>
    <row r="417" spans="1:34" x14ac:dyDescent="0.25">
      <c r="A417" t="s">
        <v>951</v>
      </c>
      <c r="B417" t="s">
        <v>458</v>
      </c>
      <c r="C417">
        <v>34</v>
      </c>
      <c r="D417">
        <v>40</v>
      </c>
      <c r="E417">
        <v>35</v>
      </c>
      <c r="F417">
        <v>40</v>
      </c>
      <c r="G417">
        <v>30</v>
      </c>
      <c r="H417">
        <v>33</v>
      </c>
      <c r="I417">
        <v>36</v>
      </c>
      <c r="J417">
        <v>37</v>
      </c>
      <c r="K417">
        <v>41</v>
      </c>
      <c r="L417">
        <v>51</v>
      </c>
      <c r="M417">
        <v>53</v>
      </c>
      <c r="N417">
        <v>58</v>
      </c>
      <c r="O417">
        <v>64</v>
      </c>
      <c r="P417">
        <v>79</v>
      </c>
      <c r="Q417">
        <v>78</v>
      </c>
      <c r="R417">
        <v>89</v>
      </c>
      <c r="S417">
        <v>116</v>
      </c>
      <c r="T417">
        <v>139</v>
      </c>
      <c r="U417">
        <v>158</v>
      </c>
      <c r="V417">
        <v>162</v>
      </c>
      <c r="W417">
        <v>176</v>
      </c>
      <c r="X417">
        <v>182</v>
      </c>
      <c r="Y417">
        <v>185</v>
      </c>
      <c r="Z417">
        <v>219</v>
      </c>
      <c r="AA417">
        <v>210</v>
      </c>
      <c r="AB417">
        <v>212</v>
      </c>
      <c r="AC417">
        <v>216</v>
      </c>
      <c r="AD417">
        <v>212</v>
      </c>
      <c r="AE417">
        <v>208</v>
      </c>
      <c r="AF417">
        <v>205</v>
      </c>
      <c r="AG417">
        <v>173</v>
      </c>
      <c r="AH417">
        <v>155</v>
      </c>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tabSelected="1" workbookViewId="0">
      <pane xSplit="2" ySplit="5" topLeftCell="AD6" activePane="bottomRight" state="frozen"/>
      <selection pane="topRight" activeCell="C1" sqref="C1"/>
      <selection pane="bottomLeft" activeCell="A6" sqref="A6"/>
      <selection pane="bottomRight" activeCell="H25" sqref="H25"/>
    </sheetView>
  </sheetViews>
  <sheetFormatPr baseColWidth="10" defaultRowHeight="13.2" x14ac:dyDescent="0.25"/>
  <cols>
    <col min="1" max="1" width="6.109375" bestFit="1" customWidth="1"/>
    <col min="2" max="2" width="12.88671875" bestFit="1" customWidth="1"/>
    <col min="3" max="24" width="12.5546875" bestFit="1" customWidth="1"/>
    <col min="25" max="34" width="11.5546875" bestFit="1" customWidth="1"/>
    <col min="35" max="35" width="12" bestFit="1" customWidth="1"/>
    <col min="36" max="39" width="5.44140625" bestFit="1" customWidth="1"/>
    <col min="40" max="49" width="4.44140625" bestFit="1" customWidth="1"/>
    <col min="53" max="53" width="10.109375" bestFit="1" customWidth="1"/>
    <col min="54" max="75" width="13" bestFit="1" customWidth="1"/>
    <col min="76" max="85" width="12" bestFit="1" customWidth="1"/>
    <col min="86" max="99" width="10.21875" customWidth="1"/>
  </cols>
  <sheetData>
    <row r="1" spans="1:53" ht="13.8" x14ac:dyDescent="0.25">
      <c r="A1" s="11" t="s">
        <v>484</v>
      </c>
    </row>
    <row r="2" spans="1:53" x14ac:dyDescent="0.25">
      <c r="A2" t="s">
        <v>962</v>
      </c>
    </row>
    <row r="4" spans="1:53" x14ac:dyDescent="0.25">
      <c r="A4" s="5" t="s">
        <v>543</v>
      </c>
      <c r="B4" s="5" t="s">
        <v>460</v>
      </c>
      <c r="C4" s="9">
        <f>$BA$6-31</f>
        <v>44424</v>
      </c>
      <c r="D4" s="9">
        <f>$BA$6-30</f>
        <v>44425</v>
      </c>
      <c r="E4" s="9">
        <f>$BA$6-29</f>
        <v>44426</v>
      </c>
      <c r="F4" s="9">
        <f>$BA$6-28</f>
        <v>44427</v>
      </c>
      <c r="G4" s="9">
        <f>$BA$6-27</f>
        <v>44428</v>
      </c>
      <c r="H4" s="9">
        <f>$BA$6-26</f>
        <v>44429</v>
      </c>
      <c r="I4" s="9">
        <f>$BA$6-25</f>
        <v>44430</v>
      </c>
      <c r="J4" s="9">
        <f>$BA$6-24</f>
        <v>44431</v>
      </c>
      <c r="K4" s="9">
        <f>$BA$6-23</f>
        <v>44432</v>
      </c>
      <c r="L4" s="9">
        <f>$BA$6-22</f>
        <v>44433</v>
      </c>
      <c r="M4" s="9">
        <f>$BA$6-21</f>
        <v>44434</v>
      </c>
      <c r="N4" s="9">
        <f>$BA$6-20</f>
        <v>44435</v>
      </c>
      <c r="O4" s="9">
        <f>$BA$6-19</f>
        <v>44436</v>
      </c>
      <c r="P4" s="9">
        <f>$BA$6-18</f>
        <v>44437</v>
      </c>
      <c r="Q4" s="9">
        <f>$BA$6-17</f>
        <v>44438</v>
      </c>
      <c r="R4" s="9">
        <f>$BA$6-16</f>
        <v>44439</v>
      </c>
      <c r="S4" s="9">
        <f>$BA$6-15</f>
        <v>44440</v>
      </c>
      <c r="T4" s="9">
        <f>$BA$6-14</f>
        <v>44441</v>
      </c>
      <c r="U4" s="9">
        <f>$BA$6-13</f>
        <v>44442</v>
      </c>
      <c r="V4" s="9">
        <f>$BA$6-12</f>
        <v>44443</v>
      </c>
      <c r="W4" s="9">
        <f>$BA$6-11</f>
        <v>44444</v>
      </c>
      <c r="X4" s="9">
        <f>$BA$6-10</f>
        <v>44445</v>
      </c>
      <c r="Y4" s="9">
        <f>$BA$6-9</f>
        <v>44446</v>
      </c>
      <c r="Z4" s="9">
        <f>$BA$6-8</f>
        <v>44447</v>
      </c>
      <c r="AA4" s="9">
        <f>$BA$6-7</f>
        <v>44448</v>
      </c>
      <c r="AB4" s="9">
        <f>$BA$6-6</f>
        <v>44449</v>
      </c>
      <c r="AC4" s="9">
        <f>$BA$6-5</f>
        <v>44450</v>
      </c>
      <c r="AD4" s="9">
        <f>$BA$6-4</f>
        <v>44451</v>
      </c>
      <c r="AE4" s="9">
        <f>$BA$6-3</f>
        <v>44452</v>
      </c>
      <c r="AF4" s="9">
        <f>$BA$6-2</f>
        <v>44453</v>
      </c>
      <c r="AG4" s="9">
        <f>$BA$6-1</f>
        <v>44454</v>
      </c>
      <c r="AH4" s="9">
        <f>$BA$6</f>
        <v>44455</v>
      </c>
      <c r="AJ4" s="4"/>
      <c r="AK4" s="4"/>
      <c r="AL4" s="4"/>
      <c r="AM4" s="4"/>
      <c r="AN4" s="4"/>
      <c r="AO4" s="4"/>
      <c r="AP4" s="4"/>
      <c r="AQ4" s="4"/>
      <c r="AR4" s="4"/>
      <c r="AS4" s="4"/>
      <c r="AT4" s="4"/>
      <c r="AU4" s="4"/>
      <c r="AV4" s="4"/>
      <c r="AW4" s="4"/>
    </row>
    <row r="5" spans="1:53" hidden="1" x14ac:dyDescent="0.25">
      <c r="A5" s="5" t="s">
        <v>543</v>
      </c>
      <c r="B5" s="5" t="s">
        <v>460</v>
      </c>
      <c r="C5" s="5" t="s">
        <v>10</v>
      </c>
      <c r="D5" s="5" t="s">
        <v>11</v>
      </c>
      <c r="E5" s="5" t="s">
        <v>12</v>
      </c>
      <c r="F5" s="5" t="s">
        <v>13</v>
      </c>
      <c r="G5" s="5" t="s">
        <v>14</v>
      </c>
      <c r="H5" s="5" t="s">
        <v>15</v>
      </c>
      <c r="I5" s="5" t="s">
        <v>16</v>
      </c>
      <c r="J5" s="5" t="s">
        <v>17</v>
      </c>
      <c r="K5" s="5" t="s">
        <v>18</v>
      </c>
      <c r="L5" s="5" t="s">
        <v>19</v>
      </c>
      <c r="M5" s="5" t="s">
        <v>20</v>
      </c>
      <c r="N5" s="5" t="s">
        <v>21</v>
      </c>
      <c r="O5" s="5" t="s">
        <v>22</v>
      </c>
      <c r="P5" s="5" t="s">
        <v>23</v>
      </c>
      <c r="Q5" s="5" t="s">
        <v>24</v>
      </c>
      <c r="R5" s="5" t="s">
        <v>25</v>
      </c>
      <c r="S5" s="5" t="s">
        <v>26</v>
      </c>
      <c r="T5" s="5" t="s">
        <v>27</v>
      </c>
      <c r="U5" s="5" t="s">
        <v>28</v>
      </c>
      <c r="V5" s="5" t="s">
        <v>29</v>
      </c>
      <c r="W5" s="5" t="s">
        <v>30</v>
      </c>
      <c r="X5" s="5" t="s">
        <v>31</v>
      </c>
      <c r="Y5" s="5" t="s">
        <v>32</v>
      </c>
      <c r="Z5" s="5" t="s">
        <v>33</v>
      </c>
      <c r="AA5" s="5" t="s">
        <v>34</v>
      </c>
      <c r="AB5" s="5" t="s">
        <v>35</v>
      </c>
      <c r="AC5" s="5" t="s">
        <v>36</v>
      </c>
      <c r="AD5" s="5" t="s">
        <v>37</v>
      </c>
      <c r="AE5" s="5" t="s">
        <v>38</v>
      </c>
      <c r="AF5" s="5" t="s">
        <v>39</v>
      </c>
      <c r="AG5" s="5" t="s">
        <v>40</v>
      </c>
      <c r="AH5" s="5" t="s">
        <v>41</v>
      </c>
      <c r="BA5" s="5" t="s">
        <v>42</v>
      </c>
    </row>
    <row r="6" spans="1:53" x14ac:dyDescent="0.25">
      <c r="A6" t="s">
        <v>544</v>
      </c>
      <c r="B6" s="6" t="s">
        <v>477</v>
      </c>
      <c r="C6" s="6">
        <v>61.081757932999999</v>
      </c>
      <c r="D6" s="6">
        <v>70.244021622899993</v>
      </c>
      <c r="E6" s="6">
        <v>67.3695859555</v>
      </c>
      <c r="F6" s="6">
        <v>68.806803789200004</v>
      </c>
      <c r="G6" s="6">
        <v>70.423673852199997</v>
      </c>
      <c r="H6" s="6">
        <v>93.059854733199998</v>
      </c>
      <c r="I6" s="6">
        <v>100.0662916726</v>
      </c>
      <c r="J6" s="6">
        <v>102.4017706524</v>
      </c>
      <c r="K6" s="6">
        <v>100.7849005894</v>
      </c>
      <c r="L6" s="6">
        <v>116.4146445311</v>
      </c>
      <c r="M6" s="6">
        <v>121.9838636368</v>
      </c>
      <c r="N6" s="6">
        <v>129.34960503459999</v>
      </c>
      <c r="O6" s="6">
        <v>114.7977744682</v>
      </c>
      <c r="P6" s="6">
        <v>111.2047298839</v>
      </c>
      <c r="Q6" s="6">
        <v>107.4320330704</v>
      </c>
      <c r="R6" s="6">
        <v>101.3238572771</v>
      </c>
      <c r="S6" s="6">
        <v>94.137768108499998</v>
      </c>
      <c r="T6" s="6">
        <v>94.676724796100004</v>
      </c>
      <c r="U6" s="6">
        <v>95.754638171400003</v>
      </c>
      <c r="V6" s="6">
        <v>86.951678939900006</v>
      </c>
      <c r="W6" s="6">
        <v>83.358634355600003</v>
      </c>
      <c r="X6" s="6">
        <v>82.640025438799995</v>
      </c>
      <c r="Y6" s="6">
        <v>89.826114607299999</v>
      </c>
      <c r="Z6" s="6">
        <v>84.616199960100005</v>
      </c>
      <c r="AA6" s="6">
        <v>83.358634355600003</v>
      </c>
      <c r="AB6" s="6">
        <v>79.406285312899996</v>
      </c>
      <c r="AC6" s="6">
        <v>79.046980854500006</v>
      </c>
      <c r="AD6" s="6">
        <v>78.867328625200003</v>
      </c>
      <c r="AE6" s="6">
        <v>77.430110791499999</v>
      </c>
      <c r="AF6" s="6">
        <v>74.914979582499996</v>
      </c>
      <c r="AG6" s="6">
        <v>77.430110791499999</v>
      </c>
      <c r="AH6" s="6">
        <v>64.135845829600001</v>
      </c>
      <c r="BA6" s="4">
        <v>44455</v>
      </c>
    </row>
    <row r="7" spans="1:53" x14ac:dyDescent="0.25">
      <c r="A7" t="s">
        <v>545</v>
      </c>
      <c r="B7" s="6" t="s">
        <v>395</v>
      </c>
      <c r="C7" s="6">
        <v>16.094543949599998</v>
      </c>
      <c r="D7" s="6">
        <v>17.627357659099999</v>
      </c>
      <c r="E7" s="6">
        <v>25.291426206499999</v>
      </c>
      <c r="F7" s="6">
        <v>36.0211221729</v>
      </c>
      <c r="G7" s="6">
        <v>33.721901608700001</v>
      </c>
      <c r="H7" s="6">
        <v>42.152377010899997</v>
      </c>
      <c r="I7" s="6">
        <v>46.750818139300002</v>
      </c>
      <c r="J7" s="6">
        <v>60.546141524699998</v>
      </c>
      <c r="K7" s="6">
        <v>62.845362088900004</v>
      </c>
      <c r="L7" s="6">
        <v>66.677396362600007</v>
      </c>
      <c r="M7" s="6">
        <v>64.378175798399994</v>
      </c>
      <c r="N7" s="6">
        <v>63.6117689437</v>
      </c>
      <c r="O7" s="6">
        <v>79.706312893299994</v>
      </c>
      <c r="P7" s="6">
        <v>94.268043133399999</v>
      </c>
      <c r="Q7" s="6">
        <v>95.034449988099993</v>
      </c>
      <c r="R7" s="6">
        <v>114.96102821140001</v>
      </c>
      <c r="S7" s="6">
        <v>122.6250967589</v>
      </c>
      <c r="T7" s="6">
        <v>148.68292982009999</v>
      </c>
      <c r="U7" s="6">
        <v>187.76967941199999</v>
      </c>
      <c r="V7" s="6">
        <v>177.0399834456</v>
      </c>
      <c r="W7" s="6">
        <v>199.26578223320001</v>
      </c>
      <c r="X7" s="6">
        <v>196.9665616689</v>
      </c>
      <c r="Y7" s="6">
        <v>199.26578223320001</v>
      </c>
      <c r="Z7" s="6">
        <v>208.4626644901</v>
      </c>
      <c r="AA7" s="6">
        <v>205.39703707109999</v>
      </c>
      <c r="AB7" s="6">
        <v>192.3681205405</v>
      </c>
      <c r="AC7" s="6">
        <v>216.8931398922</v>
      </c>
      <c r="AD7" s="6">
        <v>213.06110561849999</v>
      </c>
      <c r="AE7" s="6">
        <v>203.09781650689999</v>
      </c>
      <c r="AF7" s="6">
        <v>212.2946987638</v>
      </c>
      <c r="AG7" s="6">
        <v>196.9665616689</v>
      </c>
      <c r="AH7" s="6">
        <v>182.40483142880001</v>
      </c>
    </row>
    <row r="8" spans="1:53" x14ac:dyDescent="0.25">
      <c r="A8" t="s">
        <v>546</v>
      </c>
      <c r="B8" s="6" t="s">
        <v>396</v>
      </c>
      <c r="C8" s="6">
        <v>26.661926768600001</v>
      </c>
      <c r="D8" s="6">
        <v>26.661926768600001</v>
      </c>
      <c r="E8" s="6">
        <v>29.624363076200002</v>
      </c>
      <c r="F8" s="6">
        <v>25.1807086148</v>
      </c>
      <c r="G8" s="6">
        <v>23.699490461</v>
      </c>
      <c r="H8" s="6">
        <v>25.921317691700001</v>
      </c>
      <c r="I8" s="6">
        <v>26.661926768600001</v>
      </c>
      <c r="J8" s="6">
        <v>22.9588813841</v>
      </c>
      <c r="K8" s="6">
        <v>32.586799383799999</v>
      </c>
      <c r="L8" s="6">
        <v>40.733499229800003</v>
      </c>
      <c r="M8" s="6">
        <v>48.880199075699998</v>
      </c>
      <c r="N8" s="6">
        <v>57.767507998600003</v>
      </c>
      <c r="O8" s="6">
        <v>62.211162459999997</v>
      </c>
      <c r="P8" s="6">
        <v>69.617253229100001</v>
      </c>
      <c r="Q8" s="6">
        <v>76.282734921200003</v>
      </c>
      <c r="R8" s="6">
        <v>76.282734921200003</v>
      </c>
      <c r="S8" s="6">
        <v>69.617253229100001</v>
      </c>
      <c r="T8" s="6">
        <v>93.316743689999996</v>
      </c>
      <c r="U8" s="6">
        <v>98.501007228299997</v>
      </c>
      <c r="V8" s="6">
        <v>105.1664889205</v>
      </c>
      <c r="W8" s="6">
        <v>100.7228344591</v>
      </c>
      <c r="X8" s="6">
        <v>99.241616305199997</v>
      </c>
      <c r="Y8" s="6">
        <v>91.835525536199995</v>
      </c>
      <c r="Z8" s="6">
        <v>95.538570920699996</v>
      </c>
      <c r="AA8" s="6">
        <v>71.839080459800002</v>
      </c>
      <c r="AB8" s="6">
        <v>71.098471382900001</v>
      </c>
      <c r="AC8" s="6">
        <v>62.211162459999997</v>
      </c>
      <c r="AD8" s="6">
        <v>74.801516767400003</v>
      </c>
      <c r="AE8" s="6">
        <v>71.098471382900001</v>
      </c>
      <c r="AF8" s="6">
        <v>73.320298613600002</v>
      </c>
      <c r="AG8" s="6">
        <v>71.098471382900001</v>
      </c>
      <c r="AH8" s="6">
        <v>87.391871074799994</v>
      </c>
    </row>
    <row r="9" spans="1:53" x14ac:dyDescent="0.25">
      <c r="A9" t="s">
        <v>547</v>
      </c>
      <c r="B9" s="6" t="s">
        <v>397</v>
      </c>
      <c r="C9" s="6">
        <v>22.1993501645</v>
      </c>
      <c r="D9" s="6">
        <v>22.1993501645</v>
      </c>
      <c r="E9" s="6">
        <v>30.271841133399999</v>
      </c>
      <c r="F9" s="6">
        <v>31.280902504499998</v>
      </c>
      <c r="G9" s="6">
        <v>32.794494561199997</v>
      </c>
      <c r="H9" s="6">
        <v>36.830740045600002</v>
      </c>
      <c r="I9" s="6">
        <v>40.3624548445</v>
      </c>
      <c r="J9" s="6">
        <v>46.4168230712</v>
      </c>
      <c r="K9" s="6">
        <v>47.930415127800003</v>
      </c>
      <c r="L9" s="6">
        <v>63.5708663801</v>
      </c>
      <c r="M9" s="6">
        <v>67.607111864499998</v>
      </c>
      <c r="N9" s="6">
        <v>71.138826663399996</v>
      </c>
      <c r="O9" s="6">
        <v>71.643357348999999</v>
      </c>
      <c r="P9" s="6">
        <v>80.724909689</v>
      </c>
      <c r="Q9" s="6">
        <v>77.697725575700005</v>
      </c>
      <c r="R9" s="6">
        <v>77.697725575700005</v>
      </c>
      <c r="S9" s="6">
        <v>82.238501745700006</v>
      </c>
      <c r="T9" s="6">
        <v>92.329115456799997</v>
      </c>
      <c r="U9" s="6">
        <v>96.869891626799998</v>
      </c>
      <c r="V9" s="6">
        <v>107.46503602350001</v>
      </c>
      <c r="W9" s="6">
        <v>94.851768884600006</v>
      </c>
      <c r="X9" s="6">
        <v>105.4469132813</v>
      </c>
      <c r="Y9" s="6">
        <v>104.4378519102</v>
      </c>
      <c r="Z9" s="6">
        <v>92.833646142399999</v>
      </c>
      <c r="AA9" s="6">
        <v>86.274747230100004</v>
      </c>
      <c r="AB9" s="6">
        <v>79.715848317899997</v>
      </c>
      <c r="AC9" s="6">
        <v>72.147888034600001</v>
      </c>
      <c r="AD9" s="6">
        <v>72.652418720100002</v>
      </c>
      <c r="AE9" s="6">
        <v>60.543682266799998</v>
      </c>
      <c r="AF9" s="6">
        <v>62.561805008999997</v>
      </c>
      <c r="AG9" s="6">
        <v>62.057274323400001</v>
      </c>
      <c r="AH9" s="6">
        <v>62.057274323400001</v>
      </c>
    </row>
    <row r="10" spans="1:53" x14ac:dyDescent="0.25">
      <c r="A10" t="s">
        <v>548</v>
      </c>
      <c r="B10" s="6" t="s">
        <v>398</v>
      </c>
      <c r="C10" s="6">
        <v>18.108560822099999</v>
      </c>
      <c r="D10" s="6">
        <v>16.976775770700002</v>
      </c>
      <c r="E10" s="6">
        <v>18.108560822099999</v>
      </c>
      <c r="F10" s="6">
        <v>19.240345873500001</v>
      </c>
      <c r="G10" s="6">
        <v>24.899271130399999</v>
      </c>
      <c r="H10" s="6">
        <v>23.767486079000001</v>
      </c>
      <c r="I10" s="6">
        <v>22.635701027700001</v>
      </c>
      <c r="J10" s="6">
        <v>21.5039159763</v>
      </c>
      <c r="K10" s="6">
        <v>19.240345873500001</v>
      </c>
      <c r="L10" s="6">
        <v>26.0310561818</v>
      </c>
      <c r="M10" s="6">
        <v>28.2946262846</v>
      </c>
      <c r="N10" s="6">
        <v>26.0310561818</v>
      </c>
      <c r="O10" s="6">
        <v>30.558196387300001</v>
      </c>
      <c r="P10" s="6">
        <v>32.821766490100003</v>
      </c>
      <c r="Q10" s="6">
        <v>32.821766490100003</v>
      </c>
      <c r="R10" s="6">
        <v>33.953551541499998</v>
      </c>
      <c r="S10" s="6">
        <v>23.767486079000001</v>
      </c>
      <c r="T10" s="6">
        <v>29.426411336000001</v>
      </c>
      <c r="U10" s="6">
        <v>31.689981438699999</v>
      </c>
      <c r="V10" s="6">
        <v>29.426411336000001</v>
      </c>
      <c r="W10" s="6">
        <v>28.2946262846</v>
      </c>
      <c r="X10" s="6">
        <v>28.2946262846</v>
      </c>
      <c r="Y10" s="6">
        <v>30.558196387300001</v>
      </c>
      <c r="Z10" s="6">
        <v>45.271402055300001</v>
      </c>
      <c r="AA10" s="6">
        <v>43.0078319526</v>
      </c>
      <c r="AB10" s="6">
        <v>39.612476798400003</v>
      </c>
      <c r="AC10" s="6">
        <v>37.3489066956</v>
      </c>
      <c r="AD10" s="6">
        <v>40.744261849799997</v>
      </c>
      <c r="AE10" s="6">
        <v>41.876046901199999</v>
      </c>
      <c r="AF10" s="6">
        <v>38.480691747000002</v>
      </c>
      <c r="AG10" s="6">
        <v>33.953551541499998</v>
      </c>
      <c r="AH10" s="6">
        <v>33.953551541499998</v>
      </c>
    </row>
    <row r="11" spans="1:53" x14ac:dyDescent="0.25">
      <c r="A11" t="s">
        <v>549</v>
      </c>
      <c r="B11" s="6" t="s">
        <v>399</v>
      </c>
      <c r="C11" s="6">
        <v>40.282909975400003</v>
      </c>
      <c r="D11" s="6">
        <v>42.606924012500002</v>
      </c>
      <c r="E11" s="6">
        <v>51.128308814999997</v>
      </c>
      <c r="F11" s="6">
        <v>66.621735728600001</v>
      </c>
      <c r="G11" s="6">
        <v>72.044435148399998</v>
      </c>
      <c r="H11" s="6">
        <v>69.720421111299999</v>
      </c>
      <c r="I11" s="6">
        <v>68.9457497657</v>
      </c>
      <c r="J11" s="6">
        <v>73.593777839799998</v>
      </c>
      <c r="K11" s="6">
        <v>75.917791876799996</v>
      </c>
      <c r="L11" s="6">
        <v>75.917791876799996</v>
      </c>
      <c r="M11" s="6">
        <v>72.044435148399998</v>
      </c>
      <c r="N11" s="6">
        <v>82.889833987900005</v>
      </c>
      <c r="O11" s="6">
        <v>90.6365474447</v>
      </c>
      <c r="P11" s="6">
        <v>95.284575518799997</v>
      </c>
      <c r="Q11" s="6">
        <v>96.833918210199997</v>
      </c>
      <c r="R11" s="6">
        <v>94.509904173199999</v>
      </c>
      <c r="S11" s="6">
        <v>94.509904173199999</v>
      </c>
      <c r="T11" s="6">
        <v>116.9753731979</v>
      </c>
      <c r="U11" s="6">
        <v>115.4260305066</v>
      </c>
      <c r="V11" s="6">
        <v>113.8766878152</v>
      </c>
      <c r="W11" s="6">
        <v>112.3273451238</v>
      </c>
      <c r="X11" s="6">
        <v>109.2286597411</v>
      </c>
      <c r="Y11" s="6">
        <v>116.9753731979</v>
      </c>
      <c r="Z11" s="6">
        <v>117.7500445436</v>
      </c>
      <c r="AA11" s="6">
        <v>109.2286597411</v>
      </c>
      <c r="AB11" s="6">
        <v>110.0033310868</v>
      </c>
      <c r="AC11" s="6">
        <v>116.9753731979</v>
      </c>
      <c r="AD11" s="6">
        <v>124.72208665470001</v>
      </c>
      <c r="AE11" s="6">
        <v>127.04610069180001</v>
      </c>
      <c r="AF11" s="6">
        <v>126.27142934610001</v>
      </c>
      <c r="AG11" s="6">
        <v>126.27142934610001</v>
      </c>
      <c r="AH11" s="6">
        <v>113.1020164695</v>
      </c>
    </row>
    <row r="12" spans="1:53" x14ac:dyDescent="0.25">
      <c r="A12" t="s">
        <v>550</v>
      </c>
      <c r="B12" s="6" t="s">
        <v>400</v>
      </c>
      <c r="C12" s="6">
        <v>19.350079214400001</v>
      </c>
      <c r="D12" s="6">
        <v>19.350079214400001</v>
      </c>
      <c r="E12" s="6">
        <v>14.5125594108</v>
      </c>
      <c r="F12" s="6">
        <v>14.5125594108</v>
      </c>
      <c r="G12" s="6">
        <v>12.093799509</v>
      </c>
      <c r="H12" s="6">
        <v>10.884419558099999</v>
      </c>
      <c r="I12" s="6">
        <v>9.6750396072000004</v>
      </c>
      <c r="J12" s="6">
        <v>7.2562797053999999</v>
      </c>
      <c r="K12" s="6">
        <v>8.4656596562999997</v>
      </c>
      <c r="L12" s="6">
        <v>7.2562797053999999</v>
      </c>
      <c r="M12" s="6">
        <v>6.0468997545000001</v>
      </c>
      <c r="N12" s="6">
        <v>4.8375198036000002</v>
      </c>
      <c r="O12" s="6">
        <v>9.6750396072000004</v>
      </c>
      <c r="P12" s="6">
        <v>10.884419558099999</v>
      </c>
      <c r="Q12" s="6">
        <v>10.884419558099999</v>
      </c>
      <c r="R12" s="6">
        <v>9.6750396072000004</v>
      </c>
      <c r="S12" s="6">
        <v>12.093799509</v>
      </c>
      <c r="T12" s="6">
        <v>10.884419558099999</v>
      </c>
      <c r="U12" s="6">
        <v>12.093799509</v>
      </c>
      <c r="V12" s="6">
        <v>14.5125594108</v>
      </c>
      <c r="W12" s="6">
        <v>12.093799509</v>
      </c>
      <c r="X12" s="6">
        <v>12.093799509</v>
      </c>
      <c r="Y12" s="6">
        <v>12.093799509</v>
      </c>
      <c r="Z12" s="6">
        <v>13.303179459900001</v>
      </c>
      <c r="AA12" s="6">
        <v>13.303179459900001</v>
      </c>
      <c r="AB12" s="6">
        <v>18.1406992635</v>
      </c>
      <c r="AC12" s="6">
        <v>13.303179459900001</v>
      </c>
      <c r="AD12" s="6">
        <v>16.931319312599999</v>
      </c>
      <c r="AE12" s="6">
        <v>16.931319312599999</v>
      </c>
      <c r="AF12" s="6">
        <v>16.931319312599999</v>
      </c>
      <c r="AG12" s="6">
        <v>21.768839116199999</v>
      </c>
      <c r="AH12" s="6">
        <v>25.396978968900001</v>
      </c>
    </row>
    <row r="13" spans="1:53" x14ac:dyDescent="0.25">
      <c r="A13" t="s">
        <v>551</v>
      </c>
      <c r="B13" s="6" t="s">
        <v>401</v>
      </c>
      <c r="C13" s="6">
        <v>34.929335267900001</v>
      </c>
      <c r="D13" s="6">
        <v>36.720583230300001</v>
      </c>
      <c r="E13" s="6">
        <v>48.363694986299997</v>
      </c>
      <c r="F13" s="6">
        <v>47.468071005100001</v>
      </c>
      <c r="G13" s="6">
        <v>63.589302667200002</v>
      </c>
      <c r="H13" s="6">
        <v>70.754294517000005</v>
      </c>
      <c r="I13" s="6">
        <v>82.397406273000001</v>
      </c>
      <c r="J13" s="6">
        <v>80.606158310500007</v>
      </c>
      <c r="K13" s="6">
        <v>81.501782291699996</v>
      </c>
      <c r="L13" s="6">
        <v>93.144894047700006</v>
      </c>
      <c r="M13" s="6">
        <v>107.4748777473</v>
      </c>
      <c r="N13" s="6">
        <v>114.6398695971</v>
      </c>
      <c r="O13" s="6">
        <v>112.8486216347</v>
      </c>
      <c r="P13" s="6">
        <v>120.0136134845</v>
      </c>
      <c r="Q13" s="6">
        <v>119.1179895033</v>
      </c>
      <c r="R13" s="6">
        <v>122.7004854282</v>
      </c>
      <c r="S13" s="6">
        <v>115.53549357839999</v>
      </c>
      <c r="T13" s="6">
        <v>111.95299765350001</v>
      </c>
      <c r="U13" s="6">
        <v>100.3098858975</v>
      </c>
      <c r="V13" s="6">
        <v>99.414261916300006</v>
      </c>
      <c r="W13" s="6">
        <v>99.414261916300006</v>
      </c>
      <c r="X13" s="6">
        <v>106.5792537661</v>
      </c>
      <c r="Y13" s="6">
        <v>108.3705017286</v>
      </c>
      <c r="Z13" s="6">
        <v>113.7442456159</v>
      </c>
      <c r="AA13" s="6">
        <v>120.0136134845</v>
      </c>
      <c r="AB13" s="6">
        <v>127.1786053343</v>
      </c>
      <c r="AC13" s="6">
        <v>127.1786053343</v>
      </c>
      <c r="AD13" s="6">
        <v>120.0136134845</v>
      </c>
      <c r="AE13" s="6">
        <v>130.76110125919999</v>
      </c>
      <c r="AF13" s="6">
        <v>131.65672524050001</v>
      </c>
      <c r="AG13" s="6">
        <v>135.23922116540001</v>
      </c>
      <c r="AH13" s="6">
        <v>132.55234922170001</v>
      </c>
    </row>
    <row r="14" spans="1:53" x14ac:dyDescent="0.25">
      <c r="A14" t="s">
        <v>552</v>
      </c>
      <c r="B14" s="6" t="s">
        <v>402</v>
      </c>
      <c r="C14" s="6">
        <v>29.835902536100001</v>
      </c>
      <c r="D14" s="6">
        <v>42.076272807300001</v>
      </c>
      <c r="E14" s="6">
        <v>52.786596794600001</v>
      </c>
      <c r="F14" s="6">
        <v>56.611712504300002</v>
      </c>
      <c r="G14" s="6">
        <v>55.846689362399999</v>
      </c>
      <c r="H14" s="6">
        <v>63.496920781900002</v>
      </c>
      <c r="I14" s="6">
        <v>64.261943923800004</v>
      </c>
      <c r="J14" s="6">
        <v>64.261943923800004</v>
      </c>
      <c r="K14" s="6">
        <v>59.6718050721</v>
      </c>
      <c r="L14" s="6">
        <v>55.846689362399999</v>
      </c>
      <c r="M14" s="6">
        <v>55.846689362399999</v>
      </c>
      <c r="N14" s="6">
        <v>65.026967065799994</v>
      </c>
      <c r="O14" s="6">
        <v>56.611712504300002</v>
      </c>
      <c r="P14" s="6">
        <v>68.087059633600006</v>
      </c>
      <c r="Q14" s="6">
        <v>68.087059633600006</v>
      </c>
      <c r="R14" s="6">
        <v>77.267337337000001</v>
      </c>
      <c r="S14" s="6">
        <v>81.092453046700001</v>
      </c>
      <c r="T14" s="6">
        <v>92.567800176000006</v>
      </c>
      <c r="U14" s="6">
        <v>97.922962169599998</v>
      </c>
      <c r="V14" s="6">
        <v>117.04854071840001</v>
      </c>
      <c r="W14" s="6">
        <v>104.8081704472</v>
      </c>
      <c r="X14" s="6">
        <v>104.8081704472</v>
      </c>
      <c r="Y14" s="6">
        <v>127.75886470570001</v>
      </c>
      <c r="Z14" s="6">
        <v>139.9992349769</v>
      </c>
      <c r="AA14" s="6">
        <v>139.9992349769</v>
      </c>
      <c r="AB14" s="6">
        <v>136.93914240909999</v>
      </c>
      <c r="AC14" s="6">
        <v>127.75886470570001</v>
      </c>
      <c r="AD14" s="6">
        <v>137.70416555099999</v>
      </c>
      <c r="AE14" s="6">
        <v>137.70416555099999</v>
      </c>
      <c r="AF14" s="6">
        <v>131.58398041539999</v>
      </c>
      <c r="AG14" s="6">
        <v>125.4637952798</v>
      </c>
      <c r="AH14" s="6">
        <v>128.52388784760001</v>
      </c>
    </row>
    <row r="15" spans="1:53" x14ac:dyDescent="0.25">
      <c r="A15" t="s">
        <v>553</v>
      </c>
      <c r="B15" s="6" t="s">
        <v>403</v>
      </c>
      <c r="C15" s="6">
        <v>52.316179967700002</v>
      </c>
      <c r="D15" s="6">
        <v>52.316179967700002</v>
      </c>
      <c r="E15" s="6">
        <v>64.206220869399999</v>
      </c>
      <c r="F15" s="6">
        <v>68.962237230100001</v>
      </c>
      <c r="G15" s="6">
        <v>73.718253590800003</v>
      </c>
      <c r="H15" s="6">
        <v>66.584229049699999</v>
      </c>
      <c r="I15" s="6">
        <v>71.340245410400001</v>
      </c>
      <c r="J15" s="6">
        <v>71.340245410400001</v>
      </c>
      <c r="K15" s="6">
        <v>71.340245410400001</v>
      </c>
      <c r="L15" s="6">
        <v>68.962237230100001</v>
      </c>
      <c r="M15" s="6">
        <v>66.584229049699999</v>
      </c>
      <c r="N15" s="6">
        <v>71.340245410400001</v>
      </c>
      <c r="O15" s="6">
        <v>71.340245410400001</v>
      </c>
      <c r="P15" s="6">
        <v>78.474269951500006</v>
      </c>
      <c r="Q15" s="6">
        <v>78.474269951500006</v>
      </c>
      <c r="R15" s="6">
        <v>83.230286312199993</v>
      </c>
      <c r="S15" s="6">
        <v>107.0103681157</v>
      </c>
      <c r="T15" s="6">
        <v>111.76638447640001</v>
      </c>
      <c r="U15" s="6">
        <v>99.8763435746</v>
      </c>
      <c r="V15" s="6">
        <v>126.0344335585</v>
      </c>
      <c r="W15" s="6">
        <v>130.79044991910001</v>
      </c>
      <c r="X15" s="6">
        <v>130.79044991910001</v>
      </c>
      <c r="Y15" s="6">
        <v>130.79044991910001</v>
      </c>
      <c r="Z15" s="6">
        <v>114.14439265670001</v>
      </c>
      <c r="AA15" s="6">
        <v>116.52240083709999</v>
      </c>
      <c r="AB15" s="6">
        <v>128.4124417388</v>
      </c>
      <c r="AC15" s="6">
        <v>104.6323599353</v>
      </c>
      <c r="AD15" s="6">
        <v>92.742319033599998</v>
      </c>
      <c r="AE15" s="6">
        <v>92.742319033599998</v>
      </c>
      <c r="AF15" s="6">
        <v>87.986302672899996</v>
      </c>
      <c r="AG15" s="6">
        <v>87.986302672899996</v>
      </c>
      <c r="AH15" s="6">
        <v>76.096261771100004</v>
      </c>
    </row>
    <row r="16" spans="1:53" x14ac:dyDescent="0.25">
      <c r="A16" t="s">
        <v>554</v>
      </c>
      <c r="B16" s="6" t="s">
        <v>404</v>
      </c>
      <c r="C16" s="6">
        <v>24.272315967299999</v>
      </c>
      <c r="D16" s="6">
        <v>26.2141012447</v>
      </c>
      <c r="E16" s="6">
        <v>28.155886522100001</v>
      </c>
      <c r="F16" s="6">
        <v>23.301423328599999</v>
      </c>
      <c r="G16" s="6">
        <v>23.301423328599999</v>
      </c>
      <c r="H16" s="6">
        <v>20.3887454125</v>
      </c>
      <c r="I16" s="6">
        <v>20.3887454125</v>
      </c>
      <c r="J16" s="6">
        <v>19.4178527738</v>
      </c>
      <c r="K16" s="6">
        <v>19.4178527738</v>
      </c>
      <c r="L16" s="6">
        <v>17.476067496500001</v>
      </c>
      <c r="M16" s="6">
        <v>20.3887454125</v>
      </c>
      <c r="N16" s="6">
        <v>17.476067496500001</v>
      </c>
      <c r="O16" s="6">
        <v>21.359638051200001</v>
      </c>
      <c r="P16" s="6">
        <v>21.359638051200001</v>
      </c>
      <c r="Q16" s="6">
        <v>21.359638051200001</v>
      </c>
      <c r="R16" s="6">
        <v>19.4178527738</v>
      </c>
      <c r="S16" s="6">
        <v>17.476067496500001</v>
      </c>
      <c r="T16" s="6">
        <v>15.5342822191</v>
      </c>
      <c r="U16" s="6">
        <v>26.2141012447</v>
      </c>
      <c r="V16" s="6">
        <v>27.184993883400001</v>
      </c>
      <c r="W16" s="6">
        <v>29.126779160800002</v>
      </c>
      <c r="X16" s="6">
        <v>30.097671799499999</v>
      </c>
      <c r="Y16" s="6">
        <v>31.068564438100001</v>
      </c>
      <c r="Z16" s="6">
        <v>40.777490825100003</v>
      </c>
      <c r="AA16" s="6">
        <v>44.661061379800003</v>
      </c>
      <c r="AB16" s="6">
        <v>39.806598186400002</v>
      </c>
      <c r="AC16" s="6">
        <v>33.981242354199999</v>
      </c>
      <c r="AD16" s="6">
        <v>32.039457076799998</v>
      </c>
      <c r="AE16" s="6">
        <v>31.068564438100001</v>
      </c>
      <c r="AF16" s="6">
        <v>31.068564438100001</v>
      </c>
      <c r="AG16" s="6">
        <v>27.184993883400001</v>
      </c>
      <c r="AH16" s="6">
        <v>23.301423328599999</v>
      </c>
    </row>
    <row r="17" spans="1:34" x14ac:dyDescent="0.25">
      <c r="A17" t="s">
        <v>555</v>
      </c>
      <c r="B17" s="6" t="s">
        <v>405</v>
      </c>
      <c r="C17" s="6">
        <v>21.489458226899998</v>
      </c>
      <c r="D17" s="6">
        <v>22.2853640871</v>
      </c>
      <c r="E17" s="6">
        <v>25.4689875282</v>
      </c>
      <c r="F17" s="6">
        <v>33.428046130699997</v>
      </c>
      <c r="G17" s="6">
        <v>38.203481292200003</v>
      </c>
      <c r="H17" s="6">
        <v>38.203481292200003</v>
      </c>
      <c r="I17" s="6">
        <v>46.162539894799998</v>
      </c>
      <c r="J17" s="6">
        <v>42.978916453799997</v>
      </c>
      <c r="K17" s="6">
        <v>43.774822313999998</v>
      </c>
      <c r="L17" s="6">
        <v>40.591198873000003</v>
      </c>
      <c r="M17" s="6">
        <v>40.591198873000003</v>
      </c>
      <c r="N17" s="6">
        <v>55.713410217800003</v>
      </c>
      <c r="O17" s="6">
        <v>59.692939519100001</v>
      </c>
      <c r="P17" s="6">
        <v>56.509316078099999</v>
      </c>
      <c r="Q17" s="6">
        <v>59.692939519100001</v>
      </c>
      <c r="R17" s="6">
        <v>58.8970336589</v>
      </c>
      <c r="S17" s="6">
        <v>61.284751239599998</v>
      </c>
      <c r="T17" s="6">
        <v>56.509316078099999</v>
      </c>
      <c r="U17" s="6">
        <v>44.570728174300001</v>
      </c>
      <c r="V17" s="6">
        <v>40.591198873000003</v>
      </c>
      <c r="W17" s="6">
        <v>43.774822313999998</v>
      </c>
      <c r="X17" s="6">
        <v>50.937975056299997</v>
      </c>
      <c r="Y17" s="6">
        <v>51.7338809166</v>
      </c>
      <c r="Z17" s="6">
        <v>51.7338809166</v>
      </c>
      <c r="AA17" s="6">
        <v>53.325692637099998</v>
      </c>
      <c r="AB17" s="6">
        <v>57.305221938300001</v>
      </c>
      <c r="AC17" s="6">
        <v>59.692939519100001</v>
      </c>
      <c r="AD17" s="6">
        <v>54.917504357600002</v>
      </c>
      <c r="AE17" s="6">
        <v>44.570728174300001</v>
      </c>
      <c r="AF17" s="6">
        <v>42.978916453799997</v>
      </c>
      <c r="AG17" s="6">
        <v>53.325692637099998</v>
      </c>
      <c r="AH17" s="6">
        <v>50.142069196100003</v>
      </c>
    </row>
    <row r="18" spans="1:34" x14ac:dyDescent="0.25">
      <c r="A18" t="s">
        <v>556</v>
      </c>
      <c r="B18" s="6" t="s">
        <v>406</v>
      </c>
      <c r="C18" s="6">
        <v>12.085207070499999</v>
      </c>
      <c r="D18" s="6">
        <v>15.2655247206</v>
      </c>
      <c r="E18" s="6">
        <v>17.1737153107</v>
      </c>
      <c r="F18" s="6">
        <v>19.081905900799999</v>
      </c>
      <c r="G18" s="6">
        <v>18.445842370699999</v>
      </c>
      <c r="H18" s="6">
        <v>17.1737153107</v>
      </c>
      <c r="I18" s="6">
        <v>19.081905900799999</v>
      </c>
      <c r="J18" s="6">
        <v>19.081905900799999</v>
      </c>
      <c r="K18" s="6">
        <v>13.993397660599999</v>
      </c>
      <c r="L18" s="6">
        <v>12.085207070499999</v>
      </c>
      <c r="M18" s="6">
        <v>8.2688258903000005</v>
      </c>
      <c r="N18" s="6">
        <v>6.9966988302999997</v>
      </c>
      <c r="O18" s="6">
        <v>6.9966988302999997</v>
      </c>
      <c r="P18" s="6">
        <v>6.9966988302999997</v>
      </c>
      <c r="Q18" s="6">
        <v>6.9966988302999997</v>
      </c>
      <c r="R18" s="6">
        <v>10.8130800104</v>
      </c>
      <c r="S18" s="6">
        <v>17.809778840700002</v>
      </c>
      <c r="T18" s="6">
        <v>20.990096490799999</v>
      </c>
      <c r="U18" s="6">
        <v>29.258922381200001</v>
      </c>
      <c r="V18" s="6">
        <v>31.167112971200002</v>
      </c>
      <c r="W18" s="6">
        <v>33.075303561299997</v>
      </c>
      <c r="X18" s="6">
        <v>33.711367091299998</v>
      </c>
      <c r="Y18" s="6">
        <v>39.4359388616</v>
      </c>
      <c r="Z18" s="6">
        <v>40.072002391600002</v>
      </c>
      <c r="AA18" s="6">
        <v>49.612955341999999</v>
      </c>
      <c r="AB18" s="6">
        <v>48.976891811999998</v>
      </c>
      <c r="AC18" s="6">
        <v>55.3375271122</v>
      </c>
      <c r="AD18" s="6">
        <v>55.973590642200001</v>
      </c>
      <c r="AE18" s="6">
        <v>55.973590642200001</v>
      </c>
      <c r="AF18" s="6">
        <v>47.0687012219</v>
      </c>
      <c r="AG18" s="6">
        <v>50.249018872000001</v>
      </c>
      <c r="AH18" s="6">
        <v>37.527748271500002</v>
      </c>
    </row>
    <row r="19" spans="1:34" x14ac:dyDescent="0.25">
      <c r="A19" t="s">
        <v>557</v>
      </c>
      <c r="B19" s="6" t="s">
        <v>407</v>
      </c>
      <c r="C19" s="6">
        <v>38.386794942500003</v>
      </c>
      <c r="D19" s="6">
        <v>38.386794942500003</v>
      </c>
      <c r="E19" s="6">
        <v>38.386794942500003</v>
      </c>
      <c r="F19" s="6">
        <v>50.382668362099999</v>
      </c>
      <c r="G19" s="6">
        <v>38.386794942500003</v>
      </c>
      <c r="H19" s="6">
        <v>38.386794942500003</v>
      </c>
      <c r="I19" s="6">
        <v>28.790096206899999</v>
      </c>
      <c r="J19" s="6">
        <v>35.987620258600003</v>
      </c>
      <c r="K19" s="6">
        <v>38.386794942500003</v>
      </c>
      <c r="L19" s="6">
        <v>40.785969626399996</v>
      </c>
      <c r="M19" s="6">
        <v>50.382668362099999</v>
      </c>
      <c r="N19" s="6">
        <v>57.580192413799999</v>
      </c>
      <c r="O19" s="6">
        <v>55.181017729899999</v>
      </c>
      <c r="P19" s="6">
        <v>69.576065833399994</v>
      </c>
      <c r="Q19" s="6">
        <v>74.374415201199994</v>
      </c>
      <c r="R19" s="6">
        <v>79.172764568999995</v>
      </c>
      <c r="S19" s="6">
        <v>95.966987356299995</v>
      </c>
      <c r="T19" s="6">
        <v>91.168637988499995</v>
      </c>
      <c r="U19" s="6">
        <v>110.3620354598</v>
      </c>
      <c r="V19" s="6">
        <v>119.9587341954</v>
      </c>
      <c r="W19" s="6">
        <v>122.3579088793</v>
      </c>
      <c r="X19" s="6">
        <v>115.1603848276</v>
      </c>
      <c r="Y19" s="6">
        <v>107.9628607759</v>
      </c>
      <c r="Z19" s="6">
        <v>122.3579088793</v>
      </c>
      <c r="AA19" s="6">
        <v>115.1603848276</v>
      </c>
      <c r="AB19" s="6">
        <v>107.9628607759</v>
      </c>
      <c r="AC19" s="6">
        <v>100.7653367242</v>
      </c>
      <c r="AD19" s="6">
        <v>105.563686092</v>
      </c>
      <c r="AE19" s="6">
        <v>107.9628607759</v>
      </c>
      <c r="AF19" s="6">
        <v>112.7612101437</v>
      </c>
      <c r="AG19" s="6">
        <v>76.773589885099994</v>
      </c>
      <c r="AH19" s="6">
        <v>74.374415201199994</v>
      </c>
    </row>
    <row r="20" spans="1:34" x14ac:dyDescent="0.25">
      <c r="A20" t="s">
        <v>558</v>
      </c>
      <c r="B20" s="6" t="s">
        <v>408</v>
      </c>
      <c r="C20" s="6">
        <v>6.4754257592000002</v>
      </c>
      <c r="D20" s="6">
        <v>7.0150445724999999</v>
      </c>
      <c r="E20" s="6">
        <v>6.4754257592000002</v>
      </c>
      <c r="F20" s="6">
        <v>9.1735198255999997</v>
      </c>
      <c r="G20" s="6">
        <v>10.252757452099999</v>
      </c>
      <c r="H20" s="6">
        <v>16.728183211400001</v>
      </c>
      <c r="I20" s="6">
        <v>18.347039651199999</v>
      </c>
      <c r="J20" s="6">
        <v>19.965896091000001</v>
      </c>
      <c r="K20" s="6">
        <v>21.045133717500001</v>
      </c>
      <c r="L20" s="6">
        <v>26.441321850200001</v>
      </c>
      <c r="M20" s="6">
        <v>31.297891169700002</v>
      </c>
      <c r="N20" s="6">
        <v>33.995985236000003</v>
      </c>
      <c r="O20" s="6">
        <v>35.614841675800001</v>
      </c>
      <c r="P20" s="6">
        <v>35.0752228626</v>
      </c>
      <c r="Q20" s="6">
        <v>37.773316928900002</v>
      </c>
      <c r="R20" s="6">
        <v>39.3921733687</v>
      </c>
      <c r="S20" s="6">
        <v>39.931792182000002</v>
      </c>
      <c r="T20" s="6">
        <v>43.709123874900001</v>
      </c>
      <c r="U20" s="6">
        <v>44.788361501399997</v>
      </c>
      <c r="V20" s="6">
        <v>45.3279803147</v>
      </c>
      <c r="W20" s="6">
        <v>49.644930820900001</v>
      </c>
      <c r="X20" s="6">
        <v>49.644930820900001</v>
      </c>
      <c r="Y20" s="6">
        <v>50.184549634100001</v>
      </c>
      <c r="Z20" s="6">
        <v>63.675019965899999</v>
      </c>
      <c r="AA20" s="6">
        <v>67.991970472099993</v>
      </c>
      <c r="AB20" s="6">
        <v>71.229683351700004</v>
      </c>
      <c r="AC20" s="6">
        <v>65.833495219</v>
      </c>
      <c r="AD20" s="6">
        <v>70.690064538399994</v>
      </c>
      <c r="AE20" s="6">
        <v>72.308920978200007</v>
      </c>
      <c r="AF20" s="6">
        <v>71.229683351700004</v>
      </c>
      <c r="AG20" s="6">
        <v>63.135401152599997</v>
      </c>
      <c r="AH20" s="6">
        <v>54.501500140300003</v>
      </c>
    </row>
    <row r="21" spans="1:34" x14ac:dyDescent="0.25">
      <c r="A21" t="s">
        <v>559</v>
      </c>
      <c r="B21" s="6" t="s">
        <v>409</v>
      </c>
      <c r="C21" s="6">
        <v>35.281831268200001</v>
      </c>
      <c r="D21" s="6">
        <v>40.926924271099999</v>
      </c>
      <c r="E21" s="6">
        <v>42.338197521799998</v>
      </c>
      <c r="F21" s="6">
        <v>49.394563775400002</v>
      </c>
      <c r="G21" s="6">
        <v>47.983290524700003</v>
      </c>
      <c r="H21" s="6">
        <v>55.039656778299999</v>
      </c>
      <c r="I21" s="6">
        <v>56.4509300291</v>
      </c>
      <c r="J21" s="6">
        <v>63.507296282699997</v>
      </c>
      <c r="K21" s="6">
        <v>59.273476530499998</v>
      </c>
      <c r="L21" s="6">
        <v>62.096023031999998</v>
      </c>
      <c r="M21" s="6">
        <v>63.507296282699997</v>
      </c>
      <c r="N21" s="6">
        <v>64.918569533400003</v>
      </c>
      <c r="O21" s="6">
        <v>53.6283835276</v>
      </c>
      <c r="P21" s="6">
        <v>57.862203279799999</v>
      </c>
      <c r="Q21" s="6">
        <v>56.4509300291</v>
      </c>
      <c r="R21" s="6">
        <v>69.152389285599995</v>
      </c>
      <c r="S21" s="6">
        <v>64.918569533400003</v>
      </c>
      <c r="T21" s="6">
        <v>77.620028790000006</v>
      </c>
      <c r="U21" s="6">
        <v>84.676395043599996</v>
      </c>
      <c r="V21" s="6">
        <v>87.498941545099996</v>
      </c>
      <c r="W21" s="6">
        <v>91.7327612972</v>
      </c>
      <c r="X21" s="6">
        <v>86.087668294300002</v>
      </c>
      <c r="Y21" s="6">
        <v>76.208755539199998</v>
      </c>
      <c r="Z21" s="6">
        <v>94.555307798699999</v>
      </c>
      <c r="AA21" s="6">
        <v>90.321488046499994</v>
      </c>
      <c r="AB21" s="6">
        <v>98.789127550900005</v>
      </c>
      <c r="AC21" s="6">
        <v>122.7807728132</v>
      </c>
      <c r="AD21" s="6">
        <v>127.01459256539999</v>
      </c>
      <c r="AE21" s="6">
        <v>141.12732507269999</v>
      </c>
      <c r="AF21" s="6">
        <v>142.53859832340001</v>
      </c>
      <c r="AG21" s="6">
        <v>136.8935053205</v>
      </c>
      <c r="AH21" s="6">
        <v>160.8851505829</v>
      </c>
    </row>
    <row r="22" spans="1:34" x14ac:dyDescent="0.25">
      <c r="A22" t="s">
        <v>560</v>
      </c>
      <c r="B22" s="6" t="s">
        <v>410</v>
      </c>
      <c r="C22" s="6">
        <v>23.474447205400001</v>
      </c>
      <c r="D22" s="6">
        <v>23.474447205400001</v>
      </c>
      <c r="E22" s="6">
        <v>25.764637176699999</v>
      </c>
      <c r="F22" s="6">
        <v>27.482279655100001</v>
      </c>
      <c r="G22" s="6">
        <v>23.474447205400001</v>
      </c>
      <c r="H22" s="6">
        <v>26.909732162299999</v>
      </c>
      <c r="I22" s="6">
        <v>29.199922133499999</v>
      </c>
      <c r="J22" s="6">
        <v>30.345017119200001</v>
      </c>
      <c r="K22" s="6">
        <v>31.490112104800001</v>
      </c>
      <c r="L22" s="6">
        <v>37.215587032899997</v>
      </c>
      <c r="M22" s="6">
        <v>40.078324496999997</v>
      </c>
      <c r="N22" s="6">
        <v>46.948894410800001</v>
      </c>
      <c r="O22" s="6">
        <v>49.811631874900002</v>
      </c>
      <c r="P22" s="6">
        <v>60.117486745500003</v>
      </c>
      <c r="Q22" s="6">
        <v>60.117486745500003</v>
      </c>
      <c r="R22" s="6">
        <v>60.690034238300001</v>
      </c>
      <c r="S22" s="6">
        <v>56.109654295799999</v>
      </c>
      <c r="T22" s="6">
        <v>69.278246630599995</v>
      </c>
      <c r="U22" s="6">
        <v>74.431174065899995</v>
      </c>
      <c r="V22" s="6">
        <v>72.713531587399999</v>
      </c>
      <c r="W22" s="6">
        <v>68.133151644899996</v>
      </c>
      <c r="X22" s="6">
        <v>69.850794123399993</v>
      </c>
      <c r="Y22" s="6">
        <v>68.705699137699995</v>
      </c>
      <c r="Z22" s="6">
        <v>83.019386458100001</v>
      </c>
      <c r="AA22" s="6">
        <v>75.003721558699993</v>
      </c>
      <c r="AB22" s="6">
        <v>75.576269051500006</v>
      </c>
      <c r="AC22" s="6">
        <v>80.156648993999994</v>
      </c>
      <c r="AD22" s="6">
        <v>77.866459022800001</v>
      </c>
      <c r="AE22" s="6">
        <v>77.293911530000003</v>
      </c>
      <c r="AF22" s="6">
        <v>81.874291472500005</v>
      </c>
      <c r="AG22" s="6">
        <v>74.431174065899995</v>
      </c>
      <c r="AH22" s="6">
        <v>90.462503864699997</v>
      </c>
    </row>
    <row r="23" spans="1:34" x14ac:dyDescent="0.25">
      <c r="A23" t="s">
        <v>561</v>
      </c>
      <c r="B23" s="6" t="s">
        <v>411</v>
      </c>
      <c r="C23" s="6">
        <v>42.930061183799999</v>
      </c>
      <c r="D23" s="6">
        <v>43.944157117300001</v>
      </c>
      <c r="E23" s="6">
        <v>48.6766048068</v>
      </c>
      <c r="F23" s="6">
        <v>53.747084474200001</v>
      </c>
      <c r="G23" s="6">
        <v>56.789372274599998</v>
      </c>
      <c r="H23" s="6">
        <v>58.817564141600002</v>
      </c>
      <c r="I23" s="6">
        <v>64.226075786799996</v>
      </c>
      <c r="J23" s="6">
        <v>67.9444275428</v>
      </c>
      <c r="K23" s="6">
        <v>82.479802589299993</v>
      </c>
      <c r="L23" s="6">
        <v>90.592570057100005</v>
      </c>
      <c r="M23" s="6">
        <v>101.07156136970001</v>
      </c>
      <c r="N23" s="6">
        <v>120.00135212790001</v>
      </c>
      <c r="O23" s="6">
        <v>131.8324713518</v>
      </c>
      <c r="P23" s="6">
        <v>127.7760876179</v>
      </c>
      <c r="Q23" s="6">
        <v>135.55082310789999</v>
      </c>
      <c r="R23" s="6">
        <v>143.32555859780001</v>
      </c>
      <c r="S23" s="6">
        <v>136.56491904129999</v>
      </c>
      <c r="T23" s="6">
        <v>155.49470979949999</v>
      </c>
      <c r="U23" s="6">
        <v>151.10029408779999</v>
      </c>
      <c r="V23" s="6">
        <v>158.19896562209999</v>
      </c>
      <c r="W23" s="6">
        <v>167.66386100130001</v>
      </c>
      <c r="X23" s="6">
        <v>165.6356691343</v>
      </c>
      <c r="Y23" s="6">
        <v>162.9314133117</v>
      </c>
      <c r="Z23" s="6">
        <v>180.17104418080001</v>
      </c>
      <c r="AA23" s="6">
        <v>163.6074772673</v>
      </c>
      <c r="AB23" s="6">
        <v>172.058276713</v>
      </c>
      <c r="AC23" s="6">
        <v>172.7343406686</v>
      </c>
      <c r="AD23" s="6">
        <v>169.69205286819999</v>
      </c>
      <c r="AE23" s="6">
        <v>167.66386100130001</v>
      </c>
      <c r="AF23" s="6">
        <v>157.18486968869999</v>
      </c>
      <c r="AG23" s="6">
        <v>144.6776865091</v>
      </c>
      <c r="AH23" s="6">
        <v>143.32555859780001</v>
      </c>
    </row>
    <row r="24" spans="1:34" x14ac:dyDescent="0.25">
      <c r="A24" t="s">
        <v>562</v>
      </c>
      <c r="B24" s="6" t="s">
        <v>412</v>
      </c>
      <c r="C24" s="6">
        <v>21.101992966000001</v>
      </c>
      <c r="D24" s="6">
        <v>22.274325908600002</v>
      </c>
      <c r="E24" s="6">
        <v>27.354435326299999</v>
      </c>
      <c r="F24" s="6">
        <v>25.400547088700002</v>
      </c>
      <c r="G24" s="6">
        <v>27.745212973800001</v>
      </c>
      <c r="H24" s="6">
        <v>31.262211801500001</v>
      </c>
      <c r="I24" s="6">
        <v>33.216100039099999</v>
      </c>
      <c r="J24" s="6">
        <v>35.9515435717</v>
      </c>
      <c r="K24" s="6">
        <v>41.422430636999998</v>
      </c>
      <c r="L24" s="6">
        <v>45.3302071122</v>
      </c>
      <c r="M24" s="6">
        <v>56.662758890200003</v>
      </c>
      <c r="N24" s="6">
        <v>59.788980070299999</v>
      </c>
      <c r="O24" s="6">
        <v>64.087534192999996</v>
      </c>
      <c r="P24" s="6">
        <v>65.650644783100006</v>
      </c>
      <c r="Q24" s="6">
        <v>71.121531848399997</v>
      </c>
      <c r="R24" s="6">
        <v>72.293864790900003</v>
      </c>
      <c r="S24" s="6">
        <v>73.466197733499996</v>
      </c>
      <c r="T24" s="6">
        <v>80.109417741300007</v>
      </c>
      <c r="U24" s="6">
        <v>82.454083626400006</v>
      </c>
      <c r="V24" s="6">
        <v>84.017194216500002</v>
      </c>
      <c r="W24" s="6">
        <v>92.223524814399994</v>
      </c>
      <c r="X24" s="6">
        <v>88.315748339199999</v>
      </c>
      <c r="Y24" s="6">
        <v>89.488081281800007</v>
      </c>
      <c r="Z24" s="6">
        <v>97.303634232099995</v>
      </c>
      <c r="AA24" s="6">
        <v>91.832747166900006</v>
      </c>
      <c r="AB24" s="6">
        <v>100.0390777648</v>
      </c>
      <c r="AC24" s="6">
        <v>100.0390777648</v>
      </c>
      <c r="AD24" s="6">
        <v>95.740523641999999</v>
      </c>
      <c r="AE24" s="6">
        <v>100.4298554123</v>
      </c>
      <c r="AF24" s="6">
        <v>96.131301289600003</v>
      </c>
      <c r="AG24" s="6">
        <v>89.878858929299994</v>
      </c>
      <c r="AH24" s="6">
        <v>93.005080109399998</v>
      </c>
    </row>
    <row r="25" spans="1:34" x14ac:dyDescent="0.25">
      <c r="A25" t="s">
        <v>563</v>
      </c>
      <c r="B25" s="6" t="s">
        <v>413</v>
      </c>
      <c r="C25" s="6">
        <v>26.8169819853</v>
      </c>
      <c r="D25" s="6">
        <v>32.075213747100001</v>
      </c>
      <c r="E25" s="6">
        <v>30.497744218600001</v>
      </c>
      <c r="F25" s="6">
        <v>28.920274689999999</v>
      </c>
      <c r="G25" s="6">
        <v>25.765335632900001</v>
      </c>
      <c r="H25" s="6">
        <v>28.920274689999999</v>
      </c>
      <c r="I25" s="6">
        <v>29.446097866199999</v>
      </c>
      <c r="J25" s="6">
        <v>28.920274689999999</v>
      </c>
      <c r="K25" s="6">
        <v>35.230152804200003</v>
      </c>
      <c r="L25" s="6">
        <v>36.807622332800001</v>
      </c>
      <c r="M25" s="6">
        <v>39.436738213700004</v>
      </c>
      <c r="N25" s="6">
        <v>39.962561389900003</v>
      </c>
      <c r="O25" s="6">
        <v>39.962561389900003</v>
      </c>
      <c r="P25" s="6">
        <v>42.591677270799998</v>
      </c>
      <c r="Q25" s="6">
        <v>42.065854094599999</v>
      </c>
      <c r="R25" s="6">
        <v>41.540030918399999</v>
      </c>
      <c r="S25" s="6">
        <v>48.901555385000002</v>
      </c>
      <c r="T25" s="6">
        <v>48.375732208800002</v>
      </c>
      <c r="U25" s="6">
        <v>54.685610322999999</v>
      </c>
      <c r="V25" s="6">
        <v>53.108140794400001</v>
      </c>
      <c r="W25" s="6">
        <v>51.530671265899997</v>
      </c>
      <c r="X25" s="6">
        <v>51.004848089699998</v>
      </c>
      <c r="Y25" s="6">
        <v>44.169146799300002</v>
      </c>
      <c r="Z25" s="6">
        <v>39.962561389900003</v>
      </c>
      <c r="AA25" s="6">
        <v>45.220793151700001</v>
      </c>
      <c r="AB25" s="6">
        <v>42.591677270799998</v>
      </c>
      <c r="AC25" s="6">
        <v>38.910915037499997</v>
      </c>
      <c r="AD25" s="6">
        <v>39.436738213700004</v>
      </c>
      <c r="AE25" s="6">
        <v>40.488384566000001</v>
      </c>
      <c r="AF25" s="6">
        <v>43.117500446900003</v>
      </c>
      <c r="AG25" s="6">
        <v>41.0142077422</v>
      </c>
      <c r="AH25" s="6">
        <v>29.446097866199999</v>
      </c>
    </row>
    <row r="26" spans="1:34" x14ac:dyDescent="0.25">
      <c r="A26" t="s">
        <v>564</v>
      </c>
      <c r="B26" s="6" t="s">
        <v>414</v>
      </c>
      <c r="C26" s="6">
        <v>27.066855132200001</v>
      </c>
      <c r="D26" s="6">
        <v>24.811283871200001</v>
      </c>
      <c r="E26" s="6">
        <v>20.300141349099999</v>
      </c>
      <c r="F26" s="6">
        <v>21.803855523100001</v>
      </c>
      <c r="G26" s="6">
        <v>26.314998045199999</v>
      </c>
      <c r="H26" s="6">
        <v>28.570569306199999</v>
      </c>
      <c r="I26" s="6">
        <v>28.570569306199999</v>
      </c>
      <c r="J26" s="6">
        <v>28.570569306199999</v>
      </c>
      <c r="K26" s="6">
        <v>33.833568915199997</v>
      </c>
      <c r="L26" s="6">
        <v>37.5928543502</v>
      </c>
      <c r="M26" s="6">
        <v>50.374424829299997</v>
      </c>
      <c r="N26" s="6">
        <v>57.892995699399997</v>
      </c>
      <c r="O26" s="6">
        <v>64.659709482400004</v>
      </c>
      <c r="P26" s="6">
        <v>64.659709482400004</v>
      </c>
      <c r="Q26" s="6">
        <v>69.922709091499996</v>
      </c>
      <c r="R26" s="6">
        <v>68.418994917399999</v>
      </c>
      <c r="S26" s="6">
        <v>80.448708309500006</v>
      </c>
      <c r="T26" s="6">
        <v>87.215422092599994</v>
      </c>
      <c r="U26" s="6">
        <v>85.711707918599998</v>
      </c>
      <c r="V26" s="6">
        <v>85.711707918599998</v>
      </c>
      <c r="W26" s="6">
        <v>92.478421701599999</v>
      </c>
      <c r="X26" s="6">
        <v>89.470993353599994</v>
      </c>
      <c r="Y26" s="6">
        <v>86.463565005600003</v>
      </c>
      <c r="Z26" s="6">
        <v>81.952422483500001</v>
      </c>
      <c r="AA26" s="6">
        <v>76.689422874499996</v>
      </c>
      <c r="AB26" s="6">
        <v>77.441279961500001</v>
      </c>
      <c r="AC26" s="6">
        <v>76.689422874499996</v>
      </c>
      <c r="AD26" s="6">
        <v>71.426423265500006</v>
      </c>
      <c r="AE26" s="6">
        <v>69.170852004500006</v>
      </c>
      <c r="AF26" s="6">
        <v>69.170852004500006</v>
      </c>
      <c r="AG26" s="6">
        <v>73.681994526500006</v>
      </c>
      <c r="AH26" s="6">
        <v>60.148566960399997</v>
      </c>
    </row>
    <row r="27" spans="1:34" x14ac:dyDescent="0.25">
      <c r="A27" t="s">
        <v>565</v>
      </c>
      <c r="B27" s="6" t="s">
        <v>415</v>
      </c>
      <c r="C27" s="6">
        <v>24.232085219399998</v>
      </c>
      <c r="D27" s="6">
        <v>24.232085219399998</v>
      </c>
      <c r="E27" s="6">
        <v>18.416384766699998</v>
      </c>
      <c r="F27" s="6">
        <v>18.416384766699998</v>
      </c>
      <c r="G27" s="6">
        <v>21.324234993099999</v>
      </c>
      <c r="H27" s="6">
        <v>22.2935184018</v>
      </c>
      <c r="I27" s="6">
        <v>22.2935184018</v>
      </c>
      <c r="J27" s="6">
        <v>23.262801810599999</v>
      </c>
      <c r="K27" s="6">
        <v>20.3549515843</v>
      </c>
      <c r="L27" s="6">
        <v>25.201368628200001</v>
      </c>
      <c r="M27" s="6">
        <v>26.170652036900002</v>
      </c>
      <c r="N27" s="6">
        <v>21.324234993099999</v>
      </c>
      <c r="O27" s="6">
        <v>16.477817949199999</v>
      </c>
      <c r="P27" s="6">
        <v>19.385668175500001</v>
      </c>
      <c r="Q27" s="6">
        <v>17.447101358000001</v>
      </c>
      <c r="R27" s="6">
        <v>17.447101358000001</v>
      </c>
      <c r="S27" s="6">
        <v>19.385668175500001</v>
      </c>
      <c r="T27" s="6">
        <v>24.232085219399998</v>
      </c>
      <c r="U27" s="6">
        <v>27.139935445700001</v>
      </c>
      <c r="V27" s="6">
        <v>31.017069080799999</v>
      </c>
      <c r="W27" s="6">
        <v>36.832769533499999</v>
      </c>
      <c r="X27" s="6">
        <v>38.771336351000002</v>
      </c>
      <c r="Y27" s="6">
        <v>38.771336351000002</v>
      </c>
      <c r="Z27" s="6">
        <v>37.802052942300001</v>
      </c>
      <c r="AA27" s="6">
        <v>29.078502263299999</v>
      </c>
      <c r="AB27" s="6">
        <v>30.047785672100002</v>
      </c>
      <c r="AC27" s="6">
        <v>31.986352489600002</v>
      </c>
      <c r="AD27" s="6">
        <v>23.262801810599999</v>
      </c>
      <c r="AE27" s="6">
        <v>21.324234993099999</v>
      </c>
      <c r="AF27" s="6">
        <v>25.201368628200001</v>
      </c>
      <c r="AG27" s="6">
        <v>20.3549515843</v>
      </c>
      <c r="AH27" s="6">
        <v>22.2935184018</v>
      </c>
    </row>
    <row r="28" spans="1:34" x14ac:dyDescent="0.25">
      <c r="A28" t="s">
        <v>566</v>
      </c>
      <c r="B28" s="6" t="s">
        <v>416</v>
      </c>
      <c r="C28" s="6">
        <v>24.567548158699999</v>
      </c>
      <c r="D28" s="6">
        <v>35.276479407399997</v>
      </c>
      <c r="E28" s="6">
        <v>35.276479407399997</v>
      </c>
      <c r="F28" s="6">
        <v>39.686039333300002</v>
      </c>
      <c r="G28" s="6">
        <v>39.056102201000002</v>
      </c>
      <c r="H28" s="6">
        <v>46.615347788299999</v>
      </c>
      <c r="I28" s="6">
        <v>47.875222052799998</v>
      </c>
      <c r="J28" s="6">
        <v>47.875222052799998</v>
      </c>
      <c r="K28" s="6">
        <v>47.875222052799998</v>
      </c>
      <c r="L28" s="6">
        <v>53.544656243299997</v>
      </c>
      <c r="M28" s="6">
        <v>54.174593375599997</v>
      </c>
      <c r="N28" s="6">
        <v>62.993713227400001</v>
      </c>
      <c r="O28" s="6">
        <v>56.694341904700003</v>
      </c>
      <c r="P28" s="6">
        <v>54.804530507899997</v>
      </c>
      <c r="Q28" s="6">
        <v>54.804530507899997</v>
      </c>
      <c r="R28" s="6">
        <v>57.954216169200002</v>
      </c>
      <c r="S28" s="6">
        <v>67.403273153300006</v>
      </c>
      <c r="T28" s="6">
        <v>71.182895947000006</v>
      </c>
      <c r="U28" s="6">
        <v>83.151701460200002</v>
      </c>
      <c r="V28" s="6">
        <v>97.010318370199997</v>
      </c>
      <c r="W28" s="6">
        <v>117.168306603</v>
      </c>
      <c r="X28" s="6">
        <v>127.8772378517</v>
      </c>
      <c r="Y28" s="6">
        <v>122.8377407935</v>
      </c>
      <c r="Z28" s="6">
        <v>112.75874667710001</v>
      </c>
      <c r="AA28" s="6">
        <v>129.1371121162</v>
      </c>
      <c r="AB28" s="6">
        <v>133.5466720421</v>
      </c>
      <c r="AC28" s="6">
        <v>127.2473007194</v>
      </c>
      <c r="AD28" s="6">
        <v>108.34918675119999</v>
      </c>
      <c r="AE28" s="6">
        <v>111.49887241250001</v>
      </c>
      <c r="AF28" s="6">
        <v>109.60906101569999</v>
      </c>
      <c r="AG28" s="6">
        <v>114.64855807390001</v>
      </c>
      <c r="AH28" s="6">
        <v>99.530066899299996</v>
      </c>
    </row>
    <row r="29" spans="1:34" x14ac:dyDescent="0.25">
      <c r="A29" t="s">
        <v>567</v>
      </c>
      <c r="B29" s="6" t="s">
        <v>417</v>
      </c>
      <c r="C29" s="6">
        <v>27.298536798400001</v>
      </c>
      <c r="D29" s="6">
        <v>27.298536798400001</v>
      </c>
      <c r="E29" s="6">
        <v>25.738620409900001</v>
      </c>
      <c r="F29" s="6">
        <v>29.638411381099999</v>
      </c>
      <c r="G29" s="6">
        <v>37.437993323599997</v>
      </c>
      <c r="H29" s="6">
        <v>38.217951517800003</v>
      </c>
      <c r="I29" s="6">
        <v>38.997909712000002</v>
      </c>
      <c r="J29" s="6">
        <v>39.777867906300003</v>
      </c>
      <c r="K29" s="6">
        <v>43.677658877500001</v>
      </c>
      <c r="L29" s="6">
        <v>56.936948179600002</v>
      </c>
      <c r="M29" s="6">
        <v>62.396655539299999</v>
      </c>
      <c r="N29" s="6">
        <v>67.076404704699996</v>
      </c>
      <c r="O29" s="6">
        <v>74.096028452900001</v>
      </c>
      <c r="P29" s="6">
        <v>81.895610395299997</v>
      </c>
      <c r="Q29" s="6">
        <v>81.895610395299997</v>
      </c>
      <c r="R29" s="6">
        <v>85.795401366500002</v>
      </c>
      <c r="S29" s="6">
        <v>84.235484978000002</v>
      </c>
      <c r="T29" s="6">
        <v>100.6146070571</v>
      </c>
      <c r="U29" s="6">
        <v>95.154899697399998</v>
      </c>
      <c r="V29" s="6">
        <v>101.39456525129999</v>
      </c>
      <c r="W29" s="6">
        <v>101.39456525129999</v>
      </c>
      <c r="X29" s="6">
        <v>101.39456525129999</v>
      </c>
      <c r="Y29" s="6">
        <v>110.7540635822</v>
      </c>
      <c r="Z29" s="6">
        <v>114.6538545534</v>
      </c>
      <c r="AA29" s="6">
        <v>102.95448163979999</v>
      </c>
      <c r="AB29" s="6">
        <v>109.974105388</v>
      </c>
      <c r="AC29" s="6">
        <v>107.6342308052</v>
      </c>
      <c r="AD29" s="6">
        <v>108.4141889995</v>
      </c>
      <c r="AE29" s="6">
        <v>112.3139799707</v>
      </c>
      <c r="AF29" s="6">
        <v>116.21377094189999</v>
      </c>
      <c r="AG29" s="6">
        <v>117.77368733039999</v>
      </c>
      <c r="AH29" s="6">
        <v>106.07431441670001</v>
      </c>
    </row>
    <row r="30" spans="1:34" x14ac:dyDescent="0.25">
      <c r="A30" t="s">
        <v>568</v>
      </c>
      <c r="B30" s="6" t="s">
        <v>418</v>
      </c>
      <c r="C30" s="6">
        <v>37.872639722999999</v>
      </c>
      <c r="D30" s="6">
        <v>34.265721654099998</v>
      </c>
      <c r="E30" s="6">
        <v>59.514148136099998</v>
      </c>
      <c r="F30" s="6">
        <v>66.727984273800004</v>
      </c>
      <c r="G30" s="6">
        <v>63.121066204999998</v>
      </c>
      <c r="H30" s="6">
        <v>79.352197514799997</v>
      </c>
      <c r="I30" s="6">
        <v>75.745279445999998</v>
      </c>
      <c r="J30" s="6">
        <v>75.745279445999998</v>
      </c>
      <c r="K30" s="6">
        <v>79.352197514799997</v>
      </c>
      <c r="L30" s="6">
        <v>79.352197514799997</v>
      </c>
      <c r="M30" s="6">
        <v>90.172951721399997</v>
      </c>
      <c r="N30" s="6">
        <v>108.2075420657</v>
      </c>
      <c r="O30" s="6">
        <v>117.2248372378</v>
      </c>
      <c r="P30" s="6">
        <v>126.24213241</v>
      </c>
      <c r="Q30" s="6">
        <v>126.24213241</v>
      </c>
      <c r="R30" s="6">
        <v>126.24213241</v>
      </c>
      <c r="S30" s="6">
        <v>120.8317553067</v>
      </c>
      <c r="T30" s="6">
        <v>137.06288661650001</v>
      </c>
      <c r="U30" s="6">
        <v>124.4386733755</v>
      </c>
      <c r="V30" s="6">
        <v>120.8317553067</v>
      </c>
      <c r="W30" s="6">
        <v>133.4559685477</v>
      </c>
      <c r="X30" s="6">
        <v>133.4559685477</v>
      </c>
      <c r="Y30" s="6">
        <v>129.8490504788</v>
      </c>
      <c r="Z30" s="6">
        <v>142.4732637198</v>
      </c>
      <c r="AA30" s="6">
        <v>126.24213241</v>
      </c>
      <c r="AB30" s="6">
        <v>126.24213241</v>
      </c>
      <c r="AC30" s="6">
        <v>120.8317553067</v>
      </c>
      <c r="AD30" s="6">
        <v>102.7971649624</v>
      </c>
      <c r="AE30" s="6">
        <v>102.7971649624</v>
      </c>
      <c r="AF30" s="6">
        <v>106.4040830313</v>
      </c>
      <c r="AG30" s="6">
        <v>111.8144601345</v>
      </c>
      <c r="AH30" s="6">
        <v>99.190246893500003</v>
      </c>
    </row>
    <row r="31" spans="1:34" x14ac:dyDescent="0.25">
      <c r="A31" t="s">
        <v>569</v>
      </c>
      <c r="B31" s="6" t="s">
        <v>419</v>
      </c>
      <c r="C31" s="6">
        <v>50.864699898300003</v>
      </c>
      <c r="D31" s="6">
        <v>49.560476823999998</v>
      </c>
      <c r="E31" s="6">
        <v>58.690038344199998</v>
      </c>
      <c r="F31" s="6">
        <v>46.952030675300001</v>
      </c>
      <c r="G31" s="6">
        <v>45.647807600999997</v>
      </c>
      <c r="H31" s="6">
        <v>37.822469155100002</v>
      </c>
      <c r="I31" s="6">
        <v>45.647807600999997</v>
      </c>
      <c r="J31" s="6">
        <v>49.560476823999998</v>
      </c>
      <c r="K31" s="6">
        <v>48.256253749599999</v>
      </c>
      <c r="L31" s="6">
        <v>50.864699898300003</v>
      </c>
      <c r="M31" s="6">
        <v>61.2984844928</v>
      </c>
      <c r="N31" s="6">
        <v>58.690038344199998</v>
      </c>
      <c r="O31" s="6">
        <v>61.2984844928</v>
      </c>
      <c r="P31" s="6">
        <v>59.994261418500002</v>
      </c>
      <c r="Q31" s="6">
        <v>56.081592195500001</v>
      </c>
      <c r="R31" s="6">
        <v>62.602707567099998</v>
      </c>
      <c r="S31" s="6">
        <v>59.994261418500002</v>
      </c>
      <c r="T31" s="6">
        <v>56.081592195500001</v>
      </c>
      <c r="U31" s="6">
        <v>59.994261418500002</v>
      </c>
      <c r="V31" s="6">
        <v>69.123822938700002</v>
      </c>
      <c r="W31" s="6">
        <v>69.123822938700002</v>
      </c>
      <c r="X31" s="6">
        <v>69.123822938700002</v>
      </c>
      <c r="Y31" s="6">
        <v>63.906930641400002</v>
      </c>
      <c r="Z31" s="6">
        <v>89.991392127699996</v>
      </c>
      <c r="AA31" s="6">
        <v>96.5125074993</v>
      </c>
      <c r="AB31" s="6">
        <v>108.25051516809999</v>
      </c>
      <c r="AC31" s="6">
        <v>109.55473824240001</v>
      </c>
      <c r="AD31" s="6">
        <v>105.6420690195</v>
      </c>
      <c r="AE31" s="6">
        <v>103.0336228709</v>
      </c>
      <c r="AF31" s="6">
        <v>103.0336228709</v>
      </c>
      <c r="AG31" s="6">
        <v>82.166053681799994</v>
      </c>
      <c r="AH31" s="6">
        <v>86.078722904800003</v>
      </c>
    </row>
    <row r="32" spans="1:34" x14ac:dyDescent="0.25">
      <c r="A32" t="s">
        <v>570</v>
      </c>
      <c r="B32" s="6" t="s">
        <v>420</v>
      </c>
      <c r="C32" s="6">
        <v>21.017376624600001</v>
      </c>
      <c r="D32" s="6">
        <v>22.3733364068</v>
      </c>
      <c r="E32" s="6">
        <v>30.5090951002</v>
      </c>
      <c r="F32" s="6">
        <v>28.475155426899999</v>
      </c>
      <c r="G32" s="6">
        <v>29.153135318</v>
      </c>
      <c r="H32" s="6">
        <v>29.153135318</v>
      </c>
      <c r="I32" s="6">
        <v>23.729296189100001</v>
      </c>
      <c r="J32" s="6">
        <v>27.1191956447</v>
      </c>
      <c r="K32" s="6">
        <v>26.4412157535</v>
      </c>
      <c r="L32" s="6">
        <v>23.729296189100001</v>
      </c>
      <c r="M32" s="6">
        <v>34.576974446900003</v>
      </c>
      <c r="N32" s="6">
        <v>41.3567733581</v>
      </c>
      <c r="O32" s="6">
        <v>40.678793466999998</v>
      </c>
      <c r="P32" s="6">
        <v>42.712733140300003</v>
      </c>
      <c r="Q32" s="6">
        <v>40.678793466999998</v>
      </c>
      <c r="R32" s="6">
        <v>41.3567733581</v>
      </c>
      <c r="S32" s="6">
        <v>49.4925320515</v>
      </c>
      <c r="T32" s="6">
        <v>52.882431507100002</v>
      </c>
      <c r="U32" s="6">
        <v>49.4925320515</v>
      </c>
      <c r="V32" s="6">
        <v>52.204451616</v>
      </c>
      <c r="W32" s="6">
        <v>53.560411398200003</v>
      </c>
      <c r="X32" s="6">
        <v>52.204451616</v>
      </c>
      <c r="Y32" s="6">
        <v>56.272330962700003</v>
      </c>
      <c r="Z32" s="6">
        <v>52.882431507100002</v>
      </c>
      <c r="AA32" s="6">
        <v>46.780612486999999</v>
      </c>
      <c r="AB32" s="6">
        <v>44.746672813700002</v>
      </c>
      <c r="AC32" s="6">
        <v>46.102632595899998</v>
      </c>
      <c r="AD32" s="6">
        <v>45.424652704800003</v>
      </c>
      <c r="AE32" s="6">
        <v>46.780612486999999</v>
      </c>
      <c r="AF32" s="6">
        <v>44.746672813700002</v>
      </c>
      <c r="AG32" s="6">
        <v>42.034753249200001</v>
      </c>
      <c r="AH32" s="6">
        <v>45.424652704800003</v>
      </c>
    </row>
    <row r="33" spans="1:34" x14ac:dyDescent="0.25">
      <c r="A33" t="s">
        <v>571</v>
      </c>
      <c r="B33" s="6" t="s">
        <v>421</v>
      </c>
      <c r="C33" s="6">
        <v>15.4796282754</v>
      </c>
      <c r="D33" s="6">
        <v>16.013408560799999</v>
      </c>
      <c r="E33" s="6">
        <v>17.080969131500002</v>
      </c>
      <c r="F33" s="6">
        <v>21.351211414400002</v>
      </c>
      <c r="G33" s="6">
        <v>19.7498705583</v>
      </c>
      <c r="H33" s="6">
        <v>22.418771985100001</v>
      </c>
      <c r="I33" s="6">
        <v>21.351211414400002</v>
      </c>
      <c r="J33" s="6">
        <v>21.884991699699999</v>
      </c>
      <c r="K33" s="6">
        <v>19.7498705583</v>
      </c>
      <c r="L33" s="6">
        <v>22.952552270399998</v>
      </c>
      <c r="M33" s="6">
        <v>22.418771985100001</v>
      </c>
      <c r="N33" s="6">
        <v>25.6214536972</v>
      </c>
      <c r="O33" s="6">
        <v>24.5538931265</v>
      </c>
      <c r="P33" s="6">
        <v>25.087673411899999</v>
      </c>
      <c r="Q33" s="6">
        <v>24.5538931265</v>
      </c>
      <c r="R33" s="6">
        <v>27.222794553300002</v>
      </c>
      <c r="S33" s="6">
        <v>28.290355124000001</v>
      </c>
      <c r="T33" s="6">
        <v>25.6214536972</v>
      </c>
      <c r="U33" s="6">
        <v>26.689014267899999</v>
      </c>
      <c r="V33" s="6">
        <v>26.155233982599999</v>
      </c>
      <c r="W33" s="6">
        <v>26.689014267899999</v>
      </c>
      <c r="X33" s="6">
        <v>28.8241354094</v>
      </c>
      <c r="Y33" s="6">
        <v>26.689014267899999</v>
      </c>
      <c r="Z33" s="6">
        <v>26.689014267899999</v>
      </c>
      <c r="AA33" s="6">
        <v>32.026817121500002</v>
      </c>
      <c r="AB33" s="6">
        <v>30.425476265499999</v>
      </c>
      <c r="AC33" s="6">
        <v>35.229498833699999</v>
      </c>
      <c r="AD33" s="6">
        <v>37.898400260499997</v>
      </c>
      <c r="AE33" s="6">
        <v>36.297059404400002</v>
      </c>
      <c r="AF33" s="6">
        <v>36.297059404400002</v>
      </c>
      <c r="AG33" s="6">
        <v>45.371324255499999</v>
      </c>
      <c r="AH33" s="6">
        <v>45.371324255499999</v>
      </c>
    </row>
    <row r="34" spans="1:34" x14ac:dyDescent="0.25">
      <c r="A34" t="s">
        <v>572</v>
      </c>
      <c r="B34" s="6" t="s">
        <v>422</v>
      </c>
      <c r="C34" s="6">
        <v>10.066776282699999</v>
      </c>
      <c r="D34" s="6">
        <v>9.3956578638000003</v>
      </c>
      <c r="E34" s="6">
        <v>10.7378947015</v>
      </c>
      <c r="F34" s="6">
        <v>10.7378947015</v>
      </c>
      <c r="G34" s="6">
        <v>8.7245394449999996</v>
      </c>
      <c r="H34" s="6">
        <v>9.3956578638000003</v>
      </c>
      <c r="I34" s="6">
        <v>8.3889802356000001</v>
      </c>
      <c r="J34" s="6">
        <v>8.0534210261000005</v>
      </c>
      <c r="K34" s="6">
        <v>8.7245394449999996</v>
      </c>
      <c r="L34" s="6">
        <v>10.402335492100001</v>
      </c>
      <c r="M34" s="6">
        <v>10.402335492100001</v>
      </c>
      <c r="N34" s="6">
        <v>12.751249958100001</v>
      </c>
      <c r="O34" s="6">
        <v>12.0801315392</v>
      </c>
      <c r="P34" s="6">
        <v>12.415690748599999</v>
      </c>
      <c r="Q34" s="6">
        <v>12.415690748599999</v>
      </c>
      <c r="R34" s="6">
        <v>13.757927586299999</v>
      </c>
      <c r="S34" s="6">
        <v>11.0734539109</v>
      </c>
      <c r="T34" s="6">
        <v>13.757927586299999</v>
      </c>
      <c r="U34" s="6">
        <v>13.757927586299999</v>
      </c>
      <c r="V34" s="6">
        <v>16.777960471099998</v>
      </c>
      <c r="W34" s="6">
        <v>16.106842052299999</v>
      </c>
      <c r="X34" s="6">
        <v>16.106842052299999</v>
      </c>
      <c r="Y34" s="6">
        <v>14.7646052146</v>
      </c>
      <c r="Z34" s="6">
        <v>22.8180262407</v>
      </c>
      <c r="AA34" s="6">
        <v>20.133552565399999</v>
      </c>
      <c r="AB34" s="6">
        <v>24.1602630784</v>
      </c>
      <c r="AC34" s="6">
        <v>24.495822287799999</v>
      </c>
      <c r="AD34" s="6">
        <v>26.5091775444</v>
      </c>
      <c r="AE34" s="6">
        <v>27.180295963199999</v>
      </c>
      <c r="AF34" s="6">
        <v>33.555920942299998</v>
      </c>
      <c r="AG34" s="6">
        <v>32.549243314000002</v>
      </c>
      <c r="AH34" s="6">
        <v>32.213684104599999</v>
      </c>
    </row>
    <row r="35" spans="1:34" x14ac:dyDescent="0.25">
      <c r="A35" t="s">
        <v>573</v>
      </c>
      <c r="B35" s="6" t="s">
        <v>423</v>
      </c>
      <c r="C35" s="6">
        <v>20.257130509900001</v>
      </c>
      <c r="D35" s="6">
        <v>17.556179775299999</v>
      </c>
      <c r="E35" s="6">
        <v>25.6590319793</v>
      </c>
      <c r="F35" s="6">
        <v>24.308556611899999</v>
      </c>
      <c r="G35" s="6">
        <v>21.607605877299999</v>
      </c>
      <c r="H35" s="6">
        <v>24.308556611899999</v>
      </c>
      <c r="I35" s="6">
        <v>18.906655142599998</v>
      </c>
      <c r="J35" s="6">
        <v>21.607605877299999</v>
      </c>
      <c r="K35" s="6">
        <v>28.359982713899999</v>
      </c>
      <c r="L35" s="6">
        <v>29.710458081199999</v>
      </c>
      <c r="M35" s="6">
        <v>41.864736387199997</v>
      </c>
      <c r="N35" s="6">
        <v>43.215211754499997</v>
      </c>
      <c r="O35" s="6">
        <v>49.967588591199998</v>
      </c>
      <c r="P35" s="6">
        <v>56.719965427799998</v>
      </c>
      <c r="Q35" s="6">
        <v>58.0704407952</v>
      </c>
      <c r="R35" s="6">
        <v>67.523768366499993</v>
      </c>
      <c r="S35" s="6">
        <v>74.2761452031</v>
      </c>
      <c r="T35" s="6">
        <v>63.4723422645</v>
      </c>
      <c r="U35" s="6">
        <v>71.575194468500001</v>
      </c>
      <c r="V35" s="6">
        <v>68.8742437338</v>
      </c>
      <c r="W35" s="6">
        <v>60.771391529799999</v>
      </c>
      <c r="X35" s="6">
        <v>56.719965427799998</v>
      </c>
      <c r="Y35" s="6">
        <v>49.967588591199998</v>
      </c>
      <c r="Z35" s="6">
        <v>47.266637856499997</v>
      </c>
      <c r="AA35" s="6">
        <v>49.967588591199998</v>
      </c>
      <c r="AB35" s="6">
        <v>40.514261019899998</v>
      </c>
      <c r="AC35" s="6">
        <v>36.462834917899997</v>
      </c>
      <c r="AD35" s="6">
        <v>35.112359550599997</v>
      </c>
      <c r="AE35" s="6">
        <v>35.112359550599997</v>
      </c>
      <c r="AF35" s="6">
        <v>27.0095073466</v>
      </c>
      <c r="AG35" s="6">
        <v>22.958081244599999</v>
      </c>
      <c r="AH35" s="6">
        <v>25.6590319793</v>
      </c>
    </row>
    <row r="36" spans="1:34" x14ac:dyDescent="0.25">
      <c r="A36" t="s">
        <v>574</v>
      </c>
      <c r="B36" s="6" t="s">
        <v>424</v>
      </c>
      <c r="C36" s="6">
        <v>10.609670232199999</v>
      </c>
      <c r="D36" s="6">
        <v>13.5032166591</v>
      </c>
      <c r="E36" s="6">
        <v>15.432247610399999</v>
      </c>
      <c r="F36" s="6">
        <v>22.183855940000001</v>
      </c>
      <c r="G36" s="6">
        <v>21.2193404643</v>
      </c>
      <c r="H36" s="6">
        <v>23.1483714156</v>
      </c>
      <c r="I36" s="6">
        <v>29.8999797452</v>
      </c>
      <c r="J36" s="6">
        <v>29.8999797452</v>
      </c>
      <c r="K36" s="6">
        <v>27.006433318199999</v>
      </c>
      <c r="L36" s="6">
        <v>34.722557123400001</v>
      </c>
      <c r="M36" s="6">
        <v>30.864495220799999</v>
      </c>
      <c r="N36" s="6">
        <v>31.829010696499999</v>
      </c>
      <c r="O36" s="6">
        <v>31.829010696499999</v>
      </c>
      <c r="P36" s="6">
        <v>24.112886891300001</v>
      </c>
      <c r="Q36" s="6">
        <v>23.1483714156</v>
      </c>
      <c r="R36" s="6">
        <v>27.006433318199999</v>
      </c>
      <c r="S36" s="6">
        <v>17.361278561700001</v>
      </c>
      <c r="T36" s="6">
        <v>9.6451547565000002</v>
      </c>
      <c r="U36" s="6">
        <v>9.6451547565000002</v>
      </c>
      <c r="V36" s="6">
        <v>7.7161238051999996</v>
      </c>
      <c r="W36" s="6">
        <v>7.7161238051999996</v>
      </c>
      <c r="X36" s="6">
        <v>7.7161238051999996</v>
      </c>
      <c r="Y36" s="6">
        <v>9.6451547565000002</v>
      </c>
      <c r="Z36" s="6">
        <v>12.538701183500001</v>
      </c>
      <c r="AA36" s="6">
        <v>20.254824988700001</v>
      </c>
      <c r="AB36" s="6">
        <v>20.254824988700001</v>
      </c>
      <c r="AC36" s="6">
        <v>20.254824988700001</v>
      </c>
      <c r="AD36" s="6">
        <v>23.1483714156</v>
      </c>
      <c r="AE36" s="6">
        <v>23.1483714156</v>
      </c>
      <c r="AF36" s="6">
        <v>20.254824988700001</v>
      </c>
      <c r="AG36" s="6">
        <v>28.935464269499999</v>
      </c>
      <c r="AH36" s="6">
        <v>24.112886891300001</v>
      </c>
    </row>
    <row r="37" spans="1:34" x14ac:dyDescent="0.25">
      <c r="A37" t="s">
        <v>575</v>
      </c>
      <c r="B37" s="6" t="s">
        <v>425</v>
      </c>
      <c r="C37" s="6">
        <v>55.489198416199997</v>
      </c>
      <c r="D37" s="6">
        <v>58.310683081400001</v>
      </c>
      <c r="E37" s="6">
        <v>63.013157523499999</v>
      </c>
      <c r="F37" s="6">
        <v>64.894147300300006</v>
      </c>
      <c r="G37" s="6">
        <v>71.477611519199996</v>
      </c>
      <c r="H37" s="6">
        <v>72.418106407600007</v>
      </c>
      <c r="I37" s="6">
        <v>69.596621742400004</v>
      </c>
      <c r="J37" s="6">
        <v>73.358601296000003</v>
      </c>
      <c r="K37" s="6">
        <v>69.596621742400004</v>
      </c>
      <c r="L37" s="6">
        <v>68.656126853999993</v>
      </c>
      <c r="M37" s="6">
        <v>71.477611519199996</v>
      </c>
      <c r="N37" s="6">
        <v>66.775137077099998</v>
      </c>
      <c r="O37" s="6">
        <v>74.2990961844</v>
      </c>
      <c r="P37" s="6">
        <v>85.585034845300001</v>
      </c>
      <c r="Q37" s="6">
        <v>81.823055291700001</v>
      </c>
      <c r="R37" s="6">
        <v>81.823055291700001</v>
      </c>
      <c r="S37" s="6">
        <v>88.406519510600006</v>
      </c>
      <c r="T37" s="6">
        <v>92.168499064200006</v>
      </c>
      <c r="U37" s="6">
        <v>112.8593866092</v>
      </c>
      <c r="V37" s="6">
        <v>110.97839683239999</v>
      </c>
      <c r="W37" s="6">
        <v>121.3238406049</v>
      </c>
      <c r="X37" s="6">
        <v>136.3717588195</v>
      </c>
      <c r="Y37" s="6">
        <v>143.89571792679999</v>
      </c>
      <c r="Z37" s="6">
        <v>163.6461105834</v>
      </c>
      <c r="AA37" s="6">
        <v>188.09897768210001</v>
      </c>
      <c r="AB37" s="6">
        <v>186.2179879052</v>
      </c>
      <c r="AC37" s="6">
        <v>204.087390785</v>
      </c>
      <c r="AD37" s="6">
        <v>214.4328345575</v>
      </c>
      <c r="AE37" s="6">
        <v>214.4328345575</v>
      </c>
      <c r="AF37" s="6">
        <v>231.3617425489</v>
      </c>
      <c r="AG37" s="6">
        <v>233.24273232569999</v>
      </c>
      <c r="AH37" s="6">
        <v>221.01629877639999</v>
      </c>
    </row>
    <row r="38" spans="1:34" x14ac:dyDescent="0.25">
      <c r="A38" t="s">
        <v>576</v>
      </c>
      <c r="B38" s="6" t="s">
        <v>426</v>
      </c>
      <c r="C38" s="6">
        <v>40.957142593599997</v>
      </c>
      <c r="D38" s="6">
        <v>40.588159327</v>
      </c>
      <c r="E38" s="6">
        <v>47.967824659199998</v>
      </c>
      <c r="F38" s="6">
        <v>53.871556924899998</v>
      </c>
      <c r="G38" s="6">
        <v>55.347489991300002</v>
      </c>
      <c r="H38" s="6">
        <v>55.716473257899999</v>
      </c>
      <c r="I38" s="6">
        <v>63.096138590099997</v>
      </c>
      <c r="J38" s="6">
        <v>63.096138590099997</v>
      </c>
      <c r="K38" s="6">
        <v>64.941054923199999</v>
      </c>
      <c r="L38" s="6">
        <v>72.6897035219</v>
      </c>
      <c r="M38" s="6">
        <v>80.438352120700003</v>
      </c>
      <c r="N38" s="6">
        <v>84.128184786800006</v>
      </c>
      <c r="O38" s="6">
        <v>92.245816652200006</v>
      </c>
      <c r="P38" s="6">
        <v>86.342084386500005</v>
      </c>
      <c r="Q38" s="6">
        <v>87.0800509197</v>
      </c>
      <c r="R38" s="6">
        <v>87.449034186299997</v>
      </c>
      <c r="S38" s="6">
        <v>89.293950519299997</v>
      </c>
      <c r="T38" s="6">
        <v>99.2564987178</v>
      </c>
      <c r="U38" s="6">
        <v>109.5880301828</v>
      </c>
      <c r="V38" s="6">
        <v>111.4329465159</v>
      </c>
      <c r="W38" s="6">
        <v>107.7431138498</v>
      </c>
      <c r="X38" s="6">
        <v>112.9088795823</v>
      </c>
      <c r="Y38" s="6">
        <v>110.32599671600001</v>
      </c>
      <c r="Z38" s="6">
        <v>111.0639632493</v>
      </c>
      <c r="AA38" s="6">
        <v>101.1014150508</v>
      </c>
      <c r="AB38" s="6">
        <v>98.518532184600005</v>
      </c>
      <c r="AC38" s="6">
        <v>98.887515451200002</v>
      </c>
      <c r="AD38" s="6">
        <v>105.1602309835</v>
      </c>
      <c r="AE38" s="6">
        <v>99.625481984399997</v>
      </c>
      <c r="AF38" s="6">
        <v>101.1014150508</v>
      </c>
      <c r="AG38" s="6">
        <v>97.411582384699997</v>
      </c>
      <c r="AH38" s="6">
        <v>88.9249672527</v>
      </c>
    </row>
    <row r="39" spans="1:34" x14ac:dyDescent="0.25">
      <c r="A39" t="s">
        <v>952</v>
      </c>
      <c r="B39" s="6" t="s">
        <v>953</v>
      </c>
      <c r="C39" s="6">
        <v>71.468552255800006</v>
      </c>
      <c r="D39" s="6">
        <v>82.852923411600003</v>
      </c>
      <c r="E39" s="6">
        <v>90.442504182199997</v>
      </c>
      <c r="F39" s="6">
        <v>86.015248732700002</v>
      </c>
      <c r="G39" s="6">
        <v>85.699016200599999</v>
      </c>
      <c r="H39" s="6">
        <v>82.5366908795</v>
      </c>
      <c r="I39" s="6">
        <v>82.5366908795</v>
      </c>
      <c r="J39" s="6">
        <v>82.5366908795</v>
      </c>
      <c r="K39" s="6">
        <v>75.895807705300001</v>
      </c>
      <c r="L39" s="6">
        <v>73.9984125127</v>
      </c>
      <c r="M39" s="6">
        <v>73.9984125127</v>
      </c>
      <c r="N39" s="6">
        <v>75.895807705300001</v>
      </c>
      <c r="O39" s="6">
        <v>77.793202898000004</v>
      </c>
      <c r="P39" s="6">
        <v>78.425667962199995</v>
      </c>
      <c r="Q39" s="6">
        <v>78.425667962199995</v>
      </c>
      <c r="R39" s="6">
        <v>77.793202898000004</v>
      </c>
      <c r="S39" s="6">
        <v>79.690598090600005</v>
      </c>
      <c r="T39" s="6">
        <v>83.485388475899995</v>
      </c>
      <c r="U39" s="6">
        <v>81.271760751100004</v>
      </c>
      <c r="V39" s="6">
        <v>83.169155943700005</v>
      </c>
      <c r="W39" s="6">
        <v>93.288596971100006</v>
      </c>
      <c r="X39" s="6">
        <v>93.288596971100006</v>
      </c>
      <c r="Y39" s="6">
        <v>85.699016200599999</v>
      </c>
      <c r="Z39" s="6">
        <v>83.169155943700005</v>
      </c>
      <c r="AA39" s="6">
        <v>86.015248732700002</v>
      </c>
      <c r="AB39" s="6">
        <v>87.912643925300003</v>
      </c>
      <c r="AC39" s="6">
        <v>87.280178861099998</v>
      </c>
      <c r="AD39" s="6">
        <v>76.528272769500006</v>
      </c>
      <c r="AE39" s="6">
        <v>76.528272769500006</v>
      </c>
      <c r="AF39" s="6">
        <v>85.699016200599999</v>
      </c>
      <c r="AG39" s="6">
        <v>84.1178535401</v>
      </c>
      <c r="AH39" s="6">
        <v>75.895807705300001</v>
      </c>
    </row>
    <row r="40" spans="1:34" x14ac:dyDescent="0.25">
      <c r="A40" t="s">
        <v>954</v>
      </c>
      <c r="B40" s="6" t="s">
        <v>955</v>
      </c>
      <c r="C40" s="6">
        <v>89.896493678599995</v>
      </c>
      <c r="D40" s="6">
        <v>89.896493678599995</v>
      </c>
      <c r="E40" s="6">
        <v>92.761720568699999</v>
      </c>
      <c r="F40" s="6">
        <v>92.761720568699999</v>
      </c>
      <c r="G40" s="6">
        <v>90.970953762400001</v>
      </c>
      <c r="H40" s="6">
        <v>89.180186956100002</v>
      </c>
      <c r="I40" s="6">
        <v>91.329107123699998</v>
      </c>
      <c r="J40" s="6">
        <v>90.970953762400001</v>
      </c>
      <c r="K40" s="6">
        <v>93.478027291299995</v>
      </c>
      <c r="L40" s="6">
        <v>99.208481071600005</v>
      </c>
      <c r="M40" s="6">
        <v>99.924787794099998</v>
      </c>
      <c r="N40" s="6">
        <v>98.492174349099997</v>
      </c>
      <c r="O40" s="6">
        <v>98.492174349099997</v>
      </c>
      <c r="P40" s="6">
        <v>94.5524873751</v>
      </c>
      <c r="Q40" s="6">
        <v>94.5524873751</v>
      </c>
      <c r="R40" s="6">
        <v>95.268794097599994</v>
      </c>
      <c r="S40" s="6">
        <v>95.626947458900005</v>
      </c>
      <c r="T40" s="6">
        <v>99.566634432900003</v>
      </c>
      <c r="U40" s="6">
        <v>102.43186132300001</v>
      </c>
      <c r="V40" s="6">
        <v>104.5807814906</v>
      </c>
      <c r="W40" s="6">
        <v>103.5063214068</v>
      </c>
      <c r="X40" s="6">
        <v>103.5063214068</v>
      </c>
      <c r="Y40" s="6">
        <v>115.3253823287</v>
      </c>
      <c r="Z40" s="6">
        <v>123.56290963790001</v>
      </c>
      <c r="AA40" s="6">
        <v>122.1302961928</v>
      </c>
      <c r="AB40" s="6">
        <v>122.1302961928</v>
      </c>
      <c r="AC40" s="6">
        <v>123.20475627659999</v>
      </c>
      <c r="AD40" s="6">
        <v>122.1302961928</v>
      </c>
      <c r="AE40" s="6">
        <v>122.1302961928</v>
      </c>
      <c r="AF40" s="6">
        <v>115.68353569</v>
      </c>
      <c r="AG40" s="6">
        <v>108.5204684646</v>
      </c>
      <c r="AH40" s="6">
        <v>100.9992478779</v>
      </c>
    </row>
    <row r="41" spans="1:34" x14ac:dyDescent="0.25">
      <c r="A41" t="s">
        <v>577</v>
      </c>
      <c r="B41" s="6" t="s">
        <v>427</v>
      </c>
      <c r="C41" s="6">
        <v>52.396363076</v>
      </c>
      <c r="D41" s="6">
        <v>53.766202633500001</v>
      </c>
      <c r="E41" s="6">
        <v>60.6154004212</v>
      </c>
      <c r="F41" s="6">
        <v>56.848341638000001</v>
      </c>
      <c r="G41" s="6">
        <v>60.272940531800003</v>
      </c>
      <c r="H41" s="6">
        <v>58.560641084899999</v>
      </c>
      <c r="I41" s="6">
        <v>58.560641084899999</v>
      </c>
      <c r="J41" s="6">
        <v>58.560641084899999</v>
      </c>
      <c r="K41" s="6">
        <v>63.355079536300003</v>
      </c>
      <c r="L41" s="6">
        <v>61.300320200000002</v>
      </c>
      <c r="M41" s="6">
        <v>66.094758651399999</v>
      </c>
      <c r="N41" s="6">
        <v>72.259036660299998</v>
      </c>
      <c r="O41" s="6">
        <v>66.779678430199993</v>
      </c>
      <c r="P41" s="6">
        <v>66.779678430199993</v>
      </c>
      <c r="Q41" s="6">
        <v>66.779678430199993</v>
      </c>
      <c r="R41" s="6">
        <v>52.738822965399997</v>
      </c>
      <c r="S41" s="6">
        <v>65.067378983200001</v>
      </c>
      <c r="T41" s="6">
        <v>71.231656992200001</v>
      </c>
      <c r="U41" s="6">
        <v>67.807058098300004</v>
      </c>
      <c r="V41" s="6">
        <v>70.204277324000003</v>
      </c>
      <c r="W41" s="6">
        <v>70.204277324000003</v>
      </c>
      <c r="X41" s="6">
        <v>70.204277324000003</v>
      </c>
      <c r="Y41" s="6">
        <v>76.711015222300006</v>
      </c>
      <c r="Z41" s="6">
        <v>65.409838872600005</v>
      </c>
      <c r="AA41" s="6">
        <v>67.807058098300004</v>
      </c>
      <c r="AB41" s="6">
        <v>68.834437766500002</v>
      </c>
      <c r="AC41" s="6">
        <v>68.491977877099998</v>
      </c>
      <c r="AD41" s="6">
        <v>68.491977877099998</v>
      </c>
      <c r="AE41" s="6">
        <v>68.491977877099998</v>
      </c>
      <c r="AF41" s="6">
        <v>71.231656992200001</v>
      </c>
      <c r="AG41" s="6">
        <v>67.4645982089</v>
      </c>
      <c r="AH41" s="6">
        <v>64.382459204499995</v>
      </c>
    </row>
    <row r="42" spans="1:34" x14ac:dyDescent="0.25">
      <c r="A42" t="s">
        <v>578</v>
      </c>
      <c r="B42" s="6" t="s">
        <v>428</v>
      </c>
      <c r="C42" s="6">
        <v>49.256410630600001</v>
      </c>
      <c r="D42" s="6">
        <v>49.986135232599999</v>
      </c>
      <c r="E42" s="6">
        <v>53.999620543200002</v>
      </c>
      <c r="F42" s="6">
        <v>55.0942074461</v>
      </c>
      <c r="G42" s="6">
        <v>59.837417358700002</v>
      </c>
      <c r="H42" s="6">
        <v>55.459069747100003</v>
      </c>
      <c r="I42" s="6">
        <v>55.459069747100003</v>
      </c>
      <c r="J42" s="6">
        <v>55.459069747100003</v>
      </c>
      <c r="K42" s="6">
        <v>60.932004261599999</v>
      </c>
      <c r="L42" s="6">
        <v>54.729345145099998</v>
      </c>
      <c r="M42" s="6">
        <v>57.283381251900003</v>
      </c>
      <c r="N42" s="6">
        <v>48.891548329700001</v>
      </c>
      <c r="O42" s="6">
        <v>55.823932048000003</v>
      </c>
      <c r="P42" s="6">
        <v>55.823932048000003</v>
      </c>
      <c r="Q42" s="6">
        <v>55.823932048000003</v>
      </c>
      <c r="R42" s="6">
        <v>53.999620543200002</v>
      </c>
      <c r="S42" s="6">
        <v>59.107692756799999</v>
      </c>
      <c r="T42" s="6">
        <v>63.486040368399998</v>
      </c>
      <c r="U42" s="6">
        <v>64.945489572200003</v>
      </c>
      <c r="V42" s="6">
        <v>67.499525679000001</v>
      </c>
      <c r="W42" s="6">
        <v>67.499525679000001</v>
      </c>
      <c r="X42" s="6">
        <v>67.499525679000001</v>
      </c>
      <c r="Y42" s="6">
        <v>70.053561785799999</v>
      </c>
      <c r="Z42" s="6">
        <v>71.148148688700005</v>
      </c>
      <c r="AA42" s="6">
        <v>67.864387980000004</v>
      </c>
      <c r="AB42" s="6">
        <v>64.2157649703</v>
      </c>
      <c r="AC42" s="6">
        <v>56.188794348999998</v>
      </c>
      <c r="AD42" s="6">
        <v>56.188794348999998</v>
      </c>
      <c r="AE42" s="6">
        <v>56.188794348999998</v>
      </c>
      <c r="AF42" s="6">
        <v>55.0942074461</v>
      </c>
      <c r="AG42" s="6">
        <v>46.337512222900003</v>
      </c>
      <c r="AH42" s="6">
        <v>41.229440009299999</v>
      </c>
    </row>
    <row r="43" spans="1:34" x14ac:dyDescent="0.25">
      <c r="A43" t="s">
        <v>579</v>
      </c>
      <c r="B43" s="6" t="s">
        <v>429</v>
      </c>
      <c r="C43" s="6">
        <v>69.677853388200006</v>
      </c>
      <c r="D43" s="6">
        <v>84.894855852299997</v>
      </c>
      <c r="E43" s="6">
        <v>83.026101163700005</v>
      </c>
      <c r="F43" s="6">
        <v>88.098435318400007</v>
      </c>
      <c r="G43" s="6">
        <v>89.166295140399995</v>
      </c>
      <c r="H43" s="6">
        <v>98.243103627799997</v>
      </c>
      <c r="I43" s="6">
        <v>97.709173716799995</v>
      </c>
      <c r="J43" s="6">
        <v>97.709173716799995</v>
      </c>
      <c r="K43" s="6">
        <v>92.369874606600007</v>
      </c>
      <c r="L43" s="6">
        <v>93.437734428599995</v>
      </c>
      <c r="M43" s="6">
        <v>98.777033538799998</v>
      </c>
      <c r="N43" s="6">
        <v>103.8493676935</v>
      </c>
      <c r="O43" s="6">
        <v>98.243103627799997</v>
      </c>
      <c r="P43" s="6">
        <v>98.243103627799997</v>
      </c>
      <c r="Q43" s="6">
        <v>98.243103627799997</v>
      </c>
      <c r="R43" s="6">
        <v>104.9172275155</v>
      </c>
      <c r="S43" s="6">
        <v>119.33333511310001</v>
      </c>
      <c r="T43" s="6">
        <v>114.79493086940001</v>
      </c>
      <c r="U43" s="6">
        <v>109.4556317592</v>
      </c>
      <c r="V43" s="6">
        <v>115.06189582490001</v>
      </c>
      <c r="W43" s="6">
        <v>115.8627906915</v>
      </c>
      <c r="X43" s="6">
        <v>115.8627906915</v>
      </c>
      <c r="Y43" s="6">
        <v>118.5324402466</v>
      </c>
      <c r="Z43" s="6">
        <v>112.9261761809</v>
      </c>
      <c r="AA43" s="6">
        <v>116.129755647</v>
      </c>
      <c r="AB43" s="6">
        <v>126.0074590009</v>
      </c>
      <c r="AC43" s="6">
        <v>120.9351248462</v>
      </c>
      <c r="AD43" s="6">
        <v>120.13422997959999</v>
      </c>
      <c r="AE43" s="6">
        <v>120.40119493509999</v>
      </c>
      <c r="AF43" s="6">
        <v>118.2654752911</v>
      </c>
      <c r="AG43" s="6">
        <v>122.2699496237</v>
      </c>
      <c r="AH43" s="6">
        <v>124.13870431230001</v>
      </c>
    </row>
    <row r="44" spans="1:34" x14ac:dyDescent="0.25">
      <c r="A44" t="s">
        <v>580</v>
      </c>
      <c r="B44" s="6" t="s">
        <v>430</v>
      </c>
      <c r="C44" s="6">
        <v>130.2945913616</v>
      </c>
      <c r="D44" s="6">
        <v>134.37610868140001</v>
      </c>
      <c r="E44" s="6">
        <v>132.49233145689999</v>
      </c>
      <c r="F44" s="6">
        <v>124.9572225589</v>
      </c>
      <c r="G44" s="6">
        <v>119.9338166268</v>
      </c>
      <c r="H44" s="6">
        <v>123.07344533440001</v>
      </c>
      <c r="I44" s="6">
        <v>122.75948246359999</v>
      </c>
      <c r="J44" s="6">
        <v>119.6198537561</v>
      </c>
      <c r="K44" s="6">
        <v>108.9451161506</v>
      </c>
      <c r="L44" s="6">
        <v>119.9338166268</v>
      </c>
      <c r="M44" s="6">
        <v>124.01533394659999</v>
      </c>
      <c r="N44" s="6">
        <v>127.4689255249</v>
      </c>
      <c r="O44" s="6">
        <v>131.55044284460001</v>
      </c>
      <c r="P44" s="6">
        <v>131.86440571540001</v>
      </c>
      <c r="Q44" s="6">
        <v>133.7481829399</v>
      </c>
      <c r="R44" s="6">
        <v>141.59725470870001</v>
      </c>
      <c r="S44" s="6">
        <v>141.59725470870001</v>
      </c>
      <c r="T44" s="6">
        <v>144.73688341619999</v>
      </c>
      <c r="U44" s="6">
        <v>137.2017745181</v>
      </c>
      <c r="V44" s="6">
        <v>138.45762600110001</v>
      </c>
      <c r="W44" s="6">
        <v>139.39951461339999</v>
      </c>
      <c r="X44" s="6">
        <v>142.22518045020001</v>
      </c>
      <c r="Y44" s="6">
        <v>135.6319601644</v>
      </c>
      <c r="Z44" s="6">
        <v>137.2017745181</v>
      </c>
      <c r="AA44" s="6">
        <v>122.4455195929</v>
      </c>
      <c r="AB44" s="6">
        <v>128.7247770079</v>
      </c>
      <c r="AC44" s="6">
        <v>121.1896681098</v>
      </c>
      <c r="AD44" s="6">
        <v>114.2824849533</v>
      </c>
      <c r="AE44" s="6">
        <v>107.3753017968</v>
      </c>
      <c r="AF44" s="6">
        <v>110.5149305043</v>
      </c>
      <c r="AG44" s="6">
        <v>98.270378545</v>
      </c>
      <c r="AH44" s="6">
        <v>92.933009742300001</v>
      </c>
    </row>
    <row r="45" spans="1:34" x14ac:dyDescent="0.25">
      <c r="A45" t="s">
        <v>581</v>
      </c>
      <c r="B45" s="6" t="s">
        <v>431</v>
      </c>
      <c r="C45" s="6">
        <v>43.296790841899998</v>
      </c>
      <c r="D45" s="6">
        <v>49.234636442999999</v>
      </c>
      <c r="E45" s="6">
        <v>47.502764809399999</v>
      </c>
      <c r="F45" s="6">
        <v>47.502764809399999</v>
      </c>
      <c r="G45" s="6">
        <v>45.276072708900003</v>
      </c>
      <c r="H45" s="6">
        <v>44.781252242199997</v>
      </c>
      <c r="I45" s="6">
        <v>44.781252242199997</v>
      </c>
      <c r="J45" s="6">
        <v>44.781252242199997</v>
      </c>
      <c r="K45" s="6">
        <v>41.070098741400002</v>
      </c>
      <c r="L45" s="6">
        <v>45.523482942299999</v>
      </c>
      <c r="M45" s="6">
        <v>45.276072708900003</v>
      </c>
      <c r="N45" s="6">
        <v>46.265713642400002</v>
      </c>
      <c r="O45" s="6">
        <v>43.791611308599997</v>
      </c>
      <c r="P45" s="6">
        <v>43.791611308599997</v>
      </c>
      <c r="Q45" s="6">
        <v>43.791611308599997</v>
      </c>
      <c r="R45" s="6">
        <v>53.9354308773</v>
      </c>
      <c r="S45" s="6">
        <v>53.9354308773</v>
      </c>
      <c r="T45" s="6">
        <v>58.636225311600001</v>
      </c>
      <c r="U45" s="6">
        <v>63.337019745799999</v>
      </c>
      <c r="V45" s="6">
        <v>69.769685813699994</v>
      </c>
      <c r="W45" s="6">
        <v>69.769685813699994</v>
      </c>
      <c r="X45" s="6">
        <v>69.769685813699994</v>
      </c>
      <c r="Y45" s="6">
        <v>66.553352779799994</v>
      </c>
      <c r="Z45" s="6">
        <v>67.048173246499999</v>
      </c>
      <c r="AA45" s="6">
        <v>63.8318402126</v>
      </c>
      <c r="AB45" s="6">
        <v>59.873276478500003</v>
      </c>
      <c r="AC45" s="6">
        <v>59.378456011700003</v>
      </c>
      <c r="AD45" s="6">
        <v>59.378456011700003</v>
      </c>
      <c r="AE45" s="6">
        <v>59.378456011700003</v>
      </c>
      <c r="AF45" s="6">
        <v>58.388815078199997</v>
      </c>
      <c r="AG45" s="6">
        <v>55.419892277599999</v>
      </c>
      <c r="AH45" s="6">
        <v>59.873276478500003</v>
      </c>
    </row>
    <row r="46" spans="1:34" x14ac:dyDescent="0.25">
      <c r="A46" t="s">
        <v>582</v>
      </c>
      <c r="B46" s="6" t="s">
        <v>432</v>
      </c>
      <c r="C46" s="6">
        <v>76.2359464038</v>
      </c>
      <c r="D46" s="6">
        <v>74.695826274400005</v>
      </c>
      <c r="E46" s="6">
        <v>82.396426921300005</v>
      </c>
      <c r="F46" s="6">
        <v>85.861697212400003</v>
      </c>
      <c r="G46" s="6">
        <v>84.706607115400004</v>
      </c>
      <c r="H46" s="6">
        <v>87.786847374100006</v>
      </c>
      <c r="I46" s="6">
        <v>86.246727244699997</v>
      </c>
      <c r="J46" s="6">
        <v>90.097027568200005</v>
      </c>
      <c r="K46" s="6">
        <v>97.027568150299999</v>
      </c>
      <c r="L46" s="6">
        <v>97.412598182699995</v>
      </c>
      <c r="M46" s="6">
        <v>105.4982288619</v>
      </c>
      <c r="N46" s="6">
        <v>106.6533189589</v>
      </c>
      <c r="O46" s="6">
        <v>109.7335592176</v>
      </c>
      <c r="P46" s="6">
        <v>112.81379947640001</v>
      </c>
      <c r="Q46" s="6">
        <v>109.34852918529999</v>
      </c>
      <c r="R46" s="6">
        <v>111.65870937930001</v>
      </c>
      <c r="S46" s="6">
        <v>125.90482057600001</v>
      </c>
      <c r="T46" s="6">
        <v>125.90482057600001</v>
      </c>
      <c r="U46" s="6">
        <v>131.6802710611</v>
      </c>
      <c r="V46" s="6">
        <v>128.6000308024</v>
      </c>
      <c r="W46" s="6">
        <v>130.14015093180001</v>
      </c>
      <c r="X46" s="6">
        <v>126.2898506083</v>
      </c>
      <c r="Y46" s="6">
        <v>129.3700908671</v>
      </c>
      <c r="Z46" s="6">
        <v>118.9742799938</v>
      </c>
      <c r="AA46" s="6">
        <v>115.89403973509999</v>
      </c>
      <c r="AB46" s="6">
        <v>115.5090097028</v>
      </c>
      <c r="AC46" s="6">
        <v>126.2898506083</v>
      </c>
      <c r="AD46" s="6">
        <v>126.2898506083</v>
      </c>
      <c r="AE46" s="6">
        <v>129.3700908671</v>
      </c>
      <c r="AF46" s="6">
        <v>120.1293700909</v>
      </c>
      <c r="AG46" s="6">
        <v>114.3539196057</v>
      </c>
      <c r="AH46" s="6">
        <v>110.11858925</v>
      </c>
    </row>
    <row r="47" spans="1:34" x14ac:dyDescent="0.25">
      <c r="A47" t="s">
        <v>583</v>
      </c>
      <c r="B47" s="6" t="s">
        <v>433</v>
      </c>
      <c r="C47" s="6">
        <v>106.11010385420001</v>
      </c>
      <c r="D47" s="6">
        <v>114.465230142</v>
      </c>
      <c r="E47" s="6">
        <v>117.3895243427</v>
      </c>
      <c r="F47" s="6">
        <v>113.2119611988</v>
      </c>
      <c r="G47" s="6">
        <v>101.9325407104</v>
      </c>
      <c r="H47" s="6">
        <v>106.5278601686</v>
      </c>
      <c r="I47" s="6">
        <v>102.76805333910001</v>
      </c>
      <c r="J47" s="6">
        <v>98.172733880899997</v>
      </c>
      <c r="K47" s="6">
        <v>99.008246509599999</v>
      </c>
      <c r="L47" s="6">
        <v>96.083952308899995</v>
      </c>
      <c r="M47" s="6">
        <v>98.590490195300006</v>
      </c>
      <c r="N47" s="6">
        <v>105.6923475398</v>
      </c>
      <c r="O47" s="6">
        <v>98.172733880899997</v>
      </c>
      <c r="P47" s="6">
        <v>101.9325407104</v>
      </c>
      <c r="Q47" s="6">
        <v>107.3633727974</v>
      </c>
      <c r="R47" s="6">
        <v>112.37644856999999</v>
      </c>
      <c r="S47" s="6">
        <v>122.8203564297</v>
      </c>
      <c r="T47" s="6">
        <v>118.6427932858</v>
      </c>
      <c r="U47" s="6">
        <v>105.2745912254</v>
      </c>
      <c r="V47" s="6">
        <v>95.248439680199994</v>
      </c>
      <c r="W47" s="6">
        <v>94.830683365799999</v>
      </c>
      <c r="X47" s="6">
        <v>86.057800763700001</v>
      </c>
      <c r="Y47" s="6">
        <v>90.235363907500002</v>
      </c>
      <c r="Z47" s="6">
        <v>73.525111332099996</v>
      </c>
      <c r="AA47" s="6">
        <v>94.830683365799999</v>
      </c>
      <c r="AB47" s="6">
        <v>126.1624069448</v>
      </c>
      <c r="AC47" s="6">
        <v>147.46797897850001</v>
      </c>
      <c r="AD47" s="6">
        <v>153.31656737989999</v>
      </c>
      <c r="AE47" s="6">
        <v>153.7343236943</v>
      </c>
      <c r="AF47" s="6">
        <v>153.31656737989999</v>
      </c>
      <c r="AG47" s="6">
        <v>172.9511141561</v>
      </c>
      <c r="AH47" s="6">
        <v>159.58291209570001</v>
      </c>
    </row>
    <row r="48" spans="1:34" x14ac:dyDescent="0.25">
      <c r="A48" t="s">
        <v>584</v>
      </c>
      <c r="B48" s="6" t="s">
        <v>434</v>
      </c>
      <c r="C48" s="6">
        <v>46.246338831499997</v>
      </c>
      <c r="D48" s="6">
        <v>47.616600722800001</v>
      </c>
      <c r="E48" s="6">
        <v>52.069951869599997</v>
      </c>
      <c r="F48" s="6">
        <v>62.004350581499999</v>
      </c>
      <c r="G48" s="6">
        <v>57.208433961899999</v>
      </c>
      <c r="H48" s="6">
        <v>53.097648288000002</v>
      </c>
      <c r="I48" s="6">
        <v>53.097648288000002</v>
      </c>
      <c r="J48" s="6">
        <v>52.755082815199998</v>
      </c>
      <c r="K48" s="6">
        <v>59.263826798899998</v>
      </c>
      <c r="L48" s="6">
        <v>64.402308891299995</v>
      </c>
      <c r="M48" s="6">
        <v>69.198225510900002</v>
      </c>
      <c r="N48" s="6">
        <v>73.309011184799999</v>
      </c>
      <c r="O48" s="6">
        <v>71.596183820600004</v>
      </c>
      <c r="P48" s="6">
        <v>72.2813147663</v>
      </c>
      <c r="Q48" s="6">
        <v>73.309011184799999</v>
      </c>
      <c r="R48" s="6">
        <v>65.430005309799995</v>
      </c>
      <c r="S48" s="6">
        <v>62.689481527200002</v>
      </c>
      <c r="T48" s="6">
        <v>63.032046999999999</v>
      </c>
      <c r="U48" s="6">
        <v>58.921261326100002</v>
      </c>
      <c r="V48" s="6">
        <v>60.291523217399998</v>
      </c>
      <c r="W48" s="6">
        <v>62.346916054300003</v>
      </c>
      <c r="X48" s="6">
        <v>60.976654162999999</v>
      </c>
      <c r="Y48" s="6">
        <v>63.7171779456</v>
      </c>
      <c r="Z48" s="6">
        <v>60.976654162999999</v>
      </c>
      <c r="AA48" s="6">
        <v>52.755082815199998</v>
      </c>
      <c r="AB48" s="6">
        <v>53.782779233699998</v>
      </c>
      <c r="AC48" s="6">
        <v>55.153041125000001</v>
      </c>
      <c r="AD48" s="6">
        <v>56.523303016299998</v>
      </c>
      <c r="AE48" s="6">
        <v>57.208433961899999</v>
      </c>
      <c r="AF48" s="6">
        <v>55.153041125000001</v>
      </c>
      <c r="AG48" s="6">
        <v>57.893564907600002</v>
      </c>
      <c r="AH48" s="6">
        <v>58.921261326100002</v>
      </c>
    </row>
    <row r="49" spans="1:34" x14ac:dyDescent="0.25">
      <c r="A49" t="s">
        <v>585</v>
      </c>
      <c r="B49" s="6" t="s">
        <v>435</v>
      </c>
      <c r="C49" s="6">
        <v>55.963152219800001</v>
      </c>
      <c r="D49" s="6">
        <v>66.5111809104</v>
      </c>
      <c r="E49" s="6">
        <v>73.5432000375</v>
      </c>
      <c r="F49" s="6">
        <v>73.836200834500005</v>
      </c>
      <c r="G49" s="6">
        <v>76.766208804100003</v>
      </c>
      <c r="H49" s="6">
        <v>75.5942056162</v>
      </c>
      <c r="I49" s="6">
        <v>75.5942056162</v>
      </c>
      <c r="J49" s="6">
        <v>75.5942056162</v>
      </c>
      <c r="K49" s="6">
        <v>75.008204022300006</v>
      </c>
      <c r="L49" s="6">
        <v>77.352210397999997</v>
      </c>
      <c r="M49" s="6">
        <v>78.5242135859</v>
      </c>
      <c r="N49" s="6">
        <v>80.282218367599995</v>
      </c>
      <c r="O49" s="6">
        <v>79.989217570700006</v>
      </c>
      <c r="P49" s="6">
        <v>79.989217570700006</v>
      </c>
      <c r="Q49" s="6">
        <v>79.989217570700006</v>
      </c>
      <c r="R49" s="6">
        <v>77.352210397999997</v>
      </c>
      <c r="S49" s="6">
        <v>79.696216773700002</v>
      </c>
      <c r="T49" s="6">
        <v>80.5752191646</v>
      </c>
      <c r="U49" s="6">
        <v>90.830247058300003</v>
      </c>
      <c r="V49" s="6">
        <v>92.881252637000003</v>
      </c>
      <c r="W49" s="6">
        <v>92.881252637000003</v>
      </c>
      <c r="X49" s="6">
        <v>92.881252637000003</v>
      </c>
      <c r="Y49" s="6">
        <v>99.034269373200004</v>
      </c>
      <c r="Z49" s="6">
        <v>94.932258215700003</v>
      </c>
      <c r="AA49" s="6">
        <v>95.225259012699993</v>
      </c>
      <c r="AB49" s="6">
        <v>92.002250246100004</v>
      </c>
      <c r="AC49" s="6">
        <v>96.397262200599997</v>
      </c>
      <c r="AD49" s="6">
        <v>96.397262200599997</v>
      </c>
      <c r="AE49" s="6">
        <v>96.397262200599997</v>
      </c>
      <c r="AF49" s="6">
        <v>90.830247058300003</v>
      </c>
      <c r="AG49" s="6">
        <v>89.072242276500006</v>
      </c>
      <c r="AH49" s="6">
        <v>89.365243073499997</v>
      </c>
    </row>
    <row r="50" spans="1:34" x14ac:dyDescent="0.25">
      <c r="A50" t="s">
        <v>586</v>
      </c>
      <c r="B50" s="6" t="s">
        <v>52</v>
      </c>
      <c r="C50" s="6">
        <v>29.304888055300001</v>
      </c>
      <c r="D50" s="6">
        <v>28.205954753299999</v>
      </c>
      <c r="E50" s="6">
        <v>27.8396436526</v>
      </c>
      <c r="F50" s="6">
        <v>27.4733325519</v>
      </c>
      <c r="G50" s="6">
        <v>35.532176767099998</v>
      </c>
      <c r="H50" s="6">
        <v>38.462665572600002</v>
      </c>
      <c r="I50" s="6">
        <v>39.195287774000001</v>
      </c>
      <c r="J50" s="6">
        <v>39.195287774000001</v>
      </c>
      <c r="K50" s="6">
        <v>35.8984878678</v>
      </c>
      <c r="L50" s="6">
        <v>36.631110069199998</v>
      </c>
      <c r="M50" s="6">
        <v>45.422576485800001</v>
      </c>
      <c r="N50" s="6">
        <v>43.224709881599999</v>
      </c>
      <c r="O50" s="6">
        <v>47.986754190600003</v>
      </c>
      <c r="P50" s="6">
        <v>47.986754190600003</v>
      </c>
      <c r="Q50" s="6">
        <v>47.986754190600003</v>
      </c>
      <c r="R50" s="6">
        <v>52.748798499599999</v>
      </c>
      <c r="S50" s="6">
        <v>56.778220607199998</v>
      </c>
      <c r="T50" s="6">
        <v>50.917242996100001</v>
      </c>
      <c r="U50" s="6">
        <v>48.719376392000001</v>
      </c>
      <c r="V50" s="6">
        <v>43.224709881599999</v>
      </c>
      <c r="W50" s="6">
        <v>42.125776579499998</v>
      </c>
      <c r="X50" s="6">
        <v>47.986754190600003</v>
      </c>
      <c r="Y50" s="6">
        <v>48.353065291299998</v>
      </c>
      <c r="Z50" s="6">
        <v>41.026843277499999</v>
      </c>
      <c r="AA50" s="6">
        <v>46.521509787799999</v>
      </c>
      <c r="AB50" s="6">
        <v>48.353065291299998</v>
      </c>
      <c r="AC50" s="6">
        <v>55.679287305099997</v>
      </c>
      <c r="AD50" s="6">
        <v>54.946665103699999</v>
      </c>
      <c r="AE50" s="6">
        <v>49.085687492700004</v>
      </c>
      <c r="AF50" s="6">
        <v>58.243465010000001</v>
      </c>
      <c r="AG50" s="6">
        <v>64.837064822399995</v>
      </c>
      <c r="AH50" s="6">
        <v>63.005509318999998</v>
      </c>
    </row>
    <row r="51" spans="1:34" x14ac:dyDescent="0.25">
      <c r="A51" t="s">
        <v>587</v>
      </c>
      <c r="B51" s="6" t="s">
        <v>53</v>
      </c>
      <c r="C51" s="6">
        <v>39.934330212500001</v>
      </c>
      <c r="D51" s="6">
        <v>39.934330212500001</v>
      </c>
      <c r="E51" s="6">
        <v>45.258907574200002</v>
      </c>
      <c r="F51" s="6">
        <v>41.709189333099999</v>
      </c>
      <c r="G51" s="6">
        <v>33.722323290600002</v>
      </c>
      <c r="H51" s="6">
        <v>35.497182411099999</v>
      </c>
      <c r="I51" s="6">
        <v>24.848027687799998</v>
      </c>
      <c r="J51" s="6">
        <v>32.834893730300003</v>
      </c>
      <c r="K51" s="6">
        <v>31.94746417</v>
      </c>
      <c r="L51" s="6">
        <v>29.2851754892</v>
      </c>
      <c r="M51" s="6">
        <v>42.596618893399999</v>
      </c>
      <c r="N51" s="6">
        <v>55.020632737299998</v>
      </c>
      <c r="O51" s="6">
        <v>47.921196254999998</v>
      </c>
      <c r="P51" s="6">
        <v>62.120069219500003</v>
      </c>
      <c r="Q51" s="6">
        <v>63.007498779800002</v>
      </c>
      <c r="R51" s="6">
        <v>63.894928340100002</v>
      </c>
      <c r="S51" s="6">
        <v>70.106935261999993</v>
      </c>
      <c r="T51" s="6">
        <v>63.894928340100002</v>
      </c>
      <c r="U51" s="6">
        <v>64.782357900299999</v>
      </c>
      <c r="V51" s="6">
        <v>73.656653503100003</v>
      </c>
      <c r="W51" s="6">
        <v>64.782357900299999</v>
      </c>
      <c r="X51" s="6">
        <v>69.219505701700001</v>
      </c>
      <c r="Y51" s="6">
        <v>68.332076141499996</v>
      </c>
      <c r="Z51" s="6">
        <v>69.219505701700001</v>
      </c>
      <c r="AA51" s="6">
        <v>74.544083063399995</v>
      </c>
      <c r="AB51" s="6">
        <v>68.332076141499996</v>
      </c>
      <c r="AC51" s="6">
        <v>68.332076141499996</v>
      </c>
      <c r="AD51" s="6">
        <v>71.881794382600006</v>
      </c>
      <c r="AE51" s="6">
        <v>66.557217020899998</v>
      </c>
      <c r="AF51" s="6">
        <v>66.557217020899998</v>
      </c>
      <c r="AG51" s="6">
        <v>76.318942183999994</v>
      </c>
      <c r="AH51" s="6">
        <v>76.318942183999994</v>
      </c>
    </row>
    <row r="52" spans="1:34" x14ac:dyDescent="0.25">
      <c r="A52" t="s">
        <v>588</v>
      </c>
      <c r="B52" s="6" t="s">
        <v>54</v>
      </c>
      <c r="C52" s="6">
        <v>35.599505562399997</v>
      </c>
      <c r="D52" s="6">
        <v>35.105067985200002</v>
      </c>
      <c r="E52" s="6">
        <v>34.610630407899997</v>
      </c>
      <c r="F52" s="6">
        <v>36.588380716899998</v>
      </c>
      <c r="G52" s="6">
        <v>37.082818294200003</v>
      </c>
      <c r="H52" s="6">
        <v>38.071693448700003</v>
      </c>
      <c r="I52" s="6">
        <v>39.060568603199997</v>
      </c>
      <c r="J52" s="6">
        <v>38.071693448700003</v>
      </c>
      <c r="K52" s="6">
        <v>42.027194066699998</v>
      </c>
      <c r="L52" s="6">
        <v>59.332509270700001</v>
      </c>
      <c r="M52" s="6">
        <v>71.6934487021</v>
      </c>
      <c r="N52" s="6">
        <v>76.143386897400006</v>
      </c>
      <c r="O52" s="6">
        <v>83.559950556199993</v>
      </c>
      <c r="P52" s="6">
        <v>86.526576019800004</v>
      </c>
      <c r="Q52" s="6">
        <v>86.526576019800004</v>
      </c>
      <c r="R52" s="6">
        <v>91.965389369600004</v>
      </c>
      <c r="S52" s="6">
        <v>85.043263288000006</v>
      </c>
      <c r="T52" s="6">
        <v>82.5710754017</v>
      </c>
      <c r="U52" s="6">
        <v>87.021013597000007</v>
      </c>
      <c r="V52" s="6">
        <v>86.032138442499999</v>
      </c>
      <c r="W52" s="6">
        <v>85.537700865299996</v>
      </c>
      <c r="X52" s="6">
        <v>85.537700865299996</v>
      </c>
      <c r="Y52" s="6">
        <v>82.076637824499997</v>
      </c>
      <c r="Z52" s="6">
        <v>80.098887515499996</v>
      </c>
      <c r="AA52" s="6">
        <v>81.582200247200007</v>
      </c>
      <c r="AB52" s="6">
        <v>73.176761433899998</v>
      </c>
      <c r="AC52" s="6">
        <v>75.154511742899999</v>
      </c>
      <c r="AD52" s="6">
        <v>78.121137206399993</v>
      </c>
      <c r="AE52" s="6">
        <v>77.626699629200004</v>
      </c>
      <c r="AF52" s="6">
        <v>79.604449938200005</v>
      </c>
      <c r="AG52" s="6">
        <v>91.965389369600004</v>
      </c>
      <c r="AH52" s="6">
        <v>87.021013597000007</v>
      </c>
    </row>
    <row r="53" spans="1:34" x14ac:dyDescent="0.25">
      <c r="A53" t="s">
        <v>589</v>
      </c>
      <c r="B53" s="6" t="s">
        <v>55</v>
      </c>
      <c r="C53" s="6">
        <v>82.756387383800003</v>
      </c>
      <c r="D53" s="6">
        <v>94.450224731600002</v>
      </c>
      <c r="E53" s="6">
        <v>114.2397956277</v>
      </c>
      <c r="F53" s="6">
        <v>128.93205280820001</v>
      </c>
      <c r="G53" s="6">
        <v>149.32130767090001</v>
      </c>
      <c r="H53" s="6">
        <v>167.31182666730001</v>
      </c>
      <c r="I53" s="6">
        <v>181.104557898</v>
      </c>
      <c r="J53" s="6">
        <v>179.30550599829999</v>
      </c>
      <c r="K53" s="6">
        <v>175.4075602158</v>
      </c>
      <c r="L53" s="6">
        <v>185.90202963039999</v>
      </c>
      <c r="M53" s="6">
        <v>190.0998173962</v>
      </c>
      <c r="N53" s="6">
        <v>179.6053479816</v>
      </c>
      <c r="O53" s="6">
        <v>182.00408384779999</v>
      </c>
      <c r="P53" s="6">
        <v>173.90835029940001</v>
      </c>
      <c r="Q53" s="6">
        <v>176.60692814890001</v>
      </c>
      <c r="R53" s="6">
        <v>180.2050319482</v>
      </c>
      <c r="S53" s="6">
        <v>168.8110365837</v>
      </c>
      <c r="T53" s="6">
        <v>169.11087856699999</v>
      </c>
      <c r="U53" s="6">
        <v>175.10771823249999</v>
      </c>
      <c r="V53" s="6">
        <v>173.90835029940001</v>
      </c>
      <c r="W53" s="6">
        <v>164.6132488179</v>
      </c>
      <c r="X53" s="6">
        <v>161.31498700189999</v>
      </c>
      <c r="Y53" s="6">
        <v>154.41862138650001</v>
      </c>
      <c r="Z53" s="6">
        <v>152.61956948689999</v>
      </c>
      <c r="AA53" s="6">
        <v>140.92573213919999</v>
      </c>
      <c r="AB53" s="6">
        <v>134.6290504904</v>
      </c>
      <c r="AC53" s="6">
        <v>129.53173677469999</v>
      </c>
      <c r="AD53" s="6">
        <v>134.02936652380001</v>
      </c>
      <c r="AE53" s="6">
        <v>131.63063065759999</v>
      </c>
      <c r="AF53" s="6">
        <v>131.3307886744</v>
      </c>
      <c r="AG53" s="6">
        <v>120.83631925980001</v>
      </c>
      <c r="AH53" s="6">
        <v>101.0467483636</v>
      </c>
    </row>
    <row r="54" spans="1:34" x14ac:dyDescent="0.25">
      <c r="A54" t="s">
        <v>590</v>
      </c>
      <c r="B54" s="6" t="s">
        <v>56</v>
      </c>
      <c r="C54" s="6">
        <v>51.960905604399997</v>
      </c>
      <c r="D54" s="6">
        <v>56.909563280999997</v>
      </c>
      <c r="E54" s="6">
        <v>63.095385376700001</v>
      </c>
      <c r="F54" s="6">
        <v>58.146727700100001</v>
      </c>
      <c r="G54" s="6">
        <v>58.146727700100001</v>
      </c>
      <c r="H54" s="6">
        <v>53.198070023500001</v>
      </c>
      <c r="I54" s="6">
        <v>44.537919089399999</v>
      </c>
      <c r="J54" s="6">
        <v>50.723741185199998</v>
      </c>
      <c r="K54" s="6">
        <v>45.775083508599998</v>
      </c>
      <c r="L54" s="6">
        <v>45.775083508599998</v>
      </c>
      <c r="M54" s="6">
        <v>50.723741185199998</v>
      </c>
      <c r="N54" s="6">
        <v>60.621056538399998</v>
      </c>
      <c r="O54" s="6">
        <v>58.146727700100001</v>
      </c>
      <c r="P54" s="6">
        <v>68.044043053300001</v>
      </c>
      <c r="Q54" s="6">
        <v>61.858220957599997</v>
      </c>
      <c r="R54" s="6">
        <v>64.332549795899993</v>
      </c>
      <c r="S54" s="6">
        <v>64.332549795899993</v>
      </c>
      <c r="T54" s="6">
        <v>80.415687244799997</v>
      </c>
      <c r="U54" s="6">
        <v>102.6846467896</v>
      </c>
      <c r="V54" s="6">
        <v>121.2421130768</v>
      </c>
      <c r="W54" s="6">
        <v>118.7677842385</v>
      </c>
      <c r="X54" s="6">
        <v>145.9854014599</v>
      </c>
      <c r="Y54" s="6">
        <v>160.83137448970001</v>
      </c>
      <c r="Z54" s="6">
        <v>180.62600519610001</v>
      </c>
      <c r="AA54" s="6">
        <v>174.4401831003</v>
      </c>
      <c r="AB54" s="6">
        <v>158.3570456514</v>
      </c>
      <c r="AC54" s="6">
        <v>150.9340591365</v>
      </c>
      <c r="AD54" s="6">
        <v>175.67734751949999</v>
      </c>
      <c r="AE54" s="6">
        <v>159.5942100705</v>
      </c>
      <c r="AF54" s="6">
        <v>138.56241494490001</v>
      </c>
      <c r="AG54" s="6">
        <v>121.2421130768</v>
      </c>
      <c r="AH54" s="6">
        <v>121.2421130768</v>
      </c>
    </row>
    <row r="55" spans="1:34" x14ac:dyDescent="0.25">
      <c r="A55" t="s">
        <v>591</v>
      </c>
      <c r="B55" s="6" t="s">
        <v>57</v>
      </c>
      <c r="C55" s="6">
        <v>13.9923042327</v>
      </c>
      <c r="D55" s="6">
        <v>17.990105442000001</v>
      </c>
      <c r="E55" s="6">
        <v>22.987356953700001</v>
      </c>
      <c r="F55" s="6">
        <v>28.984058767699999</v>
      </c>
      <c r="G55" s="6">
        <v>38.978561790999997</v>
      </c>
      <c r="H55" s="6">
        <v>48.973064814399997</v>
      </c>
      <c r="I55" s="6">
        <v>50.971965419</v>
      </c>
      <c r="J55" s="6">
        <v>52.970866023699998</v>
      </c>
      <c r="K55" s="6">
        <v>68.962070861000001</v>
      </c>
      <c r="L55" s="6">
        <v>77.957123581999994</v>
      </c>
      <c r="M55" s="6">
        <v>74.958772675000006</v>
      </c>
      <c r="N55" s="6">
        <v>63.964819349400003</v>
      </c>
      <c r="O55" s="6">
        <v>61.965918744699998</v>
      </c>
      <c r="P55" s="6">
        <v>59.96701814</v>
      </c>
      <c r="Q55" s="6">
        <v>56.968667232999998</v>
      </c>
      <c r="R55" s="6">
        <v>49.972515116700002</v>
      </c>
      <c r="S55" s="6">
        <v>48.973064814399997</v>
      </c>
      <c r="T55" s="6">
        <v>58.967567837700003</v>
      </c>
      <c r="U55" s="6">
        <v>62.965369047000003</v>
      </c>
      <c r="V55" s="6">
        <v>71.960421768000003</v>
      </c>
      <c r="W55" s="6">
        <v>76.957673279700003</v>
      </c>
      <c r="X55" s="6">
        <v>77.957123581999994</v>
      </c>
      <c r="Y55" s="6">
        <v>75.958222977399998</v>
      </c>
      <c r="Z55" s="6">
        <v>75.958222977399998</v>
      </c>
      <c r="AA55" s="6">
        <v>67.962620558699996</v>
      </c>
      <c r="AB55" s="6">
        <v>64.964269651699993</v>
      </c>
      <c r="AC55" s="6">
        <v>49.972515116700002</v>
      </c>
      <c r="AD55" s="6">
        <v>42.976363000299997</v>
      </c>
      <c r="AE55" s="6">
        <v>41.976912698</v>
      </c>
      <c r="AF55" s="6">
        <v>43.975813302699997</v>
      </c>
      <c r="AG55" s="6">
        <v>32.981859976999999</v>
      </c>
      <c r="AH55" s="6">
        <v>29.98350907</v>
      </c>
    </row>
    <row r="56" spans="1:34" x14ac:dyDescent="0.25">
      <c r="A56" t="s">
        <v>592</v>
      </c>
      <c r="B56" s="6" t="s">
        <v>58</v>
      </c>
      <c r="C56" s="6">
        <v>23.161227596</v>
      </c>
      <c r="D56" s="6">
        <v>26.979012364500001</v>
      </c>
      <c r="E56" s="6">
        <v>36.650733778199999</v>
      </c>
      <c r="F56" s="6">
        <v>41.741113469699997</v>
      </c>
      <c r="G56" s="6">
        <v>46.067936207400003</v>
      </c>
      <c r="H56" s="6">
        <v>53.703505744499999</v>
      </c>
      <c r="I56" s="6">
        <v>56.7577335593</v>
      </c>
      <c r="J56" s="6">
        <v>58.284847466800002</v>
      </c>
      <c r="K56" s="6">
        <v>66.429454973000006</v>
      </c>
      <c r="L56" s="6">
        <v>74.574062479299997</v>
      </c>
      <c r="M56" s="6">
        <v>86.027416785</v>
      </c>
      <c r="N56" s="6">
        <v>92.3903913993</v>
      </c>
      <c r="O56" s="6">
        <v>96.208176167900007</v>
      </c>
      <c r="P56" s="6">
        <v>100.53499890560001</v>
      </c>
      <c r="Q56" s="6">
        <v>102.57115078210001</v>
      </c>
      <c r="R56" s="6">
        <v>101.55307484390001</v>
      </c>
      <c r="S56" s="6">
        <v>113.2609481341</v>
      </c>
      <c r="T56" s="6">
        <v>106.1344165661</v>
      </c>
      <c r="U56" s="6">
        <v>103.58922672040001</v>
      </c>
      <c r="V56" s="6">
        <v>116.31517594899999</v>
      </c>
      <c r="W56" s="6">
        <v>116.5696949335</v>
      </c>
      <c r="X56" s="6">
        <v>113.2609481341</v>
      </c>
      <c r="Y56" s="6">
        <v>112.751910165</v>
      </c>
      <c r="Z56" s="6">
        <v>109.6976823501</v>
      </c>
      <c r="AA56" s="6">
        <v>109.95220133470001</v>
      </c>
      <c r="AB56" s="6">
        <v>114.533543057</v>
      </c>
      <c r="AC56" s="6">
        <v>99.007884998099996</v>
      </c>
      <c r="AD56" s="6">
        <v>95.190100229600006</v>
      </c>
      <c r="AE56" s="6">
        <v>97.7352900753</v>
      </c>
      <c r="AF56" s="6">
        <v>102.8256697667</v>
      </c>
      <c r="AG56" s="6">
        <v>96.971733121599996</v>
      </c>
      <c r="AH56" s="6">
        <v>87.045492723300001</v>
      </c>
    </row>
    <row r="57" spans="1:34" x14ac:dyDescent="0.25">
      <c r="A57" t="s">
        <v>593</v>
      </c>
      <c r="B57" s="6" t="s">
        <v>59</v>
      </c>
      <c r="C57" s="6">
        <v>79.571084416700003</v>
      </c>
      <c r="D57" s="6">
        <v>80.6686166155</v>
      </c>
      <c r="E57" s="6">
        <v>93.015853852600003</v>
      </c>
      <c r="F57" s="6">
        <v>113.5945825811</v>
      </c>
      <c r="G57" s="6">
        <v>129.5087994644</v>
      </c>
      <c r="H57" s="6">
        <v>136.9171418066</v>
      </c>
      <c r="I57" s="6">
        <v>139.9353553535</v>
      </c>
      <c r="J57" s="6">
        <v>137.19152485640001</v>
      </c>
      <c r="K57" s="6">
        <v>140.48412145290001</v>
      </c>
      <c r="L57" s="6">
        <v>142.13041975120001</v>
      </c>
      <c r="M57" s="6">
        <v>140.48412145290001</v>
      </c>
      <c r="N57" s="6">
        <v>139.66097230380001</v>
      </c>
      <c r="O57" s="6">
        <v>144.32548414889999</v>
      </c>
      <c r="P57" s="6">
        <v>143.7767180495</v>
      </c>
      <c r="Q57" s="6">
        <v>148.44122989460001</v>
      </c>
      <c r="R57" s="6">
        <v>145.69739939749999</v>
      </c>
      <c r="S57" s="6">
        <v>146.5205485466</v>
      </c>
      <c r="T57" s="6">
        <v>147.61808074539999</v>
      </c>
      <c r="U57" s="6">
        <v>144.59986719860001</v>
      </c>
      <c r="V57" s="6">
        <v>144.0511010992</v>
      </c>
      <c r="W57" s="6">
        <v>141.5816536518</v>
      </c>
      <c r="X57" s="6">
        <v>141.85603670149999</v>
      </c>
      <c r="Y57" s="6">
        <v>144.32548414889999</v>
      </c>
      <c r="Z57" s="6">
        <v>133.07577911070001</v>
      </c>
      <c r="AA57" s="6">
        <v>124.29552151990001</v>
      </c>
      <c r="AB57" s="6">
        <v>118.5334774759</v>
      </c>
      <c r="AC57" s="6">
        <v>109.75321988509999</v>
      </c>
      <c r="AD57" s="6">
        <v>111.6739012331</v>
      </c>
      <c r="AE57" s="6">
        <v>105.08870804</v>
      </c>
      <c r="AF57" s="6">
        <v>100.42419619490001</v>
      </c>
      <c r="AG57" s="6">
        <v>102.34487754280001</v>
      </c>
      <c r="AH57" s="6">
        <v>85.333128460699996</v>
      </c>
    </row>
    <row r="58" spans="1:34" x14ac:dyDescent="0.25">
      <c r="A58" t="s">
        <v>594</v>
      </c>
      <c r="B58" s="6" t="s">
        <v>60</v>
      </c>
      <c r="C58" s="6">
        <v>30.747908453800001</v>
      </c>
      <c r="D58" s="6">
        <v>31.665756467400001</v>
      </c>
      <c r="E58" s="6">
        <v>29.371136433499998</v>
      </c>
      <c r="F58" s="6">
        <v>29.371136433499998</v>
      </c>
      <c r="G58" s="6">
        <v>32.124680474199998</v>
      </c>
      <c r="H58" s="6">
        <v>35.796072528400003</v>
      </c>
      <c r="I58" s="6">
        <v>40.844236602899997</v>
      </c>
      <c r="J58" s="6">
        <v>40.3853125961</v>
      </c>
      <c r="K58" s="6">
        <v>44.056704650299999</v>
      </c>
      <c r="L58" s="6">
        <v>55.988728826399999</v>
      </c>
      <c r="M58" s="6">
        <v>67.461828995700003</v>
      </c>
      <c r="N58" s="6">
        <v>69.297525022800002</v>
      </c>
      <c r="O58" s="6">
        <v>72.509993070199997</v>
      </c>
      <c r="P58" s="6">
        <v>71.592145056700005</v>
      </c>
      <c r="Q58" s="6">
        <v>71.592145056700005</v>
      </c>
      <c r="R58" s="6">
        <v>69.756449029600006</v>
      </c>
      <c r="S58" s="6">
        <v>70.674297043199999</v>
      </c>
      <c r="T58" s="6">
        <v>75.722461117700007</v>
      </c>
      <c r="U58" s="6">
        <v>75.722461117700007</v>
      </c>
      <c r="V58" s="6">
        <v>73.886765090599994</v>
      </c>
      <c r="W58" s="6">
        <v>83.524169232800006</v>
      </c>
      <c r="X58" s="6">
        <v>85.359865259900005</v>
      </c>
      <c r="Y58" s="6">
        <v>85.359865259900005</v>
      </c>
      <c r="Z58" s="6">
        <v>84.442017246399999</v>
      </c>
      <c r="AA58" s="6">
        <v>76.181385124399995</v>
      </c>
      <c r="AB58" s="6">
        <v>77.558157144800006</v>
      </c>
      <c r="AC58" s="6">
        <v>89.031257314100003</v>
      </c>
      <c r="AD58" s="6">
        <v>80.770625192200001</v>
      </c>
      <c r="AE58" s="6">
        <v>79.852777178599993</v>
      </c>
      <c r="AF58" s="6">
        <v>81.229549198900003</v>
      </c>
      <c r="AG58" s="6">
        <v>90.866953341200002</v>
      </c>
      <c r="AH58" s="6">
        <v>95.915117415699996</v>
      </c>
    </row>
    <row r="59" spans="1:34" x14ac:dyDescent="0.25">
      <c r="A59" t="s">
        <v>595</v>
      </c>
      <c r="B59" s="6" t="s">
        <v>61</v>
      </c>
      <c r="C59" s="6">
        <v>97.102356774</v>
      </c>
      <c r="D59" s="6">
        <v>94.682360343499994</v>
      </c>
      <c r="E59" s="6">
        <v>107.9923407113</v>
      </c>
      <c r="F59" s="6">
        <v>123.7223175096</v>
      </c>
      <c r="G59" s="6">
        <v>113.4373326799</v>
      </c>
      <c r="H59" s="6">
        <v>124.629816171</v>
      </c>
      <c r="I59" s="6">
        <v>114.04233178760001</v>
      </c>
      <c r="J59" s="6">
        <v>114.04233178760001</v>
      </c>
      <c r="K59" s="6">
        <v>130.0748081397</v>
      </c>
      <c r="L59" s="6">
        <v>138.84729520019999</v>
      </c>
      <c r="M59" s="6">
        <v>137.93979653880001</v>
      </c>
      <c r="N59" s="6">
        <v>130.3773076935</v>
      </c>
      <c r="O59" s="6">
        <v>125.2348152786</v>
      </c>
      <c r="P59" s="6">
        <v>130.98230680110001</v>
      </c>
      <c r="Q59" s="6">
        <v>130.98230680110001</v>
      </c>
      <c r="R59" s="6">
        <v>128.86480992439999</v>
      </c>
      <c r="S59" s="6">
        <v>124.3273166172</v>
      </c>
      <c r="T59" s="6">
        <v>111.9248349109</v>
      </c>
      <c r="U59" s="6">
        <v>118.27732554089999</v>
      </c>
      <c r="V59" s="6">
        <v>127.3523121553</v>
      </c>
      <c r="W59" s="6">
        <v>123.4198179558</v>
      </c>
      <c r="X59" s="6">
        <v>123.4198179558</v>
      </c>
      <c r="Y59" s="6">
        <v>112.5298340185</v>
      </c>
      <c r="Z59" s="6">
        <v>105.26984472700001</v>
      </c>
      <c r="AA59" s="6">
        <v>120.09232286380001</v>
      </c>
      <c r="AB59" s="6">
        <v>128.86480992439999</v>
      </c>
      <c r="AC59" s="6">
        <v>122.5123192943</v>
      </c>
      <c r="AD59" s="6">
        <v>126.7473130477</v>
      </c>
      <c r="AE59" s="6">
        <v>127.3523121553</v>
      </c>
      <c r="AF59" s="6">
        <v>148.22478136839999</v>
      </c>
      <c r="AG59" s="6">
        <v>156.997268429</v>
      </c>
      <c r="AH59" s="6">
        <v>150.3422782451</v>
      </c>
    </row>
    <row r="60" spans="1:34" x14ac:dyDescent="0.25">
      <c r="A60" t="s">
        <v>596</v>
      </c>
      <c r="B60" s="6" t="s">
        <v>62</v>
      </c>
      <c r="C60" s="6">
        <v>9.9667579309000001</v>
      </c>
      <c r="D60" s="6">
        <v>9.9667579309000001</v>
      </c>
      <c r="E60" s="6">
        <v>9.3804780525999991</v>
      </c>
      <c r="F60" s="6">
        <v>10.553037809199999</v>
      </c>
      <c r="G60" s="6">
        <v>12.3118774441</v>
      </c>
      <c r="H60" s="6">
        <v>12.3118774441</v>
      </c>
      <c r="I60" s="6">
        <v>13.4844372006</v>
      </c>
      <c r="J60" s="6">
        <v>13.4844372006</v>
      </c>
      <c r="K60" s="6">
        <v>12.898157322299999</v>
      </c>
      <c r="L60" s="6">
        <v>14.0707170789</v>
      </c>
      <c r="M60" s="6">
        <v>16.4158365921</v>
      </c>
      <c r="N60" s="6">
        <v>14.0707170789</v>
      </c>
      <c r="O60" s="6">
        <v>15.2432768355</v>
      </c>
      <c r="P60" s="6">
        <v>14.0707170789</v>
      </c>
      <c r="Q60" s="6">
        <v>14.0707170789</v>
      </c>
      <c r="R60" s="6">
        <v>15.2432768355</v>
      </c>
      <c r="S60" s="6">
        <v>15.829556713800001</v>
      </c>
      <c r="T60" s="6">
        <v>14.0707170789</v>
      </c>
      <c r="U60" s="6">
        <v>15.829556713800001</v>
      </c>
      <c r="V60" s="6">
        <v>15.2432768355</v>
      </c>
      <c r="W60" s="6">
        <v>15.2432768355</v>
      </c>
      <c r="X60" s="6">
        <v>15.2432768355</v>
      </c>
      <c r="Y60" s="6">
        <v>21.106075618399998</v>
      </c>
      <c r="Z60" s="6">
        <v>24.037475009800001</v>
      </c>
      <c r="AA60" s="6">
        <v>28.141434157799999</v>
      </c>
      <c r="AB60" s="6">
        <v>29.900273792699998</v>
      </c>
      <c r="AC60" s="6">
        <v>34.590512818999997</v>
      </c>
      <c r="AD60" s="6">
        <v>34.590512818999997</v>
      </c>
      <c r="AE60" s="6">
        <v>34.590512818999997</v>
      </c>
      <c r="AF60" s="6">
        <v>34.0042329407</v>
      </c>
      <c r="AG60" s="6">
        <v>39.280751845300003</v>
      </c>
      <c r="AH60" s="6">
        <v>46.902390263100003</v>
      </c>
    </row>
    <row r="61" spans="1:34" x14ac:dyDescent="0.25">
      <c r="A61" t="s">
        <v>597</v>
      </c>
      <c r="B61" s="6" t="s">
        <v>63</v>
      </c>
      <c r="C61" s="6">
        <v>50.820386234899999</v>
      </c>
      <c r="D61" s="6">
        <v>51.895949964800003</v>
      </c>
      <c r="E61" s="6">
        <v>48.400367842800001</v>
      </c>
      <c r="F61" s="6">
        <v>43.829221990999997</v>
      </c>
      <c r="G61" s="6">
        <v>56.7359867491</v>
      </c>
      <c r="H61" s="6">
        <v>62.113805398300002</v>
      </c>
      <c r="I61" s="6">
        <v>68.836078709800006</v>
      </c>
      <c r="J61" s="6">
        <v>68.836078709800006</v>
      </c>
      <c r="K61" s="6">
        <v>75.289461088799996</v>
      </c>
      <c r="L61" s="6">
        <v>83.893970927500007</v>
      </c>
      <c r="M61" s="6">
        <v>97.876299415399998</v>
      </c>
      <c r="N61" s="6">
        <v>102.4474452673</v>
      </c>
      <c r="O61" s="6">
        <v>104.8674636594</v>
      </c>
      <c r="P61" s="6">
        <v>106.74970018659999</v>
      </c>
      <c r="Q61" s="6">
        <v>106.74970018659999</v>
      </c>
      <c r="R61" s="6">
        <v>103.25411806459999</v>
      </c>
      <c r="S61" s="6">
        <v>103.25411806459999</v>
      </c>
      <c r="T61" s="6">
        <v>97.876299415399998</v>
      </c>
      <c r="U61" s="6">
        <v>88.465116779300004</v>
      </c>
      <c r="V61" s="6">
        <v>83.625079995099995</v>
      </c>
      <c r="W61" s="6">
        <v>79.591716008199995</v>
      </c>
      <c r="X61" s="6">
        <v>79.591716008199995</v>
      </c>
      <c r="Y61" s="6">
        <v>78.785043210799998</v>
      </c>
      <c r="Z61" s="6">
        <v>69.911642439600001</v>
      </c>
      <c r="AA61" s="6">
        <v>69.373860574700004</v>
      </c>
      <c r="AB61" s="6">
        <v>72.062769899299994</v>
      </c>
      <c r="AC61" s="6">
        <v>74.482788291399999</v>
      </c>
      <c r="AD61" s="6">
        <v>72.869442696700006</v>
      </c>
      <c r="AE61" s="6">
        <v>72.869442696700006</v>
      </c>
      <c r="AF61" s="6">
        <v>70.987206169399997</v>
      </c>
      <c r="AG61" s="6">
        <v>70.180533372100001</v>
      </c>
      <c r="AH61" s="6">
        <v>61.038241668399998</v>
      </c>
    </row>
    <row r="62" spans="1:34" x14ac:dyDescent="0.25">
      <c r="A62" t="s">
        <v>598</v>
      </c>
      <c r="B62" s="6" t="s">
        <v>64</v>
      </c>
      <c r="C62" s="6">
        <v>43.4456673595</v>
      </c>
      <c r="D62" s="6">
        <v>40.038164037199998</v>
      </c>
      <c r="E62" s="6">
        <v>44.297543190100001</v>
      </c>
      <c r="F62" s="6">
        <v>49.408798173599997</v>
      </c>
      <c r="G62" s="6">
        <v>69.001942276899996</v>
      </c>
      <c r="H62" s="6">
        <v>101.3732238389</v>
      </c>
      <c r="I62" s="6">
        <v>97.113844685999993</v>
      </c>
      <c r="J62" s="6">
        <v>100.5213480083</v>
      </c>
      <c r="K62" s="6">
        <v>103.9288513306</v>
      </c>
      <c r="L62" s="6">
        <v>142.2632637067</v>
      </c>
      <c r="M62" s="6">
        <v>149.07827035130001</v>
      </c>
      <c r="N62" s="6">
        <v>161.85640781000001</v>
      </c>
      <c r="O62" s="6">
        <v>157.5970286571</v>
      </c>
      <c r="P62" s="6">
        <v>165.2639111323</v>
      </c>
      <c r="Q62" s="6">
        <v>166.11578696289999</v>
      </c>
      <c r="R62" s="6">
        <v>169.52329028520001</v>
      </c>
      <c r="S62" s="6">
        <v>142.2632637067</v>
      </c>
      <c r="T62" s="6">
        <v>158.44890448769999</v>
      </c>
      <c r="U62" s="6">
        <v>143.9670153678</v>
      </c>
      <c r="V62" s="6">
        <v>136.3001328926</v>
      </c>
      <c r="W62" s="6">
        <v>137.1520087232</v>
      </c>
      <c r="X62" s="6">
        <v>136.3001328926</v>
      </c>
      <c r="Y62" s="6">
        <v>127.7813745868</v>
      </c>
      <c r="Z62" s="6">
        <v>128.63325041740001</v>
      </c>
      <c r="AA62" s="6">
        <v>105.6326029918</v>
      </c>
      <c r="AB62" s="6">
        <v>100.5213480083</v>
      </c>
      <c r="AC62" s="6">
        <v>99.669472177700001</v>
      </c>
      <c r="AD62" s="6">
        <v>94.558217194299999</v>
      </c>
      <c r="AE62" s="6">
        <v>87.743210549599993</v>
      </c>
      <c r="AF62" s="6">
        <v>90.298838041400003</v>
      </c>
      <c r="AG62" s="6">
        <v>79.224452243800002</v>
      </c>
      <c r="AH62" s="6">
        <v>74.1131972604</v>
      </c>
    </row>
    <row r="63" spans="1:34" x14ac:dyDescent="0.25">
      <c r="A63" t="s">
        <v>599</v>
      </c>
      <c r="B63" s="6" t="s">
        <v>65</v>
      </c>
      <c r="C63" s="6">
        <v>2.7762354247999999</v>
      </c>
      <c r="D63" s="6">
        <v>6.9405885619000003</v>
      </c>
      <c r="E63" s="6">
        <v>8.3287062743</v>
      </c>
      <c r="F63" s="6">
        <v>11.104941699099999</v>
      </c>
      <c r="G63" s="6">
        <v>12.493059411400001</v>
      </c>
      <c r="H63" s="6">
        <v>16.6574125486</v>
      </c>
      <c r="I63" s="6">
        <v>16.6574125486</v>
      </c>
      <c r="J63" s="6">
        <v>16.6574125486</v>
      </c>
      <c r="K63" s="6">
        <v>15.2692948362</v>
      </c>
      <c r="L63" s="6">
        <v>20.821765685700001</v>
      </c>
      <c r="M63" s="6">
        <v>23.5980011105</v>
      </c>
      <c r="N63" s="6">
        <v>23.5980011105</v>
      </c>
      <c r="O63" s="6">
        <v>20.821765685700001</v>
      </c>
      <c r="P63" s="6">
        <v>20.821765685700001</v>
      </c>
      <c r="Q63" s="6">
        <v>20.821765685700001</v>
      </c>
      <c r="R63" s="6">
        <v>31.9267073848</v>
      </c>
      <c r="S63" s="6">
        <v>27.762354247600001</v>
      </c>
      <c r="T63" s="6">
        <v>20.821765685700001</v>
      </c>
      <c r="U63" s="6">
        <v>20.821765685700001</v>
      </c>
      <c r="V63" s="6">
        <v>19.433647973300001</v>
      </c>
      <c r="W63" s="6">
        <v>19.433647973300001</v>
      </c>
      <c r="X63" s="6">
        <v>19.433647973300001</v>
      </c>
      <c r="Y63" s="6">
        <v>26.3742365353</v>
      </c>
      <c r="Z63" s="6">
        <v>37.479178234300001</v>
      </c>
      <c r="AA63" s="6">
        <v>59.689061632399998</v>
      </c>
      <c r="AB63" s="6">
        <v>79.122709605799997</v>
      </c>
      <c r="AC63" s="6">
        <v>99.944475291499998</v>
      </c>
      <c r="AD63" s="6">
        <v>99.944475291499998</v>
      </c>
      <c r="AE63" s="6">
        <v>99.944475291499998</v>
      </c>
      <c r="AF63" s="6">
        <v>109.6612992782</v>
      </c>
      <c r="AG63" s="6">
        <v>109.6612992782</v>
      </c>
      <c r="AH63" s="6">
        <v>108.2731815658</v>
      </c>
    </row>
    <row r="64" spans="1:34" x14ac:dyDescent="0.25">
      <c r="A64" t="s">
        <v>600</v>
      </c>
      <c r="B64" s="6" t="s">
        <v>66</v>
      </c>
      <c r="C64" s="6">
        <v>33.794521264399997</v>
      </c>
      <c r="D64" s="6">
        <v>32.989889805700003</v>
      </c>
      <c r="E64" s="6">
        <v>38.2199942871</v>
      </c>
      <c r="F64" s="6">
        <v>40.633888663100002</v>
      </c>
      <c r="G64" s="6">
        <v>42.243151580499998</v>
      </c>
      <c r="H64" s="6">
        <v>36.208415640399998</v>
      </c>
      <c r="I64" s="6">
        <v>38.2199942871</v>
      </c>
      <c r="J64" s="6">
        <v>39.829257204500003</v>
      </c>
      <c r="K64" s="6">
        <v>43.047783039199999</v>
      </c>
      <c r="L64" s="6">
        <v>43.047783039199999</v>
      </c>
      <c r="M64" s="6">
        <v>51.4964133553</v>
      </c>
      <c r="N64" s="6">
        <v>52.703360543300001</v>
      </c>
      <c r="O64" s="6">
        <v>59.542727941999999</v>
      </c>
      <c r="P64" s="6">
        <v>65.175148152800006</v>
      </c>
      <c r="Q64" s="6">
        <v>63.565885235400003</v>
      </c>
      <c r="R64" s="6">
        <v>60.74967513</v>
      </c>
      <c r="S64" s="6">
        <v>62.358938047400002</v>
      </c>
      <c r="T64" s="6">
        <v>59.945043671400001</v>
      </c>
      <c r="U64" s="6">
        <v>57.933465024699998</v>
      </c>
      <c r="V64" s="6">
        <v>56.726517836699998</v>
      </c>
      <c r="W64" s="6">
        <v>58.7380964834</v>
      </c>
      <c r="X64" s="6">
        <v>62.358938047400002</v>
      </c>
      <c r="Y64" s="6">
        <v>65.175148152800006</v>
      </c>
      <c r="Z64" s="6">
        <v>61.554306588700001</v>
      </c>
      <c r="AA64" s="6">
        <v>64.772832423400004</v>
      </c>
      <c r="AB64" s="6">
        <v>67.589042528799993</v>
      </c>
      <c r="AC64" s="6">
        <v>66.784411070100006</v>
      </c>
      <c r="AD64" s="6">
        <v>63.565885235400003</v>
      </c>
      <c r="AE64" s="6">
        <v>62.358938047400002</v>
      </c>
      <c r="AF64" s="6">
        <v>65.577463882100005</v>
      </c>
      <c r="AG64" s="6">
        <v>63.163569506100004</v>
      </c>
      <c r="AH64" s="6">
        <v>69.198305446099994</v>
      </c>
    </row>
    <row r="65" spans="1:34" x14ac:dyDescent="0.25">
      <c r="A65" t="s">
        <v>601</v>
      </c>
      <c r="B65" s="6" t="s">
        <v>67</v>
      </c>
      <c r="C65" s="6">
        <v>37.754797690899998</v>
      </c>
      <c r="D65" s="6">
        <v>40.020085552399998</v>
      </c>
      <c r="E65" s="6">
        <v>40.775181506199999</v>
      </c>
      <c r="F65" s="6">
        <v>41.530277460000001</v>
      </c>
      <c r="G65" s="6">
        <v>42.285373413800002</v>
      </c>
      <c r="H65" s="6">
        <v>35.111961852599997</v>
      </c>
      <c r="I65" s="6">
        <v>34.734413875599998</v>
      </c>
      <c r="J65" s="6">
        <v>35.111961852599997</v>
      </c>
      <c r="K65" s="6">
        <v>32.846673991099998</v>
      </c>
      <c r="L65" s="6">
        <v>32.4691260142</v>
      </c>
      <c r="M65" s="6">
        <v>30.958934106600001</v>
      </c>
      <c r="N65" s="6">
        <v>40.775181506199999</v>
      </c>
      <c r="O65" s="6">
        <v>48.703689021300001</v>
      </c>
      <c r="P65" s="6">
        <v>48.703689021300001</v>
      </c>
      <c r="Q65" s="6">
        <v>52.101620813499999</v>
      </c>
      <c r="R65" s="6">
        <v>59.652580351600001</v>
      </c>
      <c r="S65" s="6">
        <v>74.376951451099998</v>
      </c>
      <c r="T65" s="6">
        <v>82.683006943099997</v>
      </c>
      <c r="U65" s="6">
        <v>80.795267058600004</v>
      </c>
      <c r="V65" s="6">
        <v>77.397335266400006</v>
      </c>
      <c r="W65" s="6">
        <v>82.305458966200007</v>
      </c>
      <c r="X65" s="6">
        <v>81.927910989300003</v>
      </c>
      <c r="Y65" s="6">
        <v>82.305458966200007</v>
      </c>
      <c r="Z65" s="6">
        <v>83.060554920000001</v>
      </c>
      <c r="AA65" s="6">
        <v>86.836034689100003</v>
      </c>
      <c r="AB65" s="6">
        <v>87.213582665999994</v>
      </c>
      <c r="AC65" s="6">
        <v>91.366610412</v>
      </c>
      <c r="AD65" s="6">
        <v>89.101322550600003</v>
      </c>
      <c r="AE65" s="6">
        <v>87.968678619800002</v>
      </c>
      <c r="AF65" s="6">
        <v>84.948294804599996</v>
      </c>
      <c r="AG65" s="6">
        <v>76.264691335699993</v>
      </c>
      <c r="AH65" s="6">
        <v>62.295416189999997</v>
      </c>
    </row>
    <row r="66" spans="1:34" x14ac:dyDescent="0.25">
      <c r="A66" t="s">
        <v>602</v>
      </c>
      <c r="B66" s="6" t="s">
        <v>68</v>
      </c>
      <c r="C66" s="6">
        <v>40.594945399799997</v>
      </c>
      <c r="D66" s="6">
        <v>43.2424418389</v>
      </c>
      <c r="E66" s="6">
        <v>42.359943025900002</v>
      </c>
      <c r="F66" s="6">
        <v>46.419437565899997</v>
      </c>
      <c r="G66" s="6">
        <v>52.243929731900003</v>
      </c>
      <c r="H66" s="6">
        <v>49.772933055400003</v>
      </c>
      <c r="I66" s="6">
        <v>51.890930206699998</v>
      </c>
      <c r="J66" s="6">
        <v>51.890930206699998</v>
      </c>
      <c r="K66" s="6">
        <v>53.126428545000003</v>
      </c>
      <c r="L66" s="6">
        <v>57.891922135400002</v>
      </c>
      <c r="M66" s="6">
        <v>63.892914064000003</v>
      </c>
      <c r="N66" s="6">
        <v>65.1284124023</v>
      </c>
      <c r="O66" s="6">
        <v>71.129404331000003</v>
      </c>
      <c r="P66" s="6">
        <v>74.306400057900007</v>
      </c>
      <c r="Q66" s="6">
        <v>74.659399583099997</v>
      </c>
      <c r="R66" s="6">
        <v>76.424397209199995</v>
      </c>
      <c r="S66" s="6">
        <v>84.719886051800003</v>
      </c>
      <c r="T66" s="6">
        <v>81.366390562199996</v>
      </c>
      <c r="U66" s="6">
        <v>81.719390087400001</v>
      </c>
      <c r="V66" s="6">
        <v>84.719886051800003</v>
      </c>
      <c r="W66" s="6">
        <v>99.898865635999996</v>
      </c>
      <c r="X66" s="6">
        <v>95.133372045599998</v>
      </c>
      <c r="Y66" s="6">
        <v>92.662375369100005</v>
      </c>
      <c r="Z66" s="6">
        <v>94.603872757800005</v>
      </c>
      <c r="AA66" s="6">
        <v>101.48736349950001</v>
      </c>
      <c r="AB66" s="6">
        <v>105.0173587517</v>
      </c>
      <c r="AC66" s="6">
        <v>109.42985281679999</v>
      </c>
      <c r="AD66" s="6">
        <v>97.780868484699994</v>
      </c>
      <c r="AE66" s="6">
        <v>102.3698623125</v>
      </c>
      <c r="AF66" s="6">
        <v>104.48785946380001</v>
      </c>
      <c r="AG66" s="6">
        <v>103.958360176</v>
      </c>
      <c r="AH66" s="6">
        <v>98.133868009899999</v>
      </c>
    </row>
    <row r="67" spans="1:34" x14ac:dyDescent="0.25">
      <c r="A67" t="s">
        <v>603</v>
      </c>
      <c r="B67" s="6" t="s">
        <v>69</v>
      </c>
      <c r="C67" s="6">
        <v>38.747060947400001</v>
      </c>
      <c r="D67" s="6">
        <v>44.911366098099997</v>
      </c>
      <c r="E67" s="6">
        <v>48.433826184200001</v>
      </c>
      <c r="F67" s="6">
        <v>57.239976399500001</v>
      </c>
      <c r="G67" s="6">
        <v>66.926741636399996</v>
      </c>
      <c r="H67" s="6">
        <v>70.449201722500007</v>
      </c>
      <c r="I67" s="6">
        <v>69.568586701000001</v>
      </c>
      <c r="J67" s="6">
        <v>78.374736916299995</v>
      </c>
      <c r="K67" s="6">
        <v>73.091046787099998</v>
      </c>
      <c r="L67" s="6">
        <v>78.374736916299995</v>
      </c>
      <c r="M67" s="6">
        <v>83.658427045400003</v>
      </c>
      <c r="N67" s="6">
        <v>86.300272109999995</v>
      </c>
      <c r="O67" s="6">
        <v>106.5544176053</v>
      </c>
      <c r="P67" s="6">
        <v>132.09225322969999</v>
      </c>
      <c r="Q67" s="6">
        <v>131.2116382081</v>
      </c>
      <c r="R67" s="6">
        <v>132.9728682512</v>
      </c>
      <c r="S67" s="6">
        <v>164.67500902629999</v>
      </c>
      <c r="T67" s="6">
        <v>183.1679244785</v>
      </c>
      <c r="U67" s="6">
        <v>197.257764823</v>
      </c>
      <c r="V67" s="6">
        <v>212.22822018900001</v>
      </c>
      <c r="W67" s="6">
        <v>207.82514508130001</v>
      </c>
      <c r="X67" s="6">
        <v>216.6312952966</v>
      </c>
      <c r="Y67" s="6">
        <v>226.31806053349999</v>
      </c>
      <c r="Z67" s="6">
        <v>231.6017506627</v>
      </c>
      <c r="AA67" s="6">
        <v>223.67621546890001</v>
      </c>
      <c r="AB67" s="6">
        <v>219.27314036120001</v>
      </c>
      <c r="AC67" s="6">
        <v>201.66083993059999</v>
      </c>
      <c r="AD67" s="6">
        <v>196.37714980140001</v>
      </c>
      <c r="AE67" s="6">
        <v>190.21284465069999</v>
      </c>
      <c r="AF67" s="6">
        <v>179.6454643923</v>
      </c>
      <c r="AG67" s="6">
        <v>177.00361932769999</v>
      </c>
      <c r="AH67" s="6">
        <v>185.80976954299999</v>
      </c>
    </row>
    <row r="68" spans="1:34" x14ac:dyDescent="0.25">
      <c r="A68" t="s">
        <v>604</v>
      </c>
      <c r="B68" s="6" t="s">
        <v>70</v>
      </c>
      <c r="C68" s="6">
        <v>5.6309476885</v>
      </c>
      <c r="D68" s="6">
        <v>5.6309476885</v>
      </c>
      <c r="E68" s="6">
        <v>5.6309476885</v>
      </c>
      <c r="F68" s="6">
        <v>7.8833267639000004</v>
      </c>
      <c r="G68" s="6">
        <v>7.3202319950000003</v>
      </c>
      <c r="H68" s="6">
        <v>7.3202319950000003</v>
      </c>
      <c r="I68" s="6">
        <v>10.1357058393</v>
      </c>
      <c r="J68" s="6">
        <v>10.1357058393</v>
      </c>
      <c r="K68" s="6">
        <v>10.1357058393</v>
      </c>
      <c r="L68" s="6">
        <v>15.766653527800001</v>
      </c>
      <c r="M68" s="6">
        <v>19.1452221409</v>
      </c>
      <c r="N68" s="6">
        <v>21.3976012163</v>
      </c>
      <c r="O68" s="6">
        <v>24.776169829400001</v>
      </c>
      <c r="P68" s="6">
        <v>21.960695985099999</v>
      </c>
      <c r="Q68" s="6">
        <v>21.960695985099999</v>
      </c>
      <c r="R68" s="6">
        <v>21.960695985099999</v>
      </c>
      <c r="S68" s="6">
        <v>23.086885522799999</v>
      </c>
      <c r="T68" s="6">
        <v>29.280927980200001</v>
      </c>
      <c r="U68" s="6">
        <v>27.028548904800001</v>
      </c>
      <c r="V68" s="6">
        <v>27.028548904800001</v>
      </c>
      <c r="W68" s="6">
        <v>30.970212286700001</v>
      </c>
      <c r="X68" s="6">
        <v>32.096401824399997</v>
      </c>
      <c r="Y68" s="6">
        <v>32.659496593299998</v>
      </c>
      <c r="Z68" s="6">
        <v>29.280927980200001</v>
      </c>
      <c r="AA68" s="6">
        <v>19.708316909699999</v>
      </c>
      <c r="AB68" s="6">
        <v>19.708316909699999</v>
      </c>
      <c r="AC68" s="6">
        <v>23.6499802917</v>
      </c>
      <c r="AD68" s="6">
        <v>26.4654541359</v>
      </c>
      <c r="AE68" s="6">
        <v>25.3392645982</v>
      </c>
      <c r="AF68" s="6">
        <v>24.776169829400001</v>
      </c>
      <c r="AG68" s="6">
        <v>33.785686130999999</v>
      </c>
      <c r="AH68" s="6">
        <v>36.038065206399999</v>
      </c>
    </row>
    <row r="69" spans="1:34" x14ac:dyDescent="0.25">
      <c r="A69" t="s">
        <v>605</v>
      </c>
      <c r="B69" s="6" t="s">
        <v>71</v>
      </c>
      <c r="C69" s="6">
        <v>19.356973818099998</v>
      </c>
      <c r="D69" s="6">
        <v>19.981392328399998</v>
      </c>
      <c r="E69" s="6">
        <v>25.6011589208</v>
      </c>
      <c r="F69" s="6">
        <v>30.596507002900001</v>
      </c>
      <c r="G69" s="6">
        <v>31.845344023399999</v>
      </c>
      <c r="H69" s="6">
        <v>37.465110615699999</v>
      </c>
      <c r="I69" s="6">
        <v>40.5872031671</v>
      </c>
      <c r="J69" s="6">
        <v>40.5872031671</v>
      </c>
      <c r="K69" s="6">
        <v>42.4604586978</v>
      </c>
      <c r="L69" s="6">
        <v>55.573247413300003</v>
      </c>
      <c r="M69" s="6">
        <v>71.183710169899996</v>
      </c>
      <c r="N69" s="6">
        <v>78.052313782799999</v>
      </c>
      <c r="O69" s="6">
        <v>78.676732293100002</v>
      </c>
      <c r="P69" s="6">
        <v>84.296498885399998</v>
      </c>
      <c r="Q69" s="6">
        <v>84.296498885399998</v>
      </c>
      <c r="R69" s="6">
        <v>84.920917395700002</v>
      </c>
      <c r="S69" s="6">
        <v>86.169754416200007</v>
      </c>
      <c r="T69" s="6">
        <v>95.536032070100006</v>
      </c>
      <c r="U69" s="6">
        <v>101.78021717279999</v>
      </c>
      <c r="V69" s="6">
        <v>106.7755652549</v>
      </c>
      <c r="W69" s="6">
        <v>120.51277248060001</v>
      </c>
      <c r="X69" s="6">
        <v>123.0104465217</v>
      </c>
      <c r="Y69" s="6">
        <v>127.38137609349999</v>
      </c>
      <c r="Z69" s="6">
        <v>126.75695758329999</v>
      </c>
      <c r="AA69" s="6">
        <v>111.14649482670001</v>
      </c>
      <c r="AB69" s="6">
        <v>113.0197503575</v>
      </c>
      <c r="AC69" s="6">
        <v>113.0197503575</v>
      </c>
      <c r="AD69" s="6">
        <v>105.52672823429999</v>
      </c>
      <c r="AE69" s="6">
        <v>110.5220763164</v>
      </c>
      <c r="AF69" s="6">
        <v>109.8976578062</v>
      </c>
      <c r="AG69" s="6">
        <v>109.8976578062</v>
      </c>
      <c r="AH69" s="6">
        <v>101.78021717279999</v>
      </c>
    </row>
    <row r="70" spans="1:34" x14ac:dyDescent="0.25">
      <c r="A70" t="s">
        <v>606</v>
      </c>
      <c r="B70" s="6" t="s">
        <v>72</v>
      </c>
      <c r="C70" s="6">
        <v>16.166256006600001</v>
      </c>
      <c r="D70" s="6">
        <v>16.7237131103</v>
      </c>
      <c r="E70" s="6">
        <v>20.625912836000001</v>
      </c>
      <c r="F70" s="6">
        <v>25.6430267691</v>
      </c>
      <c r="G70" s="6">
        <v>34.562340427899997</v>
      </c>
      <c r="H70" s="6">
        <v>41.251825672000002</v>
      </c>
      <c r="I70" s="6">
        <v>52.400967745499997</v>
      </c>
      <c r="J70" s="6">
        <v>52.400967745499997</v>
      </c>
      <c r="K70" s="6">
        <v>54.073339056599998</v>
      </c>
      <c r="L70" s="6">
        <v>49.613682227200002</v>
      </c>
      <c r="M70" s="6">
        <v>58.532995886000002</v>
      </c>
      <c r="N70" s="6">
        <v>66.894852441099999</v>
      </c>
      <c r="O70" s="6">
        <v>66.894852441099999</v>
      </c>
      <c r="P70" s="6">
        <v>63.550109818999999</v>
      </c>
      <c r="Q70" s="6">
        <v>71.354509270500003</v>
      </c>
      <c r="R70" s="6">
        <v>69.682137959499997</v>
      </c>
      <c r="S70" s="6">
        <v>76.371623203599995</v>
      </c>
      <c r="T70" s="6">
        <v>66.337395337399997</v>
      </c>
      <c r="U70" s="6">
        <v>61.877738508</v>
      </c>
      <c r="V70" s="6">
        <v>64.107566922700002</v>
      </c>
      <c r="W70" s="6">
        <v>73.026880581499995</v>
      </c>
      <c r="X70" s="6">
        <v>67.452309544800002</v>
      </c>
      <c r="Y70" s="6">
        <v>68.567223752100006</v>
      </c>
      <c r="Z70" s="6">
        <v>65.222481130099993</v>
      </c>
      <c r="AA70" s="6">
        <v>79.158908722000007</v>
      </c>
      <c r="AB70" s="6">
        <v>76.929080307299998</v>
      </c>
      <c r="AC70" s="6">
        <v>80.831280032999999</v>
      </c>
      <c r="AD70" s="6">
        <v>79.158908722000007</v>
      </c>
      <c r="AE70" s="6">
        <v>79.716365825599993</v>
      </c>
      <c r="AF70" s="6">
        <v>76.929080307299998</v>
      </c>
      <c r="AG70" s="6">
        <v>76.371623203599995</v>
      </c>
      <c r="AH70" s="6">
        <v>64.107566922700002</v>
      </c>
    </row>
    <row r="71" spans="1:34" x14ac:dyDescent="0.25">
      <c r="A71" t="s">
        <v>607</v>
      </c>
      <c r="B71" s="6" t="s">
        <v>73</v>
      </c>
      <c r="C71" s="6">
        <v>21.8589473356</v>
      </c>
      <c r="D71" s="6">
        <v>21.8589473356</v>
      </c>
      <c r="E71" s="6">
        <v>19.516917263900002</v>
      </c>
      <c r="F71" s="6">
        <v>14.8328571206</v>
      </c>
      <c r="G71" s="6">
        <v>14.8328571206</v>
      </c>
      <c r="H71" s="6">
        <v>15.6135338111</v>
      </c>
      <c r="I71" s="6">
        <v>10.1487969772</v>
      </c>
      <c r="J71" s="6">
        <v>7.026090215</v>
      </c>
      <c r="K71" s="6">
        <v>7.026090215</v>
      </c>
      <c r="L71" s="6">
        <v>9.3681202867</v>
      </c>
      <c r="M71" s="6">
        <v>13.2715037394</v>
      </c>
      <c r="N71" s="6">
        <v>16.394210501700002</v>
      </c>
      <c r="O71" s="6">
        <v>17.1748871922</v>
      </c>
      <c r="P71" s="6">
        <v>17.9555638828</v>
      </c>
      <c r="Q71" s="6">
        <v>19.516917263900002</v>
      </c>
      <c r="R71" s="6">
        <v>19.516917263900002</v>
      </c>
      <c r="S71" s="6">
        <v>14.8328571206</v>
      </c>
      <c r="T71" s="6">
        <v>15.6135338111</v>
      </c>
      <c r="U71" s="6">
        <v>15.6135338111</v>
      </c>
      <c r="V71" s="6">
        <v>17.9555638828</v>
      </c>
      <c r="W71" s="6">
        <v>23.420300716700002</v>
      </c>
      <c r="X71" s="6">
        <v>24.9816540978</v>
      </c>
      <c r="Y71" s="6">
        <v>24.9816540978</v>
      </c>
      <c r="Z71" s="6">
        <v>33.569097693899998</v>
      </c>
      <c r="AA71" s="6">
        <v>38.2531578372</v>
      </c>
      <c r="AB71" s="6">
        <v>47.621278123899998</v>
      </c>
      <c r="AC71" s="6">
        <v>50.743984886100002</v>
      </c>
      <c r="AD71" s="6">
        <v>57.770075101099998</v>
      </c>
      <c r="AE71" s="6">
        <v>58.550751791700002</v>
      </c>
      <c r="AF71" s="6">
        <v>58.550751791700002</v>
      </c>
      <c r="AG71" s="6">
        <v>64.796165316100002</v>
      </c>
      <c r="AH71" s="6">
        <v>72.6029322216</v>
      </c>
    </row>
    <row r="72" spans="1:34" x14ac:dyDescent="0.25">
      <c r="A72" t="s">
        <v>608</v>
      </c>
      <c r="B72" s="6" t="s">
        <v>74</v>
      </c>
      <c r="C72" s="6">
        <v>13.5023997447</v>
      </c>
      <c r="D72" s="6">
        <v>11.8657452302</v>
      </c>
      <c r="E72" s="6">
        <v>11.8657452302</v>
      </c>
      <c r="F72" s="6">
        <v>15.1390542592</v>
      </c>
      <c r="G72" s="6">
        <v>14.3207270019</v>
      </c>
      <c r="H72" s="6">
        <v>17.5940360309</v>
      </c>
      <c r="I72" s="6">
        <v>20.867345060000002</v>
      </c>
      <c r="J72" s="6">
        <v>22.0948359458</v>
      </c>
      <c r="K72" s="6">
        <v>23.731490460300002</v>
      </c>
      <c r="L72" s="6">
        <v>22.913163203100002</v>
      </c>
      <c r="M72" s="6">
        <v>21.685672317200002</v>
      </c>
      <c r="N72" s="6">
        <v>27.413963118000002</v>
      </c>
      <c r="O72" s="6">
        <v>23.731490460300002</v>
      </c>
      <c r="P72" s="6">
        <v>28.641454003900002</v>
      </c>
      <c r="Q72" s="6">
        <v>28.641454003900002</v>
      </c>
      <c r="R72" s="6">
        <v>29.0506176325</v>
      </c>
      <c r="S72" s="6">
        <v>29.459781261100002</v>
      </c>
      <c r="T72" s="6">
        <v>27.413963118000002</v>
      </c>
      <c r="U72" s="6">
        <v>24.5498177176</v>
      </c>
      <c r="V72" s="6">
        <v>25.7773086035</v>
      </c>
      <c r="W72" s="6">
        <v>18.0031996596</v>
      </c>
      <c r="X72" s="6">
        <v>18.412363288200002</v>
      </c>
      <c r="Y72" s="6">
        <v>22.5039995745</v>
      </c>
      <c r="Z72" s="6">
        <v>26.186472232100002</v>
      </c>
      <c r="AA72" s="6">
        <v>32.323926661500003</v>
      </c>
      <c r="AB72" s="6">
        <v>34.369744804600003</v>
      </c>
      <c r="AC72" s="6">
        <v>40.0980356054</v>
      </c>
      <c r="AD72" s="6">
        <v>40.916362862699998</v>
      </c>
      <c r="AE72" s="6">
        <v>40.916362862699998</v>
      </c>
      <c r="AF72" s="6">
        <v>36.415562947799998</v>
      </c>
      <c r="AG72" s="6">
        <v>36.0063993192</v>
      </c>
      <c r="AH72" s="6">
        <v>30.2781085184</v>
      </c>
    </row>
    <row r="73" spans="1:34" x14ac:dyDescent="0.25">
      <c r="A73" t="s">
        <v>609</v>
      </c>
      <c r="B73" s="6" t="s">
        <v>75</v>
      </c>
      <c r="C73" s="6">
        <v>24.3292089531</v>
      </c>
      <c r="D73" s="6">
        <v>25.487742712799999</v>
      </c>
      <c r="E73" s="6">
        <v>21.432874554000001</v>
      </c>
      <c r="F73" s="6">
        <v>27.225543352300001</v>
      </c>
      <c r="G73" s="6">
        <v>28.963343991799999</v>
      </c>
      <c r="H73" s="6">
        <v>31.859678390999999</v>
      </c>
      <c r="I73" s="6">
        <v>31.859678390999999</v>
      </c>
      <c r="J73" s="6">
        <v>31.859678390999999</v>
      </c>
      <c r="K73" s="6">
        <v>38.231614069199999</v>
      </c>
      <c r="L73" s="6">
        <v>52.134019185299998</v>
      </c>
      <c r="M73" s="6">
        <v>51.554752305500003</v>
      </c>
      <c r="N73" s="6">
        <v>56.768154224</v>
      </c>
      <c r="O73" s="6">
        <v>60.8230223829</v>
      </c>
      <c r="P73" s="6">
        <v>60.8230223829</v>
      </c>
      <c r="Q73" s="6">
        <v>60.8230223829</v>
      </c>
      <c r="R73" s="6">
        <v>69.512025580400007</v>
      </c>
      <c r="S73" s="6">
        <v>67.774224940899998</v>
      </c>
      <c r="T73" s="6">
        <v>72.408359979599993</v>
      </c>
      <c r="U73" s="6">
        <v>77.621761898100004</v>
      </c>
      <c r="V73" s="6">
        <v>75.883961258599996</v>
      </c>
      <c r="W73" s="6">
        <v>75.883961258599996</v>
      </c>
      <c r="X73" s="6">
        <v>75.883961258599996</v>
      </c>
      <c r="Y73" s="6">
        <v>73.566893739299999</v>
      </c>
      <c r="Z73" s="6">
        <v>83.993697576299994</v>
      </c>
      <c r="AA73" s="6">
        <v>83.993697576299994</v>
      </c>
      <c r="AB73" s="6">
        <v>77.621761898100004</v>
      </c>
      <c r="AC73" s="6">
        <v>79.3595625377</v>
      </c>
      <c r="AD73" s="6">
        <v>79.938829417500003</v>
      </c>
      <c r="AE73" s="6">
        <v>79.938829417500003</v>
      </c>
      <c r="AF73" s="6">
        <v>66.615691181200006</v>
      </c>
      <c r="AG73" s="6">
        <v>56.188887344199998</v>
      </c>
      <c r="AH73" s="6">
        <v>49.816951666000001</v>
      </c>
    </row>
    <row r="74" spans="1:34" x14ac:dyDescent="0.25">
      <c r="A74" t="s">
        <v>610</v>
      </c>
      <c r="B74" s="6" t="s">
        <v>76</v>
      </c>
      <c r="C74" s="6">
        <v>9.7938396747999992</v>
      </c>
      <c r="D74" s="6">
        <v>14.6907595123</v>
      </c>
      <c r="E74" s="6">
        <v>24.484599187099999</v>
      </c>
      <c r="F74" s="6">
        <v>36.726898780699997</v>
      </c>
      <c r="G74" s="6">
        <v>36.726898780699997</v>
      </c>
      <c r="H74" s="6">
        <v>36.726898780699997</v>
      </c>
      <c r="I74" s="6">
        <v>36.726898780699997</v>
      </c>
      <c r="J74" s="6">
        <v>34.278438862000002</v>
      </c>
      <c r="K74" s="6">
        <v>29.381519024500001</v>
      </c>
      <c r="L74" s="6">
        <v>22.036139268399999</v>
      </c>
      <c r="M74" s="6">
        <v>17.139219431000001</v>
      </c>
      <c r="N74" s="6">
        <v>26.933059105800002</v>
      </c>
      <c r="O74" s="6">
        <v>36.726898780699997</v>
      </c>
      <c r="P74" s="6">
        <v>44.072278536799999</v>
      </c>
      <c r="Q74" s="6">
        <v>48.969198374199998</v>
      </c>
      <c r="R74" s="6">
        <v>53.866118211600003</v>
      </c>
      <c r="S74" s="6">
        <v>61.2114979678</v>
      </c>
      <c r="T74" s="6">
        <v>68.556877723900001</v>
      </c>
      <c r="U74" s="6">
        <v>61.2114979678</v>
      </c>
      <c r="V74" s="6">
        <v>66.108417805200006</v>
      </c>
      <c r="W74" s="6">
        <v>58.763038049099997</v>
      </c>
      <c r="X74" s="6">
        <v>58.763038049099997</v>
      </c>
      <c r="Y74" s="6">
        <v>71.005337642599997</v>
      </c>
      <c r="Z74" s="6">
        <v>63.659957886500003</v>
      </c>
      <c r="AA74" s="6">
        <v>56.314578130400001</v>
      </c>
      <c r="AB74" s="6">
        <v>61.2114979678</v>
      </c>
      <c r="AC74" s="6">
        <v>56.314578130400001</v>
      </c>
      <c r="AD74" s="6">
        <v>58.763038049099997</v>
      </c>
      <c r="AE74" s="6">
        <v>53.866118211600003</v>
      </c>
      <c r="AF74" s="6">
        <v>41.623818618100003</v>
      </c>
      <c r="AG74" s="6">
        <v>51.417658292900001</v>
      </c>
      <c r="AH74" s="6">
        <v>68.556877723900001</v>
      </c>
    </row>
    <row r="75" spans="1:34" x14ac:dyDescent="0.25">
      <c r="A75" t="s">
        <v>611</v>
      </c>
      <c r="B75" s="6" t="s">
        <v>77</v>
      </c>
      <c r="C75" s="6">
        <v>13.861454759700001</v>
      </c>
      <c r="D75" s="6">
        <v>13.861454759700001</v>
      </c>
      <c r="E75" s="6">
        <v>12.7063335297</v>
      </c>
      <c r="F75" s="6">
        <v>10.396091069800001</v>
      </c>
      <c r="G75" s="6">
        <v>10.396091069800001</v>
      </c>
      <c r="H75" s="6">
        <v>10.396091069800001</v>
      </c>
      <c r="I75" s="6">
        <v>6.9307273798000004</v>
      </c>
      <c r="J75" s="6">
        <v>10.396091069800001</v>
      </c>
      <c r="K75" s="6">
        <v>8.0858486097999993</v>
      </c>
      <c r="L75" s="6">
        <v>15.0165759897</v>
      </c>
      <c r="M75" s="6">
        <v>13.861454759700001</v>
      </c>
      <c r="N75" s="6">
        <v>17.326818449600001</v>
      </c>
      <c r="O75" s="6">
        <v>19.637060909500001</v>
      </c>
      <c r="P75" s="6">
        <v>19.637060909500001</v>
      </c>
      <c r="Q75" s="6">
        <v>16.171697219599999</v>
      </c>
      <c r="R75" s="6">
        <v>17.326818449600001</v>
      </c>
      <c r="S75" s="6">
        <v>13.861454759700001</v>
      </c>
      <c r="T75" s="6">
        <v>21.947303369499998</v>
      </c>
      <c r="U75" s="6">
        <v>23.102424599500001</v>
      </c>
      <c r="V75" s="6">
        <v>20.792182139499999</v>
      </c>
      <c r="W75" s="6">
        <v>26.567788289399999</v>
      </c>
      <c r="X75" s="6">
        <v>28.878030749299999</v>
      </c>
      <c r="Y75" s="6">
        <v>27.722909519400002</v>
      </c>
      <c r="Z75" s="6">
        <v>33.498515669200003</v>
      </c>
      <c r="AA75" s="6">
        <v>38.119000589099997</v>
      </c>
      <c r="AB75" s="6">
        <v>53.135576578799999</v>
      </c>
      <c r="AC75" s="6">
        <v>75.082879948300004</v>
      </c>
      <c r="AD75" s="6">
        <v>72.772637488300006</v>
      </c>
      <c r="AE75" s="6">
        <v>78.548243638200006</v>
      </c>
      <c r="AF75" s="6">
        <v>82.013607328099994</v>
      </c>
      <c r="AG75" s="6">
        <v>85.478971017999996</v>
      </c>
      <c r="AH75" s="6">
        <v>88.944334707899998</v>
      </c>
    </row>
    <row r="76" spans="1:34" x14ac:dyDescent="0.25">
      <c r="A76" t="s">
        <v>612</v>
      </c>
      <c r="B76" s="6" t="s">
        <v>78</v>
      </c>
      <c r="C76" s="6">
        <v>17.863522686700001</v>
      </c>
      <c r="D76" s="6">
        <v>21.1114359024</v>
      </c>
      <c r="E76" s="6">
        <v>19.4874792946</v>
      </c>
      <c r="F76" s="6">
        <v>21.1114359024</v>
      </c>
      <c r="G76" s="6">
        <v>19.4874792946</v>
      </c>
      <c r="H76" s="6">
        <v>17.863522686700001</v>
      </c>
      <c r="I76" s="6">
        <v>17.863522686700001</v>
      </c>
      <c r="J76" s="6">
        <v>17.863522686700001</v>
      </c>
      <c r="K76" s="6">
        <v>24.359349118200001</v>
      </c>
      <c r="L76" s="6">
        <v>27.607262334000001</v>
      </c>
      <c r="M76" s="6">
        <v>29.231218941800002</v>
      </c>
      <c r="N76" s="6">
        <v>34.103088765499997</v>
      </c>
      <c r="O76" s="6">
        <v>37.3510019812</v>
      </c>
      <c r="P76" s="6">
        <v>37.3510019812</v>
      </c>
      <c r="Q76" s="6">
        <v>37.3510019812</v>
      </c>
      <c r="R76" s="6">
        <v>40.598915196999997</v>
      </c>
      <c r="S76" s="6">
        <v>45.470785020599997</v>
      </c>
      <c r="T76" s="6">
        <v>45.470785020599997</v>
      </c>
      <c r="U76" s="6">
        <v>48.718698236400002</v>
      </c>
      <c r="V76" s="6">
        <v>45.470785020599997</v>
      </c>
      <c r="W76" s="6">
        <v>45.470785020599997</v>
      </c>
      <c r="X76" s="6">
        <v>45.470785020599997</v>
      </c>
      <c r="Y76" s="6">
        <v>37.3510019812</v>
      </c>
      <c r="Z76" s="6">
        <v>43.846828412699999</v>
      </c>
      <c r="AA76" s="6">
        <v>43.846828412699999</v>
      </c>
      <c r="AB76" s="6">
        <v>42.222871804900002</v>
      </c>
      <c r="AC76" s="6">
        <v>43.846828412699999</v>
      </c>
      <c r="AD76" s="6">
        <v>43.846828412699999</v>
      </c>
      <c r="AE76" s="6">
        <v>43.846828412699999</v>
      </c>
      <c r="AF76" s="6">
        <v>50.3426548443</v>
      </c>
      <c r="AG76" s="6">
        <v>48.718698236400002</v>
      </c>
      <c r="AH76" s="6">
        <v>43.846828412699999</v>
      </c>
    </row>
    <row r="77" spans="1:34" x14ac:dyDescent="0.25">
      <c r="A77" t="s">
        <v>613</v>
      </c>
      <c r="B77" s="6" t="s">
        <v>79</v>
      </c>
      <c r="C77" s="6">
        <v>24.4662727899</v>
      </c>
      <c r="D77" s="6">
        <v>26.2785892928</v>
      </c>
      <c r="E77" s="6">
        <v>28.9970640473</v>
      </c>
      <c r="F77" s="6">
        <v>38.058646562</v>
      </c>
      <c r="G77" s="6">
        <v>37.152488310599999</v>
      </c>
      <c r="H77" s="6">
        <v>48.479466453999997</v>
      </c>
      <c r="I77" s="6">
        <v>52.104099459899999</v>
      </c>
      <c r="J77" s="6">
        <v>54.369495088599997</v>
      </c>
      <c r="K77" s="6">
        <v>58.900286346000001</v>
      </c>
      <c r="L77" s="6">
        <v>71.133422740900002</v>
      </c>
      <c r="M77" s="6">
        <v>77.929609627000005</v>
      </c>
      <c r="N77" s="6">
        <v>89.709666896200005</v>
      </c>
      <c r="O77" s="6">
        <v>81.101163507199999</v>
      </c>
      <c r="P77" s="6">
        <v>86.538113016099999</v>
      </c>
      <c r="Q77" s="6">
        <v>84.725796513099993</v>
      </c>
      <c r="R77" s="6">
        <v>79.741926129999996</v>
      </c>
      <c r="S77" s="6">
        <v>74.304976621099996</v>
      </c>
      <c r="T77" s="6">
        <v>58.900286346000001</v>
      </c>
      <c r="U77" s="6">
        <v>48.479466453999997</v>
      </c>
      <c r="V77" s="6">
        <v>51.197941208499998</v>
      </c>
      <c r="W77" s="6">
        <v>48.026387328299997</v>
      </c>
      <c r="X77" s="6">
        <v>48.026387328299997</v>
      </c>
      <c r="Y77" s="6">
        <v>45.760991699599998</v>
      </c>
      <c r="Z77" s="6">
        <v>45.307912573899998</v>
      </c>
      <c r="AA77" s="6">
        <v>51.197941208499998</v>
      </c>
      <c r="AB77" s="6">
        <v>55.7287324658</v>
      </c>
      <c r="AC77" s="6">
        <v>54.369495088599997</v>
      </c>
      <c r="AD77" s="6">
        <v>51.197941208499998</v>
      </c>
      <c r="AE77" s="6">
        <v>55.7287324658</v>
      </c>
      <c r="AF77" s="6">
        <v>57.994128094499999</v>
      </c>
      <c r="AG77" s="6">
        <v>54.369495088599997</v>
      </c>
      <c r="AH77" s="6">
        <v>45.760991699599998</v>
      </c>
    </row>
    <row r="78" spans="1:34" x14ac:dyDescent="0.25">
      <c r="A78" t="s">
        <v>614</v>
      </c>
      <c r="B78" s="6" t="s">
        <v>80</v>
      </c>
      <c r="C78" s="6">
        <v>58.7680990546</v>
      </c>
      <c r="D78" s="6">
        <v>58.7680990546</v>
      </c>
      <c r="E78" s="6">
        <v>55.728369793200002</v>
      </c>
      <c r="F78" s="6">
        <v>63.834314490399997</v>
      </c>
      <c r="G78" s="6">
        <v>55.728369793200002</v>
      </c>
      <c r="H78" s="6">
        <v>59.781342141800003</v>
      </c>
      <c r="I78" s="6">
        <v>49.648911270299998</v>
      </c>
      <c r="J78" s="6">
        <v>45.595938921699997</v>
      </c>
      <c r="K78" s="6">
        <v>45.595938921699997</v>
      </c>
      <c r="L78" s="6">
        <v>47.622425096000001</v>
      </c>
      <c r="M78" s="6">
        <v>35.463508050199998</v>
      </c>
      <c r="N78" s="6">
        <v>40.529723486000002</v>
      </c>
      <c r="O78" s="6">
        <v>47.622425096000001</v>
      </c>
      <c r="P78" s="6">
        <v>44.582695834600003</v>
      </c>
      <c r="Q78" s="6">
        <v>45.595938921699997</v>
      </c>
      <c r="R78" s="6">
        <v>45.595938921699997</v>
      </c>
      <c r="S78" s="6">
        <v>40.529723486000002</v>
      </c>
      <c r="T78" s="6">
        <v>48.635668183200004</v>
      </c>
      <c r="U78" s="6">
        <v>52.688640531700003</v>
      </c>
      <c r="V78" s="6">
        <v>51.675397444600002</v>
      </c>
      <c r="W78" s="6">
        <v>60.794585228899997</v>
      </c>
      <c r="X78" s="6">
        <v>59.781342141800003</v>
      </c>
      <c r="Y78" s="6">
        <v>59.781342141800003</v>
      </c>
      <c r="Z78" s="6">
        <v>69.913773013300002</v>
      </c>
      <c r="AA78" s="6">
        <v>71.940259187600006</v>
      </c>
      <c r="AB78" s="6">
        <v>77.006474623299994</v>
      </c>
      <c r="AC78" s="6">
        <v>101.3243087149</v>
      </c>
      <c r="AD78" s="6">
        <v>104.3640379764</v>
      </c>
      <c r="AE78" s="6">
        <v>110.44349649919999</v>
      </c>
      <c r="AF78" s="6">
        <v>110.44349649919999</v>
      </c>
      <c r="AG78" s="6">
        <v>102.33755180209999</v>
      </c>
      <c r="AH78" s="6">
        <v>120.5759273707</v>
      </c>
    </row>
    <row r="79" spans="1:34" x14ac:dyDescent="0.25">
      <c r="A79" t="s">
        <v>615</v>
      </c>
      <c r="B79" s="6" t="s">
        <v>81</v>
      </c>
      <c r="C79" s="6">
        <v>10.5619989337</v>
      </c>
      <c r="D79" s="6">
        <v>15.0885699053</v>
      </c>
      <c r="E79" s="6">
        <v>16.5974268959</v>
      </c>
      <c r="F79" s="6">
        <v>19.112188546799999</v>
      </c>
      <c r="G79" s="6">
        <v>21.123997867500002</v>
      </c>
      <c r="H79" s="6">
        <v>22.632854858000002</v>
      </c>
      <c r="I79" s="6">
        <v>24.1417118486</v>
      </c>
      <c r="J79" s="6">
        <v>25.147616508900001</v>
      </c>
      <c r="K79" s="6">
        <v>22.129902527799999</v>
      </c>
      <c r="L79" s="6">
        <v>20.621045537299999</v>
      </c>
      <c r="M79" s="6">
        <v>26.656473499400001</v>
      </c>
      <c r="N79" s="6">
        <v>30.680092140900001</v>
      </c>
      <c r="O79" s="6">
        <v>34.7037107823</v>
      </c>
      <c r="P79" s="6">
        <v>43.756852725500003</v>
      </c>
      <c r="Q79" s="6">
        <v>43.756852725500003</v>
      </c>
      <c r="R79" s="6">
        <v>43.756852725500003</v>
      </c>
      <c r="S79" s="6">
        <v>46.774566706599998</v>
      </c>
      <c r="T79" s="6">
        <v>49.289328357499997</v>
      </c>
      <c r="U79" s="6">
        <v>54.3188516592</v>
      </c>
      <c r="V79" s="6">
        <v>60.857231951599999</v>
      </c>
      <c r="W79" s="6">
        <v>58.342470300700001</v>
      </c>
      <c r="X79" s="6">
        <v>65.886755253299995</v>
      </c>
      <c r="Y79" s="6">
        <v>66.892659913700001</v>
      </c>
      <c r="Z79" s="6">
        <v>76.448754187099993</v>
      </c>
      <c r="AA79" s="6">
        <v>73.431040206000006</v>
      </c>
      <c r="AB79" s="6">
        <v>68.401516904199994</v>
      </c>
      <c r="AC79" s="6">
        <v>60.857231951599999</v>
      </c>
      <c r="AD79" s="6">
        <v>59.348374960999998</v>
      </c>
      <c r="AE79" s="6">
        <v>54.821803989400003</v>
      </c>
      <c r="AF79" s="6">
        <v>52.8099946687</v>
      </c>
      <c r="AG79" s="6">
        <v>43.756852725500003</v>
      </c>
      <c r="AH79" s="6">
        <v>42.247995735000003</v>
      </c>
    </row>
    <row r="80" spans="1:34" x14ac:dyDescent="0.25">
      <c r="A80" t="s">
        <v>616</v>
      </c>
      <c r="B80" s="6" t="s">
        <v>82</v>
      </c>
      <c r="C80" s="6">
        <v>58.665394508699997</v>
      </c>
      <c r="D80" s="6">
        <v>58.665394508699997</v>
      </c>
      <c r="E80" s="6">
        <v>57.376045178799998</v>
      </c>
      <c r="F80" s="6">
        <v>54.152671854099999</v>
      </c>
      <c r="G80" s="6">
        <v>59.954743838500001</v>
      </c>
      <c r="H80" s="6">
        <v>58.0207198437</v>
      </c>
      <c r="I80" s="6">
        <v>64.467466493000003</v>
      </c>
      <c r="J80" s="6">
        <v>68.335514482600004</v>
      </c>
      <c r="K80" s="6">
        <v>81.229007781199996</v>
      </c>
      <c r="L80" s="6">
        <v>84.452381105900002</v>
      </c>
      <c r="M80" s="6">
        <v>88.320429095500003</v>
      </c>
      <c r="N80" s="6">
        <v>105.08197038359999</v>
      </c>
      <c r="O80" s="6">
        <v>108.3053437083</v>
      </c>
      <c r="P80" s="6">
        <v>105.72664504860001</v>
      </c>
      <c r="Q80" s="6">
        <v>111.5287170329</v>
      </c>
      <c r="R80" s="6">
        <v>107.01599437839999</v>
      </c>
      <c r="S80" s="6">
        <v>126.3562343263</v>
      </c>
      <c r="T80" s="6">
        <v>139.8944022899</v>
      </c>
      <c r="U80" s="6">
        <v>137.96037829510001</v>
      </c>
      <c r="V80" s="6">
        <v>142.4731009496</v>
      </c>
      <c r="W80" s="6">
        <v>144.40712494440001</v>
      </c>
      <c r="X80" s="6">
        <v>142.4731009496</v>
      </c>
      <c r="Y80" s="6">
        <v>137.96037829510001</v>
      </c>
      <c r="Z80" s="6">
        <v>132.1583063107</v>
      </c>
      <c r="AA80" s="6">
        <v>130.86895698090001</v>
      </c>
      <c r="AB80" s="6">
        <v>125.7115596614</v>
      </c>
      <c r="AC80" s="6">
        <v>124.4222103316</v>
      </c>
      <c r="AD80" s="6">
        <v>125.06688499649999</v>
      </c>
      <c r="AE80" s="6">
        <v>119.26481301210001</v>
      </c>
      <c r="AF80" s="6">
        <v>125.7115596614</v>
      </c>
      <c r="AG80" s="6">
        <v>108.9500183732</v>
      </c>
      <c r="AH80" s="6">
        <v>87.675754430500007</v>
      </c>
    </row>
    <row r="81" spans="1:34" x14ac:dyDescent="0.25">
      <c r="A81" t="s">
        <v>617</v>
      </c>
      <c r="B81" s="6" t="s">
        <v>83</v>
      </c>
      <c r="C81" s="6">
        <v>16.1554617</v>
      </c>
      <c r="D81" s="6">
        <v>17.309423249999998</v>
      </c>
      <c r="E81" s="6">
        <v>21.348288674999999</v>
      </c>
      <c r="F81" s="6">
        <v>17.886404025000001</v>
      </c>
      <c r="G81" s="6">
        <v>17.309423249999998</v>
      </c>
      <c r="H81" s="6">
        <v>20.7713079</v>
      </c>
      <c r="I81" s="6">
        <v>24.233192549999998</v>
      </c>
      <c r="J81" s="6">
        <v>27.118096425000001</v>
      </c>
      <c r="K81" s="6">
        <v>30.0030003</v>
      </c>
      <c r="L81" s="6">
        <v>25.964134874999999</v>
      </c>
      <c r="M81" s="6">
        <v>31.733942625000001</v>
      </c>
      <c r="N81" s="6">
        <v>32.3109234</v>
      </c>
      <c r="O81" s="6">
        <v>33.464884949999998</v>
      </c>
      <c r="P81" s="6">
        <v>31.156961849999998</v>
      </c>
      <c r="Q81" s="6">
        <v>27.6950772</v>
      </c>
      <c r="R81" s="6">
        <v>28.849038749999998</v>
      </c>
      <c r="S81" s="6">
        <v>34.041865725000001</v>
      </c>
      <c r="T81" s="6">
        <v>31.156961849999998</v>
      </c>
      <c r="U81" s="6">
        <v>35.195827274999999</v>
      </c>
      <c r="V81" s="6">
        <v>34.041865725000001</v>
      </c>
      <c r="W81" s="6">
        <v>35.195827274999999</v>
      </c>
      <c r="X81" s="6">
        <v>38.080731149999998</v>
      </c>
      <c r="Y81" s="6">
        <v>36.349788824999997</v>
      </c>
      <c r="Z81" s="6">
        <v>32.3109234</v>
      </c>
      <c r="AA81" s="6">
        <v>34.618846499999997</v>
      </c>
      <c r="AB81" s="6">
        <v>34.041865725000001</v>
      </c>
      <c r="AC81" s="6">
        <v>33.464884949999998</v>
      </c>
      <c r="AD81" s="6">
        <v>32.887904175000003</v>
      </c>
      <c r="AE81" s="6">
        <v>35.772808050000002</v>
      </c>
      <c r="AF81" s="6">
        <v>35.195827274999999</v>
      </c>
      <c r="AG81" s="6">
        <v>36.349788824999997</v>
      </c>
      <c r="AH81" s="6">
        <v>36.349788824999997</v>
      </c>
    </row>
    <row r="82" spans="1:34" x14ac:dyDescent="0.25">
      <c r="A82" t="s">
        <v>618</v>
      </c>
      <c r="B82" s="6" t="s">
        <v>84</v>
      </c>
      <c r="C82" s="6">
        <v>49.631221179299999</v>
      </c>
      <c r="D82" s="6">
        <v>49.002977873299997</v>
      </c>
      <c r="E82" s="6">
        <v>52.7724377097</v>
      </c>
      <c r="F82" s="6">
        <v>50.259464485400002</v>
      </c>
      <c r="G82" s="6">
        <v>49.631221179299999</v>
      </c>
      <c r="H82" s="6">
        <v>50.887707791499999</v>
      </c>
      <c r="I82" s="6">
        <v>52.144194403599997</v>
      </c>
      <c r="J82" s="6">
        <v>54.028924321799998</v>
      </c>
      <c r="K82" s="6">
        <v>55.285410933900003</v>
      </c>
      <c r="L82" s="6">
        <v>64.080817218899995</v>
      </c>
      <c r="M82" s="6">
        <v>72.247980197800004</v>
      </c>
      <c r="N82" s="6">
        <v>86.069332931299996</v>
      </c>
      <c r="O82" s="6">
        <v>89.210549461599996</v>
      </c>
      <c r="P82" s="6">
        <v>86.697576237299998</v>
      </c>
      <c r="Q82" s="6">
        <v>91.095279379800004</v>
      </c>
      <c r="R82" s="6">
        <v>93.608252604100002</v>
      </c>
      <c r="S82" s="6">
        <v>92.980009297999999</v>
      </c>
      <c r="T82" s="6">
        <v>96.121225828299998</v>
      </c>
      <c r="U82" s="6">
        <v>101.14717227689999</v>
      </c>
      <c r="V82" s="6">
        <v>107.42960533759999</v>
      </c>
      <c r="W82" s="6">
        <v>114.3402817043</v>
      </c>
      <c r="X82" s="6">
        <v>111.199065174</v>
      </c>
      <c r="Y82" s="6">
        <v>104.9166321133</v>
      </c>
      <c r="Z82" s="6">
        <v>101.14717227689999</v>
      </c>
      <c r="AA82" s="6">
        <v>105.5448754194</v>
      </c>
      <c r="AB82" s="6">
        <v>98.634199052599996</v>
      </c>
      <c r="AC82" s="6">
        <v>90.467036073700001</v>
      </c>
      <c r="AD82" s="6">
        <v>96.121225828299998</v>
      </c>
      <c r="AE82" s="6">
        <v>95.492982522299997</v>
      </c>
      <c r="AF82" s="6">
        <v>99.890685664700001</v>
      </c>
      <c r="AG82" s="6">
        <v>111.199065174</v>
      </c>
      <c r="AH82" s="6">
        <v>103.0319021951</v>
      </c>
    </row>
    <row r="83" spans="1:34" x14ac:dyDescent="0.25">
      <c r="A83" t="s">
        <v>619</v>
      </c>
      <c r="B83" s="6" t="s">
        <v>85</v>
      </c>
      <c r="C83" s="6">
        <v>24.5212478292</v>
      </c>
      <c r="D83" s="6">
        <v>29.559860396800001</v>
      </c>
      <c r="E83" s="6">
        <v>30.231675405899999</v>
      </c>
      <c r="F83" s="6">
        <v>37.621640505099997</v>
      </c>
      <c r="G83" s="6">
        <v>44.675698099800002</v>
      </c>
      <c r="H83" s="6">
        <v>50.386125676399999</v>
      </c>
      <c r="I83" s="6">
        <v>54.752923235099999</v>
      </c>
      <c r="J83" s="6">
        <v>53.409293216999998</v>
      </c>
      <c r="K83" s="6">
        <v>52.065663198999999</v>
      </c>
      <c r="L83" s="6">
        <v>60.799258316200003</v>
      </c>
      <c r="M83" s="6">
        <v>64.830148370299995</v>
      </c>
      <c r="N83" s="6">
        <v>71.212390955999993</v>
      </c>
      <c r="O83" s="6">
        <v>70.876483451499993</v>
      </c>
      <c r="P83" s="6">
        <v>75.915096019200007</v>
      </c>
      <c r="Q83" s="6">
        <v>79.274171064300006</v>
      </c>
      <c r="R83" s="6">
        <v>78.938263559700005</v>
      </c>
      <c r="S83" s="6">
        <v>88.343673686000002</v>
      </c>
      <c r="T83" s="6">
        <v>92.710471244600001</v>
      </c>
      <c r="U83" s="6">
        <v>94.390008767200001</v>
      </c>
      <c r="V83" s="6">
        <v>100.7722513529</v>
      </c>
      <c r="W83" s="6">
        <v>102.4517888754</v>
      </c>
      <c r="X83" s="6">
        <v>101.1081588574</v>
      </c>
      <c r="Y83" s="6">
        <v>102.1158813709</v>
      </c>
      <c r="Z83" s="6">
        <v>98.0849913168</v>
      </c>
      <c r="AA83" s="6">
        <v>94.390008767200001</v>
      </c>
      <c r="AB83" s="6">
        <v>92.374563740100001</v>
      </c>
      <c r="AC83" s="6">
        <v>85.992321154400003</v>
      </c>
      <c r="AD83" s="6">
        <v>84.648691136400004</v>
      </c>
      <c r="AE83" s="6">
        <v>83.640968622900004</v>
      </c>
      <c r="AF83" s="6">
        <v>82.633246109400005</v>
      </c>
      <c r="AG83" s="6">
        <v>76.251003523700007</v>
      </c>
      <c r="AH83" s="6">
        <v>73.563743487599993</v>
      </c>
    </row>
    <row r="84" spans="1:34" x14ac:dyDescent="0.25">
      <c r="A84" t="s">
        <v>620</v>
      </c>
      <c r="B84" s="6" t="s">
        <v>86</v>
      </c>
      <c r="C84" s="6">
        <v>45.196226952000004</v>
      </c>
      <c r="D84" s="6">
        <v>44.359259786199999</v>
      </c>
      <c r="E84" s="6">
        <v>48.544095615099998</v>
      </c>
      <c r="F84" s="6">
        <v>36.826555294199999</v>
      </c>
      <c r="G84" s="6">
        <v>32.6417194653</v>
      </c>
      <c r="H84" s="6">
        <v>30.9677851338</v>
      </c>
      <c r="I84" s="6">
        <v>35.989588128500003</v>
      </c>
      <c r="J84" s="6">
        <v>35.989588128500003</v>
      </c>
      <c r="K84" s="6">
        <v>36.826555294199999</v>
      </c>
      <c r="L84" s="6">
        <v>46.870161283599998</v>
      </c>
      <c r="M84" s="6">
        <v>46.870161283599998</v>
      </c>
      <c r="N84" s="6">
        <v>49.381062780900002</v>
      </c>
      <c r="O84" s="6">
        <v>53.565898609800001</v>
      </c>
      <c r="P84" s="6">
        <v>50.2180299467</v>
      </c>
      <c r="Q84" s="6">
        <v>53.565898609800001</v>
      </c>
      <c r="R84" s="6">
        <v>53.565898609800001</v>
      </c>
      <c r="S84" s="6">
        <v>63.609504599099999</v>
      </c>
      <c r="T84" s="6">
        <v>76.164012085799996</v>
      </c>
      <c r="U84" s="6">
        <v>84.533683743599994</v>
      </c>
      <c r="V84" s="6">
        <v>95.414256898700003</v>
      </c>
      <c r="W84" s="6">
        <v>95.414256898700003</v>
      </c>
      <c r="X84" s="6">
        <v>93.740322567099994</v>
      </c>
      <c r="Y84" s="6">
        <v>94.577289732899999</v>
      </c>
      <c r="Z84" s="6">
        <v>102.10999422490001</v>
      </c>
      <c r="AA84" s="6">
        <v>100.4360598934</v>
      </c>
      <c r="AB84" s="6">
        <v>112.99056738</v>
      </c>
      <c r="AC84" s="6">
        <v>108.8057315512</v>
      </c>
      <c r="AD84" s="6">
        <v>115.5014688774</v>
      </c>
      <c r="AE84" s="6">
        <v>120.523271872</v>
      </c>
      <c r="AF84" s="6">
        <v>118.0123703747</v>
      </c>
      <c r="AG84" s="6">
        <v>94.577289732899999</v>
      </c>
      <c r="AH84" s="6">
        <v>114.6645017116</v>
      </c>
    </row>
    <row r="85" spans="1:34" x14ac:dyDescent="0.25">
      <c r="A85" t="s">
        <v>621</v>
      </c>
      <c r="B85" s="6" t="s">
        <v>87</v>
      </c>
      <c r="C85" s="6">
        <v>19.3540895191</v>
      </c>
      <c r="D85" s="6">
        <v>30.966543230599999</v>
      </c>
      <c r="E85" s="6">
        <v>29.676270595999998</v>
      </c>
      <c r="F85" s="6">
        <v>30.966543230599999</v>
      </c>
      <c r="G85" s="6">
        <v>38.708179038200001</v>
      </c>
      <c r="H85" s="6">
        <v>41.288724307400003</v>
      </c>
      <c r="I85" s="6">
        <v>41.288724307400003</v>
      </c>
      <c r="J85" s="6">
        <v>41.288724307400003</v>
      </c>
      <c r="K85" s="6">
        <v>55.4817232881</v>
      </c>
      <c r="L85" s="6">
        <v>59.352541191999997</v>
      </c>
      <c r="M85" s="6">
        <v>79.996903345700005</v>
      </c>
      <c r="N85" s="6">
        <v>94.189902326400002</v>
      </c>
      <c r="O85" s="6">
        <v>101.93153813399999</v>
      </c>
      <c r="P85" s="6">
        <v>101.93153813399999</v>
      </c>
      <c r="Q85" s="6">
        <v>101.93153813399999</v>
      </c>
      <c r="R85" s="6">
        <v>108.382901307</v>
      </c>
      <c r="S85" s="6">
        <v>113.5439918455</v>
      </c>
      <c r="T85" s="6">
        <v>119.99535501850001</v>
      </c>
      <c r="U85" s="6">
        <v>129.02726346079999</v>
      </c>
      <c r="V85" s="6">
        <v>131.60780872999999</v>
      </c>
      <c r="W85" s="6">
        <v>131.60780872999999</v>
      </c>
      <c r="X85" s="6">
        <v>131.60780872999999</v>
      </c>
      <c r="Y85" s="6">
        <v>156.12298878749999</v>
      </c>
      <c r="Z85" s="6">
        <v>153.54244351829999</v>
      </c>
      <c r="AA85" s="6">
        <v>145.80080771070001</v>
      </c>
      <c r="AB85" s="6">
        <v>150.96189824909999</v>
      </c>
      <c r="AC85" s="6">
        <v>139.34944453759999</v>
      </c>
      <c r="AD85" s="6">
        <v>139.34944453759999</v>
      </c>
      <c r="AE85" s="6">
        <v>139.34944453759999</v>
      </c>
      <c r="AF85" s="6">
        <v>103.22181076859999</v>
      </c>
      <c r="AG85" s="6">
        <v>105.8023560378</v>
      </c>
      <c r="AH85" s="6">
        <v>89.028811787899997</v>
      </c>
    </row>
    <row r="86" spans="1:34" x14ac:dyDescent="0.25">
      <c r="A86" t="s">
        <v>622</v>
      </c>
      <c r="B86" s="6" t="s">
        <v>88</v>
      </c>
      <c r="C86" s="6">
        <v>8.8212314439000004</v>
      </c>
      <c r="D86" s="6">
        <v>8.8212314439000004</v>
      </c>
      <c r="E86" s="6">
        <v>11.341583285</v>
      </c>
      <c r="F86" s="6">
        <v>11.341583285</v>
      </c>
      <c r="G86" s="6">
        <v>11.341583285</v>
      </c>
      <c r="H86" s="6">
        <v>13.861935126100001</v>
      </c>
      <c r="I86" s="6">
        <v>13.861935126100001</v>
      </c>
      <c r="J86" s="6">
        <v>13.861935126100001</v>
      </c>
      <c r="K86" s="6">
        <v>15.122111046700001</v>
      </c>
      <c r="L86" s="6">
        <v>17.642462887800001</v>
      </c>
      <c r="M86" s="6">
        <v>17.642462887800001</v>
      </c>
      <c r="N86" s="6">
        <v>16.382286967300001</v>
      </c>
      <c r="O86" s="6">
        <v>13.861935126100001</v>
      </c>
      <c r="P86" s="6">
        <v>13.861935126100001</v>
      </c>
      <c r="Q86" s="6">
        <v>13.861935126100001</v>
      </c>
      <c r="R86" s="6">
        <v>13.861935126100001</v>
      </c>
      <c r="S86" s="6">
        <v>8.8212314439000004</v>
      </c>
      <c r="T86" s="6">
        <v>8.8212314439000004</v>
      </c>
      <c r="U86" s="6">
        <v>10.0814073645</v>
      </c>
      <c r="V86" s="6">
        <v>8.8212314439000004</v>
      </c>
      <c r="W86" s="6">
        <v>11.341583285</v>
      </c>
      <c r="X86" s="6">
        <v>11.341583285</v>
      </c>
      <c r="Y86" s="6">
        <v>10.0814073645</v>
      </c>
      <c r="Z86" s="6">
        <v>16.382286967300001</v>
      </c>
      <c r="AA86" s="6">
        <v>20.162814728899999</v>
      </c>
      <c r="AB86" s="6">
        <v>21.422990649500001</v>
      </c>
      <c r="AC86" s="6">
        <v>22.683166570099999</v>
      </c>
      <c r="AD86" s="6">
        <v>20.162814728899999</v>
      </c>
      <c r="AE86" s="6">
        <v>20.162814728899999</v>
      </c>
      <c r="AF86" s="6">
        <v>18.902638808399999</v>
      </c>
      <c r="AG86" s="6">
        <v>16.382286967300001</v>
      </c>
      <c r="AH86" s="6">
        <v>18.902638808399999</v>
      </c>
    </row>
    <row r="87" spans="1:34" x14ac:dyDescent="0.25">
      <c r="A87" t="s">
        <v>623</v>
      </c>
      <c r="B87" s="6" t="s">
        <v>89</v>
      </c>
      <c r="C87" s="6">
        <v>20.176822333899999</v>
      </c>
      <c r="D87" s="6">
        <v>22.928207197599999</v>
      </c>
      <c r="E87" s="6">
        <v>24.7624637734</v>
      </c>
      <c r="F87" s="6">
        <v>32.0994900767</v>
      </c>
      <c r="G87" s="6">
        <v>33.933746652499998</v>
      </c>
      <c r="H87" s="6">
        <v>35.309439084300003</v>
      </c>
      <c r="I87" s="6">
        <v>35.309439084300003</v>
      </c>
      <c r="J87" s="6">
        <v>35.309439084300003</v>
      </c>
      <c r="K87" s="6">
        <v>41.729337099699997</v>
      </c>
      <c r="L87" s="6">
        <v>41.729337099699997</v>
      </c>
      <c r="M87" s="6">
        <v>41.729337099699997</v>
      </c>
      <c r="N87" s="6">
        <v>43.563593675500002</v>
      </c>
      <c r="O87" s="6">
        <v>43.563593675500002</v>
      </c>
      <c r="P87" s="6">
        <v>43.563593675500002</v>
      </c>
      <c r="Q87" s="6">
        <v>43.563593675500002</v>
      </c>
      <c r="R87" s="6">
        <v>42.646465387600003</v>
      </c>
      <c r="S87" s="6">
        <v>52.276312410599999</v>
      </c>
      <c r="T87" s="6">
        <v>59.613338713799997</v>
      </c>
      <c r="U87" s="6">
        <v>58.696210425899999</v>
      </c>
      <c r="V87" s="6">
        <v>66.491800873100004</v>
      </c>
      <c r="W87" s="6">
        <v>66.491800873100004</v>
      </c>
      <c r="X87" s="6">
        <v>66.491800873100004</v>
      </c>
      <c r="Y87" s="6">
        <v>63.740416009400001</v>
      </c>
      <c r="Z87" s="6">
        <v>58.237646282</v>
      </c>
      <c r="AA87" s="6">
        <v>49.983491690800001</v>
      </c>
      <c r="AB87" s="6">
        <v>55.944825562200002</v>
      </c>
      <c r="AC87" s="6">
        <v>50.442055834800001</v>
      </c>
      <c r="AD87" s="6">
        <v>50.442055834800001</v>
      </c>
      <c r="AE87" s="6">
        <v>50.442055834800001</v>
      </c>
      <c r="AF87" s="6">
        <v>54.569133130300003</v>
      </c>
      <c r="AG87" s="6">
        <v>48.607799258999997</v>
      </c>
      <c r="AH87" s="6">
        <v>46.314978539199998</v>
      </c>
    </row>
    <row r="88" spans="1:34" x14ac:dyDescent="0.25">
      <c r="A88" t="s">
        <v>624</v>
      </c>
      <c r="B88" s="6" t="s">
        <v>90</v>
      </c>
      <c r="C88" s="6">
        <v>59.687975960199999</v>
      </c>
      <c r="D88" s="6">
        <v>59.687975960199999</v>
      </c>
      <c r="E88" s="6">
        <v>66.891697196699994</v>
      </c>
      <c r="F88" s="6">
        <v>69.979006298100003</v>
      </c>
      <c r="G88" s="6">
        <v>54.5424607912</v>
      </c>
      <c r="H88" s="6">
        <v>60.717078993900003</v>
      </c>
      <c r="I88" s="6">
        <v>54.5424607912</v>
      </c>
      <c r="J88" s="6">
        <v>56.600666858799997</v>
      </c>
      <c r="K88" s="6">
        <v>54.5424607912</v>
      </c>
      <c r="L88" s="6">
        <v>69.979006298100003</v>
      </c>
      <c r="M88" s="6">
        <v>84.386448771299996</v>
      </c>
      <c r="N88" s="6">
        <v>111.14312764989999</v>
      </c>
      <c r="O88" s="6">
        <v>116.2886428189</v>
      </c>
      <c r="P88" s="6">
        <v>115.2595397851</v>
      </c>
      <c r="Q88" s="6">
        <v>116.2886428189</v>
      </c>
      <c r="R88" s="6">
        <v>116.2886428189</v>
      </c>
      <c r="S88" s="6">
        <v>111.14312764989999</v>
      </c>
      <c r="T88" s="6">
        <v>108.0558185486</v>
      </c>
      <c r="U88" s="6">
        <v>90.561066973999999</v>
      </c>
      <c r="V88" s="6">
        <v>87.473757872600004</v>
      </c>
      <c r="W88" s="6">
        <v>96.735685176800004</v>
      </c>
      <c r="X88" s="6">
        <v>93.648376075399995</v>
      </c>
      <c r="Y88" s="6">
        <v>96.735685176800004</v>
      </c>
      <c r="Z88" s="6">
        <v>92.619273041599996</v>
      </c>
      <c r="AA88" s="6">
        <v>84.386448771299996</v>
      </c>
      <c r="AB88" s="6">
        <v>79.240933602300004</v>
      </c>
      <c r="AC88" s="6">
        <v>78.211830568500005</v>
      </c>
      <c r="AD88" s="6">
        <v>72.0372123657</v>
      </c>
      <c r="AE88" s="6">
        <v>74.095418433299997</v>
      </c>
      <c r="AF88" s="6">
        <v>73.066315399499999</v>
      </c>
      <c r="AG88" s="6">
        <v>65.862594162899995</v>
      </c>
      <c r="AH88" s="6">
        <v>58.658872926400001</v>
      </c>
    </row>
    <row r="89" spans="1:34" x14ac:dyDescent="0.25">
      <c r="A89" t="s">
        <v>625</v>
      </c>
      <c r="B89" s="6" t="s">
        <v>91</v>
      </c>
      <c r="C89" s="6">
        <v>90.494015054900004</v>
      </c>
      <c r="D89" s="6">
        <v>90.494015054900004</v>
      </c>
      <c r="E89" s="6">
        <v>92.550697215300005</v>
      </c>
      <c r="F89" s="6">
        <v>87.408991814399997</v>
      </c>
      <c r="G89" s="6">
        <v>79.182263172999996</v>
      </c>
      <c r="H89" s="6">
        <v>84.323968573900004</v>
      </c>
      <c r="I89" s="6">
        <v>85.352309654099997</v>
      </c>
      <c r="J89" s="6">
        <v>91.522356135099997</v>
      </c>
      <c r="K89" s="6">
        <v>95.635720455799998</v>
      </c>
      <c r="L89" s="6">
        <v>96.664061535900004</v>
      </c>
      <c r="M89" s="6">
        <v>107.9758134178</v>
      </c>
      <c r="N89" s="6">
        <v>116.2025420592</v>
      </c>
      <c r="O89" s="6">
        <v>113.1175188186</v>
      </c>
      <c r="P89" s="6">
        <v>112.0891777385</v>
      </c>
      <c r="Q89" s="6">
        <v>115.17420097900001</v>
      </c>
      <c r="R89" s="6">
        <v>104.8907901773</v>
      </c>
      <c r="S89" s="6">
        <v>112.0891777385</v>
      </c>
      <c r="T89" s="6">
        <v>106.9474723376</v>
      </c>
      <c r="U89" s="6">
        <v>115.17420097900001</v>
      </c>
      <c r="V89" s="6">
        <v>117.2308831393</v>
      </c>
      <c r="W89" s="6">
        <v>114.1458598988</v>
      </c>
      <c r="X89" s="6">
        <v>109.00415449800001</v>
      </c>
      <c r="Y89" s="6">
        <v>107.9758134178</v>
      </c>
      <c r="Z89" s="6">
        <v>100.7774258566</v>
      </c>
      <c r="AA89" s="6">
        <v>94.607379375600004</v>
      </c>
      <c r="AB89" s="6">
        <v>93.579038295399997</v>
      </c>
      <c r="AC89" s="6">
        <v>95.635720455799998</v>
      </c>
      <c r="AD89" s="6">
        <v>94.607379375600004</v>
      </c>
      <c r="AE89" s="6">
        <v>96.664061535900004</v>
      </c>
      <c r="AF89" s="6">
        <v>101.8057669368</v>
      </c>
      <c r="AG89" s="6">
        <v>102.8341080169</v>
      </c>
      <c r="AH89" s="6">
        <v>96.664061535900004</v>
      </c>
    </row>
    <row r="90" spans="1:34" x14ac:dyDescent="0.25">
      <c r="A90" t="s">
        <v>626</v>
      </c>
      <c r="B90" s="6" t="s">
        <v>92</v>
      </c>
      <c r="C90" s="6">
        <v>42.025951024800001</v>
      </c>
      <c r="D90" s="6">
        <v>43.526877847100003</v>
      </c>
      <c r="E90" s="6">
        <v>46.5287314917</v>
      </c>
      <c r="F90" s="6">
        <v>65.2903167706</v>
      </c>
      <c r="G90" s="6">
        <v>72.794950882199998</v>
      </c>
      <c r="H90" s="6">
        <v>89.305145927599995</v>
      </c>
      <c r="I90" s="6">
        <v>90.806072749899997</v>
      </c>
      <c r="J90" s="6">
        <v>93.057462983400001</v>
      </c>
      <c r="K90" s="6">
        <v>96.059316628000005</v>
      </c>
      <c r="L90" s="6">
        <v>96.809780039200007</v>
      </c>
      <c r="M90" s="6">
        <v>75.796804526800003</v>
      </c>
      <c r="N90" s="6">
        <v>72.794950882199998</v>
      </c>
      <c r="O90" s="6">
        <v>57.035219247900002</v>
      </c>
      <c r="P90" s="6">
        <v>51.031511958599999</v>
      </c>
      <c r="Q90" s="6">
        <v>45.778268080499998</v>
      </c>
      <c r="R90" s="6">
        <v>49.530585136299997</v>
      </c>
      <c r="S90" s="6">
        <v>54.033365603299998</v>
      </c>
      <c r="T90" s="6">
        <v>63.789389948299998</v>
      </c>
      <c r="U90" s="6">
        <v>59.286609481399999</v>
      </c>
      <c r="V90" s="6">
        <v>65.2903167706</v>
      </c>
      <c r="W90" s="6">
        <v>69.042633826400007</v>
      </c>
      <c r="X90" s="6">
        <v>74.295877704500001</v>
      </c>
      <c r="Y90" s="6">
        <v>66.791243592900003</v>
      </c>
      <c r="Z90" s="6">
        <v>58.536146070199997</v>
      </c>
      <c r="AA90" s="6">
        <v>51.031511958599999</v>
      </c>
      <c r="AB90" s="6">
        <v>56.2847558367</v>
      </c>
      <c r="AC90" s="6">
        <v>49.530585136299997</v>
      </c>
      <c r="AD90" s="6">
        <v>52.532438780900002</v>
      </c>
      <c r="AE90" s="6">
        <v>47.279194902900002</v>
      </c>
      <c r="AF90" s="6">
        <v>48.029658314000002</v>
      </c>
      <c r="AG90" s="6">
        <v>47.279194902900002</v>
      </c>
      <c r="AH90" s="6">
        <v>48.029658314000002</v>
      </c>
    </row>
    <row r="91" spans="1:34" x14ac:dyDescent="0.25">
      <c r="A91" t="s">
        <v>627</v>
      </c>
      <c r="B91" s="6" t="s">
        <v>93</v>
      </c>
      <c r="C91" s="6">
        <v>23.078526547799999</v>
      </c>
      <c r="D91" s="6">
        <v>26.056400941</v>
      </c>
      <c r="E91" s="6">
        <v>35.734492719099997</v>
      </c>
      <c r="F91" s="6">
        <v>38.712367112400003</v>
      </c>
      <c r="G91" s="6">
        <v>43.179178702199998</v>
      </c>
      <c r="H91" s="6">
        <v>49.134927488800002</v>
      </c>
      <c r="I91" s="6">
        <v>49.134927488800002</v>
      </c>
      <c r="J91" s="6">
        <v>49.134927488800002</v>
      </c>
      <c r="K91" s="6">
        <v>57.324082070199999</v>
      </c>
      <c r="L91" s="6">
        <v>66.257705250000001</v>
      </c>
      <c r="M91" s="6">
        <v>75.191328429799995</v>
      </c>
      <c r="N91" s="6">
        <v>78.169202823000006</v>
      </c>
      <c r="O91" s="6">
        <v>76.680265626400001</v>
      </c>
      <c r="P91" s="6">
        <v>72.213454036499996</v>
      </c>
      <c r="Q91" s="6">
        <v>73.702391233100002</v>
      </c>
      <c r="R91" s="6">
        <v>65.513236651699998</v>
      </c>
      <c r="S91" s="6">
        <v>61.046425061800001</v>
      </c>
      <c r="T91" s="6">
        <v>52.112801881999999</v>
      </c>
      <c r="U91" s="6">
        <v>55.090676275299998</v>
      </c>
      <c r="V91" s="6">
        <v>61.790893660099997</v>
      </c>
      <c r="W91" s="6">
        <v>65.513236651699998</v>
      </c>
      <c r="X91" s="6">
        <v>62.535362258399999</v>
      </c>
      <c r="Y91" s="6">
        <v>60.301956463499998</v>
      </c>
      <c r="Z91" s="6">
        <v>67.002173848300004</v>
      </c>
      <c r="AA91" s="6">
        <v>68.491111044899995</v>
      </c>
      <c r="AB91" s="6">
        <v>67.002173848300004</v>
      </c>
      <c r="AC91" s="6">
        <v>67.002173848300004</v>
      </c>
      <c r="AD91" s="6">
        <v>74.446859831500007</v>
      </c>
      <c r="AE91" s="6">
        <v>77.424734224700003</v>
      </c>
      <c r="AF91" s="6">
        <v>78.169202823000006</v>
      </c>
      <c r="AG91" s="6">
        <v>71.468985438199994</v>
      </c>
      <c r="AH91" s="6">
        <v>70.724516839900005</v>
      </c>
    </row>
    <row r="92" spans="1:34" x14ac:dyDescent="0.25">
      <c r="A92" t="s">
        <v>628</v>
      </c>
      <c r="B92" s="6" t="s">
        <v>94</v>
      </c>
      <c r="C92" s="6">
        <v>31.771667615399998</v>
      </c>
      <c r="D92" s="6">
        <v>29.124028647500001</v>
      </c>
      <c r="E92" s="6">
        <v>46.333681939100003</v>
      </c>
      <c r="F92" s="6">
        <v>52.952779358999997</v>
      </c>
      <c r="G92" s="6">
        <v>62.219515746799999</v>
      </c>
      <c r="H92" s="6">
        <v>62.219515746799999</v>
      </c>
      <c r="I92" s="6">
        <v>62.219515746799999</v>
      </c>
      <c r="J92" s="6">
        <v>62.219515746799999</v>
      </c>
      <c r="K92" s="6">
        <v>58.248057294900001</v>
      </c>
      <c r="L92" s="6">
        <v>58.248057294900001</v>
      </c>
      <c r="M92" s="6">
        <v>62.219515746799999</v>
      </c>
      <c r="N92" s="6">
        <v>64.867154714799995</v>
      </c>
      <c r="O92" s="6">
        <v>74.133891102600003</v>
      </c>
      <c r="P92" s="6">
        <v>83.400627490399998</v>
      </c>
      <c r="Q92" s="6">
        <v>84.724446974399996</v>
      </c>
      <c r="R92" s="6">
        <v>100.61028078210001</v>
      </c>
      <c r="S92" s="6">
        <v>107.22937820200001</v>
      </c>
      <c r="T92" s="6">
        <v>113.84847562189999</v>
      </c>
      <c r="U92" s="6">
        <v>105.90555871799999</v>
      </c>
      <c r="V92" s="6">
        <v>103.2579197501</v>
      </c>
      <c r="W92" s="6">
        <v>109.8770171699</v>
      </c>
      <c r="X92" s="6">
        <v>108.553197686</v>
      </c>
      <c r="Y92" s="6">
        <v>100.61028078210001</v>
      </c>
      <c r="Z92" s="6">
        <v>88.695905426300001</v>
      </c>
      <c r="AA92" s="6">
        <v>75.457710586600001</v>
      </c>
      <c r="AB92" s="6">
        <v>82.076808006500002</v>
      </c>
      <c r="AC92" s="6">
        <v>80.752988522500004</v>
      </c>
      <c r="AD92" s="6">
        <v>72.810071618600006</v>
      </c>
      <c r="AE92" s="6">
        <v>72.810071618600006</v>
      </c>
      <c r="AF92" s="6">
        <v>70.162432650699998</v>
      </c>
      <c r="AG92" s="6">
        <v>68.8386131667</v>
      </c>
      <c r="AH92" s="6">
        <v>63.543335230799997</v>
      </c>
    </row>
    <row r="93" spans="1:34" x14ac:dyDescent="0.25">
      <c r="A93" t="s">
        <v>629</v>
      </c>
      <c r="B93" s="6" t="s">
        <v>95</v>
      </c>
      <c r="C93" s="6">
        <v>68.743023604000001</v>
      </c>
      <c r="D93" s="6">
        <v>71.805831586400004</v>
      </c>
      <c r="E93" s="6">
        <v>79.292695543299999</v>
      </c>
      <c r="F93" s="6">
        <v>89.161743486399999</v>
      </c>
      <c r="G93" s="6">
        <v>111.7924913561</v>
      </c>
      <c r="H93" s="6">
        <v>122.6824752933</v>
      </c>
      <c r="I93" s="6">
        <v>135.1038632218</v>
      </c>
      <c r="J93" s="6">
        <v>142.4205711797</v>
      </c>
      <c r="K93" s="6">
        <v>143.10119517570001</v>
      </c>
      <c r="L93" s="6">
        <v>154.67180310910001</v>
      </c>
      <c r="M93" s="6">
        <v>166.58272304050001</v>
      </c>
      <c r="N93" s="6">
        <v>159.6063270807</v>
      </c>
      <c r="O93" s="6">
        <v>159.7764830797</v>
      </c>
      <c r="P93" s="6">
        <v>160.9675750728</v>
      </c>
      <c r="Q93" s="6">
        <v>157.39429909340001</v>
      </c>
      <c r="R93" s="6">
        <v>157.22414309440001</v>
      </c>
      <c r="S93" s="6">
        <v>158.0749230895</v>
      </c>
      <c r="T93" s="6">
        <v>151.43883912769999</v>
      </c>
      <c r="U93" s="6">
        <v>147.0147831532</v>
      </c>
      <c r="V93" s="6">
        <v>148.54618714439999</v>
      </c>
      <c r="W93" s="6">
        <v>136.975579211</v>
      </c>
      <c r="X93" s="6">
        <v>134.0829272277</v>
      </c>
      <c r="Y93" s="6">
        <v>136.2949552149</v>
      </c>
      <c r="Z93" s="6">
        <v>122.5123192943</v>
      </c>
      <c r="AA93" s="6">
        <v>120.6406033051</v>
      </c>
      <c r="AB93" s="6">
        <v>114.5149873404</v>
      </c>
      <c r="AC93" s="6">
        <v>106.0071873894</v>
      </c>
      <c r="AD93" s="6">
        <v>107.36843538159999</v>
      </c>
      <c r="AE93" s="6">
        <v>107.8789033786</v>
      </c>
      <c r="AF93" s="6">
        <v>102.604067409</v>
      </c>
      <c r="AG93" s="6">
        <v>104.1354714002</v>
      </c>
      <c r="AH93" s="6">
        <v>94.776891454099996</v>
      </c>
    </row>
    <row r="94" spans="1:34" x14ac:dyDescent="0.25">
      <c r="A94" t="s">
        <v>630</v>
      </c>
      <c r="B94" s="6" t="s">
        <v>96</v>
      </c>
      <c r="C94" s="6">
        <v>22.113273897199999</v>
      </c>
      <c r="D94" s="6">
        <v>23.012187470200001</v>
      </c>
      <c r="E94" s="6">
        <v>25.708928189400002</v>
      </c>
      <c r="F94" s="6">
        <v>28.225886193899999</v>
      </c>
      <c r="G94" s="6">
        <v>28.046103479300001</v>
      </c>
      <c r="H94" s="6">
        <v>30.383278769299999</v>
      </c>
      <c r="I94" s="6">
        <v>28.585451623200001</v>
      </c>
      <c r="J94" s="6">
        <v>30.5630614839</v>
      </c>
      <c r="K94" s="6">
        <v>30.5630614839</v>
      </c>
      <c r="L94" s="6">
        <v>35.417194778400003</v>
      </c>
      <c r="M94" s="6">
        <v>38.4735009268</v>
      </c>
      <c r="N94" s="6">
        <v>39.1926317852</v>
      </c>
      <c r="O94" s="6">
        <v>39.372414499800001</v>
      </c>
      <c r="P94" s="6">
        <v>37.2150219245</v>
      </c>
      <c r="Q94" s="6">
        <v>36.4958910661</v>
      </c>
      <c r="R94" s="6">
        <v>41.709589789799999</v>
      </c>
      <c r="S94" s="6">
        <v>38.113935497600004</v>
      </c>
      <c r="T94" s="6">
        <v>36.136325636800002</v>
      </c>
      <c r="U94" s="6">
        <v>42.248937933599997</v>
      </c>
      <c r="V94" s="6">
        <v>41.529807075199997</v>
      </c>
      <c r="W94" s="6">
        <v>47.642419371899997</v>
      </c>
      <c r="X94" s="6">
        <v>48.361550230399999</v>
      </c>
      <c r="Y94" s="6">
        <v>49.979594661900002</v>
      </c>
      <c r="Z94" s="6">
        <v>58.069816819400003</v>
      </c>
      <c r="AA94" s="6">
        <v>62.3846019701</v>
      </c>
      <c r="AB94" s="6">
        <v>57.530468675599998</v>
      </c>
      <c r="AC94" s="6">
        <v>60.406992109299999</v>
      </c>
      <c r="AD94" s="6">
        <v>63.463298257700004</v>
      </c>
      <c r="AE94" s="6">
        <v>63.643080972299998</v>
      </c>
      <c r="AF94" s="6">
        <v>63.283515543100002</v>
      </c>
      <c r="AG94" s="6">
        <v>56.271989673299998</v>
      </c>
      <c r="AH94" s="6">
        <v>49.2604638034</v>
      </c>
    </row>
    <row r="95" spans="1:34" x14ac:dyDescent="0.25">
      <c r="A95" t="s">
        <v>631</v>
      </c>
      <c r="B95" s="6" t="s">
        <v>97</v>
      </c>
      <c r="C95" s="6">
        <v>70.9841999657</v>
      </c>
      <c r="D95" s="6">
        <v>77.235649394500001</v>
      </c>
      <c r="E95" s="6">
        <v>85.503695413299994</v>
      </c>
      <c r="F95" s="6">
        <v>92.763443136999996</v>
      </c>
      <c r="G95" s="6">
        <v>110.5094931284</v>
      </c>
      <c r="H95" s="6">
        <v>116.9626022162</v>
      </c>
      <c r="I95" s="6">
        <v>122.2057533501</v>
      </c>
      <c r="J95" s="6">
        <v>127.6505641429</v>
      </c>
      <c r="K95" s="6">
        <v>135.51529084360001</v>
      </c>
      <c r="L95" s="6">
        <v>145.19495447529999</v>
      </c>
      <c r="M95" s="6">
        <v>154.067979471</v>
      </c>
      <c r="N95" s="6">
        <v>143.98499652140001</v>
      </c>
      <c r="O95" s="6">
        <v>159.7144499229</v>
      </c>
      <c r="P95" s="6">
        <v>162.53768514879999</v>
      </c>
      <c r="Q95" s="6">
        <v>168.38581525960001</v>
      </c>
      <c r="R95" s="6">
        <v>162.33602548979999</v>
      </c>
      <c r="S95" s="6">
        <v>159.3111306049</v>
      </c>
      <c r="T95" s="6">
        <v>156.68955503800001</v>
      </c>
      <c r="U95" s="6">
        <v>165.36092037469999</v>
      </c>
      <c r="V95" s="6">
        <v>149.83312663219999</v>
      </c>
      <c r="W95" s="6">
        <v>150.23644595019999</v>
      </c>
      <c r="X95" s="6">
        <v>144.99329481629999</v>
      </c>
      <c r="Y95" s="6">
        <v>140.96010163650001</v>
      </c>
      <c r="Z95" s="6">
        <v>139.54848402350001</v>
      </c>
      <c r="AA95" s="6">
        <v>135.51529084360001</v>
      </c>
      <c r="AB95" s="6">
        <v>135.1119715257</v>
      </c>
      <c r="AC95" s="6">
        <v>137.73354709259999</v>
      </c>
      <c r="AD95" s="6">
        <v>131.88541698180001</v>
      </c>
      <c r="AE95" s="6">
        <v>123.415711304</v>
      </c>
      <c r="AF95" s="6">
        <v>119.5841777832</v>
      </c>
      <c r="AG95" s="6">
        <v>111.9211107414</v>
      </c>
      <c r="AH95" s="6">
        <v>105.0646823356</v>
      </c>
    </row>
    <row r="96" spans="1:34" x14ac:dyDescent="0.25">
      <c r="A96" t="s">
        <v>632</v>
      </c>
      <c r="B96" s="6" t="s">
        <v>98</v>
      </c>
      <c r="C96" s="6">
        <v>50.162178471799997</v>
      </c>
      <c r="D96" s="6">
        <v>55.819567021200001</v>
      </c>
      <c r="E96" s="6">
        <v>58.836840914200003</v>
      </c>
      <c r="F96" s="6">
        <v>62.231274043900001</v>
      </c>
      <c r="G96" s="6">
        <v>69.397299539900004</v>
      </c>
      <c r="H96" s="6">
        <v>73.546051142799996</v>
      </c>
      <c r="I96" s="6">
        <v>81.843554348599994</v>
      </c>
      <c r="J96" s="6">
        <v>81.843554348599994</v>
      </c>
      <c r="K96" s="6">
        <v>82.975032058500005</v>
      </c>
      <c r="L96" s="6">
        <v>93.912649920800007</v>
      </c>
      <c r="M96" s="6">
        <v>92.781172210899996</v>
      </c>
      <c r="N96" s="6">
        <v>91.272535264400005</v>
      </c>
      <c r="O96" s="6">
        <v>89.386739081200005</v>
      </c>
      <c r="P96" s="6">
        <v>95.421286867299997</v>
      </c>
      <c r="Q96" s="6">
        <v>95.421286867299997</v>
      </c>
      <c r="R96" s="6">
        <v>98.815719997000002</v>
      </c>
      <c r="S96" s="6">
        <v>88.255261371399996</v>
      </c>
      <c r="T96" s="6">
        <v>90.895376027799998</v>
      </c>
      <c r="U96" s="6">
        <v>89.763898317900001</v>
      </c>
      <c r="V96" s="6">
        <v>96.929923813800002</v>
      </c>
      <c r="W96" s="6">
        <v>100.32435694350001</v>
      </c>
      <c r="X96" s="6">
        <v>100.32435694350001</v>
      </c>
      <c r="Y96" s="6">
        <v>91.649694500999999</v>
      </c>
      <c r="Z96" s="6">
        <v>99.192879233599996</v>
      </c>
      <c r="AA96" s="6">
        <v>113.14777098890001</v>
      </c>
      <c r="AB96" s="6">
        <v>115.03356717210001</v>
      </c>
      <c r="AC96" s="6">
        <v>111.26197480579999</v>
      </c>
      <c r="AD96" s="6">
        <v>99.192879233599996</v>
      </c>
      <c r="AE96" s="6">
        <v>99.192879233599996</v>
      </c>
      <c r="AF96" s="6">
        <v>102.5873123633</v>
      </c>
      <c r="AG96" s="6">
        <v>95.044127630700004</v>
      </c>
      <c r="AH96" s="6">
        <v>79.203439692200007</v>
      </c>
    </row>
    <row r="97" spans="1:34" x14ac:dyDescent="0.25">
      <c r="A97" t="s">
        <v>633</v>
      </c>
      <c r="B97" s="6" t="s">
        <v>99</v>
      </c>
      <c r="C97" s="6">
        <v>83.155660628199996</v>
      </c>
      <c r="D97" s="6">
        <v>83.800278152499999</v>
      </c>
      <c r="E97" s="6">
        <v>90.407607776000006</v>
      </c>
      <c r="F97" s="6">
        <v>92.824923491999996</v>
      </c>
      <c r="G97" s="6">
        <v>106.5230458823</v>
      </c>
      <c r="H97" s="6">
        <v>121.0269401779</v>
      </c>
      <c r="I97" s="6">
        <v>126.34503475290001</v>
      </c>
      <c r="J97" s="6">
        <v>132.95236437649999</v>
      </c>
      <c r="K97" s="6">
        <v>138.75392209469999</v>
      </c>
      <c r="L97" s="6">
        <v>149.3901112449</v>
      </c>
      <c r="M97" s="6">
        <v>167.27824754279999</v>
      </c>
      <c r="N97" s="6">
        <v>170.66248954509999</v>
      </c>
      <c r="O97" s="6">
        <v>167.43940192389999</v>
      </c>
      <c r="P97" s="6">
        <v>165.66670373220001</v>
      </c>
      <c r="Q97" s="6">
        <v>166.1501668754</v>
      </c>
      <c r="R97" s="6">
        <v>165.34439497</v>
      </c>
      <c r="S97" s="6">
        <v>167.60055630490001</v>
      </c>
      <c r="T97" s="6">
        <v>161.31553544350001</v>
      </c>
      <c r="U97" s="6">
        <v>159.0593741086</v>
      </c>
      <c r="V97" s="6">
        <v>155.6751321063</v>
      </c>
      <c r="W97" s="6">
        <v>157.44783029800001</v>
      </c>
      <c r="X97" s="6">
        <v>155.51397772519999</v>
      </c>
      <c r="Y97" s="6">
        <v>151.6462725797</v>
      </c>
      <c r="Z97" s="6">
        <v>141.977009716</v>
      </c>
      <c r="AA97" s="6">
        <v>137.78699580840001</v>
      </c>
      <c r="AB97" s="6">
        <v>134.241599425</v>
      </c>
      <c r="AC97" s="6">
        <v>128.7623504689</v>
      </c>
      <c r="AD97" s="6">
        <v>128.4400417068</v>
      </c>
      <c r="AE97" s="6">
        <v>122.1550208453</v>
      </c>
      <c r="AF97" s="6">
        <v>122.7996383696</v>
      </c>
      <c r="AG97" s="6">
        <v>120.06001389150001</v>
      </c>
      <c r="AH97" s="6">
        <v>107.4899721686</v>
      </c>
    </row>
    <row r="98" spans="1:34" x14ac:dyDescent="0.25">
      <c r="A98" t="s">
        <v>634</v>
      </c>
      <c r="B98" s="6" t="s">
        <v>100</v>
      </c>
      <c r="C98" s="6">
        <v>26.372223109</v>
      </c>
      <c r="D98" s="6">
        <v>27.0662289803</v>
      </c>
      <c r="E98" s="6">
        <v>34.006287693200001</v>
      </c>
      <c r="F98" s="6">
        <v>40.946346406099998</v>
      </c>
      <c r="G98" s="6">
        <v>42.334358148699998</v>
      </c>
      <c r="H98" s="6">
        <v>43.028364019999998</v>
      </c>
      <c r="I98" s="6">
        <v>43.722369891200003</v>
      </c>
      <c r="J98" s="6">
        <v>45.110381633800003</v>
      </c>
      <c r="K98" s="6">
        <v>47.886405119000003</v>
      </c>
      <c r="L98" s="6">
        <v>56.2144755745</v>
      </c>
      <c r="M98" s="6">
        <v>59.684504930899998</v>
      </c>
      <c r="N98" s="6">
        <v>65.236551901200002</v>
      </c>
      <c r="O98" s="6">
        <v>73.564622356699999</v>
      </c>
      <c r="P98" s="6">
        <v>86.750733911200001</v>
      </c>
      <c r="Q98" s="6">
        <v>89.526757396400001</v>
      </c>
      <c r="R98" s="6">
        <v>91.608775010200006</v>
      </c>
      <c r="S98" s="6">
        <v>99.242839594399996</v>
      </c>
      <c r="T98" s="6">
        <v>99.936845465700003</v>
      </c>
      <c r="U98" s="6">
        <v>107.57091004989999</v>
      </c>
      <c r="V98" s="6">
        <v>101.3248572083</v>
      </c>
      <c r="W98" s="6">
        <v>99.936845465700003</v>
      </c>
      <c r="X98" s="6">
        <v>100.630851337</v>
      </c>
      <c r="Y98" s="6">
        <v>102.0188630796</v>
      </c>
      <c r="Z98" s="6">
        <v>104.1008806935</v>
      </c>
      <c r="AA98" s="6">
        <v>107.57091004989999</v>
      </c>
      <c r="AB98" s="6">
        <v>106.8769041786</v>
      </c>
      <c r="AC98" s="6">
        <v>114.5109687628</v>
      </c>
      <c r="AD98" s="6">
        <v>119.3690098618</v>
      </c>
      <c r="AE98" s="6">
        <v>125.6150627034</v>
      </c>
      <c r="AF98" s="6">
        <v>125.6150627034</v>
      </c>
      <c r="AG98" s="6">
        <v>117.9809981192</v>
      </c>
      <c r="AH98" s="6">
        <v>111.0409394063</v>
      </c>
    </row>
    <row r="99" spans="1:34" x14ac:dyDescent="0.25">
      <c r="A99" t="s">
        <v>635</v>
      </c>
      <c r="B99" s="6" t="s">
        <v>101</v>
      </c>
      <c r="C99" s="6">
        <v>6.0323939554999999</v>
      </c>
      <c r="D99" s="6">
        <v>4.0215959703999999</v>
      </c>
      <c r="E99" s="6">
        <v>5.0269949629999999</v>
      </c>
      <c r="F99" s="6">
        <v>6.0323939554999999</v>
      </c>
      <c r="G99" s="6">
        <v>7.0377929480999999</v>
      </c>
      <c r="H99" s="6">
        <v>4.0215959703999999</v>
      </c>
      <c r="I99" s="6">
        <v>5.0269949629999999</v>
      </c>
      <c r="J99" s="6">
        <v>5.0269949629999999</v>
      </c>
      <c r="K99" s="6">
        <v>5.0269949629999999</v>
      </c>
      <c r="L99" s="6">
        <v>5.0269949629999999</v>
      </c>
      <c r="M99" s="6">
        <v>6.0323939554999999</v>
      </c>
      <c r="N99" s="6">
        <v>8.0431919406999999</v>
      </c>
      <c r="O99" s="6">
        <v>12.0647879111</v>
      </c>
      <c r="P99" s="6">
        <v>14.0755858963</v>
      </c>
      <c r="Q99" s="6">
        <v>14.0755858963</v>
      </c>
      <c r="R99" s="6">
        <v>17.091782874</v>
      </c>
      <c r="S99" s="6">
        <v>29.156570785100001</v>
      </c>
      <c r="T99" s="6">
        <v>34.183565748100001</v>
      </c>
      <c r="U99" s="6">
        <v>43.232156681399999</v>
      </c>
      <c r="V99" s="6">
        <v>43.232156681399999</v>
      </c>
      <c r="W99" s="6">
        <v>40.215959703599999</v>
      </c>
      <c r="X99" s="6">
        <v>41.221358696199999</v>
      </c>
      <c r="Y99" s="6">
        <v>39.210560710999999</v>
      </c>
      <c r="Z99" s="6">
        <v>35.188964740700001</v>
      </c>
      <c r="AA99" s="6">
        <v>36.194363733199999</v>
      </c>
      <c r="AB99" s="6">
        <v>31.167368770300001</v>
      </c>
      <c r="AC99" s="6">
        <v>30.161969777700001</v>
      </c>
      <c r="AD99" s="6">
        <v>35.188964740700001</v>
      </c>
      <c r="AE99" s="6">
        <v>34.183565748100001</v>
      </c>
      <c r="AF99" s="6">
        <v>38.205161718399999</v>
      </c>
      <c r="AG99" s="6">
        <v>33.178166755500001</v>
      </c>
      <c r="AH99" s="6">
        <v>36.194363733199999</v>
      </c>
    </row>
    <row r="100" spans="1:34" x14ac:dyDescent="0.25">
      <c r="A100" t="s">
        <v>636</v>
      </c>
      <c r="B100" s="6" t="s">
        <v>102</v>
      </c>
      <c r="C100" s="6">
        <v>45.8064564576</v>
      </c>
      <c r="D100" s="6">
        <v>45.8064564576</v>
      </c>
      <c r="E100" s="6">
        <v>58.572190224499998</v>
      </c>
      <c r="F100" s="6">
        <v>63.828668834299997</v>
      </c>
      <c r="G100" s="6">
        <v>62.326817802900003</v>
      </c>
      <c r="H100" s="6">
        <v>57.821264708800001</v>
      </c>
      <c r="I100" s="6">
        <v>66.081445381400002</v>
      </c>
      <c r="J100" s="6">
        <v>63.828668834299997</v>
      </c>
      <c r="K100" s="6">
        <v>64.579594349999994</v>
      </c>
      <c r="L100" s="6">
        <v>64.579594349999994</v>
      </c>
      <c r="M100" s="6">
        <v>69.085147444200004</v>
      </c>
      <c r="N100" s="6">
        <v>74.341626054100004</v>
      </c>
      <c r="O100" s="6">
        <v>68.3342219285</v>
      </c>
      <c r="P100" s="6">
        <v>63.828668834299997</v>
      </c>
      <c r="Q100" s="6">
        <v>68.3342219285</v>
      </c>
      <c r="R100" s="6">
        <v>70.586998475599998</v>
      </c>
      <c r="S100" s="6">
        <v>69.836072959899994</v>
      </c>
      <c r="T100" s="6">
        <v>66.832370897100006</v>
      </c>
      <c r="U100" s="6">
        <v>71.337923991300002</v>
      </c>
      <c r="V100" s="6">
        <v>74.341626054100004</v>
      </c>
      <c r="W100" s="6">
        <v>74.341626054100004</v>
      </c>
      <c r="X100" s="6">
        <v>70.586998475599998</v>
      </c>
      <c r="Y100" s="6">
        <v>66.832370897100006</v>
      </c>
      <c r="Z100" s="6">
        <v>72.839775022699996</v>
      </c>
      <c r="AA100" s="6">
        <v>85.605508789599995</v>
      </c>
      <c r="AB100" s="6">
        <v>81.099955695399998</v>
      </c>
      <c r="AC100" s="6">
        <v>90.111061883800005</v>
      </c>
      <c r="AD100" s="6">
        <v>101.37494461919999</v>
      </c>
      <c r="AE100" s="6">
        <v>104.378646682</v>
      </c>
      <c r="AF100" s="6">
        <v>105.1295721977</v>
      </c>
      <c r="AG100" s="6">
        <v>99.122168072099996</v>
      </c>
      <c r="AH100" s="6">
        <v>105.1295721977</v>
      </c>
    </row>
    <row r="101" spans="1:34" x14ac:dyDescent="0.25">
      <c r="A101" t="s">
        <v>637</v>
      </c>
      <c r="B101" s="6" t="s">
        <v>103</v>
      </c>
      <c r="C101" s="6">
        <v>11.9132713843</v>
      </c>
      <c r="D101" s="6">
        <v>11.9132713843</v>
      </c>
      <c r="E101" s="6">
        <v>16.6785799381</v>
      </c>
      <c r="F101" s="6">
        <v>14.2959256612</v>
      </c>
      <c r="G101" s="6">
        <v>23.8265427686</v>
      </c>
      <c r="H101" s="6">
        <v>28.5918513224</v>
      </c>
      <c r="I101" s="6">
        <v>26.209197045500002</v>
      </c>
      <c r="J101" s="6">
        <v>26.209197045500002</v>
      </c>
      <c r="K101" s="6">
        <v>28.5918513224</v>
      </c>
      <c r="L101" s="6">
        <v>26.209197045500002</v>
      </c>
      <c r="M101" s="6">
        <v>23.8265427686</v>
      </c>
      <c r="N101" s="6">
        <v>14.2959256612</v>
      </c>
      <c r="O101" s="6">
        <v>9.5306171074999995</v>
      </c>
      <c r="P101" s="6">
        <v>9.5306171074999995</v>
      </c>
      <c r="Q101" s="6">
        <v>9.5306171074999995</v>
      </c>
      <c r="R101" s="6">
        <v>7.1479628306</v>
      </c>
      <c r="S101" s="6">
        <v>0</v>
      </c>
      <c r="T101" s="6">
        <v>0</v>
      </c>
      <c r="U101" s="6">
        <v>0</v>
      </c>
      <c r="V101" s="6">
        <v>0</v>
      </c>
      <c r="W101" s="6">
        <v>0</v>
      </c>
      <c r="X101" s="6">
        <v>0</v>
      </c>
      <c r="Y101" s="6">
        <v>0</v>
      </c>
      <c r="Z101" s="6">
        <v>0</v>
      </c>
      <c r="AA101" s="6">
        <v>0</v>
      </c>
      <c r="AB101" s="6">
        <v>0</v>
      </c>
      <c r="AC101" s="6">
        <v>0</v>
      </c>
      <c r="AD101" s="6">
        <v>0</v>
      </c>
      <c r="AE101" s="6">
        <v>0</v>
      </c>
      <c r="AF101" s="6">
        <v>0</v>
      </c>
      <c r="AG101" s="6">
        <v>0</v>
      </c>
      <c r="AH101" s="6">
        <v>0</v>
      </c>
    </row>
    <row r="102" spans="1:34" x14ac:dyDescent="0.25">
      <c r="A102" t="s">
        <v>638</v>
      </c>
      <c r="B102" s="6" t="s">
        <v>104</v>
      </c>
      <c r="C102" s="6">
        <v>3.9570658356999999</v>
      </c>
      <c r="D102" s="6">
        <v>3.9570658356999999</v>
      </c>
      <c r="E102" s="6">
        <v>10.8819310481</v>
      </c>
      <c r="F102" s="6">
        <v>12.860463965999999</v>
      </c>
      <c r="G102" s="6">
        <v>16.817529801700001</v>
      </c>
      <c r="H102" s="6">
        <v>18.7960627195</v>
      </c>
      <c r="I102" s="6">
        <v>21.763862096299999</v>
      </c>
      <c r="J102" s="6">
        <v>25.7209279319</v>
      </c>
      <c r="K102" s="6">
        <v>25.7209279319</v>
      </c>
      <c r="L102" s="6">
        <v>23.742395014100001</v>
      </c>
      <c r="M102" s="6">
        <v>24.731661472999999</v>
      </c>
      <c r="N102" s="6">
        <v>20.774595637299999</v>
      </c>
      <c r="O102" s="6">
        <v>19.785329178400001</v>
      </c>
      <c r="P102" s="6">
        <v>15.8282633427</v>
      </c>
      <c r="Q102" s="6">
        <v>11.871197507</v>
      </c>
      <c r="R102" s="6">
        <v>11.871197507</v>
      </c>
      <c r="S102" s="6">
        <v>20.774595637299999</v>
      </c>
      <c r="T102" s="6">
        <v>27.699460849800001</v>
      </c>
      <c r="U102" s="6">
        <v>38.581391897899998</v>
      </c>
      <c r="V102" s="6">
        <v>56.3881881585</v>
      </c>
      <c r="W102" s="6">
        <v>71.227185042299993</v>
      </c>
      <c r="X102" s="6">
        <v>71.227185042299993</v>
      </c>
      <c r="Y102" s="6">
        <v>71.227185042299993</v>
      </c>
      <c r="Z102" s="6">
        <v>74.194984419099995</v>
      </c>
      <c r="AA102" s="6">
        <v>70.237918583400003</v>
      </c>
      <c r="AB102" s="6">
        <v>63.313053370900001</v>
      </c>
      <c r="AC102" s="6">
        <v>52.4311223228</v>
      </c>
      <c r="AD102" s="6">
        <v>38.581391897899998</v>
      </c>
      <c r="AE102" s="6">
        <v>38.581391897899998</v>
      </c>
      <c r="AF102" s="6">
        <v>39.570658356800003</v>
      </c>
      <c r="AG102" s="6">
        <v>26.7101943909</v>
      </c>
      <c r="AH102" s="6">
        <v>33.6350596033</v>
      </c>
    </row>
    <row r="103" spans="1:34" x14ac:dyDescent="0.25">
      <c r="A103" t="s">
        <v>639</v>
      </c>
      <c r="B103" s="6" t="s">
        <v>105</v>
      </c>
      <c r="C103" s="6">
        <v>14.035369130199999</v>
      </c>
      <c r="D103" s="6">
        <v>18.045474595999998</v>
      </c>
      <c r="E103" s="6">
        <v>24.0606327946</v>
      </c>
      <c r="F103" s="6">
        <v>26.065685527500001</v>
      </c>
      <c r="G103" s="6">
        <v>30.0757909933</v>
      </c>
      <c r="H103" s="6">
        <v>34.085896459099999</v>
      </c>
      <c r="I103" s="6">
        <v>36.090949191999997</v>
      </c>
      <c r="J103" s="6">
        <v>36.090949191999997</v>
      </c>
      <c r="K103" s="6">
        <v>52.131371055099997</v>
      </c>
      <c r="L103" s="6">
        <v>60.1515819866</v>
      </c>
      <c r="M103" s="6">
        <v>64.161687452400002</v>
      </c>
      <c r="N103" s="6">
        <v>62.156634719499998</v>
      </c>
      <c r="O103" s="6">
        <v>62.156634719499998</v>
      </c>
      <c r="P103" s="6">
        <v>60.1515819866</v>
      </c>
      <c r="Q103" s="6">
        <v>60.1515819866</v>
      </c>
      <c r="R103" s="6">
        <v>62.156634719499998</v>
      </c>
      <c r="S103" s="6">
        <v>56.141476520799998</v>
      </c>
      <c r="T103" s="6">
        <v>80.202109315499996</v>
      </c>
      <c r="U103" s="6">
        <v>94.237478445700006</v>
      </c>
      <c r="V103" s="6">
        <v>92.232425712799994</v>
      </c>
      <c r="W103" s="6">
        <v>96.242531178600004</v>
      </c>
      <c r="X103" s="6">
        <v>96.242531178600004</v>
      </c>
      <c r="Y103" s="6">
        <v>84.212214781200004</v>
      </c>
      <c r="Z103" s="6">
        <v>78.197056582599998</v>
      </c>
      <c r="AA103" s="6">
        <v>58.146529253700002</v>
      </c>
      <c r="AB103" s="6">
        <v>68.171792918199998</v>
      </c>
      <c r="AC103" s="6">
        <v>64.161687452400002</v>
      </c>
      <c r="AD103" s="6">
        <v>58.146529253700002</v>
      </c>
      <c r="AE103" s="6">
        <v>58.146529253700002</v>
      </c>
      <c r="AF103" s="6">
        <v>66.1667401853</v>
      </c>
      <c r="AG103" s="6">
        <v>72.181898383900005</v>
      </c>
      <c r="AH103" s="6">
        <v>70.176845650999994</v>
      </c>
    </row>
    <row r="104" spans="1:34" x14ac:dyDescent="0.25">
      <c r="A104" t="s">
        <v>640</v>
      </c>
      <c r="B104" s="6" t="s">
        <v>106</v>
      </c>
      <c r="C104" s="6">
        <v>13.1845477101</v>
      </c>
      <c r="D104" s="6">
        <v>13.1845477101</v>
      </c>
      <c r="E104" s="6">
        <v>15.5817382028</v>
      </c>
      <c r="F104" s="6">
        <v>14.3831429565</v>
      </c>
      <c r="G104" s="6">
        <v>17.978928695600001</v>
      </c>
      <c r="H104" s="6">
        <v>20.975416811500001</v>
      </c>
      <c r="I104" s="6">
        <v>21.574714434699999</v>
      </c>
      <c r="J104" s="6">
        <v>26.369095420200001</v>
      </c>
      <c r="K104" s="6">
        <v>30.564178782500001</v>
      </c>
      <c r="L104" s="6">
        <v>35.358559767999999</v>
      </c>
      <c r="M104" s="6">
        <v>42.550131246200003</v>
      </c>
      <c r="N104" s="6">
        <v>41.950833623000001</v>
      </c>
      <c r="O104" s="6">
        <v>41.351535999799999</v>
      </c>
      <c r="P104" s="6">
        <v>41.950833623000001</v>
      </c>
      <c r="Q104" s="6">
        <v>39.553643130300003</v>
      </c>
      <c r="R104" s="6">
        <v>47.943809854900003</v>
      </c>
      <c r="S104" s="6">
        <v>52.138893217099998</v>
      </c>
      <c r="T104" s="6">
        <v>56.933274202600003</v>
      </c>
      <c r="U104" s="6">
        <v>73.114310028600002</v>
      </c>
      <c r="V104" s="6">
        <v>77.9086910141</v>
      </c>
      <c r="W104" s="6">
        <v>81.504476753199995</v>
      </c>
      <c r="X104" s="6">
        <v>82.703071999599999</v>
      </c>
      <c r="Y104" s="6">
        <v>76.110798144599997</v>
      </c>
      <c r="Z104" s="6">
        <v>76.110798144599997</v>
      </c>
      <c r="AA104" s="6">
        <v>76.710095767799999</v>
      </c>
      <c r="AB104" s="6">
        <v>67.720631420000004</v>
      </c>
      <c r="AC104" s="6">
        <v>68.319929043200005</v>
      </c>
      <c r="AD104" s="6">
        <v>68.919226666300005</v>
      </c>
      <c r="AE104" s="6">
        <v>66.5220361736</v>
      </c>
      <c r="AF104" s="6">
        <v>70.117821912699995</v>
      </c>
      <c r="AG104" s="6">
        <v>80.305881506899993</v>
      </c>
      <c r="AH104" s="6">
        <v>76.710095767799999</v>
      </c>
    </row>
    <row r="105" spans="1:34" x14ac:dyDescent="0.25">
      <c r="A105" t="s">
        <v>641</v>
      </c>
      <c r="B105" s="6" t="s">
        <v>107</v>
      </c>
      <c r="C105" s="6">
        <v>23.105219955599999</v>
      </c>
      <c r="D105" s="6">
        <v>29.1855409966</v>
      </c>
      <c r="E105" s="6">
        <v>30.401605204799999</v>
      </c>
      <c r="F105" s="6">
        <v>40.434134922299997</v>
      </c>
      <c r="G105" s="6">
        <v>41.954215182600002</v>
      </c>
      <c r="H105" s="6">
        <v>44.386343598899998</v>
      </c>
      <c r="I105" s="6">
        <v>43.778311494800001</v>
      </c>
      <c r="J105" s="6">
        <v>44.082327546899997</v>
      </c>
      <c r="K105" s="6">
        <v>49.858632535799998</v>
      </c>
      <c r="L105" s="6">
        <v>52.594777004199997</v>
      </c>
      <c r="M105" s="6">
        <v>50.1626485878</v>
      </c>
      <c r="N105" s="6">
        <v>51.378712796000002</v>
      </c>
      <c r="O105" s="6">
        <v>52.594777004199997</v>
      </c>
      <c r="P105" s="6">
        <v>52.898793056300001</v>
      </c>
      <c r="Q105" s="6">
        <v>54.418873316499997</v>
      </c>
      <c r="R105" s="6">
        <v>48.946584379699999</v>
      </c>
      <c r="S105" s="6">
        <v>54.418873316499997</v>
      </c>
      <c r="T105" s="6">
        <v>65.059435138200001</v>
      </c>
      <c r="U105" s="6">
        <v>64.147386982</v>
      </c>
      <c r="V105" s="6">
        <v>64.147386982</v>
      </c>
      <c r="W105" s="6">
        <v>64.147386982</v>
      </c>
      <c r="X105" s="6">
        <v>64.755419086100005</v>
      </c>
      <c r="Y105" s="6">
        <v>64.755419086100005</v>
      </c>
      <c r="Z105" s="6">
        <v>66.883531450500001</v>
      </c>
      <c r="AA105" s="6">
        <v>60.499194357500002</v>
      </c>
      <c r="AB105" s="6">
        <v>68.7076277627</v>
      </c>
      <c r="AC105" s="6">
        <v>68.7076277627</v>
      </c>
      <c r="AD105" s="6">
        <v>69.315659866800004</v>
      </c>
      <c r="AE105" s="6">
        <v>68.099595658699997</v>
      </c>
      <c r="AF105" s="6">
        <v>66.579515398400005</v>
      </c>
      <c r="AG105" s="6">
        <v>61.715258565699997</v>
      </c>
      <c r="AH105" s="6">
        <v>55.026905420600002</v>
      </c>
    </row>
    <row r="106" spans="1:34" x14ac:dyDescent="0.25">
      <c r="A106" t="s">
        <v>642</v>
      </c>
      <c r="B106" s="6" t="s">
        <v>108</v>
      </c>
      <c r="C106" s="6">
        <v>38.684120942</v>
      </c>
      <c r="D106" s="6">
        <v>42.088323584900003</v>
      </c>
      <c r="E106" s="6">
        <v>41.778850617400003</v>
      </c>
      <c r="F106" s="6">
        <v>52.6104044812</v>
      </c>
      <c r="G106" s="6">
        <v>62.204066474800001</v>
      </c>
      <c r="H106" s="6">
        <v>81.391390462000004</v>
      </c>
      <c r="I106" s="6">
        <v>90.056633553099999</v>
      </c>
      <c r="J106" s="6">
        <v>93.151363228400001</v>
      </c>
      <c r="K106" s="6">
        <v>95.936619936200003</v>
      </c>
      <c r="L106" s="6">
        <v>104.6018630273</v>
      </c>
      <c r="M106" s="6">
        <v>112.0292142481</v>
      </c>
      <c r="N106" s="6">
        <v>118.8376195339</v>
      </c>
      <c r="O106" s="6">
        <v>110.4818494105</v>
      </c>
      <c r="P106" s="6">
        <v>109.2439575403</v>
      </c>
      <c r="Q106" s="6">
        <v>106.4587008325</v>
      </c>
      <c r="R106" s="6">
        <v>102.126079287</v>
      </c>
      <c r="S106" s="6">
        <v>102.745025222</v>
      </c>
      <c r="T106" s="6">
        <v>105.2208089623</v>
      </c>
      <c r="U106" s="6">
        <v>107.0776467676</v>
      </c>
      <c r="V106" s="6">
        <v>114.50499798840001</v>
      </c>
      <c r="W106" s="6">
        <v>116.05236282609999</v>
      </c>
      <c r="X106" s="6">
        <v>115.12394392349999</v>
      </c>
      <c r="Y106" s="6">
        <v>120.6944573392</v>
      </c>
      <c r="Z106" s="6">
        <v>121.9323492093</v>
      </c>
      <c r="AA106" s="6">
        <v>122.2418221768</v>
      </c>
      <c r="AB106" s="6">
        <v>122.2418221768</v>
      </c>
      <c r="AC106" s="6">
        <v>117.5997276638</v>
      </c>
      <c r="AD106" s="6">
        <v>113.57657908580001</v>
      </c>
      <c r="AE106" s="6">
        <v>116.36183579359999</v>
      </c>
      <c r="AF106" s="6">
        <v>113.88605205339999</v>
      </c>
      <c r="AG106" s="6">
        <v>108.0060656702</v>
      </c>
      <c r="AH106" s="6">
        <v>94.698728066100003</v>
      </c>
    </row>
    <row r="107" spans="1:34" x14ac:dyDescent="0.25">
      <c r="A107" t="s">
        <v>643</v>
      </c>
      <c r="B107" s="6" t="s">
        <v>109</v>
      </c>
      <c r="C107" s="6">
        <v>19.023589250699999</v>
      </c>
      <c r="D107" s="6">
        <v>25.031038487699998</v>
      </c>
      <c r="E107" s="6">
        <v>32.0397292643</v>
      </c>
      <c r="F107" s="6">
        <v>28.535383876000001</v>
      </c>
      <c r="G107" s="6">
        <v>32.540350033999999</v>
      </c>
      <c r="H107" s="6">
        <v>33.040970803800001</v>
      </c>
      <c r="I107" s="6">
        <v>39.549040810599998</v>
      </c>
      <c r="J107" s="6">
        <v>40.550282350099998</v>
      </c>
      <c r="K107" s="6">
        <v>38.547799271099997</v>
      </c>
      <c r="L107" s="6">
        <v>37.546557731599997</v>
      </c>
      <c r="M107" s="6">
        <v>55.5689054427</v>
      </c>
      <c r="N107" s="6">
        <v>59.073250831000003</v>
      </c>
      <c r="O107" s="6">
        <v>60.575113140299997</v>
      </c>
      <c r="P107" s="6">
        <v>57.571388521800003</v>
      </c>
      <c r="Q107" s="6">
        <v>57.070767752000002</v>
      </c>
      <c r="R107" s="6">
        <v>56.069526212500001</v>
      </c>
      <c r="S107" s="6">
        <v>62.076975449599999</v>
      </c>
      <c r="T107" s="6">
        <v>40.550282350099998</v>
      </c>
      <c r="U107" s="6">
        <v>43.0533861989</v>
      </c>
      <c r="V107" s="6">
        <v>50.062076975399997</v>
      </c>
      <c r="W107" s="6">
        <v>61.576354679799998</v>
      </c>
      <c r="X107" s="6">
        <v>62.076975449599999</v>
      </c>
      <c r="Y107" s="6">
        <v>65.080700068100001</v>
      </c>
      <c r="Z107" s="6">
        <v>57.070767752000002</v>
      </c>
      <c r="AA107" s="6">
        <v>75.5937362329</v>
      </c>
      <c r="AB107" s="6">
        <v>80.599943930500004</v>
      </c>
      <c r="AC107" s="6">
        <v>87.608634706999993</v>
      </c>
      <c r="AD107" s="6">
        <v>73.591253153899999</v>
      </c>
      <c r="AE107" s="6">
        <v>72.590011614399998</v>
      </c>
      <c r="AF107" s="6">
        <v>77.596219311900001</v>
      </c>
      <c r="AG107" s="6">
        <v>76.5949777724</v>
      </c>
      <c r="AH107" s="6">
        <v>73.591253153899999</v>
      </c>
    </row>
    <row r="108" spans="1:34" x14ac:dyDescent="0.25">
      <c r="A108" t="s">
        <v>644</v>
      </c>
      <c r="B108" s="6" t="s">
        <v>110</v>
      </c>
      <c r="C108" s="6">
        <v>41.039376201499998</v>
      </c>
      <c r="D108" s="6">
        <v>44.639321482299998</v>
      </c>
      <c r="E108" s="6">
        <v>53.999179212500003</v>
      </c>
      <c r="F108" s="6">
        <v>52.559201100099997</v>
      </c>
      <c r="G108" s="6">
        <v>58.319113549500003</v>
      </c>
      <c r="H108" s="6">
        <v>58.319113549500003</v>
      </c>
      <c r="I108" s="6">
        <v>63.3590369426</v>
      </c>
      <c r="J108" s="6">
        <v>66.238993167299995</v>
      </c>
      <c r="K108" s="6">
        <v>66.238993167299995</v>
      </c>
      <c r="L108" s="6">
        <v>64.799015054999998</v>
      </c>
      <c r="M108" s="6">
        <v>69.118949392000005</v>
      </c>
      <c r="N108" s="6">
        <v>71.278916560499994</v>
      </c>
      <c r="O108" s="6">
        <v>67.678971279600006</v>
      </c>
      <c r="P108" s="6">
        <v>71.998905616599998</v>
      </c>
      <c r="Q108" s="6">
        <v>74.158872785100002</v>
      </c>
      <c r="R108" s="6">
        <v>71.998905616599998</v>
      </c>
      <c r="S108" s="6">
        <v>69.838938448099995</v>
      </c>
      <c r="T108" s="6">
        <v>73.438883728999997</v>
      </c>
      <c r="U108" s="6">
        <v>79.918785234500007</v>
      </c>
      <c r="V108" s="6">
        <v>94.318566357799995</v>
      </c>
      <c r="W108" s="6">
        <v>101.5184569195</v>
      </c>
      <c r="X108" s="6">
        <v>104.3984131441</v>
      </c>
      <c r="Y108" s="6">
        <v>112.318292762</v>
      </c>
      <c r="Z108" s="6">
        <v>121.6781504921</v>
      </c>
      <c r="AA108" s="6">
        <v>136.07793161539999</v>
      </c>
      <c r="AB108" s="6">
        <v>143.27782217710001</v>
      </c>
      <c r="AC108" s="6">
        <v>152.6376799073</v>
      </c>
      <c r="AD108" s="6">
        <v>156.2376251881</v>
      </c>
      <c r="AE108" s="6">
        <v>158.3975923566</v>
      </c>
      <c r="AF108" s="6">
        <v>161.27754858130001</v>
      </c>
      <c r="AG108" s="6">
        <v>168.47743914290001</v>
      </c>
      <c r="AH108" s="6">
        <v>158.3975923566</v>
      </c>
    </row>
    <row r="109" spans="1:34" x14ac:dyDescent="0.25">
      <c r="A109" t="s">
        <v>645</v>
      </c>
      <c r="B109" s="6" t="s">
        <v>111</v>
      </c>
      <c r="C109" s="6">
        <v>12.167044156999999</v>
      </c>
      <c r="D109" s="6">
        <v>14.506860341099999</v>
      </c>
      <c r="E109" s="6">
        <v>15.910750051500001</v>
      </c>
      <c r="F109" s="6">
        <v>16.846676525100001</v>
      </c>
      <c r="G109" s="6">
        <v>16.378713288299998</v>
      </c>
      <c r="H109" s="6">
        <v>14.974823577900001</v>
      </c>
      <c r="I109" s="6">
        <v>14.974823577900001</v>
      </c>
      <c r="J109" s="6">
        <v>14.974823577900001</v>
      </c>
      <c r="K109" s="6">
        <v>12.167044156999999</v>
      </c>
      <c r="L109" s="6">
        <v>17.314639761900001</v>
      </c>
      <c r="M109" s="6">
        <v>21.994272129999999</v>
      </c>
      <c r="N109" s="6">
        <v>28.077794208499999</v>
      </c>
      <c r="O109" s="6">
        <v>32.757426576599997</v>
      </c>
      <c r="P109" s="6">
        <v>32.757426576599997</v>
      </c>
      <c r="Q109" s="6">
        <v>32.757426576599997</v>
      </c>
      <c r="R109" s="6">
        <v>39.776875128699999</v>
      </c>
      <c r="S109" s="6">
        <v>41.1807648391</v>
      </c>
      <c r="T109" s="6">
        <v>45.860397207200002</v>
      </c>
      <c r="U109" s="6">
        <v>43.052617786299997</v>
      </c>
      <c r="V109" s="6">
        <v>44.924470733600003</v>
      </c>
      <c r="W109" s="6">
        <v>45.392433970399999</v>
      </c>
      <c r="X109" s="6">
        <v>45.392433970399999</v>
      </c>
      <c r="Y109" s="6">
        <v>48.200213391200002</v>
      </c>
      <c r="Z109" s="6">
        <v>54.283735469699998</v>
      </c>
      <c r="AA109" s="6">
        <v>55.687625180200001</v>
      </c>
      <c r="AB109" s="6">
        <v>62.2391104955</v>
      </c>
      <c r="AC109" s="6">
        <v>65.514853153100006</v>
      </c>
      <c r="AD109" s="6">
        <v>65.046889916300003</v>
      </c>
      <c r="AE109" s="6">
        <v>65.046889916300003</v>
      </c>
      <c r="AF109" s="6">
        <v>75.342081126099998</v>
      </c>
      <c r="AG109" s="6">
        <v>71.598375231600002</v>
      </c>
      <c r="AH109" s="6">
        <v>65.514853153100006</v>
      </c>
    </row>
    <row r="110" spans="1:34" x14ac:dyDescent="0.25">
      <c r="A110" t="s">
        <v>646</v>
      </c>
      <c r="B110" s="6" t="s">
        <v>112</v>
      </c>
      <c r="C110" s="6">
        <v>20.465364594899999</v>
      </c>
      <c r="D110" s="6">
        <v>24.024558437500001</v>
      </c>
      <c r="E110" s="6">
        <v>27.583752280100001</v>
      </c>
      <c r="F110" s="6">
        <v>29.363349201399998</v>
      </c>
      <c r="G110" s="6">
        <v>33.812341504599999</v>
      </c>
      <c r="H110" s="6">
        <v>32.922543044000001</v>
      </c>
      <c r="I110" s="6">
        <v>35.591938425899997</v>
      </c>
      <c r="J110" s="6">
        <v>29.363349201399998</v>
      </c>
      <c r="K110" s="6">
        <v>25.804155358799999</v>
      </c>
      <c r="L110" s="6">
        <v>31.1429461227</v>
      </c>
      <c r="M110" s="6">
        <v>32.922543044000001</v>
      </c>
      <c r="N110" s="6">
        <v>34.702139965299999</v>
      </c>
      <c r="O110" s="6">
        <v>46.269519953699998</v>
      </c>
      <c r="P110" s="6">
        <v>48.049116875000003</v>
      </c>
      <c r="Q110" s="6">
        <v>53.387907638900003</v>
      </c>
      <c r="R110" s="6">
        <v>52.498109178299998</v>
      </c>
      <c r="S110" s="6">
        <v>49.828713796300001</v>
      </c>
      <c r="T110" s="6">
        <v>51.608310717599998</v>
      </c>
      <c r="U110" s="6">
        <v>54.277706099600003</v>
      </c>
      <c r="V110" s="6">
        <v>48.938915335700003</v>
      </c>
      <c r="W110" s="6">
        <v>47.159318414399998</v>
      </c>
      <c r="X110" s="6">
        <v>51.608310717599998</v>
      </c>
      <c r="Y110" s="6">
        <v>57.836899942199999</v>
      </c>
      <c r="Z110" s="6">
        <v>55.167504560200001</v>
      </c>
      <c r="AA110" s="6">
        <v>64.955287627399997</v>
      </c>
      <c r="AB110" s="6">
        <v>72.963473773199993</v>
      </c>
      <c r="AC110" s="6">
        <v>76.522667615800003</v>
      </c>
      <c r="AD110" s="6">
        <v>82.751256840300002</v>
      </c>
      <c r="AE110" s="6">
        <v>77.412466076399994</v>
      </c>
      <c r="AF110" s="6">
        <v>79.192062997700006</v>
      </c>
      <c r="AG110" s="6">
        <v>89.869644525499993</v>
      </c>
      <c r="AH110" s="6">
        <v>90.7594429862</v>
      </c>
    </row>
    <row r="111" spans="1:34" x14ac:dyDescent="0.25">
      <c r="A111" t="s">
        <v>647</v>
      </c>
      <c r="B111" s="6" t="s">
        <v>113</v>
      </c>
      <c r="C111" s="6">
        <v>13.757648166299999</v>
      </c>
      <c r="D111" s="6">
        <v>13.757648166299999</v>
      </c>
      <c r="E111" s="6">
        <v>20.274428876599998</v>
      </c>
      <c r="F111" s="6">
        <v>20.274428876599998</v>
      </c>
      <c r="G111" s="6">
        <v>27.5152963325</v>
      </c>
      <c r="H111" s="6">
        <v>33.3079902972</v>
      </c>
      <c r="I111" s="6">
        <v>36.928424025200002</v>
      </c>
      <c r="J111" s="6">
        <v>34.032077042799997</v>
      </c>
      <c r="K111" s="6">
        <v>35.480250534</v>
      </c>
      <c r="L111" s="6">
        <v>41.272944498800001</v>
      </c>
      <c r="M111" s="6">
        <v>49.237898700300001</v>
      </c>
      <c r="N111" s="6">
        <v>53.582419173799998</v>
      </c>
      <c r="O111" s="6">
        <v>55.030592665</v>
      </c>
      <c r="P111" s="6">
        <v>55.030592665</v>
      </c>
      <c r="Q111" s="6">
        <v>55.030592665</v>
      </c>
      <c r="R111" s="6">
        <v>52.858332428200001</v>
      </c>
      <c r="S111" s="6">
        <v>46.341551717900003</v>
      </c>
      <c r="T111" s="6">
        <v>43.445204735499999</v>
      </c>
      <c r="U111" s="6">
        <v>37.652510770799999</v>
      </c>
      <c r="V111" s="6">
        <v>37.652510770799999</v>
      </c>
      <c r="W111" s="6">
        <v>39.824771007599999</v>
      </c>
      <c r="X111" s="6">
        <v>42.721117989900002</v>
      </c>
      <c r="Y111" s="6">
        <v>47.789725209099998</v>
      </c>
      <c r="Z111" s="6">
        <v>49.237898700300001</v>
      </c>
      <c r="AA111" s="6">
        <v>50.686072191400001</v>
      </c>
      <c r="AB111" s="6">
        <v>49.237898700300001</v>
      </c>
      <c r="AC111" s="6">
        <v>49.961985445899998</v>
      </c>
      <c r="AD111" s="6">
        <v>52.858332428200001</v>
      </c>
      <c r="AE111" s="6">
        <v>50.686072191400001</v>
      </c>
      <c r="AF111" s="6">
        <v>49.237898700300001</v>
      </c>
      <c r="AG111" s="6">
        <v>47.789725209099998</v>
      </c>
      <c r="AH111" s="6">
        <v>52.858332428200001</v>
      </c>
    </row>
    <row r="112" spans="1:34" x14ac:dyDescent="0.25">
      <c r="A112" t="s">
        <v>648</v>
      </c>
      <c r="B112" s="6" t="s">
        <v>114</v>
      </c>
      <c r="C112" s="6">
        <v>9.0384041794000005</v>
      </c>
      <c r="D112" s="6">
        <v>9.0384041794000005</v>
      </c>
      <c r="E112" s="6">
        <v>12.9550459904</v>
      </c>
      <c r="F112" s="6">
        <v>12.9550459904</v>
      </c>
      <c r="G112" s="6">
        <v>11.4486452939</v>
      </c>
      <c r="H112" s="6">
        <v>11.4486452939</v>
      </c>
      <c r="I112" s="6">
        <v>12.653765851099999</v>
      </c>
      <c r="J112" s="6">
        <v>12.653765851099999</v>
      </c>
      <c r="K112" s="6">
        <v>12.9550459904</v>
      </c>
      <c r="L112" s="6">
        <v>15.666567244199999</v>
      </c>
      <c r="M112" s="6">
        <v>17.474248080100001</v>
      </c>
      <c r="N112" s="6">
        <v>18.378088498</v>
      </c>
      <c r="O112" s="6">
        <v>18.980648776700001</v>
      </c>
      <c r="P112" s="6">
        <v>19.583209055299999</v>
      </c>
      <c r="Q112" s="6">
        <v>19.583209055299999</v>
      </c>
      <c r="R112" s="6">
        <v>19.583209055299999</v>
      </c>
      <c r="S112" s="6">
        <v>19.583209055299999</v>
      </c>
      <c r="T112" s="6">
        <v>22.897290587699999</v>
      </c>
      <c r="U112" s="6">
        <v>24.7049714236</v>
      </c>
      <c r="V112" s="6">
        <v>27.416492677400001</v>
      </c>
      <c r="W112" s="6">
        <v>30.7305742098</v>
      </c>
      <c r="X112" s="6">
        <v>30.7305742098</v>
      </c>
      <c r="Y112" s="6">
        <v>33.743375602900002</v>
      </c>
      <c r="Z112" s="6">
        <v>39.166418110599999</v>
      </c>
      <c r="AA112" s="6">
        <v>40.371538667800003</v>
      </c>
      <c r="AB112" s="6">
        <v>45.192020896800003</v>
      </c>
      <c r="AC112" s="6">
        <v>47.602262011299999</v>
      </c>
      <c r="AD112" s="6">
        <v>50.012503125800002</v>
      </c>
      <c r="AE112" s="6">
        <v>51.217623682999999</v>
      </c>
      <c r="AF112" s="6">
        <v>50.615063404399997</v>
      </c>
      <c r="AG112" s="6">
        <v>53.025304518900001</v>
      </c>
      <c r="AH112" s="6">
        <v>52.121464101000001</v>
      </c>
    </row>
    <row r="113" spans="1:34" x14ac:dyDescent="0.25">
      <c r="A113" t="s">
        <v>649</v>
      </c>
      <c r="B113" s="6" t="s">
        <v>115</v>
      </c>
      <c r="C113" s="6">
        <v>64.043680193699998</v>
      </c>
      <c r="D113" s="6">
        <v>64.902174566200003</v>
      </c>
      <c r="E113" s="6">
        <v>76.062601409600006</v>
      </c>
      <c r="F113" s="6">
        <v>78.638084527399997</v>
      </c>
      <c r="G113" s="6">
        <v>88.253221500099997</v>
      </c>
      <c r="H113" s="6">
        <v>98.726852845500005</v>
      </c>
      <c r="I113" s="6">
        <v>99.757046092600007</v>
      </c>
      <c r="J113" s="6">
        <v>103.8778190809</v>
      </c>
      <c r="K113" s="6">
        <v>114.17975155169999</v>
      </c>
      <c r="L113" s="6">
        <v>107.4834954457</v>
      </c>
      <c r="M113" s="6">
        <v>127.0571671403</v>
      </c>
      <c r="N113" s="6">
        <v>139.07608835619999</v>
      </c>
      <c r="O113" s="6">
        <v>137.87419623459999</v>
      </c>
      <c r="P113" s="6">
        <v>137.0157018621</v>
      </c>
      <c r="Q113" s="6">
        <v>137.18740073660001</v>
      </c>
      <c r="R113" s="6">
        <v>134.4402187444</v>
      </c>
      <c r="S113" s="6">
        <v>140.62137822689999</v>
      </c>
      <c r="T113" s="6">
        <v>134.09682099529999</v>
      </c>
      <c r="U113" s="6">
        <v>130.83454237960001</v>
      </c>
      <c r="V113" s="6">
        <v>134.09682099529999</v>
      </c>
      <c r="W113" s="6">
        <v>144.91385008969999</v>
      </c>
      <c r="X113" s="6">
        <v>143.54025909360001</v>
      </c>
      <c r="Y113" s="6">
        <v>136.84400298759999</v>
      </c>
      <c r="Z113" s="6">
        <v>144.05535571710001</v>
      </c>
      <c r="AA113" s="6">
        <v>139.07608835619999</v>
      </c>
      <c r="AB113" s="6">
        <v>125.6835761442</v>
      </c>
      <c r="AC113" s="6">
        <v>117.613729042</v>
      </c>
      <c r="AD113" s="6">
        <v>108.6853875673</v>
      </c>
      <c r="AE113" s="6">
        <v>110.917472936</v>
      </c>
      <c r="AF113" s="6">
        <v>119.67411553620001</v>
      </c>
      <c r="AG113" s="6">
        <v>110.7457740615</v>
      </c>
      <c r="AH113" s="6">
        <v>106.4533021986</v>
      </c>
    </row>
    <row r="114" spans="1:34" x14ac:dyDescent="0.25">
      <c r="A114" t="s">
        <v>650</v>
      </c>
      <c r="B114" s="6" t="s">
        <v>116</v>
      </c>
      <c r="C114" s="6">
        <v>36.168263005100002</v>
      </c>
      <c r="D114" s="6">
        <v>37.480065290299997</v>
      </c>
      <c r="E114" s="6">
        <v>43.102075083800003</v>
      </c>
      <c r="F114" s="6">
        <v>45.913079980600003</v>
      </c>
      <c r="G114" s="6">
        <v>50.785488468300002</v>
      </c>
      <c r="H114" s="6">
        <v>49.473686183200002</v>
      </c>
      <c r="I114" s="6">
        <v>51.347689447699999</v>
      </c>
      <c r="J114" s="6">
        <v>54.158694344399997</v>
      </c>
      <c r="K114" s="6">
        <v>54.346094670900001</v>
      </c>
      <c r="L114" s="6">
        <v>58.656302179299999</v>
      </c>
      <c r="M114" s="6">
        <v>71.586924704400005</v>
      </c>
      <c r="N114" s="6">
        <v>75.522331559899996</v>
      </c>
      <c r="O114" s="6">
        <v>83.393145270900007</v>
      </c>
      <c r="P114" s="6">
        <v>85.267148535399997</v>
      </c>
      <c r="Q114" s="6">
        <v>84.517547229599998</v>
      </c>
      <c r="R114" s="6">
        <v>85.454548861800006</v>
      </c>
      <c r="S114" s="6">
        <v>89.577356043799995</v>
      </c>
      <c r="T114" s="6">
        <v>87.8907531057</v>
      </c>
      <c r="U114" s="6">
        <v>83.767945923799999</v>
      </c>
      <c r="V114" s="6">
        <v>72.523926336700001</v>
      </c>
      <c r="W114" s="6">
        <v>68.963320134100002</v>
      </c>
      <c r="X114" s="6">
        <v>80.956941026999999</v>
      </c>
      <c r="Y114" s="6">
        <v>90.326957349599994</v>
      </c>
      <c r="Z114" s="6">
        <v>94.074963878600002</v>
      </c>
      <c r="AA114" s="6">
        <v>92.013560287600001</v>
      </c>
      <c r="AB114" s="6">
        <v>92.575761267000004</v>
      </c>
      <c r="AC114" s="6">
        <v>107.5677873831</v>
      </c>
      <c r="AD114" s="6">
        <v>109.4417906476</v>
      </c>
      <c r="AE114" s="6">
        <v>99.6969736721</v>
      </c>
      <c r="AF114" s="6">
        <v>96.136367469600003</v>
      </c>
      <c r="AG114" s="6">
        <v>87.141151799900001</v>
      </c>
      <c r="AH114" s="6">
        <v>86.016749841199996</v>
      </c>
    </row>
    <row r="115" spans="1:34" x14ac:dyDescent="0.25">
      <c r="A115" t="s">
        <v>651</v>
      </c>
      <c r="B115" s="6" t="s">
        <v>117</v>
      </c>
      <c r="C115" s="6">
        <v>49.907645130900001</v>
      </c>
      <c r="D115" s="6">
        <v>56.596298602099999</v>
      </c>
      <c r="E115" s="6">
        <v>60.197881240400001</v>
      </c>
      <c r="F115" s="6">
        <v>72.546164571700004</v>
      </c>
      <c r="G115" s="6">
        <v>81.807377070300006</v>
      </c>
      <c r="H115" s="6">
        <v>78.720306237399996</v>
      </c>
      <c r="I115" s="6">
        <v>88.496030541400003</v>
      </c>
      <c r="J115" s="6">
        <v>93.641148596199997</v>
      </c>
      <c r="K115" s="6">
        <v>88.496030541400003</v>
      </c>
      <c r="L115" s="6">
        <v>93.126636790700005</v>
      </c>
      <c r="M115" s="6">
        <v>93.126636790700005</v>
      </c>
      <c r="N115" s="6">
        <v>88.496030541400003</v>
      </c>
      <c r="O115" s="6">
        <v>94.670172207099995</v>
      </c>
      <c r="P115" s="6">
        <v>87.981518735899996</v>
      </c>
      <c r="Q115" s="6">
        <v>94.155660401600002</v>
      </c>
      <c r="R115" s="6">
        <v>87.467006930500006</v>
      </c>
      <c r="S115" s="6">
        <v>78.720306237399996</v>
      </c>
      <c r="T115" s="6">
        <v>78.205794432000005</v>
      </c>
      <c r="U115" s="6">
        <v>84.894447903100001</v>
      </c>
      <c r="V115" s="6">
        <v>79.749329848399995</v>
      </c>
      <c r="W115" s="6">
        <v>83.350912486699997</v>
      </c>
      <c r="X115" s="6">
        <v>89.525054152400003</v>
      </c>
      <c r="Y115" s="6">
        <v>97.242731234499999</v>
      </c>
      <c r="Z115" s="6">
        <v>101.35882567829999</v>
      </c>
      <c r="AA115" s="6">
        <v>101.35882567829999</v>
      </c>
      <c r="AB115" s="6">
        <v>93.126636790700005</v>
      </c>
      <c r="AC115" s="6">
        <v>93.641148596199997</v>
      </c>
      <c r="AD115" s="6">
        <v>93.641148596199997</v>
      </c>
      <c r="AE115" s="6">
        <v>82.321888875699997</v>
      </c>
      <c r="AF115" s="6">
        <v>76.662259015499998</v>
      </c>
      <c r="AG115" s="6">
        <v>73.060676377199997</v>
      </c>
      <c r="AH115" s="6">
        <v>59.168857629400001</v>
      </c>
    </row>
    <row r="116" spans="1:34" x14ac:dyDescent="0.25">
      <c r="A116" t="s">
        <v>652</v>
      </c>
      <c r="B116" s="6" t="s">
        <v>118</v>
      </c>
      <c r="C116" s="6">
        <v>113.4165054373</v>
      </c>
      <c r="D116" s="6">
        <v>110.0807258656</v>
      </c>
      <c r="E116" s="6">
        <v>116.752285009</v>
      </c>
      <c r="F116" s="6">
        <v>123.42384415239999</v>
      </c>
      <c r="G116" s="6">
        <v>114.5284319612</v>
      </c>
      <c r="H116" s="6">
        <v>95.625681055000001</v>
      </c>
      <c r="I116" s="6">
        <v>83.394489292100005</v>
      </c>
      <c r="J116" s="6">
        <v>72.275224053200006</v>
      </c>
      <c r="K116" s="6">
        <v>66.715591433699998</v>
      </c>
      <c r="L116" s="6">
        <v>71.163297529299996</v>
      </c>
      <c r="M116" s="6">
        <v>64.491738385900007</v>
      </c>
      <c r="N116" s="6">
        <v>58.932105766500001</v>
      </c>
      <c r="O116" s="6">
        <v>63.379811861999997</v>
      </c>
      <c r="P116" s="6">
        <v>62.267885338100001</v>
      </c>
      <c r="Q116" s="6">
        <v>61.155958814199998</v>
      </c>
      <c r="R116" s="6">
        <v>72.275224053200006</v>
      </c>
      <c r="S116" s="6">
        <v>65.603664909800003</v>
      </c>
      <c r="T116" s="6">
        <v>72.275224053200006</v>
      </c>
      <c r="U116" s="6">
        <v>72.275224053200006</v>
      </c>
      <c r="V116" s="6">
        <v>76.722930148800003</v>
      </c>
      <c r="W116" s="6">
        <v>84.506415816000001</v>
      </c>
      <c r="X116" s="6">
        <v>80.058709720500005</v>
      </c>
      <c r="Y116" s="6">
        <v>65.603664909800003</v>
      </c>
      <c r="Z116" s="6">
        <v>65.603664909800003</v>
      </c>
      <c r="AA116" s="6">
        <v>55.5963261948</v>
      </c>
      <c r="AB116" s="6">
        <v>63.379811861999997</v>
      </c>
      <c r="AC116" s="6">
        <v>50.036693575299999</v>
      </c>
      <c r="AD116" s="6">
        <v>43.365134431900003</v>
      </c>
      <c r="AE116" s="6">
        <v>46.700914003599998</v>
      </c>
      <c r="AF116" s="6">
        <v>47.812840527500001</v>
      </c>
      <c r="AG116" s="6">
        <v>38.917428336299999</v>
      </c>
      <c r="AH116" s="6">
        <v>36.6935752885</v>
      </c>
    </row>
    <row r="117" spans="1:34" x14ac:dyDescent="0.25">
      <c r="A117" t="s">
        <v>653</v>
      </c>
      <c r="B117" s="6" t="s">
        <v>119</v>
      </c>
      <c r="C117" s="6">
        <v>7.7186963978999996</v>
      </c>
      <c r="D117" s="6">
        <v>7.7186963978999996</v>
      </c>
      <c r="E117" s="6">
        <v>10.291595197299999</v>
      </c>
      <c r="F117" s="6">
        <v>14.5797598628</v>
      </c>
      <c r="G117" s="6">
        <v>18.010291595199998</v>
      </c>
      <c r="H117" s="6">
        <v>17.152658662099999</v>
      </c>
      <c r="I117" s="6">
        <v>19.725557461400001</v>
      </c>
      <c r="J117" s="6">
        <v>18.010291595199998</v>
      </c>
      <c r="K117" s="6">
        <v>18.867924528300001</v>
      </c>
      <c r="L117" s="6">
        <v>28.3018867925</v>
      </c>
      <c r="M117" s="6">
        <v>29.159519725599999</v>
      </c>
      <c r="N117" s="6">
        <v>35.162950257299997</v>
      </c>
      <c r="O117" s="6">
        <v>41.166380789000002</v>
      </c>
      <c r="P117" s="6">
        <v>39.451114922800002</v>
      </c>
      <c r="Q117" s="6">
        <v>46.312178387700001</v>
      </c>
      <c r="R117" s="6">
        <v>50.6003430532</v>
      </c>
      <c r="S117" s="6">
        <v>47.169811320800001</v>
      </c>
      <c r="T117" s="6">
        <v>52.315608919399999</v>
      </c>
      <c r="U117" s="6">
        <v>47.169811320800001</v>
      </c>
      <c r="V117" s="6">
        <v>47.169811320800001</v>
      </c>
      <c r="W117" s="6">
        <v>54.030874785599998</v>
      </c>
      <c r="X117" s="6">
        <v>50.6003430532</v>
      </c>
      <c r="Y117" s="6">
        <v>48.885077187</v>
      </c>
      <c r="Z117" s="6">
        <v>43.739279588300001</v>
      </c>
      <c r="AA117" s="6">
        <v>45.4545454545</v>
      </c>
      <c r="AB117" s="6">
        <v>50.6003430532</v>
      </c>
      <c r="AC117" s="6">
        <v>57.461406517999997</v>
      </c>
      <c r="AD117" s="6">
        <v>52.315608919399999</v>
      </c>
      <c r="AE117" s="6">
        <v>56.603773584899997</v>
      </c>
      <c r="AF117" s="6">
        <v>55.746140651799998</v>
      </c>
      <c r="AG117" s="6">
        <v>62.607204116600002</v>
      </c>
      <c r="AH117" s="6">
        <v>60.034305317300003</v>
      </c>
    </row>
    <row r="118" spans="1:34" x14ac:dyDescent="0.25">
      <c r="A118" t="s">
        <v>654</v>
      </c>
      <c r="B118" s="6" t="s">
        <v>120</v>
      </c>
      <c r="C118" s="6">
        <v>77.948717948699993</v>
      </c>
      <c r="D118" s="6">
        <v>84.102564102599999</v>
      </c>
      <c r="E118" s="6">
        <v>75.897435897400001</v>
      </c>
      <c r="F118" s="6">
        <v>80</v>
      </c>
      <c r="G118" s="6">
        <v>69.743589743599998</v>
      </c>
      <c r="H118" s="6">
        <v>53.333333333299997</v>
      </c>
      <c r="I118" s="6">
        <v>51.282051282099999</v>
      </c>
      <c r="J118" s="6">
        <v>61.538461538500002</v>
      </c>
      <c r="K118" s="6">
        <v>53.333333333299997</v>
      </c>
      <c r="L118" s="6">
        <v>49.2307692308</v>
      </c>
      <c r="M118" s="6">
        <v>59.487179487200002</v>
      </c>
      <c r="N118" s="6">
        <v>71.794871794900004</v>
      </c>
      <c r="O118" s="6">
        <v>123.0769230769</v>
      </c>
      <c r="P118" s="6">
        <v>127.1794871795</v>
      </c>
      <c r="Q118" s="6">
        <v>116.9230769231</v>
      </c>
      <c r="R118" s="6">
        <v>137.43589743589999</v>
      </c>
      <c r="S118" s="6">
        <v>168.20512820510001</v>
      </c>
      <c r="T118" s="6">
        <v>166.1538461538</v>
      </c>
      <c r="U118" s="6">
        <v>192.8205128205</v>
      </c>
      <c r="V118" s="6">
        <v>164.10256410260001</v>
      </c>
      <c r="W118" s="6">
        <v>162.05128205130001</v>
      </c>
      <c r="X118" s="6">
        <v>162.05128205130001</v>
      </c>
      <c r="Y118" s="6">
        <v>147.69230769230001</v>
      </c>
      <c r="Z118" s="6">
        <v>133.3333333333</v>
      </c>
      <c r="AA118" s="6">
        <v>129.23076923080001</v>
      </c>
      <c r="AB118" s="6">
        <v>106.6666666667</v>
      </c>
      <c r="AC118" s="6">
        <v>106.6666666667</v>
      </c>
      <c r="AD118" s="6">
        <v>108.7179487179</v>
      </c>
      <c r="AE118" s="6">
        <v>114.87179487180001</v>
      </c>
      <c r="AF118" s="6">
        <v>112.8205128205</v>
      </c>
      <c r="AG118" s="6">
        <v>118.9743589744</v>
      </c>
      <c r="AH118" s="6">
        <v>100.5128205128</v>
      </c>
    </row>
    <row r="119" spans="1:34" x14ac:dyDescent="0.25">
      <c r="A119" t="s">
        <v>655</v>
      </c>
      <c r="B119" s="6" t="s">
        <v>121</v>
      </c>
      <c r="C119" s="6">
        <v>28.0627904937</v>
      </c>
      <c r="D119" s="6">
        <v>28.0627904937</v>
      </c>
      <c r="E119" s="6">
        <v>24.554941681999999</v>
      </c>
      <c r="F119" s="6">
        <v>22.8010172762</v>
      </c>
      <c r="G119" s="6">
        <v>24.554941681999999</v>
      </c>
      <c r="H119" s="6">
        <v>15.7853196527</v>
      </c>
      <c r="I119" s="6">
        <v>8.7696220293000007</v>
      </c>
      <c r="J119" s="6">
        <v>8.7696220293000007</v>
      </c>
      <c r="K119" s="6">
        <v>7.0156976234000004</v>
      </c>
      <c r="L119" s="6">
        <v>7.0156976234000004</v>
      </c>
      <c r="M119" s="6">
        <v>8.7696220293000007</v>
      </c>
      <c r="N119" s="6">
        <v>5.2617732176000001</v>
      </c>
      <c r="O119" s="6">
        <v>7.0156976234000004</v>
      </c>
      <c r="P119" s="6">
        <v>5.2617732176000001</v>
      </c>
      <c r="Q119" s="6">
        <v>5.2617732176000001</v>
      </c>
      <c r="R119" s="6">
        <v>5.2617732176000001</v>
      </c>
      <c r="S119" s="6">
        <v>3.5078488117000002</v>
      </c>
      <c r="T119" s="6">
        <v>1.7539244059000001</v>
      </c>
      <c r="U119" s="6">
        <v>1.7539244059000001</v>
      </c>
      <c r="V119" s="6">
        <v>0</v>
      </c>
      <c r="W119" s="6">
        <v>1.7539244059000001</v>
      </c>
      <c r="X119" s="6">
        <v>1.7539244059000001</v>
      </c>
      <c r="Y119" s="6">
        <v>1.7539244059000001</v>
      </c>
      <c r="Z119" s="6">
        <v>1.7539244059000001</v>
      </c>
      <c r="AA119" s="6">
        <v>3.5078488117000002</v>
      </c>
      <c r="AB119" s="6">
        <v>3.5078488117000002</v>
      </c>
      <c r="AC119" s="6">
        <v>3.5078488117000002</v>
      </c>
      <c r="AD119" s="6">
        <v>3.5078488117000002</v>
      </c>
      <c r="AE119" s="6">
        <v>3.5078488117000002</v>
      </c>
      <c r="AF119" s="6">
        <v>3.5078488117000002</v>
      </c>
      <c r="AG119" s="6">
        <v>5.2617732176000001</v>
      </c>
      <c r="AH119" s="6">
        <v>3.5078488117000002</v>
      </c>
    </row>
    <row r="120" spans="1:34" x14ac:dyDescent="0.25">
      <c r="A120" t="s">
        <v>656</v>
      </c>
      <c r="B120" s="6" t="s">
        <v>122</v>
      </c>
      <c r="C120" s="6">
        <v>52.348894914799999</v>
      </c>
      <c r="D120" s="6">
        <v>56.536806507999998</v>
      </c>
      <c r="E120" s="6">
        <v>61.509951524900004</v>
      </c>
      <c r="F120" s="6">
        <v>63.603907321500003</v>
      </c>
      <c r="G120" s="6">
        <v>69.624030236699994</v>
      </c>
      <c r="H120" s="6">
        <v>73.026708406200001</v>
      </c>
      <c r="I120" s="6">
        <v>74.728047490899996</v>
      </c>
      <c r="J120" s="6">
        <v>79.308575796</v>
      </c>
      <c r="K120" s="6">
        <v>81.664276067100005</v>
      </c>
      <c r="L120" s="6">
        <v>86.375676609500005</v>
      </c>
      <c r="M120" s="6">
        <v>91.610566100900002</v>
      </c>
      <c r="N120" s="6">
        <v>93.442777422999995</v>
      </c>
      <c r="O120" s="6">
        <v>100.24813376189999</v>
      </c>
      <c r="P120" s="6">
        <v>101.29511166020001</v>
      </c>
      <c r="Q120" s="6">
        <v>108.2313402364</v>
      </c>
      <c r="R120" s="6">
        <v>108.2313402364</v>
      </c>
      <c r="S120" s="6">
        <v>120.1407138295</v>
      </c>
      <c r="T120" s="6">
        <v>137.54672138870001</v>
      </c>
      <c r="U120" s="6">
        <v>145.52992786319999</v>
      </c>
      <c r="V120" s="6">
        <v>148.2782448463</v>
      </c>
      <c r="W120" s="6">
        <v>157.4393014563</v>
      </c>
      <c r="X120" s="6">
        <v>152.8587731513</v>
      </c>
      <c r="Y120" s="6">
        <v>159.27151277839999</v>
      </c>
      <c r="Z120" s="6">
        <v>167.64733596470001</v>
      </c>
      <c r="AA120" s="6">
        <v>155.60709013429999</v>
      </c>
      <c r="AB120" s="6">
        <v>155.99970684620001</v>
      </c>
      <c r="AC120" s="6">
        <v>163.0668076597</v>
      </c>
      <c r="AD120" s="6">
        <v>159.5332572529</v>
      </c>
      <c r="AE120" s="6">
        <v>157.0466847445</v>
      </c>
      <c r="AF120" s="6">
        <v>148.93260603269999</v>
      </c>
      <c r="AG120" s="6">
        <v>135.7145100667</v>
      </c>
      <c r="AH120" s="6">
        <v>131.39572623620001</v>
      </c>
    </row>
    <row r="121" spans="1:34" x14ac:dyDescent="0.25">
      <c r="A121" t="s">
        <v>657</v>
      </c>
      <c r="B121" s="6" t="s">
        <v>123</v>
      </c>
      <c r="C121" s="6">
        <v>27.712825842200001</v>
      </c>
      <c r="D121" s="6">
        <v>28.578851649800001</v>
      </c>
      <c r="E121" s="6">
        <v>29.444877457299999</v>
      </c>
      <c r="F121" s="6">
        <v>34.641032302799999</v>
      </c>
      <c r="G121" s="6">
        <v>38.971161340599998</v>
      </c>
      <c r="H121" s="6">
        <v>41.5692387633</v>
      </c>
      <c r="I121" s="6">
        <v>46.332380704899997</v>
      </c>
      <c r="J121" s="6">
        <v>47.631419416299998</v>
      </c>
      <c r="K121" s="6">
        <v>50.229496838999999</v>
      </c>
      <c r="L121" s="6">
        <v>58.023729107100003</v>
      </c>
      <c r="M121" s="6">
        <v>63.219883952499998</v>
      </c>
      <c r="N121" s="6">
        <v>68.849051701700006</v>
      </c>
      <c r="O121" s="6">
        <v>72.746167835799994</v>
      </c>
      <c r="P121" s="6">
        <v>68.849051701700006</v>
      </c>
      <c r="Q121" s="6">
        <v>66.683987182799996</v>
      </c>
      <c r="R121" s="6">
        <v>69.715077509300002</v>
      </c>
      <c r="S121" s="6">
        <v>70.148090413099993</v>
      </c>
      <c r="T121" s="6">
        <v>67.983025894199997</v>
      </c>
      <c r="U121" s="6">
        <v>67.983025894199997</v>
      </c>
      <c r="V121" s="6">
        <v>67.550012990400006</v>
      </c>
      <c r="W121" s="6">
        <v>71.880142028199998</v>
      </c>
      <c r="X121" s="6">
        <v>73.612193643400005</v>
      </c>
      <c r="Y121" s="6">
        <v>74.045206547199996</v>
      </c>
      <c r="Z121" s="6">
        <v>71.880142028199998</v>
      </c>
      <c r="AA121" s="6">
        <v>84.870529141800006</v>
      </c>
      <c r="AB121" s="6">
        <v>83.571490430400004</v>
      </c>
      <c r="AC121" s="6">
        <v>87.035593660700002</v>
      </c>
      <c r="AD121" s="6">
        <v>88.334632372000002</v>
      </c>
      <c r="AE121" s="6">
        <v>86.602580756899997</v>
      </c>
      <c r="AF121" s="6">
        <v>91.798735602299999</v>
      </c>
      <c r="AG121" s="6">
        <v>96.994890447700001</v>
      </c>
      <c r="AH121" s="6">
        <v>81.406425911499994</v>
      </c>
    </row>
    <row r="122" spans="1:34" x14ac:dyDescent="0.25">
      <c r="A122" t="s">
        <v>658</v>
      </c>
      <c r="B122" s="6" t="s">
        <v>124</v>
      </c>
      <c r="C122" s="6">
        <v>33.8300621697</v>
      </c>
      <c r="D122" s="6">
        <v>33.8300621697</v>
      </c>
      <c r="E122" s="6">
        <v>37.712200451400001</v>
      </c>
      <c r="F122" s="6">
        <v>46.031068198100002</v>
      </c>
      <c r="G122" s="6">
        <v>51.576980029200001</v>
      </c>
      <c r="H122" s="6">
        <v>51.0223888461</v>
      </c>
      <c r="I122" s="6">
        <v>55.459118310900003</v>
      </c>
      <c r="J122" s="6">
        <v>59.8958477758</v>
      </c>
      <c r="K122" s="6">
        <v>64.332577240700004</v>
      </c>
      <c r="L122" s="6">
        <v>65.441759606900007</v>
      </c>
      <c r="M122" s="6">
        <v>73.206036170399997</v>
      </c>
      <c r="N122" s="6">
        <v>74.315218536700002</v>
      </c>
      <c r="O122" s="6">
        <v>92.616727579300004</v>
      </c>
      <c r="P122" s="6">
        <v>97.0534570441</v>
      </c>
      <c r="Q122" s="6">
        <v>102.0447776921</v>
      </c>
      <c r="R122" s="6">
        <v>109.8090542557</v>
      </c>
      <c r="S122" s="6">
        <v>114.8003749036</v>
      </c>
      <c r="T122" s="6">
        <v>114.2457837205</v>
      </c>
      <c r="U122" s="6">
        <v>113.6911925374</v>
      </c>
      <c r="V122" s="6">
        <v>102.0447776921</v>
      </c>
      <c r="W122" s="6">
        <v>93.725909945500007</v>
      </c>
      <c r="X122" s="6">
        <v>93.171318762400006</v>
      </c>
      <c r="Y122" s="6">
        <v>86.516224565100003</v>
      </c>
      <c r="Z122" s="6">
        <v>87.070815748200005</v>
      </c>
      <c r="AA122" s="6">
        <v>75.978992086000005</v>
      </c>
      <c r="AB122" s="6">
        <v>69.878489071800004</v>
      </c>
      <c r="AC122" s="6">
        <v>68.769306705600002</v>
      </c>
      <c r="AD122" s="6">
        <v>75.424400902900004</v>
      </c>
      <c r="AE122" s="6">
        <v>74.315218536700002</v>
      </c>
      <c r="AF122" s="6">
        <v>78.197356818399996</v>
      </c>
      <c r="AG122" s="6">
        <v>79.8611303677</v>
      </c>
      <c r="AH122" s="6">
        <v>78.197356818399996</v>
      </c>
    </row>
    <row r="123" spans="1:34" x14ac:dyDescent="0.25">
      <c r="A123" t="s">
        <v>659</v>
      </c>
      <c r="B123" s="6" t="s">
        <v>125</v>
      </c>
      <c r="C123" s="6">
        <v>31.2595045791</v>
      </c>
      <c r="D123" s="6">
        <v>29.569801628899999</v>
      </c>
      <c r="E123" s="6">
        <v>38.863167855100002</v>
      </c>
      <c r="F123" s="6">
        <v>34.638910479499998</v>
      </c>
      <c r="G123" s="6">
        <v>46.466831131100001</v>
      </c>
      <c r="H123" s="6">
        <v>47.311682606200002</v>
      </c>
      <c r="I123" s="6">
        <v>53.225642932</v>
      </c>
      <c r="J123" s="6">
        <v>54.0704944071</v>
      </c>
      <c r="K123" s="6">
        <v>54.0704944071</v>
      </c>
      <c r="L123" s="6">
        <v>57.449900307500002</v>
      </c>
      <c r="M123" s="6">
        <v>72.6572268595</v>
      </c>
      <c r="N123" s="6">
        <v>68.432969483999997</v>
      </c>
      <c r="O123" s="6">
        <v>64.208712108399993</v>
      </c>
      <c r="P123" s="6">
        <v>65.053563583499994</v>
      </c>
      <c r="Q123" s="6">
        <v>65.898415058599994</v>
      </c>
      <c r="R123" s="6">
        <v>69.277820959099998</v>
      </c>
      <c r="S123" s="6">
        <v>58.294751782600002</v>
      </c>
      <c r="T123" s="6">
        <v>68.432969483999997</v>
      </c>
      <c r="U123" s="6">
        <v>79.416038660400005</v>
      </c>
      <c r="V123" s="6">
        <v>93.778513737300003</v>
      </c>
      <c r="W123" s="6">
        <v>94.623365212400003</v>
      </c>
      <c r="X123" s="6">
        <v>98.847622587900005</v>
      </c>
      <c r="Y123" s="6">
        <v>96.313068162600004</v>
      </c>
      <c r="Z123" s="6">
        <v>107.2961373391</v>
      </c>
      <c r="AA123" s="6">
        <v>102.22702848839999</v>
      </c>
      <c r="AB123" s="6">
        <v>98.002771112800005</v>
      </c>
      <c r="AC123" s="6">
        <v>92.088810787100002</v>
      </c>
      <c r="AD123" s="6">
        <v>96.313068162600004</v>
      </c>
      <c r="AE123" s="6">
        <v>92.088810787100002</v>
      </c>
      <c r="AF123" s="6">
        <v>92.088810787100002</v>
      </c>
      <c r="AG123" s="6">
        <v>84.485147511099996</v>
      </c>
      <c r="AH123" s="6">
        <v>73.5020783346</v>
      </c>
    </row>
    <row r="124" spans="1:34" x14ac:dyDescent="0.25">
      <c r="A124" t="s">
        <v>660</v>
      </c>
      <c r="B124" s="6" t="s">
        <v>126</v>
      </c>
      <c r="C124" s="6">
        <v>10.209941930999999</v>
      </c>
      <c r="D124" s="6">
        <v>12.762427413699999</v>
      </c>
      <c r="E124" s="6">
        <v>14.0386701551</v>
      </c>
      <c r="F124" s="6">
        <v>15.314912896399999</v>
      </c>
      <c r="G124" s="6">
        <v>14.0386701551</v>
      </c>
      <c r="H124" s="6">
        <v>14.0386701551</v>
      </c>
      <c r="I124" s="6">
        <v>16.5911556378</v>
      </c>
      <c r="J124" s="6">
        <v>15.314912896399999</v>
      </c>
      <c r="K124" s="6">
        <v>15.314912896399999</v>
      </c>
      <c r="L124" s="6">
        <v>17.867398379200001</v>
      </c>
      <c r="M124" s="6">
        <v>20.419883861900001</v>
      </c>
      <c r="N124" s="6">
        <v>22.972369344600001</v>
      </c>
      <c r="O124" s="6">
        <v>24.248612086000001</v>
      </c>
      <c r="P124" s="6">
        <v>22.972369344600001</v>
      </c>
      <c r="Q124" s="6">
        <v>28.077340310099999</v>
      </c>
      <c r="R124" s="6">
        <v>28.077340310099999</v>
      </c>
      <c r="S124" s="6">
        <v>28.077340310099999</v>
      </c>
      <c r="T124" s="6">
        <v>33.1823112756</v>
      </c>
      <c r="U124" s="6">
        <v>39.563524982499999</v>
      </c>
      <c r="V124" s="6">
        <v>35.7347967583</v>
      </c>
      <c r="W124" s="6">
        <v>38.287282241100002</v>
      </c>
      <c r="X124" s="6">
        <v>34.458554016999997</v>
      </c>
      <c r="Y124" s="6">
        <v>43.392253206600003</v>
      </c>
      <c r="Z124" s="6">
        <v>47.2209814307</v>
      </c>
      <c r="AA124" s="6">
        <v>48.497224172000003</v>
      </c>
      <c r="AB124" s="6">
        <v>44.668495947899999</v>
      </c>
      <c r="AC124" s="6">
        <v>47.2209814307</v>
      </c>
      <c r="AD124" s="6">
        <v>53.602195137499997</v>
      </c>
      <c r="AE124" s="6">
        <v>56.154680620299999</v>
      </c>
      <c r="AF124" s="6">
        <v>51.049709654799997</v>
      </c>
      <c r="AG124" s="6">
        <v>53.602195137499997</v>
      </c>
      <c r="AH124" s="6">
        <v>65.088379809800003</v>
      </c>
    </row>
    <row r="125" spans="1:34" x14ac:dyDescent="0.25">
      <c r="A125" t="s">
        <v>661</v>
      </c>
      <c r="B125" s="6" t="s">
        <v>127</v>
      </c>
      <c r="C125" s="6">
        <v>12.1247638197</v>
      </c>
      <c r="D125" s="6">
        <v>12.1247638197</v>
      </c>
      <c r="E125" s="6">
        <v>17.176748744600001</v>
      </c>
      <c r="F125" s="6">
        <v>21.218336684499999</v>
      </c>
      <c r="G125" s="6">
        <v>19.197542714499999</v>
      </c>
      <c r="H125" s="6">
        <v>28.291115579300001</v>
      </c>
      <c r="I125" s="6">
        <v>29.301512564300001</v>
      </c>
      <c r="J125" s="6">
        <v>30.311909549300001</v>
      </c>
      <c r="K125" s="6">
        <v>32.332703519200003</v>
      </c>
      <c r="L125" s="6">
        <v>31.322306534199999</v>
      </c>
      <c r="M125" s="6">
        <v>22.228733669499999</v>
      </c>
      <c r="N125" s="6">
        <v>21.218336684499999</v>
      </c>
      <c r="O125" s="6">
        <v>19.197542714499999</v>
      </c>
      <c r="P125" s="6">
        <v>24.2495276394</v>
      </c>
      <c r="Q125" s="6">
        <v>24.2495276394</v>
      </c>
      <c r="R125" s="6">
        <v>24.2495276394</v>
      </c>
      <c r="S125" s="6">
        <v>21.218336684499999</v>
      </c>
      <c r="T125" s="6">
        <v>20.207939699499999</v>
      </c>
      <c r="U125" s="6">
        <v>23.2391306544</v>
      </c>
      <c r="V125" s="6">
        <v>22.228733669499999</v>
      </c>
      <c r="W125" s="6">
        <v>27.280718594300001</v>
      </c>
      <c r="X125" s="6">
        <v>29.301512564300001</v>
      </c>
      <c r="Y125" s="6">
        <v>37.3846884441</v>
      </c>
      <c r="Z125" s="6">
        <v>41.426276383999998</v>
      </c>
      <c r="AA125" s="6">
        <v>48.4990552788</v>
      </c>
      <c r="AB125" s="6">
        <v>52.540643218699998</v>
      </c>
      <c r="AC125" s="6">
        <v>51.530246233699998</v>
      </c>
      <c r="AD125" s="6">
        <v>57.592628143600002</v>
      </c>
      <c r="AE125" s="6">
        <v>57.592628143600002</v>
      </c>
      <c r="AF125" s="6">
        <v>47.4886582938</v>
      </c>
      <c r="AG125" s="6">
        <v>45.467864323900002</v>
      </c>
      <c r="AH125" s="6">
        <v>48.4990552788</v>
      </c>
    </row>
    <row r="126" spans="1:34" x14ac:dyDescent="0.25">
      <c r="A126" t="s">
        <v>662</v>
      </c>
      <c r="B126" s="6" t="s">
        <v>128</v>
      </c>
      <c r="C126" s="6">
        <v>44.838424736500002</v>
      </c>
      <c r="D126" s="6">
        <v>52.909341189000003</v>
      </c>
      <c r="E126" s="6">
        <v>73.0866323204</v>
      </c>
      <c r="F126" s="6">
        <v>75.328553557299998</v>
      </c>
      <c r="G126" s="6">
        <v>85.641391246599994</v>
      </c>
      <c r="H126" s="6">
        <v>83.399470009799998</v>
      </c>
      <c r="I126" s="6">
        <v>88.331696730800005</v>
      </c>
      <c r="J126" s="6">
        <v>89.676849472900003</v>
      </c>
      <c r="K126" s="6">
        <v>91.4703864624</v>
      </c>
      <c r="L126" s="6">
        <v>79.812396030900004</v>
      </c>
      <c r="M126" s="6">
        <v>82.0543172677</v>
      </c>
      <c r="N126" s="6">
        <v>85.641391246599994</v>
      </c>
      <c r="O126" s="6">
        <v>90.573617967700002</v>
      </c>
      <c r="P126" s="6">
        <v>91.022002215000001</v>
      </c>
      <c r="Q126" s="6">
        <v>92.815539204499999</v>
      </c>
      <c r="R126" s="6">
        <v>94.160691946599997</v>
      </c>
      <c r="S126" s="6">
        <v>114.33798307799999</v>
      </c>
      <c r="T126" s="6">
        <v>121.0637467884</v>
      </c>
      <c r="U126" s="6">
        <v>138.55073243570001</v>
      </c>
      <c r="V126" s="6">
        <v>143.93134340399999</v>
      </c>
      <c r="W126" s="6">
        <v>152.45064410399999</v>
      </c>
      <c r="X126" s="6">
        <v>151.10549136189999</v>
      </c>
      <c r="Y126" s="6">
        <v>152.89902835129999</v>
      </c>
      <c r="Z126" s="6">
        <v>164.10863453549999</v>
      </c>
      <c r="AA126" s="6">
        <v>160.52156055649999</v>
      </c>
      <c r="AB126" s="6">
        <v>152.45064410399999</v>
      </c>
      <c r="AC126" s="6">
        <v>152.89902835129999</v>
      </c>
      <c r="AD126" s="6">
        <v>150.20872286709999</v>
      </c>
      <c r="AE126" s="6">
        <v>147.96680163030001</v>
      </c>
      <c r="AF126" s="6">
        <v>145.27649614609999</v>
      </c>
      <c r="AG126" s="6">
        <v>124.20243652000001</v>
      </c>
      <c r="AH126" s="6">
        <v>122.85728377789999</v>
      </c>
    </row>
    <row r="127" spans="1:34" x14ac:dyDescent="0.25">
      <c r="A127" t="s">
        <v>663</v>
      </c>
      <c r="B127" s="6" t="s">
        <v>129</v>
      </c>
      <c r="C127" s="6">
        <v>30.172807899799999</v>
      </c>
      <c r="D127" s="6">
        <v>32.458626680099997</v>
      </c>
      <c r="E127" s="6">
        <v>35.658772972500003</v>
      </c>
      <c r="F127" s="6">
        <v>34.744445460400001</v>
      </c>
      <c r="G127" s="6">
        <v>39.316083020900003</v>
      </c>
      <c r="H127" s="6">
        <v>40.230410533099999</v>
      </c>
      <c r="I127" s="6">
        <v>43.887720581499998</v>
      </c>
      <c r="J127" s="6">
        <v>48.459358142100001</v>
      </c>
      <c r="K127" s="6">
        <v>52.1166681905</v>
      </c>
      <c r="L127" s="6">
        <v>68.1173996526</v>
      </c>
      <c r="M127" s="6">
        <v>74.974855993399999</v>
      </c>
      <c r="N127" s="6">
        <v>76.803511017600002</v>
      </c>
      <c r="O127" s="6">
        <v>82.746639846400001</v>
      </c>
      <c r="P127" s="6">
        <v>84.575294870600004</v>
      </c>
      <c r="Q127" s="6">
        <v>85.032458626700006</v>
      </c>
      <c r="R127" s="6">
        <v>86.861113650899995</v>
      </c>
      <c r="S127" s="6">
        <v>79.546493553999994</v>
      </c>
      <c r="T127" s="6">
        <v>85.489622382700006</v>
      </c>
      <c r="U127" s="6">
        <v>84.118131114600004</v>
      </c>
      <c r="V127" s="6">
        <v>87.318277406999997</v>
      </c>
      <c r="W127" s="6">
        <v>85.032458626700006</v>
      </c>
      <c r="X127" s="6">
        <v>87.318277406999997</v>
      </c>
      <c r="Y127" s="6">
        <v>81.375148578199997</v>
      </c>
      <c r="Z127" s="6">
        <v>80.460821066099996</v>
      </c>
      <c r="AA127" s="6">
        <v>84.575294870600004</v>
      </c>
      <c r="AB127" s="6">
        <v>88.232604919099998</v>
      </c>
      <c r="AC127" s="6">
        <v>84.118131114600004</v>
      </c>
      <c r="AD127" s="6">
        <v>83.203803602500003</v>
      </c>
      <c r="AE127" s="6">
        <v>81.375148578199997</v>
      </c>
      <c r="AF127" s="6">
        <v>85.946786138799993</v>
      </c>
      <c r="AG127" s="6">
        <v>85.489622382700006</v>
      </c>
      <c r="AH127" s="6">
        <v>82.289476090299999</v>
      </c>
    </row>
    <row r="128" spans="1:34" x14ac:dyDescent="0.25">
      <c r="A128" t="s">
        <v>664</v>
      </c>
      <c r="B128" s="6" t="s">
        <v>130</v>
      </c>
      <c r="C128" s="6">
        <v>26.516303627300001</v>
      </c>
      <c r="D128" s="6">
        <v>28.076086193599998</v>
      </c>
      <c r="E128" s="6">
        <v>30.415760043100001</v>
      </c>
      <c r="F128" s="6">
        <v>32.755433892500001</v>
      </c>
      <c r="G128" s="6">
        <v>37.434781591399997</v>
      </c>
      <c r="H128" s="6">
        <v>40.5543467241</v>
      </c>
      <c r="I128" s="6">
        <v>46.793476989299997</v>
      </c>
      <c r="J128" s="6">
        <v>49.133150838799999</v>
      </c>
      <c r="K128" s="6">
        <v>55.372281104000002</v>
      </c>
      <c r="L128" s="6">
        <v>70.970106767100006</v>
      </c>
      <c r="M128" s="6">
        <v>72.529889333400007</v>
      </c>
      <c r="N128" s="6">
        <v>79.548910881799998</v>
      </c>
      <c r="O128" s="6">
        <v>82.668476014399999</v>
      </c>
      <c r="P128" s="6">
        <v>89.687497562800004</v>
      </c>
      <c r="Q128" s="6">
        <v>86.567932430200003</v>
      </c>
      <c r="R128" s="6">
        <v>81.8885847313</v>
      </c>
      <c r="S128" s="6">
        <v>77.989128315499997</v>
      </c>
      <c r="T128" s="6">
        <v>80.328802164999999</v>
      </c>
      <c r="U128" s="6">
        <v>79.548910881799998</v>
      </c>
      <c r="V128" s="6">
        <v>86.567932430200003</v>
      </c>
      <c r="W128" s="6">
        <v>82.668476014399999</v>
      </c>
      <c r="X128" s="6">
        <v>82.668476014399999</v>
      </c>
      <c r="Y128" s="6">
        <v>85.788041147100003</v>
      </c>
      <c r="Z128" s="6">
        <v>90.467388846000006</v>
      </c>
      <c r="AA128" s="6">
        <v>94.366845261799995</v>
      </c>
      <c r="AB128" s="6">
        <v>93.586953978599993</v>
      </c>
      <c r="AC128" s="6">
        <v>92.027171412300007</v>
      </c>
      <c r="AD128" s="6">
        <v>95.146736544899994</v>
      </c>
      <c r="AE128" s="6">
        <v>98.266301677499996</v>
      </c>
      <c r="AF128" s="6">
        <v>98.266301677499996</v>
      </c>
      <c r="AG128" s="6">
        <v>92.807062695499994</v>
      </c>
      <c r="AH128" s="6">
        <v>98.266301677499996</v>
      </c>
    </row>
    <row r="129" spans="1:34" x14ac:dyDescent="0.25">
      <c r="A129" t="s">
        <v>665</v>
      </c>
      <c r="B129" s="6" t="s">
        <v>131</v>
      </c>
      <c r="C129" s="6">
        <v>16.007413960099999</v>
      </c>
      <c r="D129" s="6">
        <v>16.007413960099999</v>
      </c>
      <c r="E129" s="6">
        <v>22.7473777328</v>
      </c>
      <c r="F129" s="6">
        <v>21.0623867897</v>
      </c>
      <c r="G129" s="6">
        <v>26.117359619199998</v>
      </c>
      <c r="H129" s="6">
        <v>32.0148279203</v>
      </c>
      <c r="I129" s="6">
        <v>32.0148279203</v>
      </c>
      <c r="J129" s="6">
        <v>32.857323391900003</v>
      </c>
      <c r="K129" s="6">
        <v>34.542314335100002</v>
      </c>
      <c r="L129" s="6">
        <v>32.0148279203</v>
      </c>
      <c r="M129" s="6">
        <v>35.384809806600003</v>
      </c>
      <c r="N129" s="6">
        <v>29.487341505500002</v>
      </c>
      <c r="O129" s="6">
        <v>27.802350562400001</v>
      </c>
      <c r="P129" s="6">
        <v>30.329836977100001</v>
      </c>
      <c r="Q129" s="6">
        <v>31.172332448700001</v>
      </c>
      <c r="R129" s="6">
        <v>31.172332448700001</v>
      </c>
      <c r="S129" s="6">
        <v>37.912296221399998</v>
      </c>
      <c r="T129" s="6">
        <v>40.4397826362</v>
      </c>
      <c r="U129" s="6">
        <v>47.179746408900002</v>
      </c>
      <c r="V129" s="6">
        <v>49.707232823600002</v>
      </c>
      <c r="W129" s="6">
        <v>51.392223766800001</v>
      </c>
      <c r="X129" s="6">
        <v>48.864737351999999</v>
      </c>
      <c r="Y129" s="6">
        <v>48.864737351999999</v>
      </c>
      <c r="Z129" s="6">
        <v>46.337250937299999</v>
      </c>
      <c r="AA129" s="6">
        <v>50.549728295199998</v>
      </c>
      <c r="AB129" s="6">
        <v>55.6047011247</v>
      </c>
      <c r="AC129" s="6">
        <v>60.659673954299997</v>
      </c>
      <c r="AD129" s="6">
        <v>65.714646783800006</v>
      </c>
      <c r="AE129" s="6">
        <v>70.769619613299994</v>
      </c>
      <c r="AF129" s="6">
        <v>72.4546105565</v>
      </c>
      <c r="AG129" s="6">
        <v>71.612115084899997</v>
      </c>
      <c r="AH129" s="6">
        <v>72.4546105565</v>
      </c>
    </row>
    <row r="130" spans="1:34" x14ac:dyDescent="0.25">
      <c r="A130" t="s">
        <v>666</v>
      </c>
      <c r="B130" s="6" t="s">
        <v>132</v>
      </c>
      <c r="C130" s="6">
        <v>22.6554446697</v>
      </c>
      <c r="D130" s="6">
        <v>24.920989136700001</v>
      </c>
      <c r="E130" s="6">
        <v>23.788216903199999</v>
      </c>
      <c r="F130" s="6">
        <v>28.319305837200002</v>
      </c>
      <c r="G130" s="6">
        <v>29.452078070700001</v>
      </c>
      <c r="H130" s="6">
        <v>26.0537613702</v>
      </c>
      <c r="I130" s="6">
        <v>24.920989136700001</v>
      </c>
      <c r="J130" s="6">
        <v>23.788216903199999</v>
      </c>
      <c r="K130" s="6">
        <v>21.522672436299999</v>
      </c>
      <c r="L130" s="6">
        <v>22.6554446697</v>
      </c>
      <c r="M130" s="6">
        <v>22.6554446697</v>
      </c>
      <c r="N130" s="6">
        <v>23.788216903199999</v>
      </c>
      <c r="O130" s="6">
        <v>26.0537613702</v>
      </c>
      <c r="P130" s="6">
        <v>27.186533603699999</v>
      </c>
      <c r="Q130" s="6">
        <v>33.983167004599999</v>
      </c>
      <c r="R130" s="6">
        <v>31.7176225376</v>
      </c>
      <c r="S130" s="6">
        <v>33.983167004599999</v>
      </c>
      <c r="T130" s="6">
        <v>32.8503947711</v>
      </c>
      <c r="U130" s="6">
        <v>31.7176225376</v>
      </c>
      <c r="V130" s="6">
        <v>37.381483705100003</v>
      </c>
      <c r="W130" s="6">
        <v>40.779800405499998</v>
      </c>
      <c r="X130" s="6">
        <v>40.779800405499998</v>
      </c>
      <c r="Y130" s="6">
        <v>40.779800405499998</v>
      </c>
      <c r="Z130" s="6">
        <v>47.576433806499999</v>
      </c>
      <c r="AA130" s="6">
        <v>45.310889339500001</v>
      </c>
      <c r="AB130" s="6">
        <v>53.240294973899999</v>
      </c>
      <c r="AC130" s="6">
        <v>52.1075227404</v>
      </c>
      <c r="AD130" s="6">
        <v>65.700789542199999</v>
      </c>
      <c r="AE130" s="6">
        <v>61.169700608299998</v>
      </c>
      <c r="AF130" s="6">
        <v>63.435245075300003</v>
      </c>
      <c r="AG130" s="6">
        <v>57.771383907800001</v>
      </c>
      <c r="AH130" s="6">
        <v>52.1075227404</v>
      </c>
    </row>
    <row r="131" spans="1:34" x14ac:dyDescent="0.25">
      <c r="A131" t="s">
        <v>667</v>
      </c>
      <c r="B131" s="6" t="s">
        <v>133</v>
      </c>
      <c r="C131" s="6">
        <v>62.908859342699998</v>
      </c>
      <c r="D131" s="6">
        <v>60.2072518863</v>
      </c>
      <c r="E131" s="6">
        <v>73.715289168499993</v>
      </c>
      <c r="F131" s="6">
        <v>81.4341676154</v>
      </c>
      <c r="G131" s="6">
        <v>103.0470272669</v>
      </c>
      <c r="H131" s="6">
        <v>117.3269523938</v>
      </c>
      <c r="I131" s="6">
        <v>118.0988402385</v>
      </c>
      <c r="J131" s="6">
        <v>120.0285598503</v>
      </c>
      <c r="K131" s="6">
        <v>124.65988691840001</v>
      </c>
      <c r="L131" s="6">
        <v>140.09764381240001</v>
      </c>
      <c r="M131" s="6">
        <v>148.2024661817</v>
      </c>
      <c r="N131" s="6">
        <v>150.5181297158</v>
      </c>
      <c r="O131" s="6">
        <v>148.97435402639999</v>
      </c>
      <c r="P131" s="6">
        <v>148.97435402639999</v>
      </c>
      <c r="Q131" s="6">
        <v>148.97435402639999</v>
      </c>
      <c r="R131" s="6">
        <v>157.465120318</v>
      </c>
      <c r="S131" s="6">
        <v>161.32455954150001</v>
      </c>
      <c r="T131" s="6">
        <v>169.04343798849999</v>
      </c>
      <c r="U131" s="6">
        <v>166.72777445439999</v>
      </c>
      <c r="V131" s="6">
        <v>169.81532583320001</v>
      </c>
      <c r="W131" s="6">
        <v>169.4293819108</v>
      </c>
      <c r="X131" s="6">
        <v>169.04343798849999</v>
      </c>
      <c r="Y131" s="6">
        <v>172.51693328959999</v>
      </c>
      <c r="Z131" s="6">
        <v>167.11371837670001</v>
      </c>
      <c r="AA131" s="6">
        <v>159.00889600740001</v>
      </c>
      <c r="AB131" s="6">
        <v>155.9213446286</v>
      </c>
      <c r="AC131" s="6">
        <v>150.5181297158</v>
      </c>
      <c r="AD131" s="6">
        <v>153.21973717220001</v>
      </c>
      <c r="AE131" s="6">
        <v>152.06190540509999</v>
      </c>
      <c r="AF131" s="6">
        <v>146.27274656989999</v>
      </c>
      <c r="AG131" s="6">
        <v>133.92254105480001</v>
      </c>
      <c r="AH131" s="6">
        <v>120.8004476949</v>
      </c>
    </row>
    <row r="132" spans="1:34" x14ac:dyDescent="0.25">
      <c r="A132" t="s">
        <v>668</v>
      </c>
      <c r="B132" s="6" t="s">
        <v>134</v>
      </c>
      <c r="C132" s="6">
        <v>18.452988298600001</v>
      </c>
      <c r="D132" s="6">
        <v>26.0512775981</v>
      </c>
      <c r="E132" s="6">
        <v>27.136747497999998</v>
      </c>
      <c r="F132" s="6">
        <v>31.478627097699999</v>
      </c>
      <c r="G132" s="6">
        <v>34.735036797399999</v>
      </c>
      <c r="H132" s="6">
        <v>30.393157197800001</v>
      </c>
      <c r="I132" s="6">
        <v>30.393157197800001</v>
      </c>
      <c r="J132" s="6">
        <v>30.393157197800001</v>
      </c>
      <c r="K132" s="6">
        <v>26.0512775981</v>
      </c>
      <c r="L132" s="6">
        <v>28.2222173979</v>
      </c>
      <c r="M132" s="6">
        <v>26.0512775981</v>
      </c>
      <c r="N132" s="6">
        <v>19.538458198600001</v>
      </c>
      <c r="O132" s="6">
        <v>21.7093979984</v>
      </c>
      <c r="P132" s="6">
        <v>21.7093979984</v>
      </c>
      <c r="Q132" s="6">
        <v>21.7093979984</v>
      </c>
      <c r="R132" s="6">
        <v>26.0512775981</v>
      </c>
      <c r="S132" s="6">
        <v>26.0512775981</v>
      </c>
      <c r="T132" s="6">
        <v>24.965807698199999</v>
      </c>
      <c r="U132" s="6">
        <v>30.393157197800001</v>
      </c>
      <c r="V132" s="6">
        <v>29.307687297800001</v>
      </c>
      <c r="W132" s="6">
        <v>29.307687297800001</v>
      </c>
      <c r="X132" s="6">
        <v>29.307687297800001</v>
      </c>
      <c r="Y132" s="6">
        <v>33.649566897500002</v>
      </c>
      <c r="Z132" s="6">
        <v>37.991446497200002</v>
      </c>
      <c r="AA132" s="6">
        <v>52.102555196099999</v>
      </c>
      <c r="AB132" s="6">
        <v>55.358964895900002</v>
      </c>
      <c r="AC132" s="6">
        <v>65.128193995199993</v>
      </c>
      <c r="AD132" s="6">
        <v>65.128193995199993</v>
      </c>
      <c r="AE132" s="6">
        <v>65.128193995199993</v>
      </c>
      <c r="AF132" s="6">
        <v>57.529904695699997</v>
      </c>
      <c r="AG132" s="6">
        <v>58.615374595699997</v>
      </c>
      <c r="AH132" s="6">
        <v>54.273494995999997</v>
      </c>
    </row>
    <row r="133" spans="1:34" x14ac:dyDescent="0.25">
      <c r="A133" t="s">
        <v>669</v>
      </c>
      <c r="B133" s="6" t="s">
        <v>135</v>
      </c>
      <c r="C133" s="6">
        <v>46.509464676100002</v>
      </c>
      <c r="D133" s="6">
        <v>58.1368308451</v>
      </c>
      <c r="E133" s="6">
        <v>66.663566035700001</v>
      </c>
      <c r="F133" s="6">
        <v>77.515774460100005</v>
      </c>
      <c r="G133" s="6">
        <v>77.515774460100005</v>
      </c>
      <c r="H133" s="6">
        <v>85.267351906100004</v>
      </c>
      <c r="I133" s="6">
        <v>85.267351906100004</v>
      </c>
      <c r="J133" s="6">
        <v>85.267351906100004</v>
      </c>
      <c r="K133" s="6">
        <v>88.367982884499995</v>
      </c>
      <c r="L133" s="6">
        <v>96.119560330499993</v>
      </c>
      <c r="M133" s="6">
        <v>113.9481884564</v>
      </c>
      <c r="N133" s="6">
        <v>114.723346201</v>
      </c>
      <c r="O133" s="6">
        <v>111.62271522250001</v>
      </c>
      <c r="P133" s="6">
        <v>111.62271522250001</v>
      </c>
      <c r="Q133" s="6">
        <v>111.62271522250001</v>
      </c>
      <c r="R133" s="6">
        <v>120.1494504132</v>
      </c>
      <c r="S133" s="6">
        <v>114.723346201</v>
      </c>
      <c r="T133" s="6">
        <v>112.3978729671</v>
      </c>
      <c r="U133" s="6">
        <v>126.35071237</v>
      </c>
      <c r="V133" s="6">
        <v>134.102289816</v>
      </c>
      <c r="W133" s="6">
        <v>134.102289816</v>
      </c>
      <c r="X133" s="6">
        <v>148.0551292188</v>
      </c>
      <c r="Y133" s="6">
        <v>137.97807853899999</v>
      </c>
      <c r="Z133" s="6">
        <v>151.15576019720001</v>
      </c>
      <c r="AA133" s="6">
        <v>136.42776304980001</v>
      </c>
      <c r="AB133" s="6">
        <v>120.1494504132</v>
      </c>
      <c r="AC133" s="6">
        <v>114.723346201</v>
      </c>
      <c r="AD133" s="6">
        <v>114.723346201</v>
      </c>
      <c r="AE133" s="6">
        <v>100.7705067981</v>
      </c>
      <c r="AF133" s="6">
        <v>101.5456645427</v>
      </c>
      <c r="AG133" s="6">
        <v>92.243771607499994</v>
      </c>
      <c r="AH133" s="6">
        <v>85.267351906100004</v>
      </c>
    </row>
    <row r="134" spans="1:34" x14ac:dyDescent="0.25">
      <c r="A134" t="s">
        <v>670</v>
      </c>
      <c r="B134" s="6" t="s">
        <v>136</v>
      </c>
      <c r="C134" s="6">
        <v>38.650259324799997</v>
      </c>
      <c r="D134" s="6">
        <v>39.018357032700003</v>
      </c>
      <c r="E134" s="6">
        <v>45.644115774100001</v>
      </c>
      <c r="F134" s="6">
        <v>45.276018066200002</v>
      </c>
      <c r="G134" s="6">
        <v>39.754552448399998</v>
      </c>
      <c r="H134" s="6">
        <v>43.067431819100001</v>
      </c>
      <c r="I134" s="6">
        <v>51.533679099799997</v>
      </c>
      <c r="J134" s="6">
        <v>51.533679099799997</v>
      </c>
      <c r="K134" s="6">
        <v>51.165581391899998</v>
      </c>
      <c r="L134" s="6">
        <v>54.110363054799997</v>
      </c>
      <c r="M134" s="6">
        <v>58.527535549</v>
      </c>
      <c r="N134" s="6">
        <v>66.625685121900005</v>
      </c>
      <c r="O134" s="6">
        <v>61.472317211899998</v>
      </c>
      <c r="P134" s="6">
        <v>65.889489706099994</v>
      </c>
      <c r="Q134" s="6">
        <v>66.625685121900005</v>
      </c>
      <c r="R134" s="6">
        <v>73.987639279000007</v>
      </c>
      <c r="S134" s="6">
        <v>84.662472806799997</v>
      </c>
      <c r="T134" s="6">
        <v>87.239156761800004</v>
      </c>
      <c r="U134" s="6">
        <v>94.969208626699995</v>
      </c>
      <c r="V134" s="6">
        <v>96.441599458200002</v>
      </c>
      <c r="W134" s="6">
        <v>94.233013210999999</v>
      </c>
      <c r="X134" s="6">
        <v>93.496817795300004</v>
      </c>
      <c r="Y134" s="6">
        <v>89.447743008900005</v>
      </c>
      <c r="Z134" s="6">
        <v>83.190081975400005</v>
      </c>
      <c r="AA134" s="6">
        <v>84.662472806799997</v>
      </c>
      <c r="AB134" s="6">
        <v>84.662472806799997</v>
      </c>
      <c r="AC134" s="6">
        <v>88.711547593199995</v>
      </c>
      <c r="AD134" s="6">
        <v>90.552036132500007</v>
      </c>
      <c r="AE134" s="6">
        <v>90.552036132500007</v>
      </c>
      <c r="AF134" s="6">
        <v>91.288231548200002</v>
      </c>
      <c r="AG134" s="6">
        <v>90.920133840299997</v>
      </c>
      <c r="AH134" s="6">
        <v>87.607254469599994</v>
      </c>
    </row>
    <row r="135" spans="1:34" x14ac:dyDescent="0.25">
      <c r="A135" t="s">
        <v>671</v>
      </c>
      <c r="B135" s="6" t="s">
        <v>137</v>
      </c>
      <c r="C135" s="6">
        <v>26.5196612254</v>
      </c>
      <c r="D135" s="6">
        <v>26.5196612254</v>
      </c>
      <c r="E135" s="6">
        <v>28.776653670200002</v>
      </c>
      <c r="F135" s="6">
        <v>32.726390448399997</v>
      </c>
      <c r="G135" s="6">
        <v>31.033646114900002</v>
      </c>
      <c r="H135" s="6">
        <v>29.905149892499999</v>
      </c>
      <c r="I135" s="6">
        <v>34.9833828931</v>
      </c>
      <c r="J135" s="6">
        <v>34.9833828931</v>
      </c>
      <c r="K135" s="6">
        <v>36.111879115500003</v>
      </c>
      <c r="L135" s="6">
        <v>42.882856449599998</v>
      </c>
      <c r="M135" s="6">
        <v>50.782330006199999</v>
      </c>
      <c r="N135" s="6">
        <v>56.9890592291</v>
      </c>
      <c r="O135" s="6">
        <v>60.938796007400001</v>
      </c>
      <c r="P135" s="6">
        <v>62.067292229700001</v>
      </c>
      <c r="Q135" s="6">
        <v>66.017029007999994</v>
      </c>
      <c r="R135" s="6">
        <v>68.274021452699998</v>
      </c>
      <c r="S135" s="6">
        <v>70.531013897400001</v>
      </c>
      <c r="T135" s="6">
        <v>69.966765786300002</v>
      </c>
      <c r="U135" s="6">
        <v>79.558983676300002</v>
      </c>
      <c r="V135" s="6">
        <v>91.972442122299995</v>
      </c>
      <c r="W135" s="6">
        <v>95.357930789299999</v>
      </c>
      <c r="X135" s="6">
        <v>95.922178900500001</v>
      </c>
      <c r="Y135" s="6">
        <v>93.665186455799997</v>
      </c>
      <c r="Z135" s="6">
        <v>91.972442122299995</v>
      </c>
      <c r="AA135" s="6">
        <v>102.6931562347</v>
      </c>
      <c r="AB135" s="6">
        <v>95.357930789299999</v>
      </c>
      <c r="AC135" s="6">
        <v>87.458457232800001</v>
      </c>
      <c r="AD135" s="6">
        <v>93.665186455799997</v>
      </c>
      <c r="AE135" s="6">
        <v>92.536690233399995</v>
      </c>
      <c r="AF135" s="6">
        <v>100.43616378989999</v>
      </c>
      <c r="AG135" s="6">
        <v>99.307667567600006</v>
      </c>
      <c r="AH135" s="6">
        <v>90.279697788700005</v>
      </c>
    </row>
    <row r="136" spans="1:34" x14ac:dyDescent="0.25">
      <c r="A136" t="s">
        <v>672</v>
      </c>
      <c r="B136" s="6" t="s">
        <v>138</v>
      </c>
      <c r="C136" s="6">
        <v>32.0734520695</v>
      </c>
      <c r="D136" s="6">
        <v>35.551296269799998</v>
      </c>
      <c r="E136" s="6">
        <v>36.324150536600001</v>
      </c>
      <c r="F136" s="6">
        <v>41.7341304037</v>
      </c>
      <c r="G136" s="6">
        <v>43.279838937199997</v>
      </c>
      <c r="H136" s="6">
        <v>52.554090137999999</v>
      </c>
      <c r="I136" s="6">
        <v>56.804788604999999</v>
      </c>
      <c r="J136" s="6">
        <v>58.736924271900001</v>
      </c>
      <c r="K136" s="6">
        <v>62.214768472199999</v>
      </c>
      <c r="L136" s="6">
        <v>63.760477005699997</v>
      </c>
      <c r="M136" s="6">
        <v>68.011175472700003</v>
      </c>
      <c r="N136" s="6">
        <v>71.875446806400006</v>
      </c>
      <c r="O136" s="6">
        <v>74.966863873299999</v>
      </c>
      <c r="P136" s="6">
        <v>77.285426673499998</v>
      </c>
      <c r="Q136" s="6">
        <v>80.763270873799996</v>
      </c>
      <c r="R136" s="6">
        <v>82.695406540700006</v>
      </c>
      <c r="S136" s="6">
        <v>90.810376341400001</v>
      </c>
      <c r="T136" s="6">
        <v>99.311773275500002</v>
      </c>
      <c r="U136" s="6">
        <v>105.4946074094</v>
      </c>
      <c r="V136" s="6">
        <v>109.35887874300001</v>
      </c>
      <c r="W136" s="6">
        <v>111.6774415432</v>
      </c>
      <c r="X136" s="6">
        <v>110.5181601431</v>
      </c>
      <c r="Y136" s="6">
        <v>104.72175314259999</v>
      </c>
      <c r="Z136" s="6">
        <v>105.108180276</v>
      </c>
      <c r="AA136" s="6">
        <v>94.288220541699999</v>
      </c>
      <c r="AB136" s="6">
        <v>94.288220541699999</v>
      </c>
      <c r="AC136" s="6">
        <v>93.515366275000005</v>
      </c>
      <c r="AD136" s="6">
        <v>93.1289391416</v>
      </c>
      <c r="AE136" s="6">
        <v>99.698200408800005</v>
      </c>
      <c r="AF136" s="6">
        <v>103.1760446091</v>
      </c>
      <c r="AG136" s="6">
        <v>95.447501941799999</v>
      </c>
      <c r="AH136" s="6">
        <v>80.763270873799996</v>
      </c>
    </row>
    <row r="137" spans="1:34" x14ac:dyDescent="0.25">
      <c r="A137" t="s">
        <v>673</v>
      </c>
      <c r="B137" s="6" t="s">
        <v>139</v>
      </c>
      <c r="C137" s="6">
        <v>8.3812929540999992</v>
      </c>
      <c r="D137" s="6">
        <v>7.5830745774999997</v>
      </c>
      <c r="E137" s="6">
        <v>5.5875286361000001</v>
      </c>
      <c r="F137" s="6">
        <v>5.1884194478000003</v>
      </c>
      <c r="G137" s="6">
        <v>4.3902010711999999</v>
      </c>
      <c r="H137" s="6">
        <v>3.1928735063000002</v>
      </c>
      <c r="I137" s="6">
        <v>3.1928735063000002</v>
      </c>
      <c r="J137" s="6">
        <v>3.1928735063000002</v>
      </c>
      <c r="K137" s="6">
        <v>6.3857470126999996</v>
      </c>
      <c r="L137" s="6">
        <v>7.5830745774999997</v>
      </c>
      <c r="M137" s="6">
        <v>8.7804021423999998</v>
      </c>
      <c r="N137" s="6">
        <v>9.9777297073</v>
      </c>
      <c r="O137" s="6">
        <v>10.376838895600001</v>
      </c>
      <c r="P137" s="6">
        <v>10.376838895600001</v>
      </c>
      <c r="Q137" s="6">
        <v>10.376838895600001</v>
      </c>
      <c r="R137" s="6">
        <v>9.1795113307000005</v>
      </c>
      <c r="S137" s="6">
        <v>13.1706032136</v>
      </c>
      <c r="T137" s="6">
        <v>13.1706032136</v>
      </c>
      <c r="U137" s="6">
        <v>14.3679307785</v>
      </c>
      <c r="V137" s="6">
        <v>16.7625859083</v>
      </c>
      <c r="W137" s="6">
        <v>17.5608042848</v>
      </c>
      <c r="X137" s="6">
        <v>18.359022661400001</v>
      </c>
      <c r="Y137" s="6">
        <v>22.749223732600001</v>
      </c>
      <c r="Z137" s="6">
        <v>28.336752368700001</v>
      </c>
      <c r="AA137" s="6">
        <v>30.332298310199999</v>
      </c>
      <c r="AB137" s="6">
        <v>31.1305166868</v>
      </c>
      <c r="AC137" s="6">
        <v>31.9287350633</v>
      </c>
      <c r="AD137" s="6">
        <v>31.9287350633</v>
      </c>
      <c r="AE137" s="6">
        <v>31.1305166868</v>
      </c>
      <c r="AF137" s="6">
        <v>27.937643180399998</v>
      </c>
      <c r="AG137" s="6">
        <v>22.749223732600001</v>
      </c>
      <c r="AH137" s="6">
        <v>19.556350226300001</v>
      </c>
    </row>
    <row r="138" spans="1:34" x14ac:dyDescent="0.25">
      <c r="A138" t="s">
        <v>674</v>
      </c>
      <c r="B138" s="6" t="s">
        <v>140</v>
      </c>
      <c r="C138" s="6">
        <v>14.8491328106</v>
      </c>
      <c r="D138" s="6">
        <v>17.076502732200002</v>
      </c>
      <c r="E138" s="6">
        <v>15.591589451200001</v>
      </c>
      <c r="F138" s="6">
        <v>25.2435257781</v>
      </c>
      <c r="G138" s="6">
        <v>24.501069137599998</v>
      </c>
      <c r="H138" s="6">
        <v>27.470895699700002</v>
      </c>
      <c r="I138" s="6">
        <v>36.380375386099999</v>
      </c>
      <c r="J138" s="6">
        <v>36.380375386099999</v>
      </c>
      <c r="K138" s="6">
        <v>35.637918745500002</v>
      </c>
      <c r="L138" s="6">
        <v>46.032311712999999</v>
      </c>
      <c r="M138" s="6">
        <v>41.577571869800003</v>
      </c>
      <c r="N138" s="6">
        <v>51.9719648373</v>
      </c>
      <c r="O138" s="6">
        <v>54.199334758900001</v>
      </c>
      <c r="P138" s="6">
        <v>50.487051556200001</v>
      </c>
      <c r="Q138" s="6">
        <v>50.487051556200001</v>
      </c>
      <c r="R138" s="6">
        <v>51.9719648373</v>
      </c>
      <c r="S138" s="6">
        <v>47.517224994099998</v>
      </c>
      <c r="T138" s="6">
        <v>49.744594915699999</v>
      </c>
      <c r="U138" s="6">
        <v>38.6077453077</v>
      </c>
      <c r="V138" s="6">
        <v>44.5473984319</v>
      </c>
      <c r="W138" s="6">
        <v>45.289855072500004</v>
      </c>
      <c r="X138" s="6">
        <v>45.289855072500004</v>
      </c>
      <c r="Y138" s="6">
        <v>43.804941791399997</v>
      </c>
      <c r="Z138" s="6">
        <v>54.941791399400003</v>
      </c>
      <c r="AA138" s="6">
        <v>54.941791399400003</v>
      </c>
      <c r="AB138" s="6">
        <v>58.654074602000001</v>
      </c>
      <c r="AC138" s="6">
        <v>61.623901164199999</v>
      </c>
      <c r="AD138" s="6">
        <v>69.048467569500005</v>
      </c>
      <c r="AE138" s="6">
        <v>69.048467569500005</v>
      </c>
      <c r="AF138" s="6">
        <v>69.048467569500005</v>
      </c>
      <c r="AG138" s="6">
        <v>71.275837491100006</v>
      </c>
      <c r="AH138" s="6">
        <v>70.533380850599997</v>
      </c>
    </row>
    <row r="139" spans="1:34" x14ac:dyDescent="0.25">
      <c r="A139" t="s">
        <v>675</v>
      </c>
      <c r="B139" s="6" t="s">
        <v>141</v>
      </c>
      <c r="C139" s="6">
        <v>9.6609023283000006</v>
      </c>
      <c r="D139" s="6">
        <v>9.6609023283000006</v>
      </c>
      <c r="E139" s="6">
        <v>14.862926658899999</v>
      </c>
      <c r="F139" s="6">
        <v>14.119780325900001</v>
      </c>
      <c r="G139" s="6">
        <v>12.6334876601</v>
      </c>
      <c r="H139" s="6">
        <v>13.376633993</v>
      </c>
      <c r="I139" s="6">
        <v>17.835511990699999</v>
      </c>
      <c r="J139" s="6">
        <v>18.578658323599999</v>
      </c>
      <c r="K139" s="6">
        <v>18.578658323599999</v>
      </c>
      <c r="L139" s="6">
        <v>12.6334876601</v>
      </c>
      <c r="M139" s="6">
        <v>17.0923656577</v>
      </c>
      <c r="N139" s="6">
        <v>18.578658323599999</v>
      </c>
      <c r="O139" s="6">
        <v>19.321804656600001</v>
      </c>
      <c r="P139" s="6">
        <v>14.862926658899999</v>
      </c>
      <c r="Q139" s="6">
        <v>14.119780325900001</v>
      </c>
      <c r="R139" s="6">
        <v>14.862926658899999</v>
      </c>
      <c r="S139" s="6">
        <v>17.835511990699999</v>
      </c>
      <c r="T139" s="6">
        <v>17.835511990699999</v>
      </c>
      <c r="U139" s="6">
        <v>18.578658323599999</v>
      </c>
      <c r="V139" s="6">
        <v>30.468999650699999</v>
      </c>
      <c r="W139" s="6">
        <v>38.643609313100001</v>
      </c>
      <c r="X139" s="6">
        <v>41.616194644899998</v>
      </c>
      <c r="Y139" s="6">
        <v>39.386755646099999</v>
      </c>
      <c r="Z139" s="6">
        <v>38.643609313100001</v>
      </c>
      <c r="AA139" s="6">
        <v>38.643609313100001</v>
      </c>
      <c r="AB139" s="6">
        <v>47.561365308399999</v>
      </c>
      <c r="AC139" s="6">
        <v>51.277096973200003</v>
      </c>
      <c r="AD139" s="6">
        <v>43.102487310800001</v>
      </c>
      <c r="AE139" s="6">
        <v>40.129901979000003</v>
      </c>
      <c r="AF139" s="6">
        <v>54.249682304899999</v>
      </c>
      <c r="AG139" s="6">
        <v>64.653730966200001</v>
      </c>
      <c r="AH139" s="6">
        <v>76.544072293300005</v>
      </c>
    </row>
    <row r="140" spans="1:34" x14ac:dyDescent="0.25">
      <c r="A140" t="s">
        <v>676</v>
      </c>
      <c r="B140" s="6" t="s">
        <v>142</v>
      </c>
      <c r="C140" s="6">
        <v>14.201914171</v>
      </c>
      <c r="D140" s="6">
        <v>14.201914171</v>
      </c>
      <c r="E140" s="6">
        <v>19.450447668999999</v>
      </c>
      <c r="F140" s="6">
        <v>17.906761346100001</v>
      </c>
      <c r="G140" s="6">
        <v>20.994133991999998</v>
      </c>
      <c r="H140" s="6">
        <v>21.3028712566</v>
      </c>
      <c r="I140" s="6">
        <v>22.846557579500001</v>
      </c>
      <c r="J140" s="6">
        <v>23.772769373300001</v>
      </c>
      <c r="K140" s="6">
        <v>25.933930225400001</v>
      </c>
      <c r="L140" s="6">
        <v>29.947514665</v>
      </c>
      <c r="M140" s="6">
        <v>37.048471750499999</v>
      </c>
      <c r="N140" s="6">
        <v>39.209632602699998</v>
      </c>
      <c r="O140" s="6">
        <v>42.914479777700002</v>
      </c>
      <c r="P140" s="6">
        <v>44.1494288361</v>
      </c>
      <c r="Q140" s="6">
        <v>43.2232170423</v>
      </c>
      <c r="R140" s="6">
        <v>42.914479777700002</v>
      </c>
      <c r="S140" s="6">
        <v>46.310589688199997</v>
      </c>
      <c r="T140" s="6">
        <v>46.310589688199997</v>
      </c>
      <c r="U140" s="6">
        <v>52.794072244500001</v>
      </c>
      <c r="V140" s="6">
        <v>52.794072244500001</v>
      </c>
      <c r="W140" s="6">
        <v>62.673664711299999</v>
      </c>
      <c r="X140" s="6">
        <v>63.599876505099999</v>
      </c>
      <c r="Y140" s="6">
        <v>67.922198209300007</v>
      </c>
      <c r="Z140" s="6">
        <v>62.673664711299999</v>
      </c>
      <c r="AA140" s="6">
        <v>65.761037357199996</v>
      </c>
      <c r="AB140" s="6">
        <v>61.7474529176</v>
      </c>
      <c r="AC140" s="6">
        <v>63.291139240500002</v>
      </c>
      <c r="AD140" s="6">
        <v>53.720284038300001</v>
      </c>
      <c r="AE140" s="6">
        <v>52.794072244500001</v>
      </c>
      <c r="AF140" s="6">
        <v>48.163013275700003</v>
      </c>
      <c r="AG140" s="6">
        <v>42.914479777700002</v>
      </c>
      <c r="AH140" s="6">
        <v>36.739734486000003</v>
      </c>
    </row>
    <row r="141" spans="1:34" x14ac:dyDescent="0.25">
      <c r="A141" t="s">
        <v>677</v>
      </c>
      <c r="B141" s="6" t="s">
        <v>143</v>
      </c>
      <c r="C141" s="6">
        <v>35.535314124899998</v>
      </c>
      <c r="D141" s="6">
        <v>36.2605246173</v>
      </c>
      <c r="E141" s="6">
        <v>37.710945602000002</v>
      </c>
      <c r="F141" s="6">
        <v>36.9857351096</v>
      </c>
      <c r="G141" s="6">
        <v>39.161366586699998</v>
      </c>
      <c r="H141" s="6">
        <v>42.787419048399997</v>
      </c>
      <c r="I141" s="6">
        <v>50.039523971800001</v>
      </c>
      <c r="J141" s="6">
        <v>56.566418402899998</v>
      </c>
      <c r="K141" s="6">
        <v>54.390786925900002</v>
      </c>
      <c r="L141" s="6">
        <v>59.467260372299997</v>
      </c>
      <c r="M141" s="6">
        <v>58.016839387600001</v>
      </c>
      <c r="N141" s="6">
        <v>74.696680711599996</v>
      </c>
      <c r="O141" s="6">
        <v>81.2235751427</v>
      </c>
      <c r="P141" s="6">
        <v>86.300048589100001</v>
      </c>
      <c r="Q141" s="6">
        <v>81.948785634999993</v>
      </c>
      <c r="R141" s="6">
        <v>81.948785634999993</v>
      </c>
      <c r="S141" s="6">
        <v>79.773154157999997</v>
      </c>
      <c r="T141" s="6">
        <v>81.2235751427</v>
      </c>
      <c r="U141" s="6">
        <v>65.994154803399994</v>
      </c>
      <c r="V141" s="6">
        <v>66.719365295800003</v>
      </c>
      <c r="W141" s="6">
        <v>63.818523326399998</v>
      </c>
      <c r="X141" s="6">
        <v>60.192470864699999</v>
      </c>
      <c r="Y141" s="6">
        <v>59.467260372299997</v>
      </c>
      <c r="Z141" s="6">
        <v>63.818523326399998</v>
      </c>
      <c r="AA141" s="6">
        <v>63.818523326399998</v>
      </c>
      <c r="AB141" s="6">
        <v>71.070628249799995</v>
      </c>
      <c r="AC141" s="6">
        <v>65.2689443111</v>
      </c>
      <c r="AD141" s="6">
        <v>65.994154803399994</v>
      </c>
      <c r="AE141" s="6">
        <v>71.070628249799995</v>
      </c>
      <c r="AF141" s="6">
        <v>73.246259726900007</v>
      </c>
      <c r="AG141" s="6">
        <v>71.070628249799995</v>
      </c>
      <c r="AH141" s="6">
        <v>69.620207265199994</v>
      </c>
    </row>
    <row r="142" spans="1:34" x14ac:dyDescent="0.25">
      <c r="A142" t="s">
        <v>678</v>
      </c>
      <c r="B142" s="6" t="s">
        <v>144</v>
      </c>
      <c r="C142" s="6">
        <v>4.1378739604000003</v>
      </c>
      <c r="D142" s="6">
        <v>5.1723424504000004</v>
      </c>
      <c r="E142" s="6">
        <v>6.2068109404999996</v>
      </c>
      <c r="F142" s="6">
        <v>6.2068109404999996</v>
      </c>
      <c r="G142" s="6">
        <v>6.2068109404999996</v>
      </c>
      <c r="H142" s="6">
        <v>7.2412794305999997</v>
      </c>
      <c r="I142" s="6">
        <v>12.413621881099999</v>
      </c>
      <c r="J142" s="6">
        <v>12.413621881099999</v>
      </c>
      <c r="K142" s="6">
        <v>14.482558861299999</v>
      </c>
      <c r="L142" s="6">
        <v>14.482558861299999</v>
      </c>
      <c r="M142" s="6">
        <v>14.482558861299999</v>
      </c>
      <c r="N142" s="6">
        <v>14.482558861299999</v>
      </c>
      <c r="O142" s="6">
        <v>12.413621881099999</v>
      </c>
      <c r="P142" s="6">
        <v>8.2757479207000006</v>
      </c>
      <c r="Q142" s="6">
        <v>8.2757479207000006</v>
      </c>
      <c r="R142" s="6">
        <v>7.2412794305999997</v>
      </c>
      <c r="S142" s="6">
        <v>8.2757479207000006</v>
      </c>
      <c r="T142" s="6">
        <v>9.3102164108000007</v>
      </c>
      <c r="U142" s="6">
        <v>11.379153390999999</v>
      </c>
      <c r="V142" s="6">
        <v>12.413621881099999</v>
      </c>
      <c r="W142" s="6">
        <v>12.413621881099999</v>
      </c>
      <c r="X142" s="6">
        <v>13.448090371199999</v>
      </c>
      <c r="Y142" s="6">
        <v>14.482558861299999</v>
      </c>
      <c r="Z142" s="6">
        <v>20.689369801800002</v>
      </c>
      <c r="AA142" s="6">
        <v>28.9651177225</v>
      </c>
      <c r="AB142" s="6">
        <v>28.9651177225</v>
      </c>
      <c r="AC142" s="6">
        <v>31.034054702700001</v>
      </c>
      <c r="AD142" s="6">
        <v>37.240865643200003</v>
      </c>
      <c r="AE142" s="6">
        <v>37.240865643200003</v>
      </c>
      <c r="AF142" s="6">
        <v>40.3442711135</v>
      </c>
      <c r="AG142" s="6">
        <v>34.137460173000001</v>
      </c>
      <c r="AH142" s="6">
        <v>28.9651177225</v>
      </c>
    </row>
    <row r="143" spans="1:34" x14ac:dyDescent="0.25">
      <c r="A143" t="s">
        <v>679</v>
      </c>
      <c r="B143" s="6" t="s">
        <v>145</v>
      </c>
      <c r="C143" s="6">
        <v>41.695823528799998</v>
      </c>
      <c r="D143" s="6">
        <v>40.608106393200003</v>
      </c>
      <c r="E143" s="6">
        <v>50.034988234499998</v>
      </c>
      <c r="F143" s="6">
        <v>54.023284398100003</v>
      </c>
      <c r="G143" s="6">
        <v>59.099297697300003</v>
      </c>
      <c r="H143" s="6">
        <v>64.175310996500002</v>
      </c>
      <c r="I143" s="6">
        <v>63.450166239399998</v>
      </c>
      <c r="J143" s="6">
        <v>65.988172888999998</v>
      </c>
      <c r="K143" s="6">
        <v>73.239620459199998</v>
      </c>
      <c r="L143" s="6">
        <v>72.151903323699997</v>
      </c>
      <c r="M143" s="6">
        <v>84.841936571600002</v>
      </c>
      <c r="N143" s="6">
        <v>95.356535548400004</v>
      </c>
      <c r="O143" s="6">
        <v>95.356535548400004</v>
      </c>
      <c r="P143" s="6">
        <v>98.982259333499997</v>
      </c>
      <c r="Q143" s="6">
        <v>95.719107926899994</v>
      </c>
      <c r="R143" s="6">
        <v>101.1576936046</v>
      </c>
      <c r="S143" s="6">
        <v>113.485154474</v>
      </c>
      <c r="T143" s="6">
        <v>111.6722925814</v>
      </c>
      <c r="U143" s="6">
        <v>118.5611677731</v>
      </c>
      <c r="V143" s="6">
        <v>131.25120102100001</v>
      </c>
      <c r="W143" s="6">
        <v>133.4266352921</v>
      </c>
      <c r="X143" s="6">
        <v>133.78920767060001</v>
      </c>
      <c r="Y143" s="6">
        <v>130.526056264</v>
      </c>
      <c r="Z143" s="6">
        <v>138.8652209697</v>
      </c>
      <c r="AA143" s="6">
        <v>137.05235907720001</v>
      </c>
      <c r="AB143" s="6">
        <v>124.3623258293</v>
      </c>
      <c r="AC143" s="6">
        <v>110.5845754459</v>
      </c>
      <c r="AD143" s="6">
        <v>104.78341738970001</v>
      </c>
      <c r="AE143" s="6">
        <v>105.1459897682</v>
      </c>
      <c r="AF143" s="6">
        <v>105.1459897682</v>
      </c>
      <c r="AG143" s="6">
        <v>89.555377492199995</v>
      </c>
      <c r="AH143" s="6">
        <v>73.964765216299995</v>
      </c>
    </row>
    <row r="144" spans="1:34" x14ac:dyDescent="0.25">
      <c r="A144" t="s">
        <v>680</v>
      </c>
      <c r="B144" s="6" t="s">
        <v>146</v>
      </c>
      <c r="C144" s="6">
        <v>18.061597901700001</v>
      </c>
      <c r="D144" s="6">
        <v>21.2027453629</v>
      </c>
      <c r="E144" s="6">
        <v>31.411474611700001</v>
      </c>
      <c r="F144" s="6">
        <v>40.834916995199997</v>
      </c>
      <c r="G144" s="6">
        <v>47.902498782800002</v>
      </c>
      <c r="H144" s="6">
        <v>61.252375492799999</v>
      </c>
      <c r="I144" s="6">
        <v>65.178809819199998</v>
      </c>
      <c r="J144" s="6">
        <v>64.393522953900003</v>
      </c>
      <c r="K144" s="6">
        <v>74.602252202700001</v>
      </c>
      <c r="L144" s="6">
        <v>102.8725793532</v>
      </c>
      <c r="M144" s="6">
        <v>98.160858161500002</v>
      </c>
      <c r="N144" s="6">
        <v>110.7254480062</v>
      </c>
      <c r="O144" s="6">
        <v>102.0872924879</v>
      </c>
      <c r="P144" s="6">
        <v>113.08130860199999</v>
      </c>
      <c r="Q144" s="6">
        <v>114.6518823326</v>
      </c>
      <c r="R144" s="6">
        <v>113.8665954673</v>
      </c>
      <c r="S144" s="6">
        <v>102.0872924879</v>
      </c>
      <c r="T144" s="6">
        <v>113.08130860199999</v>
      </c>
      <c r="U144" s="6">
        <v>114.6518823326</v>
      </c>
      <c r="V144" s="6">
        <v>122.5047509855</v>
      </c>
      <c r="W144" s="6">
        <v>120.1488903897</v>
      </c>
      <c r="X144" s="6">
        <v>121.7194641202</v>
      </c>
      <c r="Y144" s="6">
        <v>120.1488903897</v>
      </c>
      <c r="Z144" s="6">
        <v>128.00175904260001</v>
      </c>
      <c r="AA144" s="6">
        <v>135.8546276955</v>
      </c>
      <c r="AB144" s="6">
        <v>123.2900378508</v>
      </c>
      <c r="AC144" s="6">
        <v>116.2224560632</v>
      </c>
      <c r="AD144" s="6">
        <v>111.5107348714</v>
      </c>
      <c r="AE144" s="6">
        <v>110.7254480062</v>
      </c>
      <c r="AF144" s="6">
        <v>106.0137268144</v>
      </c>
      <c r="AG144" s="6">
        <v>82.455120855600001</v>
      </c>
      <c r="AH144" s="6">
        <v>58.896514896900001</v>
      </c>
    </row>
    <row r="145" spans="1:34" x14ac:dyDescent="0.25">
      <c r="A145" t="s">
        <v>681</v>
      </c>
      <c r="B145" s="6" t="s">
        <v>147</v>
      </c>
      <c r="C145" s="6">
        <v>62.771025552499999</v>
      </c>
      <c r="D145" s="6">
        <v>70.171976163500005</v>
      </c>
      <c r="E145" s="6">
        <v>85.796205231100004</v>
      </c>
      <c r="F145" s="6">
        <v>97.582904352300005</v>
      </c>
      <c r="G145" s="6">
        <v>111.8365870105</v>
      </c>
      <c r="H145" s="6">
        <v>126.0902696687</v>
      </c>
      <c r="I145" s="6">
        <v>131.57245530649999</v>
      </c>
      <c r="J145" s="6">
        <v>135.40998525289999</v>
      </c>
      <c r="K145" s="6">
        <v>140.89217089069999</v>
      </c>
      <c r="L145" s="6">
        <v>157.06461852210001</v>
      </c>
      <c r="M145" s="6">
        <v>169.67364548899999</v>
      </c>
      <c r="N145" s="6">
        <v>161.45036703229999</v>
      </c>
      <c r="O145" s="6">
        <v>158.98338349529999</v>
      </c>
      <c r="P145" s="6">
        <v>163.9173505693</v>
      </c>
      <c r="Q145" s="6">
        <v>161.72447631419999</v>
      </c>
      <c r="R145" s="6">
        <v>159.25749277720001</v>
      </c>
      <c r="S145" s="6">
        <v>139.52162448120001</v>
      </c>
      <c r="T145" s="6">
        <v>133.21711099780001</v>
      </c>
      <c r="U145" s="6">
        <v>136.78053166239999</v>
      </c>
      <c r="V145" s="6">
        <v>136.78053166239999</v>
      </c>
      <c r="W145" s="6">
        <v>127.1867067963</v>
      </c>
      <c r="X145" s="6">
        <v>126.3643789506</v>
      </c>
      <c r="Y145" s="6">
        <v>121.4304118766</v>
      </c>
      <c r="Z145" s="6">
        <v>118.6893190577</v>
      </c>
      <c r="AA145" s="6">
        <v>118.41520977579999</v>
      </c>
      <c r="AB145" s="6">
        <v>107.1767292184</v>
      </c>
      <c r="AC145" s="6">
        <v>97.034685788499999</v>
      </c>
      <c r="AD145" s="6">
        <v>97.857013634200001</v>
      </c>
      <c r="AE145" s="6">
        <v>98.953450761699997</v>
      </c>
      <c r="AF145" s="6">
        <v>98.953450761699997</v>
      </c>
      <c r="AG145" s="6">
        <v>95.115920815300001</v>
      </c>
      <c r="AH145" s="6">
        <v>72.3648504186</v>
      </c>
    </row>
    <row r="146" spans="1:34" x14ac:dyDescent="0.25">
      <c r="A146" t="s">
        <v>682</v>
      </c>
      <c r="B146" s="6" t="s">
        <v>148</v>
      </c>
      <c r="C146" s="6">
        <v>56.177691096899999</v>
      </c>
      <c r="D146" s="6">
        <v>63.597386147400002</v>
      </c>
      <c r="E146" s="6">
        <v>64.127364365299997</v>
      </c>
      <c r="F146" s="6">
        <v>77.906798030600001</v>
      </c>
      <c r="G146" s="6">
        <v>93.806144567499999</v>
      </c>
      <c r="H146" s="6">
        <v>120.8350336801</v>
      </c>
      <c r="I146" s="6">
        <v>127.19477229490001</v>
      </c>
      <c r="J146" s="6">
        <v>142.56414061379999</v>
      </c>
      <c r="K146" s="6">
        <v>153.69368318959999</v>
      </c>
      <c r="L146" s="6">
        <v>170.1230079444</v>
      </c>
      <c r="M146" s="6">
        <v>188.6722455707</v>
      </c>
      <c r="N146" s="6">
        <v>183.9024416096</v>
      </c>
      <c r="O146" s="6">
        <v>177.5427029949</v>
      </c>
      <c r="P146" s="6">
        <v>180.19259408440001</v>
      </c>
      <c r="Q146" s="6">
        <v>167.47311685490001</v>
      </c>
      <c r="R146" s="6">
        <v>156.87355249699999</v>
      </c>
      <c r="S146" s="6">
        <v>149.9838356644</v>
      </c>
      <c r="T146" s="6">
        <v>142.56414061379999</v>
      </c>
      <c r="U146" s="6">
        <v>143.62409704960001</v>
      </c>
      <c r="V146" s="6">
        <v>130.3746416022</v>
      </c>
      <c r="W146" s="6">
        <v>120.3050554622</v>
      </c>
      <c r="X146" s="6">
        <v>130.90461982010001</v>
      </c>
      <c r="Y146" s="6">
        <v>129.31468516640001</v>
      </c>
      <c r="Z146" s="6">
        <v>122.4249683338</v>
      </c>
      <c r="AA146" s="6">
        <v>115.0052732833</v>
      </c>
      <c r="AB146" s="6">
        <v>119.2450990264</v>
      </c>
      <c r="AC146" s="6">
        <v>130.3746416022</v>
      </c>
      <c r="AD146" s="6">
        <v>142.56414061379999</v>
      </c>
      <c r="AE146" s="6">
        <v>126.664794077</v>
      </c>
      <c r="AF146" s="6">
        <v>125.0748594233</v>
      </c>
      <c r="AG146" s="6">
        <v>134.61446734539999</v>
      </c>
      <c r="AH146" s="6">
        <v>133.02453269169999</v>
      </c>
    </row>
    <row r="147" spans="1:34" x14ac:dyDescent="0.25">
      <c r="A147" t="s">
        <v>683</v>
      </c>
      <c r="B147" s="6" t="s">
        <v>149</v>
      </c>
      <c r="C147" s="6">
        <v>21.0203266559</v>
      </c>
      <c r="D147" s="6">
        <v>20.5999201228</v>
      </c>
      <c r="E147" s="6">
        <v>23.963172387699998</v>
      </c>
      <c r="F147" s="6">
        <v>26.906018119500001</v>
      </c>
      <c r="G147" s="6">
        <v>28.167237718900001</v>
      </c>
      <c r="H147" s="6">
        <v>27.746831185800001</v>
      </c>
      <c r="I147" s="6">
        <v>27.746831185800001</v>
      </c>
      <c r="J147" s="6">
        <v>25.644798520199998</v>
      </c>
      <c r="K147" s="6">
        <v>26.485611586400001</v>
      </c>
      <c r="L147" s="6">
        <v>21.861139722099999</v>
      </c>
      <c r="M147" s="6">
        <v>21.861139722099999</v>
      </c>
      <c r="N147" s="6">
        <v>18.497887457200001</v>
      </c>
      <c r="O147" s="6">
        <v>21.861139722099999</v>
      </c>
      <c r="P147" s="6">
        <v>22.701952788300002</v>
      </c>
      <c r="Q147" s="6">
        <v>22.281546255199999</v>
      </c>
      <c r="R147" s="6">
        <v>22.281546255199999</v>
      </c>
      <c r="S147" s="6">
        <v>24.803985453900001</v>
      </c>
      <c r="T147" s="6">
        <v>29.0080507851</v>
      </c>
      <c r="U147" s="6">
        <v>39.0978075799</v>
      </c>
      <c r="V147" s="6">
        <v>36.575368381200001</v>
      </c>
      <c r="W147" s="6">
        <v>39.518214112999999</v>
      </c>
      <c r="X147" s="6">
        <v>41.199840245499999</v>
      </c>
      <c r="Y147" s="6">
        <v>42.0406533118</v>
      </c>
      <c r="Z147" s="6">
        <v>49.607970907899997</v>
      </c>
      <c r="AA147" s="6">
        <v>47.085531709199998</v>
      </c>
      <c r="AB147" s="6">
        <v>39.518214112999999</v>
      </c>
      <c r="AC147" s="6">
        <v>43.722279444199998</v>
      </c>
      <c r="AD147" s="6">
        <v>46.244718642899997</v>
      </c>
      <c r="AE147" s="6">
        <v>47.085531709199998</v>
      </c>
      <c r="AF147" s="6">
        <v>46.665125175999997</v>
      </c>
      <c r="AG147" s="6">
        <v>46.244718642899997</v>
      </c>
      <c r="AH147" s="6">
        <v>49.607970907899997</v>
      </c>
    </row>
    <row r="148" spans="1:34" x14ac:dyDescent="0.25">
      <c r="A148" t="s">
        <v>684</v>
      </c>
      <c r="B148" s="6" t="s">
        <v>150</v>
      </c>
      <c r="C148" s="6">
        <v>88.853956700200001</v>
      </c>
      <c r="D148" s="6">
        <v>87.828303493999996</v>
      </c>
      <c r="E148" s="6">
        <v>87.072559026299999</v>
      </c>
      <c r="F148" s="6">
        <v>87.774321746300004</v>
      </c>
      <c r="G148" s="6">
        <v>87.828303493999996</v>
      </c>
      <c r="H148" s="6">
        <v>83.563745426400004</v>
      </c>
      <c r="I148" s="6">
        <v>83.671708921800004</v>
      </c>
      <c r="J148" s="6">
        <v>81.350493771000004</v>
      </c>
      <c r="K148" s="6">
        <v>81.674384257200003</v>
      </c>
      <c r="L148" s="6">
        <v>84.859307371</v>
      </c>
      <c r="M148" s="6">
        <v>84.211526398700002</v>
      </c>
      <c r="N148" s="6">
        <v>88.799974952499994</v>
      </c>
      <c r="O148" s="6">
        <v>91.714989327799998</v>
      </c>
      <c r="P148" s="6">
        <v>92.956569524700001</v>
      </c>
      <c r="Q148" s="6">
        <v>92.470733795499996</v>
      </c>
      <c r="R148" s="6">
        <v>93.766295740100006</v>
      </c>
      <c r="S148" s="6">
        <v>90.905263112399993</v>
      </c>
      <c r="T148" s="6">
        <v>92.632679038600003</v>
      </c>
      <c r="U148" s="6">
        <v>92.740642533900001</v>
      </c>
      <c r="V148" s="6">
        <v>92.200825057000003</v>
      </c>
      <c r="W148" s="6">
        <v>92.740642533900001</v>
      </c>
      <c r="X148" s="6">
        <v>92.470733795499996</v>
      </c>
      <c r="Y148" s="6">
        <v>93.766295740100006</v>
      </c>
      <c r="Z148" s="6">
        <v>96.303437881600004</v>
      </c>
      <c r="AA148" s="6">
        <v>93.334441758599993</v>
      </c>
      <c r="AB148" s="6">
        <v>90.581372626299995</v>
      </c>
      <c r="AC148" s="6">
        <v>88.476084466299994</v>
      </c>
      <c r="AD148" s="6">
        <v>85.0752343618</v>
      </c>
      <c r="AE148" s="6">
        <v>84.805325623300007</v>
      </c>
      <c r="AF148" s="6">
        <v>79.677059592600003</v>
      </c>
      <c r="AG148" s="6">
        <v>76.438154731099999</v>
      </c>
      <c r="AH148" s="6">
        <v>65.533841697400007</v>
      </c>
    </row>
    <row r="149" spans="1:34" x14ac:dyDescent="0.25">
      <c r="A149" t="s">
        <v>685</v>
      </c>
      <c r="B149" s="6" t="s">
        <v>151</v>
      </c>
      <c r="C149" s="6">
        <v>23.556333288499999</v>
      </c>
      <c r="D149" s="6">
        <v>24.2293713824</v>
      </c>
      <c r="E149" s="6">
        <v>34.997980885700002</v>
      </c>
      <c r="F149" s="6">
        <v>40.382285637400003</v>
      </c>
      <c r="G149" s="6">
        <v>39.709247543399997</v>
      </c>
      <c r="H149" s="6">
        <v>42.401399919200003</v>
      </c>
      <c r="I149" s="6">
        <v>45.766590389000001</v>
      </c>
      <c r="J149" s="6">
        <v>45.093552295099997</v>
      </c>
      <c r="K149" s="6">
        <v>47.785704670900003</v>
      </c>
      <c r="L149" s="6">
        <v>57.881276080200003</v>
      </c>
      <c r="M149" s="6">
        <v>58.554314174200002</v>
      </c>
      <c r="N149" s="6">
        <v>68.649885583499994</v>
      </c>
      <c r="O149" s="6">
        <v>74.707228429099999</v>
      </c>
      <c r="P149" s="6">
        <v>76.726342711000001</v>
      </c>
      <c r="Q149" s="6">
        <v>78.745456992900003</v>
      </c>
      <c r="R149" s="6">
        <v>76.726342711000001</v>
      </c>
      <c r="S149" s="6">
        <v>78.745456992900003</v>
      </c>
      <c r="T149" s="6">
        <v>81.437609368699995</v>
      </c>
      <c r="U149" s="6">
        <v>87.4949522143</v>
      </c>
      <c r="V149" s="6">
        <v>98.263561717599998</v>
      </c>
      <c r="W149" s="6">
        <v>103.6478664692</v>
      </c>
      <c r="X149" s="6">
        <v>102.3017902813</v>
      </c>
      <c r="Y149" s="6">
        <v>104.3209045632</v>
      </c>
      <c r="Z149" s="6">
        <v>96.917485529700002</v>
      </c>
      <c r="AA149" s="6">
        <v>101.6287521874</v>
      </c>
      <c r="AB149" s="6">
        <v>90.860142684099998</v>
      </c>
      <c r="AC149" s="6">
        <v>82.783685556600005</v>
      </c>
      <c r="AD149" s="6">
        <v>81.437609368699995</v>
      </c>
      <c r="AE149" s="6">
        <v>80.091533180799999</v>
      </c>
      <c r="AF149" s="6">
        <v>82.110647462599999</v>
      </c>
      <c r="AG149" s="6">
        <v>81.437609368699995</v>
      </c>
      <c r="AH149" s="6">
        <v>74.034190335199995</v>
      </c>
    </row>
    <row r="150" spans="1:34" x14ac:dyDescent="0.25">
      <c r="A150" t="s">
        <v>686</v>
      </c>
      <c r="B150" s="6" t="s">
        <v>152</v>
      </c>
      <c r="C150" s="6">
        <v>74.315376577799995</v>
      </c>
      <c r="D150" s="6">
        <v>80.461761106799997</v>
      </c>
      <c r="E150" s="6">
        <v>94.430816854499994</v>
      </c>
      <c r="F150" s="6">
        <v>108.9586348321</v>
      </c>
      <c r="G150" s="6">
        <v>125.7215017294</v>
      </c>
      <c r="H150" s="6">
        <v>131.30912402850001</v>
      </c>
      <c r="I150" s="6">
        <v>129.6328373387</v>
      </c>
      <c r="J150" s="6">
        <v>134.66169740789999</v>
      </c>
      <c r="K150" s="6">
        <v>162.04104667339999</v>
      </c>
      <c r="L150" s="6">
        <v>167.06990674260001</v>
      </c>
      <c r="M150" s="6">
        <v>178.80391357069999</v>
      </c>
      <c r="N150" s="6">
        <v>173.7750535015</v>
      </c>
      <c r="O150" s="6">
        <v>183.8327736398</v>
      </c>
      <c r="P150" s="6">
        <v>186.0678225595</v>
      </c>
      <c r="Q150" s="6">
        <v>190.53792039870001</v>
      </c>
      <c r="R150" s="6">
        <v>172.6575290417</v>
      </c>
      <c r="S150" s="6">
        <v>164.83485782299999</v>
      </c>
      <c r="T150" s="6">
        <v>167.06990674260001</v>
      </c>
      <c r="U150" s="6">
        <v>168.18743120240001</v>
      </c>
      <c r="V150" s="6">
        <v>165.39362005289999</v>
      </c>
      <c r="W150" s="6">
        <v>167.06990674260001</v>
      </c>
      <c r="X150" s="6">
        <v>167.62866897250001</v>
      </c>
      <c r="Y150" s="6">
        <v>164.27609559300001</v>
      </c>
      <c r="Z150" s="6">
        <v>163.71733336310001</v>
      </c>
      <c r="AA150" s="6">
        <v>143.6018930864</v>
      </c>
      <c r="AB150" s="6">
        <v>141.9256063967</v>
      </c>
      <c r="AC150" s="6">
        <v>125.7215017294</v>
      </c>
      <c r="AD150" s="6">
        <v>125.7215017294</v>
      </c>
      <c r="AE150" s="6">
        <v>120.1338794303</v>
      </c>
      <c r="AF150" s="6">
        <v>119.0163549705</v>
      </c>
      <c r="AG150" s="6">
        <v>105.04729922280001</v>
      </c>
      <c r="AH150" s="6">
        <v>98.342152463900007</v>
      </c>
    </row>
    <row r="151" spans="1:34" x14ac:dyDescent="0.25">
      <c r="A151" t="s">
        <v>687</v>
      </c>
      <c r="B151" s="6" t="s">
        <v>153</v>
      </c>
      <c r="C151" s="6">
        <v>39.728908623499997</v>
      </c>
      <c r="D151" s="6">
        <v>40.854128257699998</v>
      </c>
      <c r="E151" s="6">
        <v>45.787783576999999</v>
      </c>
      <c r="F151" s="6">
        <v>49.596219261999998</v>
      </c>
      <c r="G151" s="6">
        <v>56.693758493200001</v>
      </c>
      <c r="H151" s="6">
        <v>61.627413812500002</v>
      </c>
      <c r="I151" s="6">
        <v>60.329083465300002</v>
      </c>
      <c r="J151" s="6">
        <v>59.636640613499999</v>
      </c>
      <c r="K151" s="6">
        <v>59.203863831100001</v>
      </c>
      <c r="L151" s="6">
        <v>60.934970960699999</v>
      </c>
      <c r="M151" s="6">
        <v>67.340067340100006</v>
      </c>
      <c r="N151" s="6">
        <v>63.531631654999998</v>
      </c>
      <c r="O151" s="6">
        <v>72.533388728800006</v>
      </c>
      <c r="P151" s="6">
        <v>77.553599404500005</v>
      </c>
      <c r="Q151" s="6">
        <v>76.601490483199996</v>
      </c>
      <c r="R151" s="6">
        <v>78.072931543400003</v>
      </c>
      <c r="S151" s="6">
        <v>88.199908251300002</v>
      </c>
      <c r="T151" s="6">
        <v>91.1427903716</v>
      </c>
      <c r="U151" s="6">
        <v>90.190681450300005</v>
      </c>
      <c r="V151" s="6">
        <v>95.730224264900002</v>
      </c>
      <c r="W151" s="6">
        <v>99.538659949999996</v>
      </c>
      <c r="X151" s="6">
        <v>101.0101010101</v>
      </c>
      <c r="Y151" s="6">
        <v>100.6638795842</v>
      </c>
      <c r="Z151" s="6">
        <v>106.5496438247</v>
      </c>
      <c r="AA151" s="6">
        <v>102.9143188526</v>
      </c>
      <c r="AB151" s="6">
        <v>115.5514008984</v>
      </c>
      <c r="AC151" s="6">
        <v>107.41519738949999</v>
      </c>
      <c r="AD151" s="6">
        <v>107.41519738949999</v>
      </c>
      <c r="AE151" s="6">
        <v>108.1076402413</v>
      </c>
      <c r="AF151" s="6">
        <v>108.3673063108</v>
      </c>
      <c r="AG151" s="6">
        <v>109.319415232</v>
      </c>
      <c r="AH151" s="6">
        <v>100.05799208880001</v>
      </c>
    </row>
    <row r="152" spans="1:34" x14ac:dyDescent="0.25">
      <c r="A152" t="s">
        <v>688</v>
      </c>
      <c r="B152" s="6" t="s">
        <v>154</v>
      </c>
      <c r="C152" s="6">
        <v>26.17023936</v>
      </c>
      <c r="D152" s="6">
        <v>27.342041122400001</v>
      </c>
      <c r="E152" s="6">
        <v>31.638647584499999</v>
      </c>
      <c r="F152" s="6">
        <v>40.231860508700002</v>
      </c>
      <c r="G152" s="6">
        <v>42.966064621000001</v>
      </c>
      <c r="H152" s="6">
        <v>44.528466970799997</v>
      </c>
      <c r="I152" s="6">
        <v>46.481469908100003</v>
      </c>
      <c r="J152" s="6">
        <v>48.434472845400002</v>
      </c>
      <c r="K152" s="6">
        <v>47.653271670499997</v>
      </c>
      <c r="L152" s="6">
        <v>55.074682832299999</v>
      </c>
      <c r="M152" s="6">
        <v>53.121679895</v>
      </c>
      <c r="N152" s="6">
        <v>56.2464845947</v>
      </c>
      <c r="O152" s="6">
        <v>62.105493406699999</v>
      </c>
      <c r="P152" s="6">
        <v>70.698706330899995</v>
      </c>
      <c r="Q152" s="6">
        <v>71.089306918299997</v>
      </c>
      <c r="R152" s="6">
        <v>72.651709268199994</v>
      </c>
      <c r="S152" s="6">
        <v>70.698706330899995</v>
      </c>
      <c r="T152" s="6">
        <v>73.042309855599996</v>
      </c>
      <c r="U152" s="6">
        <v>75.776513967900001</v>
      </c>
      <c r="V152" s="6">
        <v>80.463721017400005</v>
      </c>
      <c r="W152" s="6">
        <v>82.416723954800005</v>
      </c>
      <c r="X152" s="6">
        <v>80.463721017400005</v>
      </c>
      <c r="Y152" s="6">
        <v>80.854321604899994</v>
      </c>
      <c r="Z152" s="6">
        <v>82.026123367300002</v>
      </c>
      <c r="AA152" s="6">
        <v>82.416723954800005</v>
      </c>
      <c r="AB152" s="6">
        <v>85.9321292419</v>
      </c>
      <c r="AC152" s="6">
        <v>81.635522779799999</v>
      </c>
      <c r="AD152" s="6">
        <v>81.244922192399997</v>
      </c>
      <c r="AE152" s="6">
        <v>81.244922192399997</v>
      </c>
      <c r="AF152" s="6">
        <v>82.807324542200007</v>
      </c>
      <c r="AG152" s="6">
        <v>96.478345103400002</v>
      </c>
      <c r="AH152" s="6">
        <v>95.697143928499997</v>
      </c>
    </row>
    <row r="153" spans="1:34" x14ac:dyDescent="0.25">
      <c r="A153" t="s">
        <v>689</v>
      </c>
      <c r="B153" s="6" t="s">
        <v>155</v>
      </c>
      <c r="C153" s="6">
        <v>9.4797961843999996</v>
      </c>
      <c r="D153" s="6">
        <v>7.5838369475</v>
      </c>
      <c r="E153" s="6">
        <v>6.6358573291000003</v>
      </c>
      <c r="F153" s="6">
        <v>7.5838369475</v>
      </c>
      <c r="G153" s="6">
        <v>5.6878777105999996</v>
      </c>
      <c r="H153" s="6">
        <v>6.6358573291000003</v>
      </c>
      <c r="I153" s="6">
        <v>6.6358573291000003</v>
      </c>
      <c r="J153" s="6">
        <v>6.6358573291000003</v>
      </c>
      <c r="K153" s="6">
        <v>9.0058063752000006</v>
      </c>
      <c r="L153" s="6">
        <v>8.0578267567000008</v>
      </c>
      <c r="M153" s="6">
        <v>8.5318165658999998</v>
      </c>
      <c r="N153" s="6">
        <v>8.5318165658999998</v>
      </c>
      <c r="O153" s="6">
        <v>9.0058063752000006</v>
      </c>
      <c r="P153" s="6">
        <v>9.0058063752000006</v>
      </c>
      <c r="Q153" s="6">
        <v>9.0058063752000006</v>
      </c>
      <c r="R153" s="6">
        <v>7.5838369475</v>
      </c>
      <c r="S153" s="6">
        <v>9.4797961843999996</v>
      </c>
      <c r="T153" s="6">
        <v>10.901765612</v>
      </c>
      <c r="U153" s="6">
        <v>11.375755421299999</v>
      </c>
      <c r="V153" s="6">
        <v>16.115653513400002</v>
      </c>
      <c r="W153" s="6">
        <v>16.115653513400002</v>
      </c>
      <c r="X153" s="6">
        <v>16.115653513400002</v>
      </c>
      <c r="Y153" s="6">
        <v>17.5376229411</v>
      </c>
      <c r="Z153" s="6">
        <v>18.485602559499998</v>
      </c>
      <c r="AA153" s="6">
        <v>18.485602559499998</v>
      </c>
      <c r="AB153" s="6">
        <v>19.433582178000002</v>
      </c>
      <c r="AC153" s="6">
        <v>26.0694395071</v>
      </c>
      <c r="AD153" s="6">
        <v>26.0694395071</v>
      </c>
      <c r="AE153" s="6">
        <v>26.0694395071</v>
      </c>
      <c r="AF153" s="6">
        <v>29.387368171599999</v>
      </c>
      <c r="AG153" s="6">
        <v>26.0694395071</v>
      </c>
      <c r="AH153" s="6">
        <v>27.017419125499998</v>
      </c>
    </row>
    <row r="154" spans="1:34" x14ac:dyDescent="0.25">
      <c r="A154" t="s">
        <v>690</v>
      </c>
      <c r="B154" s="6" t="s">
        <v>156</v>
      </c>
      <c r="C154" s="6">
        <v>14.2390981904</v>
      </c>
      <c r="D154" s="6">
        <v>14.2390981904</v>
      </c>
      <c r="E154" s="6">
        <v>15.4256897063</v>
      </c>
      <c r="F154" s="6">
        <v>21.358647285699998</v>
      </c>
      <c r="G154" s="6">
        <v>24.918421833299998</v>
      </c>
      <c r="H154" s="6">
        <v>32.037970928500002</v>
      </c>
      <c r="I154" s="6">
        <v>29.6647878968</v>
      </c>
      <c r="J154" s="6">
        <v>29.6647878968</v>
      </c>
      <c r="K154" s="6">
        <v>29.6647878968</v>
      </c>
      <c r="L154" s="6">
        <v>45.090477603099998</v>
      </c>
      <c r="M154" s="6">
        <v>43.9038860872</v>
      </c>
      <c r="N154" s="6">
        <v>43.9038860872</v>
      </c>
      <c r="O154" s="6">
        <v>39.157520023700002</v>
      </c>
      <c r="P154" s="6">
        <v>37.970928507899998</v>
      </c>
      <c r="Q154" s="6">
        <v>42.717294571300002</v>
      </c>
      <c r="R154" s="6">
        <v>42.717294571300002</v>
      </c>
      <c r="S154" s="6">
        <v>34.411153960199997</v>
      </c>
      <c r="T154" s="6">
        <v>40.3441115396</v>
      </c>
      <c r="U154" s="6">
        <v>39.157520023700002</v>
      </c>
      <c r="V154" s="6">
        <v>53.396618214199997</v>
      </c>
      <c r="W154" s="6">
        <v>74.755265499900005</v>
      </c>
      <c r="X154" s="6">
        <v>71.195490952200004</v>
      </c>
      <c r="Y154" s="6">
        <v>71.195490952200004</v>
      </c>
      <c r="Z154" s="6">
        <v>79.501631563299995</v>
      </c>
      <c r="AA154" s="6">
        <v>83.061406110899995</v>
      </c>
      <c r="AB154" s="6">
        <v>91.367546722</v>
      </c>
      <c r="AC154" s="6">
        <v>78.315040047500005</v>
      </c>
      <c r="AD154" s="6">
        <v>66.4491248888</v>
      </c>
      <c r="AE154" s="6">
        <v>65.262533372899995</v>
      </c>
      <c r="AF154" s="6">
        <v>65.262533372899995</v>
      </c>
      <c r="AG154" s="6">
        <v>70.0088994364</v>
      </c>
      <c r="AH154" s="6">
        <v>62.889350341099998</v>
      </c>
    </row>
    <row r="155" spans="1:34" x14ac:dyDescent="0.25">
      <c r="A155" t="s">
        <v>691</v>
      </c>
      <c r="B155" s="6" t="s">
        <v>157</v>
      </c>
      <c r="C155" s="6">
        <v>31.573898101299999</v>
      </c>
      <c r="D155" s="6">
        <v>37.645801582300003</v>
      </c>
      <c r="E155" s="6">
        <v>46.7536568039</v>
      </c>
      <c r="F155" s="6">
        <v>49.182418196299999</v>
      </c>
      <c r="G155" s="6">
        <v>48.575227848200001</v>
      </c>
      <c r="H155" s="6">
        <v>54.6471313292</v>
      </c>
      <c r="I155" s="6">
        <v>57.683083069699997</v>
      </c>
      <c r="J155" s="6">
        <v>58.290273417800002</v>
      </c>
      <c r="K155" s="6">
        <v>56.468702373500001</v>
      </c>
      <c r="L155" s="6">
        <v>58.290273417800002</v>
      </c>
      <c r="M155" s="6">
        <v>59.504654113999997</v>
      </c>
      <c r="N155" s="6">
        <v>61.326225158299998</v>
      </c>
      <c r="O155" s="6">
        <v>53.432750632999998</v>
      </c>
      <c r="P155" s="6">
        <v>44.324895411500002</v>
      </c>
      <c r="Q155" s="6">
        <v>43.717705063399997</v>
      </c>
      <c r="R155" s="6">
        <v>43.717705063399997</v>
      </c>
      <c r="S155" s="6">
        <v>41.288943670999998</v>
      </c>
      <c r="T155" s="6">
        <v>45.539276107699997</v>
      </c>
      <c r="U155" s="6">
        <v>51.611179588699997</v>
      </c>
      <c r="V155" s="6">
        <v>54.039940981100003</v>
      </c>
      <c r="W155" s="6">
        <v>55.861512025400003</v>
      </c>
      <c r="X155" s="6">
        <v>58.8974637659</v>
      </c>
      <c r="Y155" s="6">
        <v>66.790938291200007</v>
      </c>
      <c r="Z155" s="6">
        <v>72.255651424199996</v>
      </c>
      <c r="AA155" s="6">
        <v>65.576557594999997</v>
      </c>
      <c r="AB155" s="6">
        <v>58.290273417800002</v>
      </c>
      <c r="AC155" s="6">
        <v>56.468702373500001</v>
      </c>
      <c r="AD155" s="6">
        <v>55.861512025400003</v>
      </c>
      <c r="AE155" s="6">
        <v>54.6471313292</v>
      </c>
      <c r="AF155" s="6">
        <v>46.7536568039</v>
      </c>
      <c r="AG155" s="6">
        <v>44.9320857596</v>
      </c>
      <c r="AH155" s="6">
        <v>38.860182278499998</v>
      </c>
    </row>
    <row r="156" spans="1:34" x14ac:dyDescent="0.25">
      <c r="A156" t="s">
        <v>692</v>
      </c>
      <c r="B156" s="6" t="s">
        <v>158</v>
      </c>
      <c r="C156" s="6">
        <v>37.619334918600003</v>
      </c>
      <c r="D156" s="6">
        <v>36.199737374500003</v>
      </c>
      <c r="E156" s="6">
        <v>31.231145970099998</v>
      </c>
      <c r="F156" s="6">
        <v>32.650743514200002</v>
      </c>
      <c r="G156" s="6">
        <v>32.650743514200002</v>
      </c>
      <c r="H156" s="6">
        <v>32.650743514200002</v>
      </c>
      <c r="I156" s="6">
        <v>31.231145970099998</v>
      </c>
      <c r="J156" s="6">
        <v>31.231145970099998</v>
      </c>
      <c r="K156" s="6">
        <v>35.489938602400002</v>
      </c>
      <c r="L156" s="6">
        <v>41.168328778800003</v>
      </c>
      <c r="M156" s="6">
        <v>40.458530006700002</v>
      </c>
      <c r="N156" s="6">
        <v>43.297725094900002</v>
      </c>
      <c r="O156" s="6">
        <v>39.038932462600002</v>
      </c>
      <c r="P156" s="6">
        <v>40.458530006700002</v>
      </c>
      <c r="Q156" s="6">
        <v>40.458530006700002</v>
      </c>
      <c r="R156" s="6">
        <v>37.619334918600003</v>
      </c>
      <c r="S156" s="6">
        <v>32.650743514200002</v>
      </c>
      <c r="T156" s="6">
        <v>42.587926322900003</v>
      </c>
      <c r="U156" s="6">
        <v>52.525109131599997</v>
      </c>
      <c r="V156" s="6">
        <v>65.301487028400004</v>
      </c>
      <c r="W156" s="6">
        <v>65.301487028400004</v>
      </c>
      <c r="X156" s="6">
        <v>65.301487028400004</v>
      </c>
      <c r="Y156" s="6">
        <v>67.430883344600005</v>
      </c>
      <c r="Z156" s="6">
        <v>68.140682116600004</v>
      </c>
      <c r="AA156" s="6">
        <v>53.234907903600003</v>
      </c>
      <c r="AB156" s="6">
        <v>41.878127550800002</v>
      </c>
      <c r="AC156" s="6">
        <v>31.231145970099998</v>
      </c>
      <c r="AD156" s="6">
        <v>33.360542286300003</v>
      </c>
      <c r="AE156" s="6">
        <v>33.360542286300003</v>
      </c>
      <c r="AF156" s="6">
        <v>33.360542286300003</v>
      </c>
      <c r="AG156" s="6">
        <v>31.940944742199999</v>
      </c>
      <c r="AH156" s="6">
        <v>32.650743514200002</v>
      </c>
    </row>
    <row r="157" spans="1:34" x14ac:dyDescent="0.25">
      <c r="A157" t="s">
        <v>693</v>
      </c>
      <c r="B157" s="6" t="s">
        <v>159</v>
      </c>
      <c r="C157" s="6">
        <v>30.867891723</v>
      </c>
      <c r="D157" s="6">
        <v>31.4978486969</v>
      </c>
      <c r="E157" s="6">
        <v>34.6476335666</v>
      </c>
      <c r="F157" s="6">
        <v>37.797418436299999</v>
      </c>
      <c r="G157" s="6">
        <v>35.907547514500003</v>
      </c>
      <c r="H157" s="6">
        <v>35.907547514500003</v>
      </c>
      <c r="I157" s="6">
        <v>34.6476335666</v>
      </c>
      <c r="J157" s="6">
        <v>37.167461462399999</v>
      </c>
      <c r="K157" s="6">
        <v>39.057332384200002</v>
      </c>
      <c r="L157" s="6">
        <v>44.096988175699998</v>
      </c>
      <c r="M157" s="6">
        <v>51.656471863</v>
      </c>
      <c r="N157" s="6">
        <v>57.326084628399997</v>
      </c>
      <c r="O157" s="6">
        <v>61.735783445999999</v>
      </c>
      <c r="P157" s="6">
        <v>69.295267133300001</v>
      </c>
      <c r="Q157" s="6">
        <v>66.775439237499995</v>
      </c>
      <c r="R157" s="6">
        <v>66.145482263600002</v>
      </c>
      <c r="S157" s="6">
        <v>64.255611341700003</v>
      </c>
      <c r="T157" s="6">
        <v>63.625654367800003</v>
      </c>
      <c r="U157" s="6">
        <v>69.295267133300001</v>
      </c>
      <c r="V157" s="6">
        <v>68.665310159300006</v>
      </c>
      <c r="W157" s="6">
        <v>67.405396211400003</v>
      </c>
      <c r="X157" s="6">
        <v>68.665310159300006</v>
      </c>
      <c r="Y157" s="6">
        <v>66.775439237499995</v>
      </c>
      <c r="Z157" s="6">
        <v>78.744621742299998</v>
      </c>
      <c r="AA157" s="6">
        <v>74.964879898700005</v>
      </c>
      <c r="AB157" s="6">
        <v>68.665310159300006</v>
      </c>
      <c r="AC157" s="6">
        <v>69.295267133300001</v>
      </c>
      <c r="AD157" s="6">
        <v>69.925224107199995</v>
      </c>
      <c r="AE157" s="6">
        <v>75.594836872599998</v>
      </c>
      <c r="AF157" s="6">
        <v>77.484707794499997</v>
      </c>
      <c r="AG157" s="6">
        <v>77.484707794499997</v>
      </c>
      <c r="AH157" s="6">
        <v>77.484707794499997</v>
      </c>
    </row>
    <row r="158" spans="1:34" x14ac:dyDescent="0.25">
      <c r="A158" t="s">
        <v>694</v>
      </c>
      <c r="B158" s="6" t="s">
        <v>160</v>
      </c>
      <c r="C158" s="6">
        <v>27.105984399</v>
      </c>
      <c r="D158" s="6">
        <v>27.858928410099999</v>
      </c>
      <c r="E158" s="6">
        <v>29.3648164323</v>
      </c>
      <c r="F158" s="6">
        <v>27.105984399</v>
      </c>
      <c r="G158" s="6">
        <v>25.6000963768</v>
      </c>
      <c r="H158" s="6">
        <v>24.8471523658</v>
      </c>
      <c r="I158" s="6">
        <v>27.858928410099999</v>
      </c>
      <c r="J158" s="6">
        <v>28.611872421200001</v>
      </c>
      <c r="K158" s="6">
        <v>29.3648164323</v>
      </c>
      <c r="L158" s="6">
        <v>31.623648465500001</v>
      </c>
      <c r="M158" s="6">
        <v>48.1884167093</v>
      </c>
      <c r="N158" s="6">
        <v>55.717856820199998</v>
      </c>
      <c r="O158" s="6">
        <v>66.259072975300001</v>
      </c>
      <c r="P158" s="6">
        <v>73.0355690751</v>
      </c>
      <c r="Q158" s="6">
        <v>72.282625064000001</v>
      </c>
      <c r="R158" s="6">
        <v>82.070897208100007</v>
      </c>
      <c r="S158" s="6">
        <v>97.882721440799997</v>
      </c>
      <c r="T158" s="6">
        <v>106.16510556279999</v>
      </c>
      <c r="U158" s="6">
        <v>114.4474896847</v>
      </c>
      <c r="V158" s="6">
        <v>112.94160166250001</v>
      </c>
      <c r="W158" s="6">
        <v>128.00048188420001</v>
      </c>
      <c r="X158" s="6">
        <v>137.78875402829999</v>
      </c>
      <c r="Y158" s="6">
        <v>127.2475378731</v>
      </c>
      <c r="Z158" s="6">
        <v>128.75342589530001</v>
      </c>
      <c r="AA158" s="6">
        <v>120.4710417733</v>
      </c>
      <c r="AB158" s="6">
        <v>133.27108996179999</v>
      </c>
      <c r="AC158" s="6">
        <v>119.7180977623</v>
      </c>
      <c r="AD158" s="6">
        <v>103.9062735295</v>
      </c>
      <c r="AE158" s="6">
        <v>95.623889407600004</v>
      </c>
      <c r="AF158" s="6">
        <v>100.14155347409999</v>
      </c>
      <c r="AG158" s="6">
        <v>100.14155347409999</v>
      </c>
      <c r="AH158" s="6">
        <v>92.612113363299997</v>
      </c>
    </row>
    <row r="159" spans="1:34" x14ac:dyDescent="0.25">
      <c r="A159" t="s">
        <v>695</v>
      </c>
      <c r="B159" s="6" t="s">
        <v>161</v>
      </c>
      <c r="C159" s="6">
        <v>40.329595597000001</v>
      </c>
      <c r="D159" s="6">
        <v>41.911148365499997</v>
      </c>
      <c r="E159" s="6">
        <v>44.283477518200002</v>
      </c>
      <c r="F159" s="6">
        <v>44.283477518200002</v>
      </c>
      <c r="G159" s="6">
        <v>58.517452434799999</v>
      </c>
      <c r="H159" s="6">
        <v>71.169874582899993</v>
      </c>
      <c r="I159" s="6">
        <v>73.542203735599998</v>
      </c>
      <c r="J159" s="6">
        <v>73.542203735599998</v>
      </c>
      <c r="K159" s="6">
        <v>75.914532888400004</v>
      </c>
      <c r="L159" s="6">
        <v>95.683942494700005</v>
      </c>
      <c r="M159" s="6">
        <v>123.3611159436</v>
      </c>
      <c r="N159" s="6">
        <v>131.26887978619999</v>
      </c>
      <c r="O159" s="6">
        <v>132.05965617039999</v>
      </c>
      <c r="P159" s="6">
        <v>144.71207831850001</v>
      </c>
      <c r="Q159" s="6">
        <v>147.87518385550001</v>
      </c>
      <c r="R159" s="6">
        <v>147.87518385550001</v>
      </c>
      <c r="S159" s="6">
        <v>158.15527685079999</v>
      </c>
      <c r="T159" s="6">
        <v>151.82906577680001</v>
      </c>
      <c r="U159" s="6">
        <v>137.5950908602</v>
      </c>
      <c r="V159" s="6">
        <v>139.96742001300001</v>
      </c>
      <c r="W159" s="6">
        <v>139.17664362869999</v>
      </c>
      <c r="X159" s="6">
        <v>139.17664362869999</v>
      </c>
      <c r="Y159" s="6">
        <v>138.38586724449999</v>
      </c>
      <c r="Z159" s="6">
        <v>123.3611159436</v>
      </c>
      <c r="AA159" s="6">
        <v>124.9426687121</v>
      </c>
      <c r="AB159" s="6">
        <v>148.6659602398</v>
      </c>
      <c r="AC159" s="6">
        <v>148.6659602398</v>
      </c>
      <c r="AD159" s="6">
        <v>165.2722643091</v>
      </c>
      <c r="AE159" s="6">
        <v>165.2722643091</v>
      </c>
      <c r="AF159" s="6">
        <v>173.97080453589999</v>
      </c>
      <c r="AG159" s="6">
        <v>170.01692261459999</v>
      </c>
      <c r="AH159" s="6">
        <v>162.89993515629999</v>
      </c>
    </row>
    <row r="160" spans="1:34" x14ac:dyDescent="0.25">
      <c r="A160" t="s">
        <v>696</v>
      </c>
      <c r="B160" s="6" t="s">
        <v>162</v>
      </c>
      <c r="C160" s="6">
        <v>34.934447386099997</v>
      </c>
      <c r="D160" s="6">
        <v>35.511876268499996</v>
      </c>
      <c r="E160" s="6">
        <v>38.976449563000003</v>
      </c>
      <c r="F160" s="6">
        <v>47.349168358100002</v>
      </c>
      <c r="G160" s="6">
        <v>53.123457182199999</v>
      </c>
      <c r="H160" s="6">
        <v>58.609031565099997</v>
      </c>
      <c r="I160" s="6">
        <v>68.425322566199995</v>
      </c>
      <c r="J160" s="6">
        <v>68.136608124999995</v>
      </c>
      <c r="K160" s="6">
        <v>70.446323654699995</v>
      </c>
      <c r="L160" s="6">
        <v>77.086755802400006</v>
      </c>
      <c r="M160" s="6">
        <v>73.622182507900007</v>
      </c>
      <c r="N160" s="6">
        <v>79.107756890900006</v>
      </c>
      <c r="O160" s="6">
        <v>86.036903479900005</v>
      </c>
      <c r="P160" s="6">
        <v>82.572330185400006</v>
      </c>
      <c r="Q160" s="6">
        <v>92.388621186400002</v>
      </c>
      <c r="R160" s="6">
        <v>90.367620098000003</v>
      </c>
      <c r="S160" s="6">
        <v>92.099906745200002</v>
      </c>
      <c r="T160" s="6">
        <v>100.7613399815</v>
      </c>
      <c r="U160" s="6">
        <v>94.409622274900002</v>
      </c>
      <c r="V160" s="6">
        <v>96.430623363400002</v>
      </c>
      <c r="W160" s="6">
        <v>109.4227732177</v>
      </c>
      <c r="X160" s="6">
        <v>105.669485482</v>
      </c>
      <c r="Y160" s="6">
        <v>110.0002021001</v>
      </c>
      <c r="Z160" s="6">
        <v>105.9581999232</v>
      </c>
      <c r="AA160" s="6">
        <v>103.0710555111</v>
      </c>
      <c r="AB160" s="6">
        <v>103.6484843935</v>
      </c>
      <c r="AC160" s="6">
        <v>105.3807710408</v>
      </c>
      <c r="AD160" s="6">
        <v>99.8951966578</v>
      </c>
      <c r="AE160" s="6">
        <v>93.254764510100003</v>
      </c>
      <c r="AF160" s="6">
        <v>102.7823410699</v>
      </c>
      <c r="AG160" s="6">
        <v>109.7114876589</v>
      </c>
      <c r="AH160" s="6">
        <v>114.9083476006</v>
      </c>
    </row>
    <row r="161" spans="1:34" x14ac:dyDescent="0.25">
      <c r="A161" t="s">
        <v>697</v>
      </c>
      <c r="B161" s="6" t="s">
        <v>163</v>
      </c>
      <c r="C161" s="6">
        <v>87.343736596200003</v>
      </c>
      <c r="D161" s="6">
        <v>94.362429715600001</v>
      </c>
      <c r="E161" s="6">
        <v>85.394099618699997</v>
      </c>
      <c r="F161" s="6">
        <v>93.972502320100006</v>
      </c>
      <c r="G161" s="6">
        <v>106.8401063722</v>
      </c>
      <c r="H161" s="6">
        <v>101.3811228349</v>
      </c>
      <c r="I161" s="6">
        <v>95.532211902100002</v>
      </c>
      <c r="J161" s="6">
        <v>92.412792737999993</v>
      </c>
      <c r="K161" s="6">
        <v>104.1106146036</v>
      </c>
      <c r="L161" s="6">
        <v>105.2803967901</v>
      </c>
      <c r="M161" s="6">
        <v>115.0285816781</v>
      </c>
      <c r="N161" s="6">
        <v>118.5379282378</v>
      </c>
      <c r="O161" s="6">
        <v>108.3998159543</v>
      </c>
      <c r="P161" s="6">
        <v>111.12930772289999</v>
      </c>
      <c r="Q161" s="6">
        <v>111.5192351184</v>
      </c>
      <c r="R161" s="6">
        <v>123.996911775</v>
      </c>
      <c r="S161" s="6">
        <v>134.13502405849999</v>
      </c>
      <c r="T161" s="6">
        <v>116.1983638646</v>
      </c>
      <c r="U161" s="6">
        <v>104.1106146036</v>
      </c>
      <c r="V161" s="6">
        <v>115.0285816781</v>
      </c>
      <c r="W161" s="6">
        <v>112.2990899095</v>
      </c>
      <c r="X161" s="6">
        <v>111.9091625139</v>
      </c>
      <c r="Y161" s="6">
        <v>109.5695981408</v>
      </c>
      <c r="Z161" s="6">
        <v>105.67032418559999</v>
      </c>
      <c r="AA161" s="6">
        <v>110.7393803274</v>
      </c>
      <c r="AB161" s="6">
        <v>109.95952553630001</v>
      </c>
      <c r="AC161" s="6">
        <v>99.821413252900001</v>
      </c>
      <c r="AD161" s="6">
        <v>99.431485857300004</v>
      </c>
      <c r="AE161" s="6">
        <v>99.431485857300004</v>
      </c>
      <c r="AF161" s="6">
        <v>79.545188685900001</v>
      </c>
      <c r="AG161" s="6">
        <v>80.325043476900007</v>
      </c>
      <c r="AH161" s="6">
        <v>76.035842126199995</v>
      </c>
    </row>
    <row r="162" spans="1:34" x14ac:dyDescent="0.25">
      <c r="A162" t="s">
        <v>698</v>
      </c>
      <c r="B162" s="6" t="s">
        <v>164</v>
      </c>
      <c r="C162" s="6">
        <v>22.946305644799999</v>
      </c>
      <c r="D162" s="6">
        <v>21.853624423599999</v>
      </c>
      <c r="E162" s="6">
        <v>25.131668087200001</v>
      </c>
      <c r="F162" s="6">
        <v>30.5950741931</v>
      </c>
      <c r="G162" s="6">
        <v>31.687755414200002</v>
      </c>
      <c r="H162" s="6">
        <v>32.780436635400001</v>
      </c>
      <c r="I162" s="6">
        <v>40.429205183699999</v>
      </c>
      <c r="J162" s="6">
        <v>38.2438427413</v>
      </c>
      <c r="K162" s="6">
        <v>43.707248847199999</v>
      </c>
      <c r="L162" s="6">
        <v>40.429205183699999</v>
      </c>
      <c r="M162" s="6">
        <v>40.429205183699999</v>
      </c>
      <c r="N162" s="6">
        <v>41.521886404900002</v>
      </c>
      <c r="O162" s="6">
        <v>49.170654953099998</v>
      </c>
      <c r="P162" s="6">
        <v>40.429205183699999</v>
      </c>
      <c r="Q162" s="6">
        <v>40.429205183699999</v>
      </c>
      <c r="R162" s="6">
        <v>34.9657990778</v>
      </c>
      <c r="S162" s="6">
        <v>40.429205183699999</v>
      </c>
      <c r="T162" s="6">
        <v>40.429205183699999</v>
      </c>
      <c r="U162" s="6">
        <v>44.799930068400002</v>
      </c>
      <c r="V162" s="6">
        <v>43.707248847199999</v>
      </c>
      <c r="W162" s="6">
        <v>45.892611289599998</v>
      </c>
      <c r="X162" s="6">
        <v>51.356017395499997</v>
      </c>
      <c r="Y162" s="6">
        <v>54.634061058999997</v>
      </c>
      <c r="Z162" s="6">
        <v>55.7267422802</v>
      </c>
      <c r="AA162" s="6">
        <v>59.0047859437</v>
      </c>
      <c r="AB162" s="6">
        <v>76.4876854826</v>
      </c>
      <c r="AC162" s="6">
        <v>80.858410367399998</v>
      </c>
      <c r="AD162" s="6">
        <v>83.043772809700002</v>
      </c>
      <c r="AE162" s="6">
        <v>77.580366703799996</v>
      </c>
      <c r="AF162" s="6">
        <v>79.765729146200002</v>
      </c>
      <c r="AG162" s="6">
        <v>83.043772809700002</v>
      </c>
      <c r="AH162" s="6">
        <v>71.024279376699994</v>
      </c>
    </row>
    <row r="163" spans="1:34" x14ac:dyDescent="0.25">
      <c r="A163" t="s">
        <v>699</v>
      </c>
      <c r="B163" s="6" t="s">
        <v>165</v>
      </c>
      <c r="C163" s="6">
        <v>60.268133324300003</v>
      </c>
      <c r="D163" s="6">
        <v>65.456780564100001</v>
      </c>
      <c r="E163" s="6">
        <v>77.031455176099996</v>
      </c>
      <c r="F163" s="6">
        <v>83.816609258900002</v>
      </c>
      <c r="G163" s="6">
        <v>95.391283870899997</v>
      </c>
      <c r="H163" s="6">
        <v>102.1764379538</v>
      </c>
      <c r="I163" s="6">
        <v>113.7511125657</v>
      </c>
      <c r="J163" s="6">
        <v>124.1284070454</v>
      </c>
      <c r="K163" s="6">
        <v>136.5013350788</v>
      </c>
      <c r="L163" s="6">
        <v>148.4751364016</v>
      </c>
      <c r="M163" s="6">
        <v>162.44457127800001</v>
      </c>
      <c r="N163" s="6">
        <v>180.8043999729</v>
      </c>
      <c r="O163" s="6">
        <v>190.78256774179999</v>
      </c>
      <c r="P163" s="6">
        <v>181.60265339439999</v>
      </c>
      <c r="Q163" s="6">
        <v>176.0148794438</v>
      </c>
      <c r="R163" s="6">
        <v>172.02361233619999</v>
      </c>
      <c r="S163" s="6">
        <v>166.8349650964</v>
      </c>
      <c r="T163" s="6">
        <v>156.0585439059</v>
      </c>
      <c r="U163" s="6">
        <v>137.29958850040001</v>
      </c>
      <c r="V163" s="6">
        <v>127.7205474422</v>
      </c>
      <c r="W163" s="6">
        <v>125.7249138884</v>
      </c>
      <c r="X163" s="6">
        <v>132.90919468199999</v>
      </c>
      <c r="Y163" s="6">
        <v>134.90482823580001</v>
      </c>
      <c r="Z163" s="6">
        <v>133.3083213928</v>
      </c>
      <c r="AA163" s="6">
        <v>127.7205474422</v>
      </c>
      <c r="AB163" s="6">
        <v>134.10657481429999</v>
      </c>
      <c r="AC163" s="6">
        <v>130.11530770670001</v>
      </c>
      <c r="AD163" s="6">
        <v>130.51443441750001</v>
      </c>
      <c r="AE163" s="6">
        <v>120.53626664860001</v>
      </c>
      <c r="AF163" s="6">
        <v>108.9615920366</v>
      </c>
      <c r="AG163" s="6">
        <v>93.395650317100007</v>
      </c>
      <c r="AH163" s="6">
        <v>92.198270184799995</v>
      </c>
    </row>
    <row r="164" spans="1:34" x14ac:dyDescent="0.25">
      <c r="A164" t="s">
        <v>700</v>
      </c>
      <c r="B164" s="6" t="s">
        <v>166</v>
      </c>
      <c r="C164" s="6">
        <v>72.639225181599997</v>
      </c>
      <c r="D164" s="6">
        <v>74.550783738999996</v>
      </c>
      <c r="E164" s="6">
        <v>75.187969924800001</v>
      </c>
      <c r="F164" s="6">
        <v>82.8342041545</v>
      </c>
      <c r="G164" s="6">
        <v>96.8523002421</v>
      </c>
      <c r="H164" s="6">
        <v>101.9497897286</v>
      </c>
      <c r="I164" s="6">
        <v>114.0563272588</v>
      </c>
      <c r="J164" s="6">
        <v>114.0563272588</v>
      </c>
      <c r="K164" s="6">
        <v>122.3397476743</v>
      </c>
      <c r="L164" s="6">
        <v>128.0744233465</v>
      </c>
      <c r="M164" s="6">
        <v>138.90658850520001</v>
      </c>
      <c r="N164" s="6">
        <v>135.08347139029999</v>
      </c>
      <c r="O164" s="6">
        <v>135.7206575761</v>
      </c>
      <c r="P164" s="6">
        <v>122.9769338601</v>
      </c>
      <c r="Q164" s="6">
        <v>122.9769338601</v>
      </c>
      <c r="R164" s="6">
        <v>132.5347266471</v>
      </c>
      <c r="S164" s="6">
        <v>133.17191283290001</v>
      </c>
      <c r="T164" s="6">
        <v>122.3397476743</v>
      </c>
      <c r="U164" s="6">
        <v>133.17191283290001</v>
      </c>
      <c r="V164" s="6">
        <v>135.7206575761</v>
      </c>
      <c r="W164" s="6">
        <v>134.44628520449999</v>
      </c>
      <c r="X164" s="6">
        <v>135.08347139029999</v>
      </c>
      <c r="Y164" s="6">
        <v>125.52567860329999</v>
      </c>
      <c r="Z164" s="6">
        <v>125.52567860329999</v>
      </c>
      <c r="AA164" s="6">
        <v>129.98598190390001</v>
      </c>
      <c r="AB164" s="6">
        <v>108.9588377724</v>
      </c>
      <c r="AC164" s="6">
        <v>115.9678858162</v>
      </c>
      <c r="AD164" s="6">
        <v>115.9678858162</v>
      </c>
      <c r="AE164" s="6">
        <v>115.33069963040001</v>
      </c>
      <c r="AF164" s="6">
        <v>107.68446540079999</v>
      </c>
      <c r="AG164" s="6">
        <v>101.31260354280001</v>
      </c>
      <c r="AH164" s="6">
        <v>99.401044985300004</v>
      </c>
    </row>
    <row r="165" spans="1:34" x14ac:dyDescent="0.25">
      <c r="A165" t="s">
        <v>701</v>
      </c>
      <c r="B165" s="6" t="s">
        <v>167</v>
      </c>
      <c r="C165" s="6">
        <v>41.561377842799999</v>
      </c>
      <c r="D165" s="6">
        <v>58.185928979899998</v>
      </c>
      <c r="E165" s="6">
        <v>63.173294321100002</v>
      </c>
      <c r="F165" s="6">
        <v>64.835749434799993</v>
      </c>
      <c r="G165" s="6">
        <v>68.160659662200004</v>
      </c>
      <c r="H165" s="6">
        <v>64.835749434799993</v>
      </c>
      <c r="I165" s="6">
        <v>64.835749434799993</v>
      </c>
      <c r="J165" s="6">
        <v>64.835749434799993</v>
      </c>
      <c r="K165" s="6">
        <v>59.017156536800002</v>
      </c>
      <c r="L165" s="6">
        <v>52.3673360819</v>
      </c>
      <c r="M165" s="6">
        <v>50.704880968200001</v>
      </c>
      <c r="N165" s="6">
        <v>39.067695172199997</v>
      </c>
      <c r="O165" s="6">
        <v>39.898922729100001</v>
      </c>
      <c r="P165" s="6">
        <v>39.898922729100001</v>
      </c>
      <c r="Q165" s="6">
        <v>39.898922729100001</v>
      </c>
      <c r="R165" s="6">
        <v>40.730150285900002</v>
      </c>
      <c r="S165" s="6">
        <v>45.717515627099999</v>
      </c>
      <c r="T165" s="6">
        <v>48.211198297599999</v>
      </c>
      <c r="U165" s="6">
        <v>52.3673360819</v>
      </c>
      <c r="V165" s="6">
        <v>45.717515627099999</v>
      </c>
      <c r="W165" s="6">
        <v>46.548743183900001</v>
      </c>
      <c r="X165" s="6">
        <v>47.379970740799997</v>
      </c>
      <c r="Y165" s="6">
        <v>42.392605399700003</v>
      </c>
      <c r="Z165" s="6">
        <v>35.7427849448</v>
      </c>
      <c r="AA165" s="6">
        <v>34.911557387999999</v>
      </c>
      <c r="AB165" s="6">
        <v>34.080329831100002</v>
      </c>
      <c r="AC165" s="6">
        <v>33.249102274199998</v>
      </c>
      <c r="AD165" s="6">
        <v>34.080329831100002</v>
      </c>
      <c r="AE165" s="6">
        <v>33.249102274199998</v>
      </c>
      <c r="AF165" s="6">
        <v>31.5866471605</v>
      </c>
      <c r="AG165" s="6">
        <v>34.080329831100002</v>
      </c>
      <c r="AH165" s="6">
        <v>26.599281819400002</v>
      </c>
    </row>
    <row r="166" spans="1:34" x14ac:dyDescent="0.25">
      <c r="A166" t="s">
        <v>702</v>
      </c>
      <c r="B166" s="6" t="s">
        <v>168</v>
      </c>
      <c r="C166" s="6">
        <v>54.732063951199997</v>
      </c>
      <c r="D166" s="6">
        <v>51.719289788700003</v>
      </c>
      <c r="E166" s="6">
        <v>58.749096167799998</v>
      </c>
      <c r="F166" s="6">
        <v>58.246967140700001</v>
      </c>
      <c r="G166" s="6">
        <v>68.289547682199995</v>
      </c>
      <c r="H166" s="6">
        <v>67.285289628000001</v>
      </c>
      <c r="I166" s="6">
        <v>63.2682574114</v>
      </c>
      <c r="J166" s="6">
        <v>55.736322005300003</v>
      </c>
      <c r="K166" s="6">
        <v>59.2512251948</v>
      </c>
      <c r="L166" s="6">
        <v>52.2214188158</v>
      </c>
      <c r="M166" s="6">
        <v>56.740580059499997</v>
      </c>
      <c r="N166" s="6">
        <v>46.195870490899999</v>
      </c>
      <c r="O166" s="6">
        <v>51.217160761599999</v>
      </c>
      <c r="P166" s="6">
        <v>47.200128544999998</v>
      </c>
      <c r="Q166" s="6">
        <v>47.200128544999998</v>
      </c>
      <c r="R166" s="6">
        <v>46.697999518000003</v>
      </c>
      <c r="S166" s="6">
        <v>56.2384510324</v>
      </c>
      <c r="T166" s="6">
        <v>57.2427090865</v>
      </c>
      <c r="U166" s="6">
        <v>64.774644492600004</v>
      </c>
      <c r="V166" s="6">
        <v>63.2682574114</v>
      </c>
      <c r="W166" s="6">
        <v>67.787418655099998</v>
      </c>
      <c r="X166" s="6">
        <v>69.795934763399998</v>
      </c>
      <c r="Y166" s="6">
        <v>70.298063790499995</v>
      </c>
      <c r="Z166" s="6">
        <v>68.791676709200004</v>
      </c>
      <c r="AA166" s="6">
        <v>64.774644492600004</v>
      </c>
      <c r="AB166" s="6">
        <v>58.246967140700001</v>
      </c>
      <c r="AC166" s="6">
        <v>60.255483249000001</v>
      </c>
      <c r="AD166" s="6">
        <v>60.255483249000001</v>
      </c>
      <c r="AE166" s="6">
        <v>59.2512251948</v>
      </c>
      <c r="AF166" s="6">
        <v>55.736322005300003</v>
      </c>
      <c r="AG166" s="6">
        <v>46.697999518000003</v>
      </c>
      <c r="AH166" s="6">
        <v>40.672451193100002</v>
      </c>
    </row>
    <row r="167" spans="1:34" x14ac:dyDescent="0.25">
      <c r="A167" t="s">
        <v>703</v>
      </c>
      <c r="B167" s="6" t="s">
        <v>169</v>
      </c>
      <c r="C167" s="6">
        <v>6.3840653728000003</v>
      </c>
      <c r="D167" s="6">
        <v>6.3840653728000003</v>
      </c>
      <c r="E167" s="6">
        <v>6.3840653728000003</v>
      </c>
      <c r="F167" s="6">
        <v>4.7880490295999998</v>
      </c>
      <c r="G167" s="6">
        <v>3.1920326864000002</v>
      </c>
      <c r="H167" s="6">
        <v>3.1920326864000002</v>
      </c>
      <c r="I167" s="6">
        <v>3.1920326864000002</v>
      </c>
      <c r="J167" s="6">
        <v>3.1920326864000002</v>
      </c>
      <c r="K167" s="6">
        <v>3.1920326864000002</v>
      </c>
      <c r="L167" s="6">
        <v>6.3840653728000003</v>
      </c>
      <c r="M167" s="6">
        <v>11.1721144025</v>
      </c>
      <c r="N167" s="6">
        <v>19.152196118500001</v>
      </c>
      <c r="O167" s="6">
        <v>36.708375893800003</v>
      </c>
      <c r="P167" s="6">
        <v>36.708375893800003</v>
      </c>
      <c r="Q167" s="6">
        <v>36.708375893800003</v>
      </c>
      <c r="R167" s="6">
        <v>46.284473953000003</v>
      </c>
      <c r="S167" s="6">
        <v>54.264555669099998</v>
      </c>
      <c r="T167" s="6">
        <v>59.052604698700002</v>
      </c>
      <c r="U167" s="6">
        <v>57.456588355500003</v>
      </c>
      <c r="V167" s="6">
        <v>55.860572012299997</v>
      </c>
      <c r="W167" s="6">
        <v>55.860572012299997</v>
      </c>
      <c r="X167" s="6">
        <v>55.860572012299997</v>
      </c>
      <c r="Y167" s="6">
        <v>55.860572012299997</v>
      </c>
      <c r="Z167" s="6">
        <v>73.416751787500004</v>
      </c>
      <c r="AA167" s="6">
        <v>84.588866190000005</v>
      </c>
      <c r="AB167" s="6">
        <v>82.992849846799999</v>
      </c>
      <c r="AC167" s="6">
        <v>75.012768130699996</v>
      </c>
      <c r="AD167" s="6">
        <v>75.012768130699996</v>
      </c>
      <c r="AE167" s="6">
        <v>75.012768130699996</v>
      </c>
      <c r="AF167" s="6">
        <v>79.800817160400001</v>
      </c>
      <c r="AG167" s="6">
        <v>62.244637385099999</v>
      </c>
      <c r="AH167" s="6">
        <v>65.436670071500004</v>
      </c>
    </row>
    <row r="168" spans="1:34" x14ac:dyDescent="0.25">
      <c r="A168" t="s">
        <v>704</v>
      </c>
      <c r="B168" s="6" t="s">
        <v>170</v>
      </c>
      <c r="C168" s="6">
        <v>12.7058345192</v>
      </c>
      <c r="D168" s="6">
        <v>19.966311387299999</v>
      </c>
      <c r="E168" s="6">
        <v>27.589812098900001</v>
      </c>
      <c r="F168" s="6">
        <v>33.398193593400002</v>
      </c>
      <c r="G168" s="6">
        <v>38.117503557600003</v>
      </c>
      <c r="H168" s="6">
        <v>43.562861208699999</v>
      </c>
      <c r="I168" s="6">
        <v>43.562861208699999</v>
      </c>
      <c r="J168" s="6">
        <v>43.562861208699999</v>
      </c>
      <c r="K168" s="6">
        <v>43.562861208699999</v>
      </c>
      <c r="L168" s="6">
        <v>45.014956582300002</v>
      </c>
      <c r="M168" s="6">
        <v>53.364504980699998</v>
      </c>
      <c r="N168" s="6">
        <v>58.083814945</v>
      </c>
      <c r="O168" s="6">
        <v>62.4401010658</v>
      </c>
      <c r="P168" s="6">
        <v>62.4401010658</v>
      </c>
      <c r="Q168" s="6">
        <v>62.4401010658</v>
      </c>
      <c r="R168" s="6">
        <v>76.235007115299993</v>
      </c>
      <c r="S168" s="6">
        <v>85.310603200399996</v>
      </c>
      <c r="T168" s="6">
        <v>92.571080068499995</v>
      </c>
      <c r="U168" s="6">
        <v>107.0920338048</v>
      </c>
      <c r="V168" s="6">
        <v>106.365986118</v>
      </c>
      <c r="W168" s="6">
        <v>126.69532134870001</v>
      </c>
      <c r="X168" s="6">
        <v>135.04486974700001</v>
      </c>
      <c r="Y168" s="6">
        <v>122.7020590712</v>
      </c>
      <c r="Z168" s="6">
        <v>135.40789359050001</v>
      </c>
      <c r="AA168" s="6">
        <v>125.9692736619</v>
      </c>
      <c r="AB168" s="6">
        <v>121.24996369759999</v>
      </c>
      <c r="AC168" s="6">
        <v>118.7087967938</v>
      </c>
      <c r="AD168" s="6">
        <v>112.53739145590001</v>
      </c>
      <c r="AE168" s="6">
        <v>105.63993843119999</v>
      </c>
      <c r="AF168" s="6">
        <v>97.290390032800005</v>
      </c>
      <c r="AG168" s="6">
        <v>82.043388609800004</v>
      </c>
      <c r="AH168" s="6">
        <v>84.584555513599994</v>
      </c>
    </row>
    <row r="169" spans="1:34" x14ac:dyDescent="0.25">
      <c r="A169" t="s">
        <v>705</v>
      </c>
      <c r="B169" s="6" t="s">
        <v>171</v>
      </c>
      <c r="C169" s="6">
        <v>33.586843222799999</v>
      </c>
      <c r="D169" s="6">
        <v>35.903177238200001</v>
      </c>
      <c r="E169" s="6">
        <v>40.535845268899998</v>
      </c>
      <c r="F169" s="6">
        <v>38.605566922800001</v>
      </c>
      <c r="G169" s="6">
        <v>46.712735976499999</v>
      </c>
      <c r="H169" s="6">
        <v>56.364127707199998</v>
      </c>
      <c r="I169" s="6">
        <v>67.559742114800002</v>
      </c>
      <c r="J169" s="6">
        <v>76.825078176299996</v>
      </c>
      <c r="K169" s="6">
        <v>82.615913214700001</v>
      </c>
      <c r="L169" s="6">
        <v>84.160135891600007</v>
      </c>
      <c r="M169" s="6">
        <v>85.318302899299994</v>
      </c>
      <c r="N169" s="6">
        <v>84.932247230100003</v>
      </c>
      <c r="O169" s="6">
        <v>79.141412191599997</v>
      </c>
      <c r="P169" s="6">
        <v>77.211133845500001</v>
      </c>
      <c r="Q169" s="6">
        <v>80.685634868500003</v>
      </c>
      <c r="R169" s="6">
        <v>86.090414237700003</v>
      </c>
      <c r="S169" s="6">
        <v>89.178859591600002</v>
      </c>
      <c r="T169" s="6">
        <v>91.881249276099993</v>
      </c>
      <c r="U169" s="6">
        <v>97.286028645299993</v>
      </c>
      <c r="V169" s="6">
        <v>105.3931976991</v>
      </c>
      <c r="W169" s="6">
        <v>99.602362660699995</v>
      </c>
      <c r="X169" s="6">
        <v>94.5836389607</v>
      </c>
      <c r="Y169" s="6">
        <v>90.337026599200001</v>
      </c>
      <c r="Z169" s="6">
        <v>89.950970929999997</v>
      </c>
      <c r="AA169" s="6">
        <v>91.881249276099993</v>
      </c>
      <c r="AB169" s="6">
        <v>88.406748253100005</v>
      </c>
      <c r="AC169" s="6">
        <v>77.983245183999998</v>
      </c>
      <c r="AD169" s="6">
        <v>74.894799830099998</v>
      </c>
      <c r="AE169" s="6">
        <v>72.578465814799998</v>
      </c>
      <c r="AF169" s="6">
        <v>78.369300853200002</v>
      </c>
      <c r="AG169" s="6">
        <v>76.825078176299996</v>
      </c>
      <c r="AH169" s="6">
        <v>73.350577153200007</v>
      </c>
    </row>
    <row r="170" spans="1:34" x14ac:dyDescent="0.25">
      <c r="A170" t="s">
        <v>706</v>
      </c>
      <c r="B170" s="6" t="s">
        <v>172</v>
      </c>
      <c r="C170" s="6">
        <v>21.072062238400001</v>
      </c>
      <c r="D170" s="6">
        <v>23.179268462300001</v>
      </c>
      <c r="E170" s="6">
        <v>26.129357175700001</v>
      </c>
      <c r="F170" s="6">
        <v>32.450975847199999</v>
      </c>
      <c r="G170" s="6">
        <v>38.351153273999998</v>
      </c>
      <c r="H170" s="6">
        <v>39.194035763499997</v>
      </c>
      <c r="I170" s="6">
        <v>39.194035763499997</v>
      </c>
      <c r="J170" s="6">
        <v>39.194035763499997</v>
      </c>
      <c r="K170" s="6">
        <v>43.829889455999997</v>
      </c>
      <c r="L170" s="6">
        <v>48.887184393200002</v>
      </c>
      <c r="M170" s="6">
        <v>52.2587143513</v>
      </c>
      <c r="N170" s="6">
        <v>50.151508127500001</v>
      </c>
      <c r="O170" s="6">
        <v>54.787361820000001</v>
      </c>
      <c r="P170" s="6">
        <v>65.744834183899997</v>
      </c>
      <c r="Q170" s="6">
        <v>71.223570365900002</v>
      </c>
      <c r="R170" s="6">
        <v>66.587716673499997</v>
      </c>
      <c r="S170" s="6">
        <v>85.5525726881</v>
      </c>
      <c r="T170" s="6">
        <v>87.659778911900005</v>
      </c>
      <c r="U170" s="6">
        <v>98.617251275900003</v>
      </c>
      <c r="V170" s="6">
        <v>93.981397583499998</v>
      </c>
      <c r="W170" s="6">
        <v>91.452750114799997</v>
      </c>
      <c r="X170" s="6">
        <v>89.766985135799999</v>
      </c>
      <c r="Y170" s="6">
        <v>84.709690198499999</v>
      </c>
      <c r="Z170" s="6">
        <v>72.909335345000002</v>
      </c>
      <c r="AA170" s="6">
        <v>74.595100324100002</v>
      </c>
      <c r="AB170" s="6">
        <v>70.802129121199997</v>
      </c>
      <c r="AC170" s="6">
        <v>71.645011610699996</v>
      </c>
      <c r="AD170" s="6">
        <v>75.437982813600001</v>
      </c>
      <c r="AE170" s="6">
        <v>75.016541568899996</v>
      </c>
      <c r="AF170" s="6">
        <v>78.809512771800001</v>
      </c>
      <c r="AG170" s="6">
        <v>75.859424058399995</v>
      </c>
      <c r="AH170" s="6">
        <v>67.009157918200003</v>
      </c>
    </row>
    <row r="171" spans="1:34" x14ac:dyDescent="0.25">
      <c r="A171" t="s">
        <v>707</v>
      </c>
      <c r="B171" s="6" t="s">
        <v>173</v>
      </c>
      <c r="C171" s="6">
        <v>24.350829035</v>
      </c>
      <c r="D171" s="6">
        <v>24.350829035</v>
      </c>
      <c r="E171" s="6">
        <v>28.778252496</v>
      </c>
      <c r="F171" s="6">
        <v>28.778252496</v>
      </c>
      <c r="G171" s="6">
        <v>24.350829035</v>
      </c>
      <c r="H171" s="6">
        <v>22.1371173046</v>
      </c>
      <c r="I171" s="6">
        <v>17.709693843699998</v>
      </c>
      <c r="J171" s="6">
        <v>22.1371173046</v>
      </c>
      <c r="K171" s="6">
        <v>19.923405574099998</v>
      </c>
      <c r="L171" s="6">
        <v>28.778252496</v>
      </c>
      <c r="M171" s="6">
        <v>46.487946339600001</v>
      </c>
      <c r="N171" s="6">
        <v>53.129081530999997</v>
      </c>
      <c r="O171" s="6">
        <v>59.770216722400001</v>
      </c>
      <c r="P171" s="6">
        <v>61.983928452800001</v>
      </c>
      <c r="Q171" s="6">
        <v>61.983928452800001</v>
      </c>
      <c r="R171" s="6">
        <v>57.556504991899999</v>
      </c>
      <c r="S171" s="6">
        <v>44.274234609200001</v>
      </c>
      <c r="T171" s="6">
        <v>33.205675956900002</v>
      </c>
      <c r="U171" s="6">
        <v>30.9919642264</v>
      </c>
      <c r="V171" s="6">
        <v>24.350829035</v>
      </c>
      <c r="W171" s="6">
        <v>28.778252496</v>
      </c>
      <c r="X171" s="6">
        <v>33.205675956900002</v>
      </c>
      <c r="Y171" s="6">
        <v>37.633099417799997</v>
      </c>
      <c r="Z171" s="6">
        <v>50.915369800500002</v>
      </c>
      <c r="AA171" s="6">
        <v>88.548469218299999</v>
      </c>
      <c r="AB171" s="6">
        <v>123.9678569057</v>
      </c>
      <c r="AC171" s="6">
        <v>135.03641555799999</v>
      </c>
      <c r="AD171" s="6">
        <v>150.53239767119999</v>
      </c>
      <c r="AE171" s="6">
        <v>148.31868594069999</v>
      </c>
      <c r="AF171" s="6">
        <v>161.60095632349999</v>
      </c>
      <c r="AG171" s="6">
        <v>152.74610940159999</v>
      </c>
      <c r="AH171" s="6">
        <v>117.32672171430001</v>
      </c>
    </row>
    <row r="172" spans="1:34" x14ac:dyDescent="0.25">
      <c r="A172" t="s">
        <v>708</v>
      </c>
      <c r="B172" s="6" t="s">
        <v>174</v>
      </c>
      <c r="C172" s="6">
        <v>10.579547618499999</v>
      </c>
      <c r="D172" s="6">
        <v>12.6954571423</v>
      </c>
      <c r="E172" s="6">
        <v>19.0431857134</v>
      </c>
      <c r="F172" s="6">
        <v>20.101140475200001</v>
      </c>
      <c r="G172" s="6">
        <v>17.9852309515</v>
      </c>
      <c r="H172" s="6">
        <v>15.869321427799999</v>
      </c>
      <c r="I172" s="6">
        <v>19.0431857134</v>
      </c>
      <c r="J172" s="6">
        <v>17.9852309515</v>
      </c>
      <c r="K172" s="6">
        <v>16.927276189699999</v>
      </c>
      <c r="L172" s="6">
        <v>11.637502380400001</v>
      </c>
      <c r="M172" s="6">
        <v>11.637502380400001</v>
      </c>
      <c r="N172" s="6">
        <v>14.811366666</v>
      </c>
      <c r="O172" s="6">
        <v>16.927276189699999</v>
      </c>
      <c r="P172" s="6">
        <v>13.7534119041</v>
      </c>
      <c r="Q172" s="6">
        <v>13.7534119041</v>
      </c>
      <c r="R172" s="6">
        <v>12.6954571423</v>
      </c>
      <c r="S172" s="6">
        <v>13.7534119041</v>
      </c>
      <c r="T172" s="6">
        <v>17.9852309515</v>
      </c>
      <c r="U172" s="6">
        <v>20.101140475200001</v>
      </c>
      <c r="V172" s="6">
        <v>28.5647785701</v>
      </c>
      <c r="W172" s="6">
        <v>34.912507141200003</v>
      </c>
      <c r="X172" s="6">
        <v>35.970461903</v>
      </c>
      <c r="Y172" s="6">
        <v>38.0863714268</v>
      </c>
      <c r="Z172" s="6">
        <v>44.434099997899999</v>
      </c>
      <c r="AA172" s="6">
        <v>49.7238738072</v>
      </c>
      <c r="AB172" s="6">
        <v>50.781828568999998</v>
      </c>
      <c r="AC172" s="6">
        <v>41.260235712300002</v>
      </c>
      <c r="AD172" s="6">
        <v>34.912507141200003</v>
      </c>
      <c r="AE172" s="6">
        <v>33.854552379300003</v>
      </c>
      <c r="AF172" s="6">
        <v>32.796597617499998</v>
      </c>
      <c r="AG172" s="6">
        <v>25.390914284499999</v>
      </c>
      <c r="AH172" s="6">
        <v>19.0431857134</v>
      </c>
    </row>
    <row r="173" spans="1:34" x14ac:dyDescent="0.25">
      <c r="A173" t="s">
        <v>709</v>
      </c>
      <c r="B173" s="6" t="s">
        <v>175</v>
      </c>
      <c r="C173" s="6">
        <v>25.7171994857</v>
      </c>
      <c r="D173" s="6">
        <v>26.6039994679</v>
      </c>
      <c r="E173" s="6">
        <v>25.7171994857</v>
      </c>
      <c r="F173" s="6">
        <v>36.358799272799999</v>
      </c>
      <c r="G173" s="6">
        <v>37.245599255099997</v>
      </c>
      <c r="H173" s="6">
        <v>47.887199042299997</v>
      </c>
      <c r="I173" s="6">
        <v>48.7739990245</v>
      </c>
      <c r="J173" s="6">
        <v>48.7739990245</v>
      </c>
      <c r="K173" s="6">
        <v>48.7739990245</v>
      </c>
      <c r="L173" s="6">
        <v>62.962798740700002</v>
      </c>
      <c r="M173" s="6">
        <v>54.094798918099997</v>
      </c>
      <c r="N173" s="6">
        <v>66.509998669799998</v>
      </c>
      <c r="O173" s="6">
        <v>58.528798829400003</v>
      </c>
      <c r="P173" s="6">
        <v>63.849598723</v>
      </c>
      <c r="Q173" s="6">
        <v>64.736398705300005</v>
      </c>
      <c r="R173" s="6">
        <v>70.943998581100004</v>
      </c>
      <c r="S173" s="6">
        <v>62.075998758499999</v>
      </c>
      <c r="T173" s="6">
        <v>73.604398527900003</v>
      </c>
      <c r="U173" s="6">
        <v>89.566798208700007</v>
      </c>
      <c r="V173" s="6">
        <v>104.64239790720001</v>
      </c>
      <c r="W173" s="6">
        <v>133.9067973219</v>
      </c>
      <c r="X173" s="6">
        <v>138.34079723319999</v>
      </c>
      <c r="Y173" s="6">
        <v>135.68039728639999</v>
      </c>
      <c r="Z173" s="6">
        <v>138.34079723319999</v>
      </c>
      <c r="AA173" s="6">
        <v>154.3031969139</v>
      </c>
      <c r="AB173" s="6">
        <v>149.8691970026</v>
      </c>
      <c r="AC173" s="6">
        <v>145.43519709130001</v>
      </c>
      <c r="AD173" s="6">
        <v>120.60479758789999</v>
      </c>
      <c r="AE173" s="6">
        <v>115.2839976943</v>
      </c>
      <c r="AF173" s="6">
        <v>115.2839976943</v>
      </c>
      <c r="AG173" s="6">
        <v>125.92559748150001</v>
      </c>
      <c r="AH173" s="6">
        <v>91.340398173200001</v>
      </c>
    </row>
    <row r="174" spans="1:34" x14ac:dyDescent="0.25">
      <c r="A174" t="s">
        <v>710</v>
      </c>
      <c r="B174" s="6" t="s">
        <v>176</v>
      </c>
      <c r="C174" s="6">
        <v>22.789750309799999</v>
      </c>
      <c r="D174" s="6">
        <v>27.0628284929</v>
      </c>
      <c r="E174" s="6">
        <v>22.789750309799999</v>
      </c>
      <c r="F174" s="6">
        <v>22.789750309799999</v>
      </c>
      <c r="G174" s="6">
        <v>25.6384690985</v>
      </c>
      <c r="H174" s="6">
        <v>24.214109704199998</v>
      </c>
      <c r="I174" s="6">
        <v>24.214109704199998</v>
      </c>
      <c r="J174" s="6">
        <v>24.214109704199998</v>
      </c>
      <c r="K174" s="6">
        <v>28.487187887200001</v>
      </c>
      <c r="L174" s="6">
        <v>52.701297591399999</v>
      </c>
      <c r="M174" s="6">
        <v>72.642329112499993</v>
      </c>
      <c r="N174" s="6">
        <v>68.369250929399996</v>
      </c>
      <c r="O174" s="6">
        <v>75.491047901200005</v>
      </c>
      <c r="P174" s="6">
        <v>85.461563661699998</v>
      </c>
      <c r="Q174" s="6">
        <v>85.461563661699998</v>
      </c>
      <c r="R174" s="6">
        <v>75.491047901200005</v>
      </c>
      <c r="S174" s="6">
        <v>65.520532140699999</v>
      </c>
      <c r="T174" s="6">
        <v>79.764126084300003</v>
      </c>
      <c r="U174" s="6">
        <v>82.612844873</v>
      </c>
      <c r="V174" s="6">
        <v>91.159001239199995</v>
      </c>
      <c r="W174" s="6">
        <v>81.188485478700002</v>
      </c>
      <c r="X174" s="6">
        <v>81.188485478700002</v>
      </c>
      <c r="Y174" s="6">
        <v>108.2513139715</v>
      </c>
      <c r="Z174" s="6">
        <v>119.6461891264</v>
      </c>
      <c r="AA174" s="6">
        <v>113.94875154899999</v>
      </c>
      <c r="AB174" s="6">
        <v>113.94875154899999</v>
      </c>
      <c r="AC174" s="6">
        <v>103.9782357885</v>
      </c>
      <c r="AD174" s="6">
        <v>103.9782357885</v>
      </c>
      <c r="AE174" s="6">
        <v>103.9782357885</v>
      </c>
      <c r="AF174" s="6">
        <v>88.310282450499997</v>
      </c>
      <c r="AG174" s="6">
        <v>74.066688506800006</v>
      </c>
      <c r="AH174" s="6">
        <v>51.276938197</v>
      </c>
    </row>
    <row r="175" spans="1:34" x14ac:dyDescent="0.25">
      <c r="A175" t="s">
        <v>711</v>
      </c>
      <c r="B175" s="6" t="s">
        <v>177</v>
      </c>
      <c r="C175" s="6">
        <v>25.764157762499998</v>
      </c>
      <c r="D175" s="6">
        <v>26.479828811499999</v>
      </c>
      <c r="E175" s="6">
        <v>45.802947133399996</v>
      </c>
      <c r="F175" s="6">
        <v>60.832039161499999</v>
      </c>
      <c r="G175" s="6">
        <v>75.861131189700004</v>
      </c>
      <c r="H175" s="6">
        <v>88.027539021999999</v>
      </c>
      <c r="I175" s="6">
        <v>95.184249511600001</v>
      </c>
      <c r="J175" s="6">
        <v>96.615591609500001</v>
      </c>
      <c r="K175" s="6">
        <v>106.6349862949</v>
      </c>
      <c r="L175" s="6">
        <v>96.615591609500001</v>
      </c>
      <c r="M175" s="6">
        <v>91.605894266799993</v>
      </c>
      <c r="N175" s="6">
        <v>80.155157483400004</v>
      </c>
      <c r="O175" s="6">
        <v>78.723815385500004</v>
      </c>
      <c r="P175" s="6">
        <v>81.586499581300004</v>
      </c>
      <c r="Q175" s="6">
        <v>80.155157483400004</v>
      </c>
      <c r="R175" s="6">
        <v>72.282775944899996</v>
      </c>
      <c r="S175" s="6">
        <v>65.8417365042</v>
      </c>
      <c r="T175" s="6">
        <v>63.694723357400001</v>
      </c>
      <c r="U175" s="6">
        <v>65.8417365042</v>
      </c>
      <c r="V175" s="6">
        <v>64.4103944063</v>
      </c>
      <c r="W175" s="6">
        <v>57.253683916699998</v>
      </c>
      <c r="X175" s="6">
        <v>62.263381259399999</v>
      </c>
      <c r="Y175" s="6">
        <v>59.400697063599999</v>
      </c>
      <c r="Z175" s="6">
        <v>70.135762798000002</v>
      </c>
      <c r="AA175" s="6">
        <v>80.870828532399997</v>
      </c>
      <c r="AB175" s="6">
        <v>85.880525875100005</v>
      </c>
      <c r="AC175" s="6">
        <v>85.164854826099997</v>
      </c>
      <c r="AD175" s="6">
        <v>92.321565315699999</v>
      </c>
      <c r="AE175" s="6">
        <v>88.743210070900005</v>
      </c>
      <c r="AF175" s="6">
        <v>90.890223217799999</v>
      </c>
      <c r="AG175" s="6">
        <v>88.743210070900005</v>
      </c>
      <c r="AH175" s="6">
        <v>67.988749651099994</v>
      </c>
    </row>
    <row r="176" spans="1:34" x14ac:dyDescent="0.25">
      <c r="A176" t="s">
        <v>712</v>
      </c>
      <c r="B176" s="6" t="s">
        <v>178</v>
      </c>
      <c r="C176" s="6">
        <v>15.150654318899999</v>
      </c>
      <c r="D176" s="6">
        <v>15.150654318899999</v>
      </c>
      <c r="E176" s="6">
        <v>14.203738424000001</v>
      </c>
      <c r="F176" s="6">
        <v>14.203738424000001</v>
      </c>
      <c r="G176" s="6">
        <v>14.203738424000001</v>
      </c>
      <c r="H176" s="6">
        <v>18.938317898600001</v>
      </c>
      <c r="I176" s="6">
        <v>17.991402003699999</v>
      </c>
      <c r="J176" s="6">
        <v>17.991402003699999</v>
      </c>
      <c r="K176" s="6">
        <v>17.991402003699999</v>
      </c>
      <c r="L176" s="6">
        <v>15.150654318899999</v>
      </c>
      <c r="M176" s="6">
        <v>16.097570213800001</v>
      </c>
      <c r="N176" s="6">
        <v>17.044486108699999</v>
      </c>
      <c r="O176" s="6">
        <v>13.256822529000001</v>
      </c>
      <c r="P176" s="6">
        <v>16.097570213800001</v>
      </c>
      <c r="Q176" s="6">
        <v>17.044486108699999</v>
      </c>
      <c r="R176" s="6">
        <v>18.938317898600001</v>
      </c>
      <c r="S176" s="6">
        <v>18.938317898600001</v>
      </c>
      <c r="T176" s="6">
        <v>21.779065583400001</v>
      </c>
      <c r="U176" s="6">
        <v>20.832149688499999</v>
      </c>
      <c r="V176" s="6">
        <v>27.460560953000002</v>
      </c>
      <c r="W176" s="6">
        <v>35.035888112400002</v>
      </c>
      <c r="X176" s="6">
        <v>35.035888112400002</v>
      </c>
      <c r="Y176" s="6">
        <v>44.505047061699997</v>
      </c>
      <c r="Z176" s="6">
        <v>47.345794746499998</v>
      </c>
      <c r="AA176" s="6">
        <v>56.8149536958</v>
      </c>
      <c r="AB176" s="6">
        <v>57.761869590700002</v>
      </c>
      <c r="AC176" s="6">
        <v>56.8149536958</v>
      </c>
      <c r="AD176" s="6">
        <v>53.974206011</v>
      </c>
      <c r="AE176" s="6">
        <v>53.974206011</v>
      </c>
      <c r="AF176" s="6">
        <v>45.451962956700001</v>
      </c>
      <c r="AG176" s="6">
        <v>56.8149536958</v>
      </c>
      <c r="AH176" s="6">
        <v>46.398878851600003</v>
      </c>
    </row>
    <row r="177" spans="1:34" x14ac:dyDescent="0.25">
      <c r="A177" t="s">
        <v>713</v>
      </c>
      <c r="B177" s="6" t="s">
        <v>179</v>
      </c>
      <c r="C177" s="6">
        <v>27.016764997999999</v>
      </c>
      <c r="D177" s="6">
        <v>37.969507564700002</v>
      </c>
      <c r="E177" s="6">
        <v>48.192067293699999</v>
      </c>
      <c r="F177" s="6">
        <v>53.303347158100003</v>
      </c>
      <c r="G177" s="6">
        <v>57.6844441848</v>
      </c>
      <c r="H177" s="6">
        <v>64.256089724899994</v>
      </c>
      <c r="I177" s="6">
        <v>73.018283778300002</v>
      </c>
      <c r="J177" s="6">
        <v>73.018283778300002</v>
      </c>
      <c r="K177" s="6">
        <v>69.367369589299997</v>
      </c>
      <c r="L177" s="6">
        <v>75.939015129400005</v>
      </c>
      <c r="M177" s="6">
        <v>91.272854722800005</v>
      </c>
      <c r="N177" s="6">
        <v>114.6387055319</v>
      </c>
      <c r="O177" s="6">
        <v>124.8612652608</v>
      </c>
      <c r="P177" s="6">
        <v>124.8612652608</v>
      </c>
      <c r="Q177" s="6">
        <v>125.5914480986</v>
      </c>
      <c r="R177" s="6">
        <v>154.06857877210001</v>
      </c>
      <c r="S177" s="6">
        <v>186.1966236346</v>
      </c>
      <c r="T177" s="6">
        <v>189.84753782350001</v>
      </c>
      <c r="U177" s="6">
        <v>180.35516093230001</v>
      </c>
      <c r="V177" s="6">
        <v>207.37192593029999</v>
      </c>
      <c r="W177" s="6">
        <v>207.37192593029999</v>
      </c>
      <c r="X177" s="6">
        <v>208.83229160580001</v>
      </c>
      <c r="Y177" s="6">
        <v>186.9268064723</v>
      </c>
      <c r="Z177" s="6">
        <v>170.86278404110001</v>
      </c>
      <c r="AA177" s="6">
        <v>181.0853437701</v>
      </c>
      <c r="AB177" s="6">
        <v>184.00607512120001</v>
      </c>
      <c r="AC177" s="6">
        <v>157.71949296099999</v>
      </c>
      <c r="AD177" s="6">
        <v>159.9100414744</v>
      </c>
      <c r="AE177" s="6">
        <v>157.71949296099999</v>
      </c>
      <c r="AF177" s="6">
        <v>147.49693323209999</v>
      </c>
      <c r="AG177" s="6">
        <v>122.67071674749999</v>
      </c>
      <c r="AH177" s="6">
        <v>83.971026344999999</v>
      </c>
    </row>
    <row r="178" spans="1:34" x14ac:dyDescent="0.25">
      <c r="A178" t="s">
        <v>714</v>
      </c>
      <c r="B178" s="6" t="s">
        <v>180</v>
      </c>
      <c r="C178" s="6">
        <v>10.837073628900001</v>
      </c>
      <c r="D178" s="6">
        <v>11.740163098</v>
      </c>
      <c r="E178" s="6">
        <v>13.5463420361</v>
      </c>
      <c r="F178" s="6">
        <v>10.837073628900001</v>
      </c>
      <c r="G178" s="6">
        <v>11.740163098</v>
      </c>
      <c r="H178" s="6">
        <v>9.9339841597999996</v>
      </c>
      <c r="I178" s="6">
        <v>8.1278052216999992</v>
      </c>
      <c r="J178" s="6">
        <v>9.0308946907000003</v>
      </c>
      <c r="K178" s="6">
        <v>9.9339841597999996</v>
      </c>
      <c r="L178" s="6">
        <v>9.9339841597999996</v>
      </c>
      <c r="M178" s="6">
        <v>18.061789381499999</v>
      </c>
      <c r="N178" s="6">
        <v>18.061789381499999</v>
      </c>
      <c r="O178" s="6">
        <v>19.867968319599999</v>
      </c>
      <c r="P178" s="6">
        <v>21.674147257800001</v>
      </c>
      <c r="Q178" s="6">
        <v>23.480326195899998</v>
      </c>
      <c r="R178" s="6">
        <v>23.480326195899998</v>
      </c>
      <c r="S178" s="6">
        <v>22.577236726799999</v>
      </c>
      <c r="T178" s="6">
        <v>22.577236726799999</v>
      </c>
      <c r="U178" s="6">
        <v>25.2865051341</v>
      </c>
      <c r="V178" s="6">
        <v>35.220489293900002</v>
      </c>
      <c r="W178" s="6">
        <v>38.832847170199997</v>
      </c>
      <c r="X178" s="6">
        <v>37.929757701100002</v>
      </c>
      <c r="Y178" s="6">
        <v>40.639026108300001</v>
      </c>
      <c r="Z178" s="6">
        <v>55.9915470826</v>
      </c>
      <c r="AA178" s="6">
        <v>59.603904958900003</v>
      </c>
      <c r="AB178" s="6">
        <v>61.410083897</v>
      </c>
      <c r="AC178" s="6">
        <v>56.894636551600001</v>
      </c>
      <c r="AD178" s="6">
        <v>57.797726020699997</v>
      </c>
      <c r="AE178" s="6">
        <v>60.506994427899997</v>
      </c>
      <c r="AF178" s="6">
        <v>58.7008154898</v>
      </c>
      <c r="AG178" s="6">
        <v>49.669920799099998</v>
      </c>
      <c r="AH178" s="6">
        <v>48.766831330000002</v>
      </c>
    </row>
    <row r="179" spans="1:34" x14ac:dyDescent="0.25">
      <c r="A179" t="s">
        <v>715</v>
      </c>
      <c r="B179" s="6" t="s">
        <v>181</v>
      </c>
      <c r="C179" s="6">
        <v>6.7111841884999999</v>
      </c>
      <c r="D179" s="6">
        <v>6.7111841884999999</v>
      </c>
      <c r="E179" s="6">
        <v>7.8297148864999997</v>
      </c>
      <c r="F179" s="6">
        <v>7.8297148864999997</v>
      </c>
      <c r="G179" s="6">
        <v>7.8297148864999997</v>
      </c>
      <c r="H179" s="6">
        <v>10.066776282699999</v>
      </c>
      <c r="I179" s="6">
        <v>8.9482455846000004</v>
      </c>
      <c r="J179" s="6">
        <v>8.9482455846000004</v>
      </c>
      <c r="K179" s="6">
        <v>8.9482455846000004</v>
      </c>
      <c r="L179" s="6">
        <v>8.9482455846000004</v>
      </c>
      <c r="M179" s="6">
        <v>7.8297148864999997</v>
      </c>
      <c r="N179" s="6">
        <v>8.9482455846000004</v>
      </c>
      <c r="O179" s="6">
        <v>15.659429773099999</v>
      </c>
      <c r="P179" s="6">
        <v>16.777960471099998</v>
      </c>
      <c r="Q179" s="6">
        <v>16.777960471099998</v>
      </c>
      <c r="R179" s="6">
        <v>16.777960471099998</v>
      </c>
      <c r="S179" s="6">
        <v>17.896491169200001</v>
      </c>
      <c r="T179" s="6">
        <v>20.133552565399999</v>
      </c>
      <c r="U179" s="6">
        <v>19.0150218673</v>
      </c>
      <c r="V179" s="6">
        <v>16.777960471099998</v>
      </c>
      <c r="W179" s="6">
        <v>15.659429773099999</v>
      </c>
      <c r="X179" s="6">
        <v>15.659429773099999</v>
      </c>
      <c r="Y179" s="6">
        <v>15.659429773099999</v>
      </c>
      <c r="Z179" s="6">
        <v>13.4223683769</v>
      </c>
      <c r="AA179" s="6">
        <v>14.540899075</v>
      </c>
      <c r="AB179" s="6">
        <v>14.540899075</v>
      </c>
      <c r="AC179" s="6">
        <v>10.066776282699999</v>
      </c>
      <c r="AD179" s="6">
        <v>10.066776282699999</v>
      </c>
      <c r="AE179" s="6">
        <v>10.066776282699999</v>
      </c>
      <c r="AF179" s="6">
        <v>10.066776282699999</v>
      </c>
      <c r="AG179" s="6">
        <v>10.066776282699999</v>
      </c>
      <c r="AH179" s="6">
        <v>6.7111841884999999</v>
      </c>
    </row>
    <row r="180" spans="1:34" x14ac:dyDescent="0.25">
      <c r="A180" t="s">
        <v>716</v>
      </c>
      <c r="B180" s="6" t="s">
        <v>182</v>
      </c>
      <c r="C180" s="6">
        <v>41.139049989</v>
      </c>
      <c r="D180" s="6">
        <v>37.125484136399997</v>
      </c>
      <c r="E180" s="6">
        <v>42.142441452100002</v>
      </c>
      <c r="F180" s="6">
        <v>40.135658525799997</v>
      </c>
      <c r="G180" s="6">
        <v>50.1695731573</v>
      </c>
      <c r="H180" s="6">
        <v>54.183139009900003</v>
      </c>
      <c r="I180" s="6">
        <v>54.183139009900003</v>
      </c>
      <c r="J180" s="6">
        <v>54.183139009900003</v>
      </c>
      <c r="K180" s="6">
        <v>51.172964620400002</v>
      </c>
      <c r="L180" s="6">
        <v>53.1797475467</v>
      </c>
      <c r="M180" s="6">
        <v>58.196704862399997</v>
      </c>
      <c r="N180" s="6">
        <v>54.183139009900003</v>
      </c>
      <c r="O180" s="6">
        <v>59.200096325600001</v>
      </c>
      <c r="P180" s="6">
        <v>59.200096325600001</v>
      </c>
      <c r="Q180" s="6">
        <v>59.200096325600001</v>
      </c>
      <c r="R180" s="6">
        <v>69.234010956999995</v>
      </c>
      <c r="S180" s="6">
        <v>82.278099977899998</v>
      </c>
      <c r="T180" s="6">
        <v>85.288274367400007</v>
      </c>
      <c r="U180" s="6">
        <v>90.305231683100004</v>
      </c>
      <c r="V180" s="6">
        <v>95.322188998800002</v>
      </c>
      <c r="W180" s="6">
        <v>95.322188998800002</v>
      </c>
      <c r="X180" s="6">
        <v>95.322188998800002</v>
      </c>
      <c r="Y180" s="6">
        <v>83.281491441100002</v>
      </c>
      <c r="Z180" s="6">
        <v>73.247576809600005</v>
      </c>
      <c r="AA180" s="6">
        <v>79.267925588500006</v>
      </c>
      <c r="AB180" s="6">
        <v>73.247576809600005</v>
      </c>
      <c r="AC180" s="6">
        <v>64.217053641299998</v>
      </c>
      <c r="AD180" s="6">
        <v>64.217053641299998</v>
      </c>
      <c r="AE180" s="6">
        <v>64.217053641299998</v>
      </c>
      <c r="AF180" s="6">
        <v>76.257751199099999</v>
      </c>
      <c r="AG180" s="6">
        <v>87.295057293699998</v>
      </c>
      <c r="AH180" s="6">
        <v>72.244185346500004</v>
      </c>
    </row>
    <row r="181" spans="1:34" x14ac:dyDescent="0.25">
      <c r="A181" t="s">
        <v>717</v>
      </c>
      <c r="B181" s="6" t="s">
        <v>183</v>
      </c>
      <c r="C181" s="6">
        <v>52.6711813394</v>
      </c>
      <c r="D181" s="6">
        <v>54.552294958600001</v>
      </c>
      <c r="E181" s="6">
        <v>55.492851768199998</v>
      </c>
      <c r="F181" s="6">
        <v>51.730624529700002</v>
      </c>
      <c r="G181" s="6">
        <v>45.1467268623</v>
      </c>
      <c r="H181" s="6">
        <v>50.790067720099998</v>
      </c>
      <c r="I181" s="6">
        <v>49.849510910500001</v>
      </c>
      <c r="J181" s="6">
        <v>49.849510910500001</v>
      </c>
      <c r="K181" s="6">
        <v>50.790067720099998</v>
      </c>
      <c r="L181" s="6">
        <v>49.849510910500001</v>
      </c>
      <c r="M181" s="6">
        <v>51.730624529700002</v>
      </c>
      <c r="N181" s="6">
        <v>53.611738148999997</v>
      </c>
      <c r="O181" s="6">
        <v>48.908954100800003</v>
      </c>
      <c r="P181" s="6">
        <v>48.908954100800003</v>
      </c>
      <c r="Q181" s="6">
        <v>48.908954100800003</v>
      </c>
      <c r="R181" s="6">
        <v>39.503386004500001</v>
      </c>
      <c r="S181" s="6">
        <v>48.908954100800003</v>
      </c>
      <c r="T181" s="6">
        <v>47.968397291199999</v>
      </c>
      <c r="U181" s="6">
        <v>58.314522197099997</v>
      </c>
      <c r="V181" s="6">
        <v>61.136192626000003</v>
      </c>
      <c r="W181" s="6">
        <v>61.136192626000003</v>
      </c>
      <c r="X181" s="6">
        <v>61.136192626000003</v>
      </c>
      <c r="Y181" s="6">
        <v>70.541760722299998</v>
      </c>
      <c r="Z181" s="6">
        <v>70.541760722299998</v>
      </c>
      <c r="AA181" s="6">
        <v>72.422874341599993</v>
      </c>
      <c r="AB181" s="6">
        <v>74.303987960900002</v>
      </c>
      <c r="AC181" s="6">
        <v>85.590669676399997</v>
      </c>
      <c r="AD181" s="6">
        <v>85.590669676399997</v>
      </c>
      <c r="AE181" s="6">
        <v>85.590669676399997</v>
      </c>
      <c r="AF181" s="6">
        <v>91.234010534199996</v>
      </c>
      <c r="AG181" s="6">
        <v>88.412340105300004</v>
      </c>
      <c r="AH181" s="6">
        <v>88.412340105300004</v>
      </c>
    </row>
    <row r="182" spans="1:34" x14ac:dyDescent="0.25">
      <c r="A182" t="s">
        <v>718</v>
      </c>
      <c r="B182" s="6" t="s">
        <v>184</v>
      </c>
      <c r="C182" s="6">
        <v>35.339584224900001</v>
      </c>
      <c r="D182" s="6">
        <v>39.554397022400003</v>
      </c>
      <c r="E182" s="6">
        <v>42.148127974700003</v>
      </c>
      <c r="F182" s="6">
        <v>43.769209819899999</v>
      </c>
      <c r="G182" s="6">
        <v>43.1207770818</v>
      </c>
      <c r="H182" s="6">
        <v>46.362940772199998</v>
      </c>
      <c r="I182" s="6">
        <v>47.984022617299999</v>
      </c>
      <c r="J182" s="6">
        <v>46.362940772199998</v>
      </c>
      <c r="K182" s="6">
        <v>43.1207770818</v>
      </c>
      <c r="L182" s="6">
        <v>47.335589879300002</v>
      </c>
      <c r="M182" s="6">
        <v>48.308238986399999</v>
      </c>
      <c r="N182" s="6">
        <v>49.929320831600002</v>
      </c>
      <c r="O182" s="6">
        <v>50.2535372006</v>
      </c>
      <c r="P182" s="6">
        <v>47.659806248300001</v>
      </c>
      <c r="Q182" s="6">
        <v>47.984022617299999</v>
      </c>
      <c r="R182" s="6">
        <v>47.984022617299999</v>
      </c>
      <c r="S182" s="6">
        <v>46.687157141199997</v>
      </c>
      <c r="T182" s="6">
        <v>55.116782736099999</v>
      </c>
      <c r="U182" s="6">
        <v>59.007379164600003</v>
      </c>
      <c r="V182" s="6">
        <v>63.870624700100002</v>
      </c>
      <c r="W182" s="6">
        <v>67.437004759499999</v>
      </c>
      <c r="X182" s="6">
        <v>67.761221128499997</v>
      </c>
      <c r="Y182" s="6">
        <v>72.624466664099998</v>
      </c>
      <c r="Z182" s="6">
        <v>79.433010413800005</v>
      </c>
      <c r="AA182" s="6">
        <v>76.5150630925</v>
      </c>
      <c r="AB182" s="6">
        <v>72.300250294999998</v>
      </c>
      <c r="AC182" s="6">
        <v>71.327601187900001</v>
      </c>
      <c r="AD182" s="6">
        <v>70.354952080800004</v>
      </c>
      <c r="AE182" s="6">
        <v>72.624466664099998</v>
      </c>
      <c r="AF182" s="6">
        <v>69.382302973700007</v>
      </c>
      <c r="AG182" s="6">
        <v>72.300250294999998</v>
      </c>
      <c r="AH182" s="6">
        <v>70.354952080800004</v>
      </c>
    </row>
    <row r="183" spans="1:34" x14ac:dyDescent="0.25">
      <c r="A183" t="s">
        <v>719</v>
      </c>
      <c r="B183" s="6" t="s">
        <v>185</v>
      </c>
      <c r="C183" s="6">
        <v>26.6307412745</v>
      </c>
      <c r="D183" s="6">
        <v>24.840439340100001</v>
      </c>
      <c r="E183" s="6">
        <v>27.078316758100001</v>
      </c>
      <c r="F183" s="6">
        <v>29.316194176100002</v>
      </c>
      <c r="G183" s="6">
        <v>33.568161270399997</v>
      </c>
      <c r="H183" s="6">
        <v>36.924977397399999</v>
      </c>
      <c r="I183" s="6">
        <v>40.0580057827</v>
      </c>
      <c r="J183" s="6">
        <v>39.834218040899998</v>
      </c>
      <c r="K183" s="6">
        <v>43.1910341679</v>
      </c>
      <c r="L183" s="6">
        <v>51.918756098199999</v>
      </c>
      <c r="M183" s="6">
        <v>58.632388352299998</v>
      </c>
      <c r="N183" s="6">
        <v>67.807685766199995</v>
      </c>
      <c r="O183" s="6">
        <v>72.283440602300004</v>
      </c>
      <c r="P183" s="6">
        <v>84.815554143200004</v>
      </c>
      <c r="Q183" s="6">
        <v>85.934492852199995</v>
      </c>
      <c r="R183" s="6">
        <v>87.948582528399996</v>
      </c>
      <c r="S183" s="6">
        <v>87.277219302999995</v>
      </c>
      <c r="T183" s="6">
        <v>94.662214782500001</v>
      </c>
      <c r="U183" s="6">
        <v>95.781153491500007</v>
      </c>
      <c r="V183" s="6">
        <v>97.347667684200005</v>
      </c>
      <c r="W183" s="6">
        <v>100.928271553</v>
      </c>
      <c r="X183" s="6">
        <v>102.04721026199999</v>
      </c>
      <c r="Y183" s="6">
        <v>98.690394135000005</v>
      </c>
      <c r="Z183" s="6">
        <v>110.7749321923</v>
      </c>
      <c r="AA183" s="6">
        <v>108.31326703249999</v>
      </c>
      <c r="AB183" s="6">
        <v>107.8656915489</v>
      </c>
      <c r="AC183" s="6">
        <v>118.15992767180001</v>
      </c>
      <c r="AD183" s="6">
        <v>109.2084179997</v>
      </c>
      <c r="AE183" s="6">
        <v>113.90796057759999</v>
      </c>
      <c r="AF183" s="6">
        <v>112.56523412670001</v>
      </c>
      <c r="AG183" s="6">
        <v>106.7467528399</v>
      </c>
      <c r="AH183" s="6">
        <v>110.32735670869999</v>
      </c>
    </row>
    <row r="184" spans="1:34" x14ac:dyDescent="0.25">
      <c r="A184" t="s">
        <v>720</v>
      </c>
      <c r="B184" s="6" t="s">
        <v>186</v>
      </c>
      <c r="C184" s="6">
        <v>27.854044805200001</v>
      </c>
      <c r="D184" s="6">
        <v>30.341013091400001</v>
      </c>
      <c r="E184" s="6">
        <v>43.770641836800003</v>
      </c>
      <c r="F184" s="6">
        <v>55.708089610400002</v>
      </c>
      <c r="G184" s="6">
        <v>66.153356412400001</v>
      </c>
      <c r="H184" s="6">
        <v>65.655962755199994</v>
      </c>
      <c r="I184" s="6">
        <v>71.624686642</v>
      </c>
      <c r="J184" s="6">
        <v>68.142931041300002</v>
      </c>
      <c r="K184" s="6">
        <v>71.127292984799993</v>
      </c>
      <c r="L184" s="6">
        <v>82.567347101199999</v>
      </c>
      <c r="M184" s="6">
        <v>83.562134415700001</v>
      </c>
      <c r="N184" s="6">
        <v>90.525645616999995</v>
      </c>
      <c r="O184" s="6">
        <v>102.9604870479</v>
      </c>
      <c r="P184" s="6">
        <v>94.5047948749</v>
      </c>
      <c r="Q184" s="6">
        <v>98.483944132700003</v>
      </c>
      <c r="R184" s="6">
        <v>104.4526680196</v>
      </c>
      <c r="S184" s="6">
        <v>94.5047948749</v>
      </c>
      <c r="T184" s="6">
        <v>134.79368111100001</v>
      </c>
      <c r="U184" s="6">
        <v>135.29107476819999</v>
      </c>
      <c r="V184" s="6">
        <v>153.1972464287</v>
      </c>
      <c r="W184" s="6">
        <v>162.64772591619999</v>
      </c>
      <c r="X184" s="6">
        <v>187.0200151208</v>
      </c>
      <c r="Y184" s="6">
        <v>181.0512912339</v>
      </c>
      <c r="Z184" s="6">
        <v>168.61644980299999</v>
      </c>
      <c r="AA184" s="6">
        <v>157.17639568659999</v>
      </c>
      <c r="AB184" s="6">
        <v>150.71027814249999</v>
      </c>
      <c r="AC184" s="6">
        <v>138.27543671160001</v>
      </c>
      <c r="AD184" s="6">
        <v>134.29628745369999</v>
      </c>
      <c r="AE184" s="6">
        <v>121.8614460228</v>
      </c>
      <c r="AF184" s="6">
        <v>116.8875094505</v>
      </c>
      <c r="AG184" s="6">
        <v>118.3796904222</v>
      </c>
      <c r="AH184" s="6">
        <v>111.9135728781</v>
      </c>
    </row>
    <row r="185" spans="1:34" x14ac:dyDescent="0.25">
      <c r="A185" t="s">
        <v>721</v>
      </c>
      <c r="B185" s="6" t="s">
        <v>187</v>
      </c>
      <c r="C185" s="6">
        <v>27.847278772399999</v>
      </c>
      <c r="D185" s="6">
        <v>31.644634968599998</v>
      </c>
      <c r="E185" s="6">
        <v>39.239347361</v>
      </c>
      <c r="F185" s="6">
        <v>44.7244174223</v>
      </c>
      <c r="G185" s="6">
        <v>53.584915213499997</v>
      </c>
      <c r="H185" s="6">
        <v>51.897201348499998</v>
      </c>
      <c r="I185" s="6">
        <v>53.162986747200002</v>
      </c>
      <c r="J185" s="6">
        <v>51.053344416000002</v>
      </c>
      <c r="K185" s="6">
        <v>51.053344416000002</v>
      </c>
      <c r="L185" s="6">
        <v>46.412131287299999</v>
      </c>
      <c r="M185" s="6">
        <v>46.412131287299999</v>
      </c>
      <c r="N185" s="6">
        <v>42.192846624799998</v>
      </c>
      <c r="O185" s="6">
        <v>43.880560489799997</v>
      </c>
      <c r="P185" s="6">
        <v>40.927061225999999</v>
      </c>
      <c r="Q185" s="6">
        <v>48.521773618499999</v>
      </c>
      <c r="R185" s="6">
        <v>49.787559017200003</v>
      </c>
      <c r="S185" s="6">
        <v>53.584915213499997</v>
      </c>
      <c r="T185" s="6">
        <v>62.867341470900001</v>
      </c>
      <c r="U185" s="6">
        <v>64.133126869700007</v>
      </c>
      <c r="V185" s="6">
        <v>72.993624660899997</v>
      </c>
      <c r="W185" s="6">
        <v>75.947123924600007</v>
      </c>
      <c r="X185" s="6">
        <v>75.947123924600007</v>
      </c>
      <c r="Y185" s="6">
        <v>73.415553127099997</v>
      </c>
      <c r="Z185" s="6">
        <v>67.930483065900006</v>
      </c>
      <c r="AA185" s="6">
        <v>68.352411532100007</v>
      </c>
      <c r="AB185" s="6">
        <v>67.508554599700005</v>
      </c>
      <c r="AC185" s="6">
        <v>64.555055335899993</v>
      </c>
      <c r="AD185" s="6">
        <v>67.508554599700005</v>
      </c>
      <c r="AE185" s="6">
        <v>66.664697667200002</v>
      </c>
      <c r="AF185" s="6">
        <v>64.133126869700007</v>
      </c>
      <c r="AG185" s="6">
        <v>62.867341470900001</v>
      </c>
      <c r="AH185" s="6">
        <v>57.382271409700003</v>
      </c>
    </row>
    <row r="186" spans="1:34" x14ac:dyDescent="0.25">
      <c r="A186" t="s">
        <v>722</v>
      </c>
      <c r="B186" s="6" t="s">
        <v>188</v>
      </c>
      <c r="C186" s="6">
        <v>17.9123191975</v>
      </c>
      <c r="D186" s="6">
        <v>20.1513590972</v>
      </c>
      <c r="E186" s="6">
        <v>26.8684787963</v>
      </c>
      <c r="F186" s="6">
        <v>33.585598495399999</v>
      </c>
      <c r="G186" s="6">
        <v>42.541758094099997</v>
      </c>
      <c r="H186" s="6">
        <v>47.019837893499997</v>
      </c>
      <c r="I186" s="6">
        <v>58.215037391999999</v>
      </c>
      <c r="J186" s="6">
        <v>64.932157090999993</v>
      </c>
      <c r="K186" s="6">
        <v>62.693117191299997</v>
      </c>
      <c r="L186" s="6">
        <v>55.975997492300003</v>
      </c>
      <c r="M186" s="6">
        <v>58.215037391999999</v>
      </c>
      <c r="N186" s="6">
        <v>69.4102368904</v>
      </c>
      <c r="O186" s="6">
        <v>73.888316689800007</v>
      </c>
      <c r="P186" s="6">
        <v>73.888316689800007</v>
      </c>
      <c r="Q186" s="6">
        <v>87.322556087899997</v>
      </c>
      <c r="R186" s="6">
        <v>98.5177555864</v>
      </c>
      <c r="S186" s="6">
        <v>107.4739151852</v>
      </c>
      <c r="T186" s="6">
        <v>123.14719448300001</v>
      </c>
      <c r="U186" s="6">
        <v>136.58143388120001</v>
      </c>
      <c r="V186" s="6">
        <v>161.21087277780001</v>
      </c>
      <c r="W186" s="6">
        <v>170.1670323765</v>
      </c>
      <c r="X186" s="6">
        <v>161.21087277780001</v>
      </c>
      <c r="Y186" s="6">
        <v>152.25471317899999</v>
      </c>
      <c r="Z186" s="6">
        <v>143.29855358020001</v>
      </c>
      <c r="AA186" s="6">
        <v>143.29855358020001</v>
      </c>
      <c r="AB186" s="6">
        <v>134.34239398150001</v>
      </c>
      <c r="AC186" s="6">
        <v>114.19103488419999</v>
      </c>
      <c r="AD186" s="6">
        <v>111.95199498460001</v>
      </c>
      <c r="AE186" s="6">
        <v>107.4739151852</v>
      </c>
      <c r="AF186" s="6">
        <v>107.4739151852</v>
      </c>
      <c r="AG186" s="6">
        <v>114.19103488419999</v>
      </c>
      <c r="AH186" s="6">
        <v>102.99583538580001</v>
      </c>
    </row>
    <row r="187" spans="1:34" x14ac:dyDescent="0.25">
      <c r="A187" t="s">
        <v>723</v>
      </c>
      <c r="B187" s="6" t="s">
        <v>189</v>
      </c>
      <c r="C187" s="6">
        <v>17.829645838400001</v>
      </c>
      <c r="D187" s="6">
        <v>17.019207391199998</v>
      </c>
      <c r="E187" s="6">
        <v>29.986222546400001</v>
      </c>
      <c r="F187" s="6">
        <v>38.901045465599999</v>
      </c>
      <c r="G187" s="6">
        <v>37.280168571200001</v>
      </c>
      <c r="H187" s="6">
        <v>36.469730124000002</v>
      </c>
      <c r="I187" s="6">
        <v>34.848853229600003</v>
      </c>
      <c r="J187" s="6">
        <v>35.659291676800002</v>
      </c>
      <c r="K187" s="6">
        <v>40.521922359999998</v>
      </c>
      <c r="L187" s="6">
        <v>45.3845530432</v>
      </c>
      <c r="M187" s="6">
        <v>45.3845530432</v>
      </c>
      <c r="N187" s="6">
        <v>58.351568198400003</v>
      </c>
      <c r="O187" s="6">
        <v>69.697706459200006</v>
      </c>
      <c r="P187" s="6">
        <v>90.769106086400001</v>
      </c>
      <c r="Q187" s="6">
        <v>96.442175216799995</v>
      </c>
      <c r="R187" s="6">
        <v>102.1152443472</v>
      </c>
      <c r="S187" s="6">
        <v>108.5987519248</v>
      </c>
      <c r="T187" s="6">
        <v>131.29102844639999</v>
      </c>
      <c r="U187" s="6">
        <v>153.1728665208</v>
      </c>
      <c r="V187" s="6">
        <v>165.32944322879999</v>
      </c>
      <c r="W187" s="6">
        <v>157.2250587568</v>
      </c>
      <c r="X187" s="6">
        <v>158.035497204</v>
      </c>
      <c r="Y187" s="6">
        <v>158.84593565119999</v>
      </c>
      <c r="Z187" s="6">
        <v>161.27725099279999</v>
      </c>
      <c r="AA187" s="6">
        <v>162.89812788719999</v>
      </c>
      <c r="AB187" s="6">
        <v>146.68935894320001</v>
      </c>
      <c r="AC187" s="6">
        <v>132.10146689359999</v>
      </c>
      <c r="AD187" s="6">
        <v>141.01628981280001</v>
      </c>
      <c r="AE187" s="6">
        <v>147.4997973904</v>
      </c>
      <c r="AF187" s="6">
        <v>143.44760515440001</v>
      </c>
      <c r="AG187" s="6">
        <v>130.48058999919999</v>
      </c>
      <c r="AH187" s="6">
        <v>107.7883134776</v>
      </c>
    </row>
    <row r="188" spans="1:34" x14ac:dyDescent="0.25">
      <c r="A188" t="s">
        <v>724</v>
      </c>
      <c r="B188" s="6" t="s">
        <v>190</v>
      </c>
      <c r="C188" s="6">
        <v>29.010733971600001</v>
      </c>
      <c r="D188" s="6">
        <v>33.3623440673</v>
      </c>
      <c r="E188" s="6">
        <v>34.812880765899997</v>
      </c>
      <c r="F188" s="6">
        <v>36.263417464500002</v>
      </c>
      <c r="G188" s="6">
        <v>39.164490861600001</v>
      </c>
      <c r="H188" s="6">
        <v>39.164490861600001</v>
      </c>
      <c r="I188" s="6">
        <v>42.065564258800002</v>
      </c>
      <c r="J188" s="6">
        <v>52.219321148799999</v>
      </c>
      <c r="K188" s="6">
        <v>49.3182477517</v>
      </c>
      <c r="L188" s="6">
        <v>62.373078038899997</v>
      </c>
      <c r="M188" s="6">
        <v>66.724688134600001</v>
      </c>
      <c r="N188" s="6">
        <v>72.526834928900001</v>
      </c>
      <c r="O188" s="6">
        <v>73.977371627500006</v>
      </c>
      <c r="P188" s="6">
        <v>87.032201914699996</v>
      </c>
      <c r="Q188" s="6">
        <v>75.427908326099995</v>
      </c>
      <c r="R188" s="6">
        <v>75.427908326099995</v>
      </c>
      <c r="S188" s="6">
        <v>79.779518421800006</v>
      </c>
      <c r="T188" s="6">
        <v>72.526834928900001</v>
      </c>
      <c r="U188" s="6">
        <v>84.131128517600004</v>
      </c>
      <c r="V188" s="6">
        <v>87.032201914699996</v>
      </c>
      <c r="W188" s="6">
        <v>89.933275311900005</v>
      </c>
      <c r="X188" s="6">
        <v>95.735422106200005</v>
      </c>
      <c r="Y188" s="6">
        <v>101.53756890050001</v>
      </c>
      <c r="Z188" s="6">
        <v>126.1966927763</v>
      </c>
      <c r="AA188" s="6">
        <v>139.2515230635</v>
      </c>
      <c r="AB188" s="6">
        <v>130.54830287210001</v>
      </c>
      <c r="AC188" s="6">
        <v>130.54830287210001</v>
      </c>
      <c r="AD188" s="6">
        <v>126.1966927763</v>
      </c>
      <c r="AE188" s="6">
        <v>129.09776617349999</v>
      </c>
      <c r="AF188" s="6">
        <v>124.74615607769999</v>
      </c>
      <c r="AG188" s="6">
        <v>91.383812010400007</v>
      </c>
      <c r="AH188" s="6">
        <v>85.581665216100006</v>
      </c>
    </row>
    <row r="189" spans="1:34" x14ac:dyDescent="0.25">
      <c r="A189" t="s">
        <v>725</v>
      </c>
      <c r="B189" s="6" t="s">
        <v>191</v>
      </c>
      <c r="C189" s="6">
        <v>100.56731319009999</v>
      </c>
      <c r="D189" s="6">
        <v>92.457045997400002</v>
      </c>
      <c r="E189" s="6">
        <v>99.350773111199999</v>
      </c>
      <c r="F189" s="6">
        <v>94.079099435900005</v>
      </c>
      <c r="G189" s="6">
        <v>84.346778804600007</v>
      </c>
      <c r="H189" s="6">
        <v>79.886131848600002</v>
      </c>
      <c r="I189" s="6">
        <v>80.291645208299997</v>
      </c>
      <c r="J189" s="6">
        <v>76.236511611899999</v>
      </c>
      <c r="K189" s="6">
        <v>80.291645208299997</v>
      </c>
      <c r="L189" s="6">
        <v>76.642024971500007</v>
      </c>
      <c r="M189" s="6">
        <v>75.830998252200004</v>
      </c>
      <c r="N189" s="6">
        <v>78.669591769700006</v>
      </c>
      <c r="O189" s="6">
        <v>81.102671927499998</v>
      </c>
      <c r="P189" s="6">
        <v>80.697158567900004</v>
      </c>
      <c r="Q189" s="6">
        <v>84.752292164300002</v>
      </c>
      <c r="R189" s="6">
        <v>79.886131848600002</v>
      </c>
      <c r="S189" s="6">
        <v>83.941265444999999</v>
      </c>
      <c r="T189" s="6">
        <v>85.968832243199998</v>
      </c>
      <c r="U189" s="6">
        <v>87.590885681700001</v>
      </c>
      <c r="V189" s="6">
        <v>92.457045997400002</v>
      </c>
      <c r="W189" s="6">
        <v>95.701152874499996</v>
      </c>
      <c r="X189" s="6">
        <v>91.240505918500006</v>
      </c>
      <c r="Y189" s="6">
        <v>96.917692953400007</v>
      </c>
      <c r="Z189" s="6">
        <v>89.6184524799</v>
      </c>
      <c r="AA189" s="6">
        <v>81.9136986468</v>
      </c>
      <c r="AB189" s="6">
        <v>76.642024971500007</v>
      </c>
      <c r="AC189" s="6">
        <v>69.748297857699995</v>
      </c>
      <c r="AD189" s="6">
        <v>64.476624182400002</v>
      </c>
      <c r="AE189" s="6">
        <v>68.937271138400007</v>
      </c>
      <c r="AF189" s="6">
        <v>60.421490585999997</v>
      </c>
      <c r="AG189" s="6">
        <v>58.799437147500001</v>
      </c>
      <c r="AH189" s="6">
        <v>60.015977226399997</v>
      </c>
    </row>
    <row r="190" spans="1:34" x14ac:dyDescent="0.25">
      <c r="A190" t="s">
        <v>726</v>
      </c>
      <c r="B190" s="6" t="s">
        <v>192</v>
      </c>
      <c r="C190" s="6">
        <v>19.630082010100001</v>
      </c>
      <c r="D190" s="6">
        <v>21.811202233500001</v>
      </c>
      <c r="E190" s="6">
        <v>18.5395218984</v>
      </c>
      <c r="F190" s="6">
        <v>19.630082010100001</v>
      </c>
      <c r="G190" s="6">
        <v>19.630082010100001</v>
      </c>
      <c r="H190" s="6">
        <v>19.630082010100001</v>
      </c>
      <c r="I190" s="6">
        <v>20.720642121800001</v>
      </c>
      <c r="J190" s="6">
        <v>20.720642121800001</v>
      </c>
      <c r="K190" s="6">
        <v>22.9017623451</v>
      </c>
      <c r="L190" s="6">
        <v>28.3545629035</v>
      </c>
      <c r="M190" s="6">
        <v>30.5356831269</v>
      </c>
      <c r="N190" s="6">
        <v>31.626243238499999</v>
      </c>
      <c r="O190" s="6">
        <v>31.626243238499999</v>
      </c>
      <c r="P190" s="6">
        <v>31.626243238499999</v>
      </c>
      <c r="Q190" s="6">
        <v>31.626243238499999</v>
      </c>
      <c r="R190" s="6">
        <v>27.264002791799999</v>
      </c>
      <c r="S190" s="6">
        <v>30.5356831269</v>
      </c>
      <c r="T190" s="6">
        <v>33.807363461900003</v>
      </c>
      <c r="U190" s="6">
        <v>43.622404466900001</v>
      </c>
      <c r="V190" s="6">
        <v>49.075205025300001</v>
      </c>
      <c r="W190" s="6">
        <v>56.709125806999999</v>
      </c>
      <c r="X190" s="6">
        <v>62.161926365399999</v>
      </c>
      <c r="Y190" s="6">
        <v>63.2524864771</v>
      </c>
      <c r="Z190" s="6">
        <v>68.705287035400005</v>
      </c>
      <c r="AA190" s="6">
        <v>71.976967370400004</v>
      </c>
      <c r="AB190" s="6">
        <v>64.343046588700005</v>
      </c>
      <c r="AC190" s="6">
        <v>64.343046588700005</v>
      </c>
      <c r="AD190" s="6">
        <v>57.7996859187</v>
      </c>
      <c r="AE190" s="6">
        <v>52.3468853603</v>
      </c>
      <c r="AF190" s="6">
        <v>51.2563252486</v>
      </c>
      <c r="AG190" s="6">
        <v>42.531844355300002</v>
      </c>
      <c r="AH190" s="6">
        <v>45.803524690300002</v>
      </c>
    </row>
    <row r="191" spans="1:34" x14ac:dyDescent="0.25">
      <c r="A191" t="s">
        <v>727</v>
      </c>
      <c r="B191" s="6" t="s">
        <v>193</v>
      </c>
      <c r="C191" s="6">
        <v>28.381369066200001</v>
      </c>
      <c r="D191" s="6">
        <v>30.613611577</v>
      </c>
      <c r="E191" s="6">
        <v>27.743585491699999</v>
      </c>
      <c r="F191" s="6">
        <v>36.991447322299997</v>
      </c>
      <c r="G191" s="6">
        <v>39.861473407600002</v>
      </c>
      <c r="H191" s="6">
        <v>53.892712047099998</v>
      </c>
      <c r="I191" s="6">
        <v>55.487170983399999</v>
      </c>
      <c r="J191" s="6">
        <v>59.632764217800002</v>
      </c>
      <c r="K191" s="6">
        <v>60.908331366799999</v>
      </c>
      <c r="L191" s="6">
        <v>67.923950686599994</v>
      </c>
      <c r="M191" s="6">
        <v>65.691708175700001</v>
      </c>
      <c r="N191" s="6">
        <v>73.026219282699998</v>
      </c>
      <c r="O191" s="6">
        <v>65.053924601199995</v>
      </c>
      <c r="P191" s="6">
        <v>69.837301410099997</v>
      </c>
      <c r="Q191" s="6">
        <v>68.5617342611</v>
      </c>
      <c r="R191" s="6">
        <v>71.750652133700001</v>
      </c>
      <c r="S191" s="6">
        <v>80.360730389699995</v>
      </c>
      <c r="T191" s="6">
        <v>84.825215411399995</v>
      </c>
      <c r="U191" s="6">
        <v>85.781890773200004</v>
      </c>
      <c r="V191" s="6">
        <v>98.537562263599995</v>
      </c>
      <c r="W191" s="6">
        <v>95.986427965499999</v>
      </c>
      <c r="X191" s="6">
        <v>98.856454050899998</v>
      </c>
      <c r="Y191" s="6">
        <v>94.391969029199998</v>
      </c>
      <c r="Z191" s="6">
        <v>90.246375794800002</v>
      </c>
      <c r="AA191" s="6">
        <v>89.9274840076</v>
      </c>
      <c r="AB191" s="6">
        <v>85.144107198699999</v>
      </c>
      <c r="AC191" s="6">
        <v>72.388435708200007</v>
      </c>
      <c r="AD191" s="6">
        <v>74.301786431799997</v>
      </c>
      <c r="AE191" s="6">
        <v>67.923950686599994</v>
      </c>
      <c r="AF191" s="6">
        <v>63.459465664900002</v>
      </c>
      <c r="AG191" s="6">
        <v>52.298253110799998</v>
      </c>
      <c r="AH191" s="6">
        <v>39.861473407600002</v>
      </c>
    </row>
    <row r="192" spans="1:34" x14ac:dyDescent="0.25">
      <c r="A192" t="s">
        <v>728</v>
      </c>
      <c r="B192" s="6" t="s">
        <v>194</v>
      </c>
      <c r="C192" s="6">
        <v>50.269869827500003</v>
      </c>
      <c r="D192" s="6">
        <v>50.269869827500003</v>
      </c>
      <c r="E192" s="6">
        <v>60.853000317499998</v>
      </c>
      <c r="F192" s="6">
        <v>67.908420644200007</v>
      </c>
      <c r="G192" s="6">
        <v>76.727696052499994</v>
      </c>
      <c r="H192" s="6">
        <v>93.484319328300003</v>
      </c>
      <c r="I192" s="6">
        <v>103.1855222775</v>
      </c>
      <c r="J192" s="6">
        <v>91.720464246700004</v>
      </c>
      <c r="K192" s="6">
        <v>119.94214555329999</v>
      </c>
      <c r="L192" s="6">
        <v>129.6433485025</v>
      </c>
      <c r="M192" s="6">
        <v>137.58069637</v>
      </c>
      <c r="N192" s="6">
        <v>140.22647899250001</v>
      </c>
      <c r="O192" s="6">
        <v>145.51804423749999</v>
      </c>
      <c r="P192" s="6">
        <v>145.51804423749999</v>
      </c>
      <c r="Q192" s="6">
        <v>168.44816029910001</v>
      </c>
      <c r="R192" s="6">
        <v>141.10840653330001</v>
      </c>
      <c r="S192" s="6">
        <v>164.03852259499999</v>
      </c>
      <c r="T192" s="6">
        <v>176.3855081666</v>
      </c>
      <c r="U192" s="6">
        <v>175.5035806258</v>
      </c>
      <c r="V192" s="6">
        <v>163.15659505420001</v>
      </c>
      <c r="W192" s="6">
        <v>161.39273997250001</v>
      </c>
      <c r="X192" s="6">
        <v>146.3999717783</v>
      </c>
      <c r="Y192" s="6">
        <v>152.57346456420001</v>
      </c>
      <c r="Z192" s="6">
        <v>125.2337107983</v>
      </c>
      <c r="AA192" s="6">
        <v>106.7132324408</v>
      </c>
      <c r="AB192" s="6">
        <v>104.06744981830001</v>
      </c>
      <c r="AC192" s="6">
        <v>96.130101950799997</v>
      </c>
      <c r="AD192" s="6">
        <v>96.130101950799997</v>
      </c>
      <c r="AE192" s="6">
        <v>89.074681624199997</v>
      </c>
      <c r="AF192" s="6">
        <v>80.255406215799994</v>
      </c>
      <c r="AG192" s="6">
        <v>67.908420644200007</v>
      </c>
      <c r="AH192" s="6">
        <v>58.207217694999997</v>
      </c>
    </row>
    <row r="193" spans="1:34" x14ac:dyDescent="0.25">
      <c r="A193" t="s">
        <v>729</v>
      </c>
      <c r="B193" s="6" t="s">
        <v>195</v>
      </c>
      <c r="C193" s="6">
        <v>87.217512168900001</v>
      </c>
      <c r="D193" s="6">
        <v>90.263203070100005</v>
      </c>
      <c r="E193" s="6">
        <v>101.33844271060001</v>
      </c>
      <c r="F193" s="6">
        <v>114.7210239428</v>
      </c>
      <c r="G193" s="6">
        <v>121.4584613908</v>
      </c>
      <c r="H193" s="6">
        <v>127.4575495294</v>
      </c>
      <c r="I193" s="6">
        <v>139.3634321429</v>
      </c>
      <c r="J193" s="6">
        <v>144.4395836448</v>
      </c>
      <c r="K193" s="6">
        <v>154.86876763960001</v>
      </c>
      <c r="L193" s="6">
        <v>162.4368480606</v>
      </c>
      <c r="M193" s="6">
        <v>156.06858526729999</v>
      </c>
      <c r="N193" s="6">
        <v>163.728959352</v>
      </c>
      <c r="O193" s="6">
        <v>167.4207058989</v>
      </c>
      <c r="P193" s="6">
        <v>169.17428550860001</v>
      </c>
      <c r="Q193" s="6">
        <v>168.71281719020001</v>
      </c>
      <c r="R193" s="6">
        <v>159.20656983219999</v>
      </c>
      <c r="S193" s="6">
        <v>154.4995929849</v>
      </c>
      <c r="T193" s="6">
        <v>158.74510151379999</v>
      </c>
      <c r="U193" s="6">
        <v>145.7316949362</v>
      </c>
      <c r="V193" s="6">
        <v>140.2863687796</v>
      </c>
      <c r="W193" s="6">
        <v>128.56507349340001</v>
      </c>
      <c r="X193" s="6">
        <v>129.0265418118</v>
      </c>
      <c r="Y193" s="6">
        <v>129.0265418118</v>
      </c>
      <c r="Z193" s="6">
        <v>127.4575495294</v>
      </c>
      <c r="AA193" s="6">
        <v>121.6430487181</v>
      </c>
      <c r="AB193" s="6">
        <v>121.5507550545</v>
      </c>
      <c r="AC193" s="6">
        <v>117.21295286190001</v>
      </c>
      <c r="AD193" s="6">
        <v>113.2443253241</v>
      </c>
      <c r="AE193" s="6">
        <v>107.2452371855</v>
      </c>
      <c r="AF193" s="6">
        <v>108.53734847689999</v>
      </c>
      <c r="AG193" s="6">
        <v>99.307982109799994</v>
      </c>
      <c r="AH193" s="6">
        <v>91.647608025099998</v>
      </c>
    </row>
    <row r="194" spans="1:34" x14ac:dyDescent="0.25">
      <c r="A194" t="s">
        <v>730</v>
      </c>
      <c r="B194" s="6" t="s">
        <v>196</v>
      </c>
      <c r="C194" s="6">
        <v>30.326691671700001</v>
      </c>
      <c r="D194" s="6">
        <v>29.280943683</v>
      </c>
      <c r="E194" s="6">
        <v>34.509683626399998</v>
      </c>
      <c r="F194" s="6">
        <v>42.875667535799998</v>
      </c>
      <c r="G194" s="6">
        <v>43.921415524499999</v>
      </c>
      <c r="H194" s="6">
        <v>44.967163513199999</v>
      </c>
      <c r="I194" s="6">
        <v>45.664328838899998</v>
      </c>
      <c r="J194" s="6">
        <v>45.315746175999998</v>
      </c>
      <c r="K194" s="6">
        <v>50.893068782299999</v>
      </c>
      <c r="L194" s="6">
        <v>52.9845647597</v>
      </c>
      <c r="M194" s="6">
        <v>58.910470028900001</v>
      </c>
      <c r="N194" s="6">
        <v>70.065115241399994</v>
      </c>
      <c r="O194" s="6">
        <v>75.642437847699995</v>
      </c>
      <c r="P194" s="6">
        <v>79.128264476599995</v>
      </c>
      <c r="Q194" s="6">
        <v>79.128264476599995</v>
      </c>
      <c r="R194" s="6">
        <v>75.991020510599995</v>
      </c>
      <c r="S194" s="6">
        <v>88.191413711799996</v>
      </c>
      <c r="T194" s="6">
        <v>82.614091105599996</v>
      </c>
      <c r="U194" s="6">
        <v>80.871177791099996</v>
      </c>
      <c r="V194" s="6">
        <v>81.916925779799996</v>
      </c>
      <c r="W194" s="6">
        <v>80.871177791099996</v>
      </c>
      <c r="X194" s="6">
        <v>81.219760453999996</v>
      </c>
      <c r="Y194" s="6">
        <v>78.431099150899996</v>
      </c>
      <c r="Z194" s="6">
        <v>85.402752408699996</v>
      </c>
      <c r="AA194" s="6">
        <v>86.099917734499996</v>
      </c>
      <c r="AB194" s="6">
        <v>80.522595128199995</v>
      </c>
      <c r="AC194" s="6">
        <v>75.293855184799995</v>
      </c>
      <c r="AD194" s="6">
        <v>82.265508442699996</v>
      </c>
      <c r="AE194" s="6">
        <v>81.219760453999996</v>
      </c>
      <c r="AF194" s="6">
        <v>82.962673768499997</v>
      </c>
      <c r="AG194" s="6">
        <v>68.322201926999995</v>
      </c>
      <c r="AH194" s="6">
        <v>67.276453938299994</v>
      </c>
    </row>
    <row r="195" spans="1:34" x14ac:dyDescent="0.25">
      <c r="A195" t="s">
        <v>731</v>
      </c>
      <c r="B195" s="6" t="s">
        <v>197</v>
      </c>
      <c r="C195" s="6">
        <v>63.479748196999999</v>
      </c>
      <c r="D195" s="6">
        <v>66.565569289899997</v>
      </c>
      <c r="E195" s="6">
        <v>82.876337923899996</v>
      </c>
      <c r="F195" s="6">
        <v>93.897127541399996</v>
      </c>
      <c r="G195" s="6">
        <v>116.37953836120001</v>
      </c>
      <c r="H195" s="6">
        <v>122.11034896229999</v>
      </c>
      <c r="I195" s="6">
        <v>140.62527551970001</v>
      </c>
      <c r="J195" s="6">
        <v>144.1519281974</v>
      </c>
      <c r="K195" s="6">
        <v>141.94777027379999</v>
      </c>
      <c r="L195" s="6">
        <v>160.903528416</v>
      </c>
      <c r="M195" s="6">
        <v>166.1935074324</v>
      </c>
      <c r="N195" s="6">
        <v>182.5042760664</v>
      </c>
      <c r="O195" s="6">
        <v>201.0192026238</v>
      </c>
      <c r="P195" s="6">
        <v>191.32090776039999</v>
      </c>
      <c r="Q195" s="6">
        <v>186.91259191340001</v>
      </c>
      <c r="R195" s="6">
        <v>191.76173934510001</v>
      </c>
      <c r="S195" s="6">
        <v>187.3534234981</v>
      </c>
      <c r="T195" s="6">
        <v>193.08423409919999</v>
      </c>
      <c r="U195" s="6">
        <v>160.02186524659999</v>
      </c>
      <c r="V195" s="6">
        <v>141.94777027379999</v>
      </c>
      <c r="W195" s="6">
        <v>145.4744229515</v>
      </c>
      <c r="X195" s="6">
        <v>150.32357038320001</v>
      </c>
      <c r="Y195" s="6">
        <v>149.44190721379999</v>
      </c>
      <c r="Z195" s="6">
        <v>136.2169596727</v>
      </c>
      <c r="AA195" s="6">
        <v>124.75533847050001</v>
      </c>
      <c r="AB195" s="6">
        <v>125.63700163990001</v>
      </c>
      <c r="AC195" s="6">
        <v>117.2612015306</v>
      </c>
      <c r="AD195" s="6">
        <v>109.32623300589999</v>
      </c>
      <c r="AE195" s="6">
        <v>101.83209606600001</v>
      </c>
      <c r="AF195" s="6">
        <v>98.305443388399993</v>
      </c>
      <c r="AG195" s="6">
        <v>88.607148524999999</v>
      </c>
      <c r="AH195" s="6">
        <v>78.027190492100004</v>
      </c>
    </row>
    <row r="196" spans="1:34" x14ac:dyDescent="0.25">
      <c r="A196" t="s">
        <v>732</v>
      </c>
      <c r="B196" s="6" t="s">
        <v>198</v>
      </c>
      <c r="C196" s="6">
        <v>18.084545249000001</v>
      </c>
      <c r="D196" s="6">
        <v>18.084545249000001</v>
      </c>
      <c r="E196" s="6">
        <v>24.112726998700001</v>
      </c>
      <c r="F196" s="6">
        <v>24.112726998700001</v>
      </c>
      <c r="G196" s="6">
        <v>28.633863310999999</v>
      </c>
      <c r="H196" s="6">
        <v>28.633863310999999</v>
      </c>
      <c r="I196" s="6">
        <v>28.633863310999999</v>
      </c>
      <c r="J196" s="6">
        <v>31.6479541858</v>
      </c>
      <c r="K196" s="6">
        <v>34.662045060700002</v>
      </c>
      <c r="L196" s="6">
        <v>28.633863310999999</v>
      </c>
      <c r="M196" s="6">
        <v>34.662045060700002</v>
      </c>
      <c r="N196" s="6">
        <v>34.662045060700002</v>
      </c>
      <c r="O196" s="6">
        <v>37.6761359355</v>
      </c>
      <c r="P196" s="6">
        <v>33.154999623199998</v>
      </c>
      <c r="Q196" s="6">
        <v>31.6479541858</v>
      </c>
      <c r="R196" s="6">
        <v>28.633863310999999</v>
      </c>
      <c r="S196" s="6">
        <v>22.605681561299999</v>
      </c>
      <c r="T196" s="6">
        <v>15.070454374200001</v>
      </c>
      <c r="U196" s="6">
        <v>21.0986361239</v>
      </c>
      <c r="V196" s="6">
        <v>24.112726998700001</v>
      </c>
      <c r="W196" s="6">
        <v>27.1268178736</v>
      </c>
      <c r="X196" s="6">
        <v>28.633863310999999</v>
      </c>
      <c r="Y196" s="6">
        <v>28.633863310999999</v>
      </c>
      <c r="Z196" s="6">
        <v>28.633863310999999</v>
      </c>
      <c r="AA196" s="6">
        <v>30.140908748400001</v>
      </c>
      <c r="AB196" s="6">
        <v>21.0986361239</v>
      </c>
      <c r="AC196" s="6">
        <v>12.0563634994</v>
      </c>
      <c r="AD196" s="6">
        <v>25.6197724361</v>
      </c>
      <c r="AE196" s="6">
        <v>31.6479541858</v>
      </c>
      <c r="AF196" s="6">
        <v>31.6479541858</v>
      </c>
      <c r="AG196" s="6">
        <v>37.6761359355</v>
      </c>
      <c r="AH196" s="6">
        <v>42.197272247800001</v>
      </c>
    </row>
    <row r="197" spans="1:34" x14ac:dyDescent="0.25">
      <c r="A197" t="s">
        <v>733</v>
      </c>
      <c r="B197" s="6" t="s">
        <v>199</v>
      </c>
      <c r="C197" s="6">
        <v>8.4000672005000006</v>
      </c>
      <c r="D197" s="6">
        <v>8.4000672005000006</v>
      </c>
      <c r="E197" s="6">
        <v>7.0000560003999999</v>
      </c>
      <c r="F197" s="6">
        <v>8.4000672005000006</v>
      </c>
      <c r="G197" s="6">
        <v>7.0000560003999999</v>
      </c>
      <c r="H197" s="6">
        <v>9.8000784006000004</v>
      </c>
      <c r="I197" s="6">
        <v>11.2000896007</v>
      </c>
      <c r="J197" s="6">
        <v>15.400123201</v>
      </c>
      <c r="K197" s="6">
        <v>16.800134401099999</v>
      </c>
      <c r="L197" s="6">
        <v>23.8001904015</v>
      </c>
      <c r="M197" s="6">
        <v>30.800246401999999</v>
      </c>
      <c r="N197" s="6">
        <v>39.200313602500003</v>
      </c>
      <c r="O197" s="6">
        <v>36.400291202299996</v>
      </c>
      <c r="P197" s="6">
        <v>35.0002800022</v>
      </c>
      <c r="Q197" s="6">
        <v>33.600268802199999</v>
      </c>
      <c r="R197" s="6">
        <v>33.600268802199999</v>
      </c>
      <c r="S197" s="6">
        <v>30.800246401999999</v>
      </c>
      <c r="T197" s="6">
        <v>37.8003024024</v>
      </c>
      <c r="U197" s="6">
        <v>43.400347202799999</v>
      </c>
      <c r="V197" s="6">
        <v>50.4004032032</v>
      </c>
      <c r="W197" s="6">
        <v>60.200481603900002</v>
      </c>
      <c r="X197" s="6">
        <v>60.200481603900002</v>
      </c>
      <c r="Y197" s="6">
        <v>60.200481603900002</v>
      </c>
      <c r="Z197" s="6">
        <v>71.400571204599999</v>
      </c>
      <c r="AA197" s="6">
        <v>67.200537604299996</v>
      </c>
      <c r="AB197" s="6">
        <v>60.200481603900002</v>
      </c>
      <c r="AC197" s="6">
        <v>63.000504004</v>
      </c>
      <c r="AD197" s="6">
        <v>67.200537604299996</v>
      </c>
      <c r="AE197" s="6">
        <v>64.400515204100003</v>
      </c>
      <c r="AF197" s="6">
        <v>63.000504004</v>
      </c>
      <c r="AG197" s="6">
        <v>60.200481603900002</v>
      </c>
      <c r="AH197" s="6">
        <v>51.800414403300003</v>
      </c>
    </row>
    <row r="198" spans="1:34" x14ac:dyDescent="0.25">
      <c r="A198" t="s">
        <v>734</v>
      </c>
      <c r="B198" s="6" t="s">
        <v>200</v>
      </c>
      <c r="C198" s="6">
        <v>21.3964767135</v>
      </c>
      <c r="D198" s="6">
        <v>19.9700449326</v>
      </c>
      <c r="E198" s="6">
        <v>21.3964767135</v>
      </c>
      <c r="F198" s="6">
        <v>22.8229084944</v>
      </c>
      <c r="G198" s="6">
        <v>21.3964767135</v>
      </c>
      <c r="H198" s="6">
        <v>18.543613151700001</v>
      </c>
      <c r="I198" s="6">
        <v>25.6757720562</v>
      </c>
      <c r="J198" s="6">
        <v>25.6757720562</v>
      </c>
      <c r="K198" s="6">
        <v>32.807930960699998</v>
      </c>
      <c r="L198" s="6">
        <v>34.234362741600002</v>
      </c>
      <c r="M198" s="6">
        <v>41.366521646099997</v>
      </c>
      <c r="N198" s="6">
        <v>55.630839455100002</v>
      </c>
      <c r="O198" s="6">
        <v>58.483703016900002</v>
      </c>
      <c r="P198" s="6">
        <v>61.336566578700001</v>
      </c>
      <c r="Q198" s="6">
        <v>61.336566578700001</v>
      </c>
      <c r="R198" s="6">
        <v>54.204407674199999</v>
      </c>
      <c r="S198" s="6">
        <v>58.483703016900002</v>
      </c>
      <c r="T198" s="6">
        <v>58.483703016900002</v>
      </c>
      <c r="U198" s="6">
        <v>55.630839455100002</v>
      </c>
      <c r="V198" s="6">
        <v>58.483703016900002</v>
      </c>
      <c r="W198" s="6">
        <v>51.351544112399999</v>
      </c>
      <c r="X198" s="6">
        <v>51.351544112399999</v>
      </c>
      <c r="Y198" s="6">
        <v>55.630839455100002</v>
      </c>
      <c r="Z198" s="6">
        <v>69.895157264100007</v>
      </c>
      <c r="AA198" s="6">
        <v>68.468725483200004</v>
      </c>
      <c r="AB198" s="6">
        <v>64.189430140499994</v>
      </c>
      <c r="AC198" s="6">
        <v>58.483703016900002</v>
      </c>
      <c r="AD198" s="6">
        <v>55.630839455100002</v>
      </c>
      <c r="AE198" s="6">
        <v>55.630839455100002</v>
      </c>
      <c r="AF198" s="6">
        <v>58.483703016900002</v>
      </c>
      <c r="AG198" s="6">
        <v>38.513658084299998</v>
      </c>
      <c r="AH198" s="6">
        <v>31.381499179799999</v>
      </c>
    </row>
    <row r="199" spans="1:34" x14ac:dyDescent="0.25">
      <c r="A199" t="s">
        <v>735</v>
      </c>
      <c r="B199" s="6" t="s">
        <v>201</v>
      </c>
      <c r="C199" s="6">
        <v>2.7202742035999998</v>
      </c>
      <c r="D199" s="6">
        <v>2.7202742035999998</v>
      </c>
      <c r="E199" s="6">
        <v>1.3601371017999999</v>
      </c>
      <c r="F199" s="6">
        <v>1.3601371017999999</v>
      </c>
      <c r="G199" s="6">
        <v>1.3601371017999999</v>
      </c>
      <c r="H199" s="6">
        <v>1.3601371017999999</v>
      </c>
      <c r="I199" s="6">
        <v>2.7202742035999998</v>
      </c>
      <c r="J199" s="6">
        <v>2.7202742035999998</v>
      </c>
      <c r="K199" s="6">
        <v>4.0804113055000002</v>
      </c>
      <c r="L199" s="6">
        <v>12.241233916400001</v>
      </c>
      <c r="M199" s="6">
        <v>12.241233916400001</v>
      </c>
      <c r="N199" s="6">
        <v>13.6013710182</v>
      </c>
      <c r="O199" s="6">
        <v>14.96150812</v>
      </c>
      <c r="P199" s="6">
        <v>14.96150812</v>
      </c>
      <c r="Q199" s="6">
        <v>14.96150812</v>
      </c>
      <c r="R199" s="6">
        <v>13.6013710182</v>
      </c>
      <c r="S199" s="6">
        <v>14.96150812</v>
      </c>
      <c r="T199" s="6">
        <v>16.321645221800001</v>
      </c>
      <c r="U199" s="6">
        <v>17.681782323699998</v>
      </c>
      <c r="V199" s="6">
        <v>17.681782323699998</v>
      </c>
      <c r="W199" s="6">
        <v>17.681782323699998</v>
      </c>
      <c r="X199" s="6">
        <v>19.041919425500001</v>
      </c>
      <c r="Y199" s="6">
        <v>20.402056527300001</v>
      </c>
      <c r="Z199" s="6">
        <v>16.321645221800001</v>
      </c>
      <c r="AA199" s="6">
        <v>20.402056527300001</v>
      </c>
      <c r="AB199" s="6">
        <v>23.1223307309</v>
      </c>
      <c r="AC199" s="6">
        <v>27.2027420364</v>
      </c>
      <c r="AD199" s="6">
        <v>25.842604934600001</v>
      </c>
      <c r="AE199" s="6">
        <v>24.482467832800001</v>
      </c>
      <c r="AF199" s="6">
        <v>23.1223307309</v>
      </c>
      <c r="AG199" s="6">
        <v>20.402056527300001</v>
      </c>
      <c r="AH199" s="6">
        <v>17.681782323699998</v>
      </c>
    </row>
    <row r="200" spans="1:34" x14ac:dyDescent="0.25">
      <c r="A200" t="s">
        <v>736</v>
      </c>
      <c r="B200" s="6" t="s">
        <v>202</v>
      </c>
      <c r="C200" s="6">
        <v>24.864527791</v>
      </c>
      <c r="D200" s="6">
        <v>25.6538778796</v>
      </c>
      <c r="E200" s="6">
        <v>31.179328499899999</v>
      </c>
      <c r="F200" s="6">
        <v>36.7047791201</v>
      </c>
      <c r="G200" s="6">
        <v>39.862179474500003</v>
      </c>
      <c r="H200" s="6">
        <v>40.256854518799997</v>
      </c>
      <c r="I200" s="6">
        <v>40.256854518799997</v>
      </c>
      <c r="J200" s="6">
        <v>40.256854518799997</v>
      </c>
      <c r="K200" s="6">
        <v>39.862179474500003</v>
      </c>
      <c r="L200" s="6">
        <v>42.624904784599998</v>
      </c>
      <c r="M200" s="6">
        <v>42.230229740299997</v>
      </c>
      <c r="N200" s="6">
        <v>46.966330272</v>
      </c>
      <c r="O200" s="6">
        <v>45.782305139100004</v>
      </c>
      <c r="P200" s="6">
        <v>53.2811309808</v>
      </c>
      <c r="Q200" s="6">
        <v>52.097105847900004</v>
      </c>
      <c r="R200" s="6">
        <v>55.649181246600001</v>
      </c>
      <c r="S200" s="6">
        <v>59.5959316896</v>
      </c>
      <c r="T200" s="6">
        <v>72.225533107299995</v>
      </c>
      <c r="U200" s="6">
        <v>80.908384081999998</v>
      </c>
      <c r="V200" s="6">
        <v>98.668761075600003</v>
      </c>
      <c r="W200" s="6">
        <v>94.722010632500002</v>
      </c>
      <c r="X200" s="6">
        <v>95.511360721200006</v>
      </c>
      <c r="Y200" s="6">
        <v>92.353960366699994</v>
      </c>
      <c r="Z200" s="6">
        <v>92.353960366699994</v>
      </c>
      <c r="AA200" s="6">
        <v>89.196560012299997</v>
      </c>
      <c r="AB200" s="6">
        <v>84.460459480699996</v>
      </c>
      <c r="AC200" s="6">
        <v>74.593583373100003</v>
      </c>
      <c r="AD200" s="6">
        <v>80.119033993399995</v>
      </c>
      <c r="AE200" s="6">
        <v>80.908384081999998</v>
      </c>
      <c r="AF200" s="6">
        <v>80.908384081999998</v>
      </c>
      <c r="AG200" s="6">
        <v>79.724358949099994</v>
      </c>
      <c r="AH200" s="6">
        <v>80.119033993399995</v>
      </c>
    </row>
    <row r="201" spans="1:34" x14ac:dyDescent="0.25">
      <c r="A201" t="s">
        <v>737</v>
      </c>
      <c r="B201" s="6" t="s">
        <v>203</v>
      </c>
      <c r="C201" s="6">
        <v>32.130234550700003</v>
      </c>
      <c r="D201" s="6">
        <v>27.846203277299999</v>
      </c>
      <c r="E201" s="6">
        <v>34.272250187399997</v>
      </c>
      <c r="F201" s="6">
        <v>32.130234550700003</v>
      </c>
      <c r="G201" s="6">
        <v>25.704187640600001</v>
      </c>
      <c r="H201" s="6">
        <v>29.988218914000001</v>
      </c>
      <c r="I201" s="6">
        <v>47.124344007700003</v>
      </c>
      <c r="J201" s="6">
        <v>44.982328371000001</v>
      </c>
      <c r="K201" s="6">
        <v>49.266359644399998</v>
      </c>
      <c r="L201" s="6">
        <v>53.550390917900003</v>
      </c>
      <c r="M201" s="6">
        <v>70.686516011600006</v>
      </c>
      <c r="N201" s="6">
        <v>83.538609831900004</v>
      </c>
      <c r="O201" s="6">
        <v>81.396594195099993</v>
      </c>
      <c r="P201" s="6">
        <v>85.680625468599999</v>
      </c>
      <c r="Q201" s="6">
        <v>87.822641105299994</v>
      </c>
      <c r="R201" s="6">
        <v>98.532719288899997</v>
      </c>
      <c r="S201" s="6">
        <v>89.964656742000003</v>
      </c>
      <c r="T201" s="6">
        <v>119.952875656</v>
      </c>
      <c r="U201" s="6">
        <v>122.0948912927</v>
      </c>
      <c r="V201" s="6">
        <v>128.52093820280001</v>
      </c>
      <c r="W201" s="6">
        <v>132.80496947629999</v>
      </c>
      <c r="X201" s="6">
        <v>139.2310163864</v>
      </c>
      <c r="Y201" s="6">
        <v>134.94698511300001</v>
      </c>
      <c r="Z201" s="6">
        <v>130.66295383959999</v>
      </c>
      <c r="AA201" s="6">
        <v>139.2310163864</v>
      </c>
      <c r="AB201" s="6">
        <v>137.08900074970001</v>
      </c>
      <c r="AC201" s="6">
        <v>143.51504765979999</v>
      </c>
      <c r="AD201" s="6">
        <v>167.07721966369999</v>
      </c>
      <c r="AE201" s="6">
        <v>160.65117275360001</v>
      </c>
      <c r="AF201" s="6">
        <v>160.65117275360001</v>
      </c>
      <c r="AG201" s="6">
        <v>203.49148548779999</v>
      </c>
      <c r="AH201" s="6">
        <v>171.36125093710001</v>
      </c>
    </row>
    <row r="202" spans="1:34" x14ac:dyDescent="0.25">
      <c r="A202" t="s">
        <v>738</v>
      </c>
      <c r="B202" s="6" t="s">
        <v>204</v>
      </c>
      <c r="C202" s="6">
        <v>15.7000140474</v>
      </c>
      <c r="D202" s="6">
        <v>14.047380989800001</v>
      </c>
      <c r="E202" s="6">
        <v>19.005280162599998</v>
      </c>
      <c r="F202" s="6">
        <v>19.831596691400001</v>
      </c>
      <c r="G202" s="6">
        <v>20.657913220200001</v>
      </c>
      <c r="H202" s="6">
        <v>23.963179335500001</v>
      </c>
      <c r="I202" s="6">
        <v>19.831596691400001</v>
      </c>
      <c r="J202" s="6">
        <v>27.2684454507</v>
      </c>
      <c r="K202" s="6">
        <v>28.094761979499999</v>
      </c>
      <c r="L202" s="6">
        <v>38.836876854000003</v>
      </c>
      <c r="M202" s="6">
        <v>45.447409084500002</v>
      </c>
      <c r="N202" s="6">
        <v>56.189523958999999</v>
      </c>
      <c r="O202" s="6">
        <v>61.973739660699998</v>
      </c>
      <c r="P202" s="6">
        <v>95.026400813099997</v>
      </c>
      <c r="Q202" s="6">
        <v>88.415868582599998</v>
      </c>
      <c r="R202" s="6">
        <v>88.415868582599998</v>
      </c>
      <c r="S202" s="6">
        <v>81.805336352099999</v>
      </c>
      <c r="T202" s="6">
        <v>90.068501640199997</v>
      </c>
      <c r="U202" s="6">
        <v>95.026400813099997</v>
      </c>
      <c r="V202" s="6">
        <v>88.415868582599998</v>
      </c>
      <c r="W202" s="6">
        <v>63.626372718299997</v>
      </c>
      <c r="X202" s="6">
        <v>73.542171064000001</v>
      </c>
      <c r="Y202" s="6">
        <v>76.021120650499995</v>
      </c>
      <c r="Z202" s="6">
        <v>81.805336352099999</v>
      </c>
      <c r="AA202" s="6">
        <v>75.194804121700002</v>
      </c>
      <c r="AB202" s="6">
        <v>63.626372718299997</v>
      </c>
      <c r="AC202" s="6">
        <v>61.147423131899998</v>
      </c>
      <c r="AD202" s="6">
        <v>64.452689247099997</v>
      </c>
      <c r="AE202" s="6">
        <v>59.494790074299999</v>
      </c>
      <c r="AF202" s="6">
        <v>57.8421570167</v>
      </c>
      <c r="AG202" s="6">
        <v>63.626372718299997</v>
      </c>
      <c r="AH202" s="6">
        <v>65.279005776000005</v>
      </c>
    </row>
    <row r="203" spans="1:34" x14ac:dyDescent="0.25">
      <c r="A203" t="s">
        <v>739</v>
      </c>
      <c r="B203" s="6" t="s">
        <v>205</v>
      </c>
      <c r="C203" s="6">
        <v>24.635598439700001</v>
      </c>
      <c r="D203" s="6">
        <v>24.635598439700001</v>
      </c>
      <c r="E203" s="6">
        <v>31.4788202286</v>
      </c>
      <c r="F203" s="6">
        <v>36.9533976596</v>
      </c>
      <c r="G203" s="6">
        <v>38.322042017400001</v>
      </c>
      <c r="H203" s="6">
        <v>43.796619448400001</v>
      </c>
      <c r="I203" s="6">
        <v>41.059330732900001</v>
      </c>
      <c r="J203" s="6">
        <v>62.957640457099998</v>
      </c>
      <c r="K203" s="6">
        <v>65.6949291727</v>
      </c>
      <c r="L203" s="6">
        <v>72.538150961499994</v>
      </c>
      <c r="M203" s="6">
        <v>71.1695066037</v>
      </c>
      <c r="N203" s="6">
        <v>71.1695066037</v>
      </c>
      <c r="O203" s="6">
        <v>79.381372750300002</v>
      </c>
      <c r="P203" s="6">
        <v>97.173749401199998</v>
      </c>
      <c r="Q203" s="6">
        <v>78.012728392499994</v>
      </c>
      <c r="R203" s="6">
        <v>76.644084034800002</v>
      </c>
      <c r="S203" s="6">
        <v>98.542393759000007</v>
      </c>
      <c r="T203" s="6">
        <v>116.3347704099</v>
      </c>
      <c r="U203" s="6">
        <v>131.38985834530001</v>
      </c>
      <c r="V203" s="6">
        <v>128.65256962980001</v>
      </c>
      <c r="W203" s="6">
        <v>138.23308013409999</v>
      </c>
      <c r="X203" s="6">
        <v>140.97036884970001</v>
      </c>
      <c r="Y203" s="6">
        <v>138.23308013409999</v>
      </c>
      <c r="Z203" s="6">
        <v>131.38985834530001</v>
      </c>
      <c r="AA203" s="6">
        <v>127.283925272</v>
      </c>
      <c r="AB203" s="6">
        <v>112.22883733659999</v>
      </c>
      <c r="AC203" s="6">
        <v>99.911038116699999</v>
      </c>
      <c r="AD203" s="6">
        <v>97.173749401199998</v>
      </c>
      <c r="AE203" s="6">
        <v>94.436460685699998</v>
      </c>
      <c r="AF203" s="6">
        <v>97.173749401199998</v>
      </c>
      <c r="AG203" s="6">
        <v>98.542393759000007</v>
      </c>
      <c r="AH203" s="6">
        <v>101.27968247450001</v>
      </c>
    </row>
    <row r="204" spans="1:34" x14ac:dyDescent="0.25">
      <c r="A204" t="s">
        <v>740</v>
      </c>
      <c r="B204" s="6" t="s">
        <v>206</v>
      </c>
      <c r="C204" s="6">
        <v>18.6114609376</v>
      </c>
      <c r="D204" s="6">
        <v>16.7503148439</v>
      </c>
      <c r="E204" s="6">
        <v>15.5095507814</v>
      </c>
      <c r="F204" s="6">
        <v>18.6114609376</v>
      </c>
      <c r="G204" s="6">
        <v>18.6114609376</v>
      </c>
      <c r="H204" s="6">
        <v>27.296809375199999</v>
      </c>
      <c r="I204" s="6">
        <v>26.676427344</v>
      </c>
      <c r="J204" s="6">
        <v>32.259865625300002</v>
      </c>
      <c r="K204" s="6">
        <v>35.3617757815</v>
      </c>
      <c r="L204" s="6">
        <v>50.250944531599998</v>
      </c>
      <c r="M204" s="6">
        <v>52.732472656699997</v>
      </c>
      <c r="N204" s="6">
        <v>66.380877344300004</v>
      </c>
      <c r="O204" s="6">
        <v>75.0662257818</v>
      </c>
      <c r="P204" s="6">
        <v>82.510810156900007</v>
      </c>
      <c r="Q204" s="6">
        <v>84.371956250699995</v>
      </c>
      <c r="R204" s="6">
        <v>81.270046094400001</v>
      </c>
      <c r="S204" s="6">
        <v>85.612720313200001</v>
      </c>
      <c r="T204" s="6">
        <v>87.473866406900001</v>
      </c>
      <c r="U204" s="6">
        <v>84.371956250699995</v>
      </c>
      <c r="V204" s="6">
        <v>73.825461719299994</v>
      </c>
      <c r="W204" s="6">
        <v>78.168135938099994</v>
      </c>
      <c r="X204" s="6">
        <v>76.927371875600002</v>
      </c>
      <c r="Y204" s="6">
        <v>76.927371875600002</v>
      </c>
      <c r="Z204" s="6">
        <v>83.131192188100002</v>
      </c>
      <c r="AA204" s="6">
        <v>91.8165406257</v>
      </c>
      <c r="AB204" s="6">
        <v>98.640742969499996</v>
      </c>
      <c r="AC204" s="6">
        <v>99.881507032000002</v>
      </c>
      <c r="AD204" s="6">
        <v>104.8445632821</v>
      </c>
      <c r="AE204" s="6">
        <v>104.8445632821</v>
      </c>
      <c r="AF204" s="6">
        <v>107.9464734383</v>
      </c>
      <c r="AG204" s="6">
        <v>101.12227109449999</v>
      </c>
      <c r="AH204" s="6">
        <v>97.399978907000005</v>
      </c>
    </row>
    <row r="205" spans="1:34" x14ac:dyDescent="0.25">
      <c r="A205" t="s">
        <v>741</v>
      </c>
      <c r="B205" s="6" t="s">
        <v>207</v>
      </c>
      <c r="C205" s="6">
        <v>6.9977782054000004</v>
      </c>
      <c r="D205" s="6">
        <v>8.1640745730000006</v>
      </c>
      <c r="E205" s="6">
        <v>10.496667308099999</v>
      </c>
      <c r="F205" s="6">
        <v>15.1618527784</v>
      </c>
      <c r="G205" s="6">
        <v>18.660741881100002</v>
      </c>
      <c r="H205" s="6">
        <v>17.494445513500001</v>
      </c>
      <c r="I205" s="6">
        <v>18.660741881100002</v>
      </c>
      <c r="J205" s="6">
        <v>20.410186432500002</v>
      </c>
      <c r="K205" s="6">
        <v>19.2438900649</v>
      </c>
      <c r="L205" s="6">
        <v>18.660741881100002</v>
      </c>
      <c r="M205" s="6">
        <v>15.1618527784</v>
      </c>
      <c r="N205" s="6">
        <v>13.995556410800001</v>
      </c>
      <c r="O205" s="6">
        <v>13.995556410800001</v>
      </c>
      <c r="P205" s="6">
        <v>13.995556410800001</v>
      </c>
      <c r="Q205" s="6">
        <v>18.077593697299999</v>
      </c>
      <c r="R205" s="6">
        <v>22.1596309838</v>
      </c>
      <c r="S205" s="6">
        <v>29.740557373000001</v>
      </c>
      <c r="T205" s="6">
        <v>42.569817416299998</v>
      </c>
      <c r="U205" s="6">
        <v>46.068706519000003</v>
      </c>
      <c r="V205" s="6">
        <v>50.150743805499999</v>
      </c>
      <c r="W205" s="6">
        <v>48.401299254199998</v>
      </c>
      <c r="X205" s="6">
        <v>46.068706519000003</v>
      </c>
      <c r="Y205" s="6">
        <v>41.4035210487</v>
      </c>
      <c r="Z205" s="6">
        <v>36.738335578499999</v>
      </c>
      <c r="AA205" s="6">
        <v>27.407964637900001</v>
      </c>
      <c r="AB205" s="6">
        <v>24.492223718999998</v>
      </c>
      <c r="AC205" s="6">
        <v>31.490001924400001</v>
      </c>
      <c r="AD205" s="6">
        <v>32.073150108199997</v>
      </c>
      <c r="AE205" s="6">
        <v>29.157409189199999</v>
      </c>
      <c r="AF205" s="6">
        <v>31.490001924400001</v>
      </c>
      <c r="AG205" s="6">
        <v>31.490001924400001</v>
      </c>
      <c r="AH205" s="6">
        <v>33.239446475699999</v>
      </c>
    </row>
    <row r="206" spans="1:34" x14ac:dyDescent="0.25">
      <c r="A206" t="s">
        <v>742</v>
      </c>
      <c r="B206" s="6" t="s">
        <v>208</v>
      </c>
      <c r="C206" s="6">
        <v>20.5860152337</v>
      </c>
      <c r="D206" s="6">
        <v>22.761772941299999</v>
      </c>
      <c r="E206" s="6">
        <v>22.594406963800001</v>
      </c>
      <c r="F206" s="6">
        <v>21.7575770762</v>
      </c>
      <c r="G206" s="6">
        <v>20.4186492561</v>
      </c>
      <c r="H206" s="6">
        <v>20.4186492561</v>
      </c>
      <c r="I206" s="6">
        <v>20.083917301100001</v>
      </c>
      <c r="J206" s="6">
        <v>20.4186492561</v>
      </c>
      <c r="K206" s="6">
        <v>20.251283278599999</v>
      </c>
      <c r="L206" s="6">
        <v>21.924943053700002</v>
      </c>
      <c r="M206" s="6">
        <v>22.4270409863</v>
      </c>
      <c r="N206" s="6">
        <v>20.251283278599999</v>
      </c>
      <c r="O206" s="6">
        <v>20.5860152337</v>
      </c>
      <c r="P206" s="6">
        <v>21.088113166199999</v>
      </c>
      <c r="Q206" s="6">
        <v>22.4270409863</v>
      </c>
      <c r="R206" s="6">
        <v>22.594406963800001</v>
      </c>
      <c r="S206" s="6">
        <v>25.2722626039</v>
      </c>
      <c r="T206" s="6">
        <v>28.117484221600002</v>
      </c>
      <c r="U206" s="6">
        <v>32.301633659300002</v>
      </c>
      <c r="V206" s="6">
        <v>33.305829524400004</v>
      </c>
      <c r="W206" s="6">
        <v>38.996272759699998</v>
      </c>
      <c r="X206" s="6">
        <v>37.992076894599997</v>
      </c>
      <c r="Y206" s="6">
        <v>39.8331026472</v>
      </c>
      <c r="Z206" s="6">
        <v>41.841494377300002</v>
      </c>
      <c r="AA206" s="6">
        <v>42.678324264899999</v>
      </c>
      <c r="AB206" s="6">
        <v>42.845690242400003</v>
      </c>
      <c r="AC206" s="6">
        <v>44.854081972499998</v>
      </c>
      <c r="AD206" s="6">
        <v>42.510958287400001</v>
      </c>
      <c r="AE206" s="6">
        <v>44.017252085000003</v>
      </c>
      <c r="AF206" s="6">
        <v>42.510958287400001</v>
      </c>
      <c r="AG206" s="6">
        <v>41.339396444800002</v>
      </c>
      <c r="AH206" s="6">
        <v>41.339396444800002</v>
      </c>
    </row>
    <row r="207" spans="1:34" x14ac:dyDescent="0.25">
      <c r="A207" t="s">
        <v>743</v>
      </c>
      <c r="B207" s="6" t="s">
        <v>209</v>
      </c>
      <c r="C207" s="6">
        <v>34.057572778699999</v>
      </c>
      <c r="D207" s="6">
        <v>34.057572778699999</v>
      </c>
      <c r="E207" s="6">
        <v>32.1224834163</v>
      </c>
      <c r="F207" s="6">
        <v>30.574411926300002</v>
      </c>
      <c r="G207" s="6">
        <v>30.574411926300002</v>
      </c>
      <c r="H207" s="6">
        <v>26.704233201499999</v>
      </c>
      <c r="I207" s="6">
        <v>28.252304691399999</v>
      </c>
      <c r="J207" s="6">
        <v>28.252304691399999</v>
      </c>
      <c r="K207" s="6">
        <v>27.8652868189</v>
      </c>
      <c r="L207" s="6">
        <v>26.704233201499999</v>
      </c>
      <c r="M207" s="6">
        <v>24.3821259666</v>
      </c>
      <c r="N207" s="6">
        <v>23.995108094100001</v>
      </c>
      <c r="O207" s="6">
        <v>22.060018731700001</v>
      </c>
      <c r="P207" s="6">
        <v>17.0287863894</v>
      </c>
      <c r="Q207" s="6">
        <v>19.350893624299999</v>
      </c>
      <c r="R207" s="6">
        <v>19.350893624299999</v>
      </c>
      <c r="S207" s="6">
        <v>19.737911496799999</v>
      </c>
      <c r="T207" s="6">
        <v>23.221072349100002</v>
      </c>
      <c r="U207" s="6">
        <v>22.447036604200001</v>
      </c>
      <c r="V207" s="6">
        <v>22.447036604200001</v>
      </c>
      <c r="W207" s="6">
        <v>25.156161711500001</v>
      </c>
      <c r="X207" s="6">
        <v>23.221072349100002</v>
      </c>
      <c r="Y207" s="6">
        <v>24.7691438391</v>
      </c>
      <c r="Z207" s="6">
        <v>23.995108094100001</v>
      </c>
      <c r="AA207" s="6">
        <v>21.673000859199998</v>
      </c>
      <c r="AB207" s="6">
        <v>22.060018731700001</v>
      </c>
      <c r="AC207" s="6">
        <v>20.898965114199999</v>
      </c>
      <c r="AD207" s="6">
        <v>18.9638757518</v>
      </c>
      <c r="AE207" s="6">
        <v>25.156161711500001</v>
      </c>
      <c r="AF207" s="6">
        <v>23.221072349100002</v>
      </c>
      <c r="AG207" s="6">
        <v>21.285982986699999</v>
      </c>
      <c r="AH207" s="6">
        <v>19.350893624299999</v>
      </c>
    </row>
    <row r="208" spans="1:34" x14ac:dyDescent="0.25">
      <c r="A208" t="s">
        <v>744</v>
      </c>
      <c r="B208" s="6" t="s">
        <v>210</v>
      </c>
      <c r="C208" s="6">
        <v>75.653579817600004</v>
      </c>
      <c r="D208" s="6">
        <v>79.314236905499996</v>
      </c>
      <c r="E208" s="6">
        <v>97.007412830600003</v>
      </c>
      <c r="F208" s="6">
        <v>129.34321710750001</v>
      </c>
      <c r="G208" s="6">
        <v>154.3577072084</v>
      </c>
      <c r="H208" s="6">
        <v>167.17000701629999</v>
      </c>
      <c r="I208" s="6">
        <v>191.57438760260001</v>
      </c>
      <c r="J208" s="6">
        <v>208.04734449829999</v>
      </c>
      <c r="K208" s="6">
        <v>206.21701595440001</v>
      </c>
      <c r="L208" s="6">
        <v>231.84161556999999</v>
      </c>
      <c r="M208" s="6">
        <v>215.97876818890001</v>
      </c>
      <c r="N208" s="6">
        <v>226.96073945270001</v>
      </c>
      <c r="O208" s="6">
        <v>233.0618345993</v>
      </c>
      <c r="P208" s="6">
        <v>223.30008236480001</v>
      </c>
      <c r="Q208" s="6">
        <v>216.5888777035</v>
      </c>
      <c r="R208" s="6">
        <v>215.97876818890001</v>
      </c>
      <c r="S208" s="6">
        <v>190.9642780879</v>
      </c>
      <c r="T208" s="6">
        <v>233.0618345993</v>
      </c>
      <c r="U208" s="6">
        <v>224.52030139409999</v>
      </c>
      <c r="V208" s="6">
        <v>231.2315060553</v>
      </c>
      <c r="W208" s="6">
        <v>242.82358683379999</v>
      </c>
      <c r="X208" s="6">
        <v>240.99325828990001</v>
      </c>
      <c r="Y208" s="6">
        <v>240.99325828990001</v>
      </c>
      <c r="Z208" s="6">
        <v>245.2640248925</v>
      </c>
      <c r="AA208" s="6">
        <v>213.53833013030001</v>
      </c>
      <c r="AB208" s="6">
        <v>189.1339495439</v>
      </c>
      <c r="AC208" s="6">
        <v>181.812635368</v>
      </c>
      <c r="AD208" s="6">
        <v>168.3902260456</v>
      </c>
      <c r="AE208" s="6">
        <v>165.94978798689999</v>
      </c>
      <c r="AF208" s="6">
        <v>159.23858332570001</v>
      </c>
      <c r="AG208" s="6">
        <v>157.40825478170001</v>
      </c>
      <c r="AH208" s="6">
        <v>149.47683109120001</v>
      </c>
    </row>
    <row r="209" spans="1:34" x14ac:dyDescent="0.25">
      <c r="A209" t="s">
        <v>745</v>
      </c>
      <c r="B209" s="6" t="s">
        <v>211</v>
      </c>
      <c r="C209" s="6">
        <v>5.99502413</v>
      </c>
      <c r="D209" s="6">
        <v>5.99502413</v>
      </c>
      <c r="E209" s="6">
        <v>5.99502413</v>
      </c>
      <c r="F209" s="6">
        <v>5.99502413</v>
      </c>
      <c r="G209" s="6">
        <v>8.9925361949999996</v>
      </c>
      <c r="H209" s="6">
        <v>10.491292227500001</v>
      </c>
      <c r="I209" s="6">
        <v>16.4863163574</v>
      </c>
      <c r="J209" s="6">
        <v>19.483828422399998</v>
      </c>
      <c r="K209" s="6">
        <v>19.483828422399998</v>
      </c>
      <c r="L209" s="6">
        <v>23.980096519899998</v>
      </c>
      <c r="M209" s="6">
        <v>28.476364617400002</v>
      </c>
      <c r="N209" s="6">
        <v>40.466412877300002</v>
      </c>
      <c r="O209" s="6">
        <v>41.965168909799999</v>
      </c>
      <c r="P209" s="6">
        <v>41.965168909799999</v>
      </c>
      <c r="Q209" s="6">
        <v>41.965168909799999</v>
      </c>
      <c r="R209" s="6">
        <v>41.965168909799999</v>
      </c>
      <c r="S209" s="6">
        <v>50.957705104799999</v>
      </c>
      <c r="T209" s="6">
        <v>55.453973202199997</v>
      </c>
      <c r="U209" s="6">
        <v>44.962680974800001</v>
      </c>
      <c r="V209" s="6">
        <v>44.962680974800001</v>
      </c>
      <c r="W209" s="6">
        <v>46.461437007299999</v>
      </c>
      <c r="X209" s="6">
        <v>50.957705104799999</v>
      </c>
      <c r="Y209" s="6">
        <v>50.957705104799999</v>
      </c>
      <c r="Z209" s="6">
        <v>41.965168909799999</v>
      </c>
      <c r="AA209" s="6">
        <v>43.463924942299997</v>
      </c>
      <c r="AB209" s="6">
        <v>61.448997332200001</v>
      </c>
      <c r="AC209" s="6">
        <v>71.940289559700005</v>
      </c>
      <c r="AD209" s="6">
        <v>71.940289559700005</v>
      </c>
      <c r="AE209" s="6">
        <v>65.945265429700001</v>
      </c>
      <c r="AF209" s="6">
        <v>65.945265429700001</v>
      </c>
      <c r="AG209" s="6">
        <v>68.942777494699996</v>
      </c>
      <c r="AH209" s="6">
        <v>58.451485267199999</v>
      </c>
    </row>
    <row r="210" spans="1:34" x14ac:dyDescent="0.25">
      <c r="A210" t="s">
        <v>746</v>
      </c>
      <c r="B210" s="6" t="s">
        <v>212</v>
      </c>
      <c r="C210" s="6">
        <v>27.279428408899999</v>
      </c>
      <c r="D210" s="6">
        <v>30.1814952609</v>
      </c>
      <c r="E210" s="6">
        <v>33.083562112899997</v>
      </c>
      <c r="F210" s="6">
        <v>33.6639754833</v>
      </c>
      <c r="G210" s="6">
        <v>46.433069632200002</v>
      </c>
      <c r="H210" s="6">
        <v>51.076376595399999</v>
      </c>
      <c r="I210" s="6">
        <v>58.041337040199998</v>
      </c>
      <c r="J210" s="6">
        <v>58.621750410600001</v>
      </c>
      <c r="K210" s="6">
        <v>63.845470744300002</v>
      </c>
      <c r="L210" s="6">
        <v>76.0341515227</v>
      </c>
      <c r="M210" s="6">
        <v>76.0341515227</v>
      </c>
      <c r="N210" s="6">
        <v>85.320765449199996</v>
      </c>
      <c r="O210" s="6">
        <v>89.9640724124</v>
      </c>
      <c r="P210" s="6">
        <v>91.7053125236</v>
      </c>
      <c r="Q210" s="6">
        <v>91.124899153200005</v>
      </c>
      <c r="R210" s="6">
        <v>92.285725893999995</v>
      </c>
      <c r="S210" s="6">
        <v>97.509446227599994</v>
      </c>
      <c r="T210" s="6">
        <v>106.796060154</v>
      </c>
      <c r="U210" s="6">
        <v>106.796060154</v>
      </c>
      <c r="V210" s="6">
        <v>104.47440667239999</v>
      </c>
      <c r="W210" s="6">
        <v>117.8239141917</v>
      </c>
      <c r="X210" s="6">
        <v>117.8239141917</v>
      </c>
      <c r="Y210" s="6">
        <v>117.2435008213</v>
      </c>
      <c r="Z210" s="6">
        <v>113.18060722849999</v>
      </c>
      <c r="AA210" s="6">
        <v>113.18060722849999</v>
      </c>
      <c r="AB210" s="6">
        <v>103.893993302</v>
      </c>
      <c r="AC210" s="6">
        <v>115.5022607101</v>
      </c>
      <c r="AD210" s="6">
        <v>105.0548200428</v>
      </c>
      <c r="AE210" s="6">
        <v>105.0548200428</v>
      </c>
      <c r="AF210" s="6">
        <v>107.95688689479999</v>
      </c>
      <c r="AG210" s="6">
        <v>110.2785403765</v>
      </c>
      <c r="AH210" s="6">
        <v>98.089859598000004</v>
      </c>
    </row>
    <row r="211" spans="1:34" x14ac:dyDescent="0.25">
      <c r="A211" t="s">
        <v>747</v>
      </c>
      <c r="B211" s="6" t="s">
        <v>213</v>
      </c>
      <c r="C211" s="6">
        <v>25.583236888599998</v>
      </c>
      <c r="D211" s="6">
        <v>28.019735639899999</v>
      </c>
      <c r="E211" s="6">
        <v>29.237985015500001</v>
      </c>
      <c r="F211" s="6">
        <v>29.237985015500001</v>
      </c>
      <c r="G211" s="6">
        <v>31.674483766800002</v>
      </c>
      <c r="H211" s="6">
        <v>28.019735639899999</v>
      </c>
      <c r="I211" s="6">
        <v>28.019735639899999</v>
      </c>
      <c r="J211" s="6">
        <v>34.110982518100002</v>
      </c>
      <c r="K211" s="6">
        <v>34.110982518100002</v>
      </c>
      <c r="L211" s="6">
        <v>37.7657306451</v>
      </c>
      <c r="M211" s="6">
        <v>35.329231893799999</v>
      </c>
      <c r="N211" s="6">
        <v>36.547481269400002</v>
      </c>
      <c r="O211" s="6">
        <v>47.511725650199999</v>
      </c>
      <c r="P211" s="6">
        <v>54.8212219041</v>
      </c>
      <c r="Q211" s="6">
        <v>52.384723152799999</v>
      </c>
      <c r="R211" s="6">
        <v>52.384723152799999</v>
      </c>
      <c r="S211" s="6">
        <v>46.293476274600003</v>
      </c>
      <c r="T211" s="6">
        <v>43.856977523300003</v>
      </c>
      <c r="U211" s="6">
        <v>42.6387281477</v>
      </c>
      <c r="V211" s="6">
        <v>41.420478772000003</v>
      </c>
      <c r="W211" s="6">
        <v>45.075226898899999</v>
      </c>
      <c r="X211" s="6">
        <v>42.6387281477</v>
      </c>
      <c r="Y211" s="6">
        <v>42.6387281477</v>
      </c>
      <c r="Z211" s="6">
        <v>54.8212219041</v>
      </c>
      <c r="AA211" s="6">
        <v>59.6942194067</v>
      </c>
      <c r="AB211" s="6">
        <v>65.785466284899996</v>
      </c>
      <c r="AC211" s="6">
        <v>75.531461290099998</v>
      </c>
      <c r="AD211" s="6">
        <v>71.876713163199994</v>
      </c>
      <c r="AE211" s="6">
        <v>79.186209417100002</v>
      </c>
      <c r="AF211" s="6">
        <v>88.932204422200002</v>
      </c>
      <c r="AG211" s="6">
        <v>84.059206919700003</v>
      </c>
      <c r="AH211" s="6">
        <v>93.805201924800002</v>
      </c>
    </row>
    <row r="212" spans="1:34" x14ac:dyDescent="0.25">
      <c r="A212" t="s">
        <v>748</v>
      </c>
      <c r="B212" s="6" t="s">
        <v>214</v>
      </c>
      <c r="C212" s="6">
        <v>56.200824278799999</v>
      </c>
      <c r="D212" s="6">
        <v>65.135314292299995</v>
      </c>
      <c r="E212" s="6">
        <v>65.135314292299995</v>
      </c>
      <c r="F212" s="6">
        <v>72.628757529500007</v>
      </c>
      <c r="G212" s="6">
        <v>77.240107213900004</v>
      </c>
      <c r="H212" s="6">
        <v>86.751015937999995</v>
      </c>
      <c r="I212" s="6">
        <v>91.938784332899999</v>
      </c>
      <c r="J212" s="6">
        <v>91.938784332899999</v>
      </c>
      <c r="K212" s="6">
        <v>98.279390148999994</v>
      </c>
      <c r="L212" s="6">
        <v>107.7902988731</v>
      </c>
      <c r="M212" s="6">
        <v>110.0959737153</v>
      </c>
      <c r="N212" s="6">
        <v>111.825229847</v>
      </c>
      <c r="O212" s="6">
        <v>109.80776435999999</v>
      </c>
      <c r="P212" s="6">
        <v>102.60253047809999</v>
      </c>
      <c r="Q212" s="6">
        <v>102.60253047809999</v>
      </c>
      <c r="R212" s="6">
        <v>105.48462403089999</v>
      </c>
      <c r="S212" s="6">
        <v>98.567599504300006</v>
      </c>
      <c r="T212" s="6">
        <v>95.685505951500005</v>
      </c>
      <c r="U212" s="6">
        <v>98.567599504300006</v>
      </c>
      <c r="V212" s="6">
        <v>99.144018214799999</v>
      </c>
      <c r="W212" s="6">
        <v>102.8907398334</v>
      </c>
      <c r="X212" s="6">
        <v>102.8907398334</v>
      </c>
      <c r="Y212" s="6">
        <v>104.9082053203</v>
      </c>
      <c r="Z212" s="6">
        <v>112.97806726810001</v>
      </c>
      <c r="AA212" s="6">
        <v>109.5195550048</v>
      </c>
      <c r="AB212" s="6">
        <v>132.28809407150001</v>
      </c>
      <c r="AC212" s="6">
        <v>153.3273770067</v>
      </c>
      <c r="AD212" s="6">
        <v>165.72037928349999</v>
      </c>
      <c r="AE212" s="6">
        <v>165.72037928349999</v>
      </c>
      <c r="AF212" s="6">
        <v>167.44963541519999</v>
      </c>
      <c r="AG212" s="6">
        <v>166.8732167046</v>
      </c>
      <c r="AH212" s="6">
        <v>185.03040608699999</v>
      </c>
    </row>
    <row r="213" spans="1:34" x14ac:dyDescent="0.25">
      <c r="A213" t="s">
        <v>749</v>
      </c>
      <c r="B213" s="6" t="s">
        <v>215</v>
      </c>
      <c r="C213" s="6">
        <v>38.454479509899997</v>
      </c>
      <c r="D213" s="6">
        <v>39.765427674999998</v>
      </c>
      <c r="E213" s="6">
        <v>40.639393118400001</v>
      </c>
      <c r="F213" s="6">
        <v>44.572237613699997</v>
      </c>
      <c r="G213" s="6">
        <v>43.261289448600003</v>
      </c>
      <c r="H213" s="6">
        <v>47.194133943899999</v>
      </c>
      <c r="I213" s="6">
        <v>54.622840212900002</v>
      </c>
      <c r="J213" s="6">
        <v>57.244736543099997</v>
      </c>
      <c r="K213" s="6">
        <v>56.370771099700001</v>
      </c>
      <c r="L213" s="6">
        <v>59.866632873299999</v>
      </c>
      <c r="M213" s="6">
        <v>70.354218194200001</v>
      </c>
      <c r="N213" s="6">
        <v>76.471976298100003</v>
      </c>
      <c r="O213" s="6">
        <v>76.471976298100003</v>
      </c>
      <c r="P213" s="6">
        <v>73.850079967799999</v>
      </c>
      <c r="Q213" s="6">
        <v>75.1610281329</v>
      </c>
      <c r="R213" s="6">
        <v>77.345941741499999</v>
      </c>
      <c r="S213" s="6">
        <v>77.782924463200004</v>
      </c>
      <c r="T213" s="6">
        <v>72.976114524400003</v>
      </c>
      <c r="U213" s="6">
        <v>76.034993576399998</v>
      </c>
      <c r="V213" s="6">
        <v>79.530855349999996</v>
      </c>
      <c r="W213" s="6">
        <v>75.598010854699993</v>
      </c>
      <c r="X213" s="6">
        <v>76.034993576399998</v>
      </c>
      <c r="Y213" s="6">
        <v>75.1610281329</v>
      </c>
      <c r="Z213" s="6">
        <v>80.404820793400006</v>
      </c>
      <c r="AA213" s="6">
        <v>76.471976298100003</v>
      </c>
      <c r="AB213" s="6">
        <v>74.287062689500004</v>
      </c>
      <c r="AC213" s="6">
        <v>72.976114524400003</v>
      </c>
      <c r="AD213" s="6">
        <v>68.606287307399995</v>
      </c>
      <c r="AE213" s="6">
        <v>68.606287307399995</v>
      </c>
      <c r="AF213" s="6">
        <v>67.295339142299994</v>
      </c>
      <c r="AG213" s="6">
        <v>67.295339142299994</v>
      </c>
      <c r="AH213" s="6">
        <v>77.782924463200004</v>
      </c>
    </row>
    <row r="214" spans="1:34" x14ac:dyDescent="0.25">
      <c r="A214" t="s">
        <v>750</v>
      </c>
      <c r="B214" s="6" t="s">
        <v>216</v>
      </c>
      <c r="C214" s="6">
        <v>56.521779416800001</v>
      </c>
      <c r="D214" s="6">
        <v>58.8382457863</v>
      </c>
      <c r="E214" s="6">
        <v>46.329327390800003</v>
      </c>
      <c r="F214" s="6">
        <v>51.425553403800002</v>
      </c>
      <c r="G214" s="6">
        <v>44.476154295199997</v>
      </c>
      <c r="H214" s="6">
        <v>41.696394651699997</v>
      </c>
      <c r="I214" s="6">
        <v>42.622981199599998</v>
      </c>
      <c r="J214" s="6">
        <v>42.622981199599998</v>
      </c>
      <c r="K214" s="6">
        <v>41.233101377799997</v>
      </c>
      <c r="L214" s="6">
        <v>51.425553403800002</v>
      </c>
      <c r="M214" s="6">
        <v>52.815433225500001</v>
      </c>
      <c r="N214" s="6">
        <v>63.007885251499999</v>
      </c>
      <c r="O214" s="6">
        <v>69.030697812300005</v>
      </c>
      <c r="P214" s="6">
        <v>76.906683468799997</v>
      </c>
      <c r="Q214" s="6">
        <v>76.906683468799997</v>
      </c>
      <c r="R214" s="6">
        <v>78.296563290500004</v>
      </c>
      <c r="S214" s="6">
        <v>82.929496029600003</v>
      </c>
      <c r="T214" s="6">
        <v>82.002909481800003</v>
      </c>
      <c r="U214" s="6">
        <v>79.223149838300003</v>
      </c>
      <c r="V214" s="6">
        <v>73.663630551400004</v>
      </c>
      <c r="W214" s="6">
        <v>67.177524716700006</v>
      </c>
      <c r="X214" s="6">
        <v>67.177524716700006</v>
      </c>
      <c r="Y214" s="6">
        <v>72.273750729699998</v>
      </c>
      <c r="Z214" s="6">
        <v>65.324351621100007</v>
      </c>
      <c r="AA214" s="6">
        <v>61.1547121559</v>
      </c>
      <c r="AB214" s="6">
        <v>59.301539060300001</v>
      </c>
      <c r="AC214" s="6">
        <v>56.521779416800001</v>
      </c>
      <c r="AD214" s="6">
        <v>52.352139951600002</v>
      </c>
      <c r="AE214" s="6">
        <v>52.352139951600002</v>
      </c>
      <c r="AF214" s="6">
        <v>41.233101377799997</v>
      </c>
      <c r="AG214" s="6">
        <v>35.673582090899998</v>
      </c>
      <c r="AH214" s="6">
        <v>38.916635008299998</v>
      </c>
    </row>
    <row r="215" spans="1:34" x14ac:dyDescent="0.25">
      <c r="A215" t="s">
        <v>751</v>
      </c>
      <c r="B215" s="6" t="s">
        <v>217</v>
      </c>
      <c r="C215" s="6">
        <v>18.555553264699999</v>
      </c>
      <c r="D215" s="6">
        <v>18.555553264699999</v>
      </c>
      <c r="E215" s="6">
        <v>28.864193967399999</v>
      </c>
      <c r="F215" s="6">
        <v>22.6790095458</v>
      </c>
      <c r="G215" s="6">
        <v>16.493825124200001</v>
      </c>
      <c r="H215" s="6">
        <v>12.3703688432</v>
      </c>
      <c r="I215" s="6">
        <v>18.555553264699999</v>
      </c>
      <c r="J215" s="6">
        <v>18.555553264699999</v>
      </c>
      <c r="K215" s="6">
        <v>20.617281405300002</v>
      </c>
      <c r="L215" s="6">
        <v>22.6790095458</v>
      </c>
      <c r="M215" s="6">
        <v>28.864193967399999</v>
      </c>
      <c r="N215" s="6">
        <v>32.987650248400001</v>
      </c>
      <c r="O215" s="6">
        <v>37.111106529499999</v>
      </c>
      <c r="P215" s="6">
        <v>45.358019091599999</v>
      </c>
      <c r="Q215" s="6">
        <v>49.481475372699997</v>
      </c>
      <c r="R215" s="6">
        <v>49.481475372699997</v>
      </c>
      <c r="S215" s="6">
        <v>51.543203513199998</v>
      </c>
      <c r="T215" s="6">
        <v>59.790116075299998</v>
      </c>
      <c r="U215" s="6">
        <v>76.283941199500006</v>
      </c>
      <c r="V215" s="6">
        <v>80.407397480599997</v>
      </c>
      <c r="W215" s="6">
        <v>68.037028637399999</v>
      </c>
      <c r="X215" s="6">
        <v>63.913572356300001</v>
      </c>
      <c r="Y215" s="6">
        <v>72.160484918500003</v>
      </c>
      <c r="Z215" s="6">
        <v>72.160484918500003</v>
      </c>
      <c r="AA215" s="6">
        <v>72.160484918500003</v>
      </c>
      <c r="AB215" s="6">
        <v>72.160484918500003</v>
      </c>
      <c r="AC215" s="6">
        <v>70.098756777899993</v>
      </c>
      <c r="AD215" s="6">
        <v>72.160484918500003</v>
      </c>
      <c r="AE215" s="6">
        <v>72.160484918500003</v>
      </c>
      <c r="AF215" s="6">
        <v>70.098756777899993</v>
      </c>
      <c r="AG215" s="6">
        <v>65.975300496900005</v>
      </c>
      <c r="AH215" s="6">
        <v>53.6049316537</v>
      </c>
    </row>
    <row r="216" spans="1:34" x14ac:dyDescent="0.25">
      <c r="A216" t="s">
        <v>752</v>
      </c>
      <c r="B216" s="6" t="s">
        <v>218</v>
      </c>
      <c r="C216" s="6">
        <v>31.561312436800002</v>
      </c>
      <c r="D216" s="6">
        <v>32.111800444399996</v>
      </c>
      <c r="E216" s="6">
        <v>34.680744480000001</v>
      </c>
      <c r="F216" s="6">
        <v>36.882696510499997</v>
      </c>
      <c r="G216" s="6">
        <v>42.938064594300002</v>
      </c>
      <c r="H216" s="6">
        <v>48.809936675499998</v>
      </c>
      <c r="I216" s="6">
        <v>50.644896700899999</v>
      </c>
      <c r="J216" s="6">
        <v>49.727416688200002</v>
      </c>
      <c r="K216" s="6">
        <v>55.232296764399997</v>
      </c>
      <c r="L216" s="6">
        <v>65.691568909200001</v>
      </c>
      <c r="M216" s="6">
        <v>71.012952982800002</v>
      </c>
      <c r="N216" s="6">
        <v>71.379944987900004</v>
      </c>
      <c r="O216" s="6">
        <v>73.581897018399999</v>
      </c>
      <c r="P216" s="6">
        <v>79.820761104699997</v>
      </c>
      <c r="Q216" s="6">
        <v>83.307185153000006</v>
      </c>
      <c r="R216" s="6">
        <v>85.5091371834</v>
      </c>
      <c r="S216" s="6">
        <v>87.344097208799994</v>
      </c>
      <c r="T216" s="6">
        <v>90.647025254599995</v>
      </c>
      <c r="U216" s="6">
        <v>92.481985280000004</v>
      </c>
      <c r="V216" s="6">
        <v>97.619873351099997</v>
      </c>
      <c r="W216" s="6">
        <v>95.234425318000007</v>
      </c>
      <c r="X216" s="6">
        <v>94.316945305299996</v>
      </c>
      <c r="Y216" s="6">
        <v>93.766457297700001</v>
      </c>
      <c r="Z216" s="6">
        <v>94.867433313000006</v>
      </c>
      <c r="AA216" s="6">
        <v>98.720849366300001</v>
      </c>
      <c r="AB216" s="6">
        <v>104.5927214476</v>
      </c>
      <c r="AC216" s="6">
        <v>98.720849366300001</v>
      </c>
      <c r="AD216" s="6">
        <v>99.271337373899996</v>
      </c>
      <c r="AE216" s="6">
        <v>95.417921320600001</v>
      </c>
      <c r="AF216" s="6">
        <v>94.683937310399998</v>
      </c>
      <c r="AG216" s="6">
        <v>86.610113198700006</v>
      </c>
      <c r="AH216" s="6">
        <v>65.875064911699994</v>
      </c>
    </row>
    <row r="217" spans="1:34" x14ac:dyDescent="0.25">
      <c r="A217" t="s">
        <v>753</v>
      </c>
      <c r="B217" s="6" t="s">
        <v>219</v>
      </c>
      <c r="C217" s="6">
        <v>59.1109024844</v>
      </c>
      <c r="D217" s="6">
        <v>70.121756868700004</v>
      </c>
      <c r="E217" s="6">
        <v>74.178387431399997</v>
      </c>
      <c r="F217" s="6">
        <v>82.871167208499998</v>
      </c>
      <c r="G217" s="6">
        <v>84.6097231639</v>
      </c>
      <c r="H217" s="6">
        <v>85.189241815700001</v>
      </c>
      <c r="I217" s="6">
        <v>85.189241815700001</v>
      </c>
      <c r="J217" s="6">
        <v>99.677208110899997</v>
      </c>
      <c r="K217" s="6">
        <v>106.05191328079999</v>
      </c>
      <c r="L217" s="6">
        <v>113.58565575430001</v>
      </c>
      <c r="M217" s="6">
        <v>118.8013236206</v>
      </c>
      <c r="N217" s="6">
        <v>125.1760287905</v>
      </c>
      <c r="O217" s="6">
        <v>142.5615883447</v>
      </c>
      <c r="P217" s="6">
        <v>151.25436812180001</v>
      </c>
      <c r="Q217" s="6">
        <v>149.5158121664</v>
      </c>
      <c r="R217" s="6">
        <v>144.30014430009999</v>
      </c>
      <c r="S217" s="6">
        <v>159.36762924710001</v>
      </c>
      <c r="T217" s="6">
        <v>179.0712634086</v>
      </c>
      <c r="U217" s="6">
        <v>190.6616364448</v>
      </c>
      <c r="V217" s="6">
        <v>221.95564364239999</v>
      </c>
      <c r="W217" s="6">
        <v>239.34120319659999</v>
      </c>
      <c r="X217" s="6">
        <v>232.38697937489999</v>
      </c>
      <c r="Y217" s="6">
        <v>228.90986746409999</v>
      </c>
      <c r="Z217" s="6">
        <v>235.86409128579999</v>
      </c>
      <c r="AA217" s="6">
        <v>238.7616845448</v>
      </c>
      <c r="AB217" s="6">
        <v>238.7616845448</v>
      </c>
      <c r="AC217" s="6">
        <v>201.67249082910001</v>
      </c>
      <c r="AD217" s="6">
        <v>190.6616364448</v>
      </c>
      <c r="AE217" s="6">
        <v>183.7074126231</v>
      </c>
      <c r="AF217" s="6">
        <v>186.60500588209999</v>
      </c>
      <c r="AG217" s="6">
        <v>172.69655823869999</v>
      </c>
      <c r="AH217" s="6">
        <v>137.34592047850001</v>
      </c>
    </row>
    <row r="218" spans="1:34" x14ac:dyDescent="0.25">
      <c r="A218" t="s">
        <v>754</v>
      </c>
      <c r="B218" s="6" t="s">
        <v>220</v>
      </c>
      <c r="C218" s="6">
        <v>39.651819263199997</v>
      </c>
      <c r="D218" s="6">
        <v>39.179773795800003</v>
      </c>
      <c r="E218" s="6">
        <v>41.067955665500001</v>
      </c>
      <c r="F218" s="6">
        <v>41.067955665500001</v>
      </c>
      <c r="G218" s="6">
        <v>34.931364588999998</v>
      </c>
      <c r="H218" s="6">
        <v>39.651819263199997</v>
      </c>
      <c r="I218" s="6">
        <v>43.428183002600001</v>
      </c>
      <c r="J218" s="6">
        <v>43.428183002600001</v>
      </c>
      <c r="K218" s="6">
        <v>42.9561375352</v>
      </c>
      <c r="L218" s="6">
        <v>37.291591926099997</v>
      </c>
      <c r="M218" s="6">
        <v>31.155000849699999</v>
      </c>
      <c r="N218" s="6">
        <v>26.9065916429</v>
      </c>
      <c r="O218" s="6">
        <v>29.738864447400001</v>
      </c>
      <c r="P218" s="6">
        <v>26.4345461755</v>
      </c>
      <c r="Q218" s="6">
        <v>25.962500708099999</v>
      </c>
      <c r="R218" s="6">
        <v>25.490455240599999</v>
      </c>
      <c r="S218" s="6">
        <v>23.130227903600002</v>
      </c>
      <c r="T218" s="6">
        <v>25.490455240599999</v>
      </c>
      <c r="U218" s="6">
        <v>26.4345461755</v>
      </c>
      <c r="V218" s="6">
        <v>15.5775004248</v>
      </c>
      <c r="W218" s="6">
        <v>15.5775004248</v>
      </c>
      <c r="X218" s="6">
        <v>16.5215913597</v>
      </c>
      <c r="Y218" s="6">
        <v>16.5215913597</v>
      </c>
      <c r="Z218" s="6">
        <v>25.018409773199998</v>
      </c>
      <c r="AA218" s="6">
        <v>23.130227903600002</v>
      </c>
      <c r="AB218" s="6">
        <v>24.546364305800001</v>
      </c>
      <c r="AC218" s="6">
        <v>24.546364305800001</v>
      </c>
      <c r="AD218" s="6">
        <v>25.018409773199998</v>
      </c>
      <c r="AE218" s="6">
        <v>24.0743188384</v>
      </c>
      <c r="AF218" s="6">
        <v>24.546364305800001</v>
      </c>
      <c r="AG218" s="6">
        <v>19.825909631599998</v>
      </c>
      <c r="AH218" s="6">
        <v>22.658182436099999</v>
      </c>
    </row>
    <row r="219" spans="1:34" x14ac:dyDescent="0.25">
      <c r="A219" t="s">
        <v>755</v>
      </c>
      <c r="B219" s="6" t="s">
        <v>221</v>
      </c>
      <c r="C219" s="6">
        <v>38.537737129200003</v>
      </c>
      <c r="D219" s="6">
        <v>36.366597009300001</v>
      </c>
      <c r="E219" s="6">
        <v>33.109886829300002</v>
      </c>
      <c r="F219" s="6">
        <v>39.623307189199998</v>
      </c>
      <c r="G219" s="6">
        <v>37.994952099199999</v>
      </c>
      <c r="H219" s="6">
        <v>42.337232339099998</v>
      </c>
      <c r="I219" s="6">
        <v>43.4228023991</v>
      </c>
      <c r="J219" s="6">
        <v>43.4228023991</v>
      </c>
      <c r="K219" s="6">
        <v>48.850652699000001</v>
      </c>
      <c r="L219" s="6">
        <v>53.1929329389</v>
      </c>
      <c r="M219" s="6">
        <v>48.850652699000001</v>
      </c>
      <c r="N219" s="6">
        <v>50.479007789000001</v>
      </c>
      <c r="O219" s="6">
        <v>46.136727549100002</v>
      </c>
      <c r="P219" s="6">
        <v>47.765082638999999</v>
      </c>
      <c r="Q219" s="6">
        <v>48.307867668999997</v>
      </c>
      <c r="R219" s="6">
        <v>52.107362878899998</v>
      </c>
      <c r="S219" s="6">
        <v>37.994952099199999</v>
      </c>
      <c r="T219" s="6">
        <v>43.4228023991</v>
      </c>
      <c r="U219" s="6">
        <v>60.249138328800001</v>
      </c>
      <c r="V219" s="6">
        <v>84.674464678299998</v>
      </c>
      <c r="W219" s="6">
        <v>86.302819768199996</v>
      </c>
      <c r="X219" s="6">
        <v>86.302819768199996</v>
      </c>
      <c r="Y219" s="6">
        <v>81.417754498299999</v>
      </c>
      <c r="Z219" s="6">
        <v>89.016744918200004</v>
      </c>
      <c r="AA219" s="6">
        <v>90.645100008100002</v>
      </c>
      <c r="AB219" s="6">
        <v>77.075474258400007</v>
      </c>
      <c r="AC219" s="6">
        <v>61.334708388700001</v>
      </c>
      <c r="AD219" s="6">
        <v>58.077998208799997</v>
      </c>
      <c r="AE219" s="6">
        <v>59.163568268799999</v>
      </c>
      <c r="AF219" s="6">
        <v>59.163568268799999</v>
      </c>
      <c r="AG219" s="6">
        <v>68.933698808599999</v>
      </c>
      <c r="AH219" s="6">
        <v>55.364073058899997</v>
      </c>
    </row>
    <row r="220" spans="1:34" x14ac:dyDescent="0.25">
      <c r="A220" t="s">
        <v>756</v>
      </c>
      <c r="B220" s="6" t="s">
        <v>222</v>
      </c>
      <c r="C220" s="6">
        <v>13.5722616902</v>
      </c>
      <c r="D220" s="6">
        <v>11.4515958011</v>
      </c>
      <c r="E220" s="6">
        <v>13.996394867999999</v>
      </c>
      <c r="F220" s="6">
        <v>15.692927579299999</v>
      </c>
      <c r="G220" s="6">
        <v>13.1481285124</v>
      </c>
      <c r="H220" s="6">
        <v>15.692927579299999</v>
      </c>
      <c r="I220" s="6">
        <v>19.934259357399998</v>
      </c>
      <c r="J220" s="6">
        <v>20.7825257131</v>
      </c>
      <c r="K220" s="6">
        <v>22.054925246500002</v>
      </c>
      <c r="L220" s="6">
        <v>22.4790584243</v>
      </c>
      <c r="M220" s="6">
        <v>19.934259357399998</v>
      </c>
      <c r="N220" s="6">
        <v>19.934259357399998</v>
      </c>
      <c r="O220" s="6">
        <v>19.934259357399998</v>
      </c>
      <c r="P220" s="6">
        <v>16.541193934900001</v>
      </c>
      <c r="Q220" s="6">
        <v>13.1481285124</v>
      </c>
      <c r="R220" s="6">
        <v>14.420528045799999</v>
      </c>
      <c r="S220" s="6">
        <v>13.996394867999999</v>
      </c>
      <c r="T220" s="6">
        <v>18.661859824</v>
      </c>
      <c r="U220" s="6">
        <v>21.206658890899998</v>
      </c>
      <c r="V220" s="6">
        <v>25.023857491299999</v>
      </c>
      <c r="W220" s="6">
        <v>31.3858551585</v>
      </c>
      <c r="X220" s="6">
        <v>33.082387869800002</v>
      </c>
      <c r="Y220" s="6">
        <v>31.809988336300002</v>
      </c>
      <c r="Z220" s="6">
        <v>36.899586470199999</v>
      </c>
      <c r="AA220" s="6">
        <v>39.444385537099997</v>
      </c>
      <c r="AB220" s="6">
        <v>40.2926518927</v>
      </c>
      <c r="AC220" s="6">
        <v>37.323719648000001</v>
      </c>
      <c r="AD220" s="6">
        <v>34.778920581100003</v>
      </c>
      <c r="AE220" s="6">
        <v>36.475453292300003</v>
      </c>
      <c r="AF220" s="6">
        <v>35.627186936699999</v>
      </c>
      <c r="AG220" s="6">
        <v>32.658254692</v>
      </c>
      <c r="AH220" s="6">
        <v>32.658254692</v>
      </c>
    </row>
    <row r="221" spans="1:34" x14ac:dyDescent="0.25">
      <c r="A221" t="s">
        <v>757</v>
      </c>
      <c r="B221" s="6" t="s">
        <v>223</v>
      </c>
      <c r="C221" s="6">
        <v>29.1684155859</v>
      </c>
      <c r="D221" s="6">
        <v>37.942654420700002</v>
      </c>
      <c r="E221" s="6">
        <v>43.396910993600002</v>
      </c>
      <c r="F221" s="6">
        <v>49.7997339271</v>
      </c>
      <c r="G221" s="6">
        <v>58.573972761900002</v>
      </c>
      <c r="H221" s="6">
        <v>64.502512515099994</v>
      </c>
      <c r="I221" s="6">
        <v>75.173884071000003</v>
      </c>
      <c r="J221" s="6">
        <v>75.173884071000003</v>
      </c>
      <c r="K221" s="6">
        <v>76.8338752019</v>
      </c>
      <c r="L221" s="6">
        <v>80.390999053800002</v>
      </c>
      <c r="M221" s="6">
        <v>76.359592021599994</v>
      </c>
      <c r="N221" s="6">
        <v>75.648167251199993</v>
      </c>
      <c r="O221" s="6">
        <v>81.576707004499994</v>
      </c>
      <c r="P221" s="6">
        <v>76.122450431499999</v>
      </c>
      <c r="Q221" s="6">
        <v>76.122450431499999</v>
      </c>
      <c r="R221" s="6">
        <v>83.4738397255</v>
      </c>
      <c r="S221" s="6">
        <v>106.00229078780001</v>
      </c>
      <c r="T221" s="6">
        <v>117.1479455238</v>
      </c>
      <c r="U221" s="6">
        <v>124.736476408</v>
      </c>
      <c r="V221" s="6">
        <v>129.47930821060001</v>
      </c>
      <c r="W221" s="6">
        <v>131.13929934149999</v>
      </c>
      <c r="X221" s="6">
        <v>131.13929934149999</v>
      </c>
      <c r="Y221" s="6">
        <v>129.0050250303</v>
      </c>
      <c r="Z221" s="6">
        <v>119.99364460539999</v>
      </c>
      <c r="AA221" s="6">
        <v>123.55076845729999</v>
      </c>
      <c r="AB221" s="6">
        <v>118.3336534745</v>
      </c>
      <c r="AC221" s="6">
        <v>108.3737066891</v>
      </c>
      <c r="AD221" s="6">
        <v>110.9822641805</v>
      </c>
      <c r="AE221" s="6">
        <v>110.9822641805</v>
      </c>
      <c r="AF221" s="6">
        <v>108.13656509889999</v>
      </c>
      <c r="AG221" s="6">
        <v>100.3108926247</v>
      </c>
      <c r="AH221" s="6">
        <v>86.319538807000001</v>
      </c>
    </row>
    <row r="222" spans="1:34" x14ac:dyDescent="0.25">
      <c r="A222" t="s">
        <v>758</v>
      </c>
      <c r="B222" s="6" t="s">
        <v>224</v>
      </c>
      <c r="C222" s="6">
        <v>29.370673779099999</v>
      </c>
      <c r="D222" s="6">
        <v>28.5768717851</v>
      </c>
      <c r="E222" s="6">
        <v>26.989267797</v>
      </c>
      <c r="F222" s="6">
        <v>26.989267797</v>
      </c>
      <c r="G222" s="6">
        <v>29.370673779099999</v>
      </c>
      <c r="H222" s="6">
        <v>31.752079761200001</v>
      </c>
      <c r="I222" s="6">
        <v>32.545881755300002</v>
      </c>
      <c r="J222" s="6">
        <v>32.545881755300002</v>
      </c>
      <c r="K222" s="6">
        <v>35.721089731399999</v>
      </c>
      <c r="L222" s="6">
        <v>41.277703689600003</v>
      </c>
      <c r="M222" s="6">
        <v>44.4529116657</v>
      </c>
      <c r="N222" s="6">
        <v>42.865307677700002</v>
      </c>
      <c r="O222" s="6">
        <v>39.690099701500003</v>
      </c>
      <c r="P222" s="6">
        <v>40.483901695599997</v>
      </c>
      <c r="Q222" s="6">
        <v>36.514891725399998</v>
      </c>
      <c r="R222" s="6">
        <v>34.1334857433</v>
      </c>
      <c r="S222" s="6">
        <v>33.339683749300001</v>
      </c>
      <c r="T222" s="6">
        <v>26.195465803000001</v>
      </c>
      <c r="U222" s="6">
        <v>26.989267797</v>
      </c>
      <c r="V222" s="6">
        <v>33.339683749300001</v>
      </c>
      <c r="W222" s="6">
        <v>35.721089731399999</v>
      </c>
      <c r="X222" s="6">
        <v>34.927287737299999</v>
      </c>
      <c r="Y222" s="6">
        <v>32.545881755300002</v>
      </c>
      <c r="Z222" s="6">
        <v>30.1644757732</v>
      </c>
      <c r="AA222" s="6">
        <v>29.370673779099999</v>
      </c>
      <c r="AB222" s="6">
        <v>35.721089731399999</v>
      </c>
      <c r="AC222" s="6">
        <v>28.5768717851</v>
      </c>
      <c r="AD222" s="6">
        <v>30.1644757732</v>
      </c>
      <c r="AE222" s="6">
        <v>31.752079761200001</v>
      </c>
      <c r="AF222" s="6">
        <v>33.339683749300001</v>
      </c>
      <c r="AG222" s="6">
        <v>37.308693719399997</v>
      </c>
      <c r="AH222" s="6">
        <v>36.514891725399998</v>
      </c>
    </row>
    <row r="223" spans="1:34" x14ac:dyDescent="0.25">
      <c r="A223" t="s">
        <v>759</v>
      </c>
      <c r="B223" s="6" t="s">
        <v>225</v>
      </c>
      <c r="C223" s="6">
        <v>39.944529860400003</v>
      </c>
      <c r="D223" s="6">
        <v>39.944529860400003</v>
      </c>
      <c r="E223" s="6">
        <v>40.698200235100003</v>
      </c>
      <c r="F223" s="6">
        <v>45.220222483500002</v>
      </c>
      <c r="G223" s="6">
        <v>46.727563232900003</v>
      </c>
      <c r="H223" s="6">
        <v>39.944529860400003</v>
      </c>
      <c r="I223" s="6">
        <v>39.190859485700003</v>
      </c>
      <c r="J223" s="6">
        <v>47.481233607699998</v>
      </c>
      <c r="K223" s="6">
        <v>48.234903982399999</v>
      </c>
      <c r="L223" s="6">
        <v>56.525278104400002</v>
      </c>
      <c r="M223" s="6">
        <v>75.367037472500002</v>
      </c>
      <c r="N223" s="6">
        <v>84.411081969199998</v>
      </c>
      <c r="O223" s="6">
        <v>85.918422718599999</v>
      </c>
      <c r="P223" s="6">
        <v>82.903741219699995</v>
      </c>
      <c r="Q223" s="6">
        <v>86.672093093399994</v>
      </c>
      <c r="R223" s="6">
        <v>87.425763468100001</v>
      </c>
      <c r="S223" s="6">
        <v>80.642730095600001</v>
      </c>
      <c r="T223" s="6">
        <v>69.337674474699995</v>
      </c>
      <c r="U223" s="6">
        <v>59.539959603299998</v>
      </c>
      <c r="V223" s="6">
        <v>67.830333725200006</v>
      </c>
      <c r="W223" s="6">
        <v>81.396400470299994</v>
      </c>
      <c r="X223" s="6">
        <v>73.859696722999999</v>
      </c>
      <c r="Y223" s="6">
        <v>73.859696722999999</v>
      </c>
      <c r="Z223" s="6">
        <v>72.352355973599998</v>
      </c>
      <c r="AA223" s="6">
        <v>85.164752343900005</v>
      </c>
      <c r="AB223" s="6">
        <v>91.194115341699998</v>
      </c>
      <c r="AC223" s="6">
        <v>85.918422718599999</v>
      </c>
      <c r="AD223" s="6">
        <v>85.164752343900005</v>
      </c>
      <c r="AE223" s="6">
        <v>83.657411594500005</v>
      </c>
      <c r="AF223" s="6">
        <v>82.150070845000002</v>
      </c>
      <c r="AG223" s="6">
        <v>88.179433842799995</v>
      </c>
      <c r="AH223" s="6">
        <v>81.396400470299994</v>
      </c>
    </row>
    <row r="224" spans="1:34" x14ac:dyDescent="0.25">
      <c r="A224" t="s">
        <v>760</v>
      </c>
      <c r="B224" s="6" t="s">
        <v>226</v>
      </c>
      <c r="C224" s="6">
        <v>46.810218001899997</v>
      </c>
      <c r="D224" s="6">
        <v>50.989701752000002</v>
      </c>
      <c r="E224" s="6">
        <v>50.571753377</v>
      </c>
      <c r="F224" s="6">
        <v>51.8255985021</v>
      </c>
      <c r="G224" s="6">
        <v>53.4973920021</v>
      </c>
      <c r="H224" s="6">
        <v>59.766617627400002</v>
      </c>
      <c r="I224" s="6">
        <v>65.617894877599994</v>
      </c>
      <c r="J224" s="6">
        <v>64.781998127600005</v>
      </c>
      <c r="K224" s="6">
        <v>63.528153002499998</v>
      </c>
      <c r="L224" s="6">
        <v>74.812759127999996</v>
      </c>
      <c r="M224" s="6">
        <v>79.410191253199997</v>
      </c>
      <c r="N224" s="6">
        <v>85.261468503399996</v>
      </c>
      <c r="O224" s="6">
        <v>85.679416878400005</v>
      </c>
      <c r="P224" s="6">
        <v>86.0973652534</v>
      </c>
      <c r="Q224" s="6">
        <v>88.605055503499997</v>
      </c>
      <c r="R224" s="6">
        <v>88.187107128500003</v>
      </c>
      <c r="S224" s="6">
        <v>97.381971378900005</v>
      </c>
      <c r="T224" s="6">
        <v>108.66657750429999</v>
      </c>
      <c r="U224" s="6">
        <v>118.6973385047</v>
      </c>
      <c r="V224" s="6">
        <v>117.8614417547</v>
      </c>
      <c r="W224" s="6">
        <v>123.2947706299</v>
      </c>
      <c r="X224" s="6">
        <v>125.384512505</v>
      </c>
      <c r="Y224" s="6">
        <v>124.548615755</v>
      </c>
      <c r="Z224" s="6">
        <v>117.02554500470001</v>
      </c>
      <c r="AA224" s="6">
        <v>109.5024742544</v>
      </c>
      <c r="AB224" s="6">
        <v>101.143506754</v>
      </c>
      <c r="AC224" s="6">
        <v>102.3973518791</v>
      </c>
      <c r="AD224" s="6">
        <v>91.530694128700006</v>
      </c>
      <c r="AE224" s="6">
        <v>88.605055503499997</v>
      </c>
      <c r="AF224" s="6">
        <v>86.933262003500005</v>
      </c>
      <c r="AG224" s="6">
        <v>76.066604252999994</v>
      </c>
      <c r="AH224" s="6">
        <v>66.453791627699999</v>
      </c>
    </row>
    <row r="225" spans="1:34" x14ac:dyDescent="0.25">
      <c r="A225" t="s">
        <v>761</v>
      </c>
      <c r="B225" s="6" t="s">
        <v>227</v>
      </c>
      <c r="C225" s="6">
        <v>44.675138055399998</v>
      </c>
      <c r="D225" s="6">
        <v>46.056843356100003</v>
      </c>
      <c r="E225" s="6">
        <v>48.820253957399999</v>
      </c>
      <c r="F225" s="6">
        <v>53.886506726599997</v>
      </c>
      <c r="G225" s="6">
        <v>57.571054195099997</v>
      </c>
      <c r="H225" s="6">
        <v>60.334464796500001</v>
      </c>
      <c r="I225" s="6">
        <v>59.873896362899998</v>
      </c>
      <c r="J225" s="6">
        <v>58.952759495800002</v>
      </c>
      <c r="K225" s="6">
        <v>57.571054195099997</v>
      </c>
      <c r="L225" s="6">
        <v>64.479580698500001</v>
      </c>
      <c r="M225" s="6">
        <v>63.097875397800003</v>
      </c>
      <c r="N225" s="6">
        <v>72.309244069000002</v>
      </c>
      <c r="O225" s="6">
        <v>73.690949369699993</v>
      </c>
      <c r="P225" s="6">
        <v>71.848675635500001</v>
      </c>
      <c r="Q225" s="6">
        <v>78.296633705299996</v>
      </c>
      <c r="R225" s="6">
        <v>81.520612740199994</v>
      </c>
      <c r="S225" s="6">
        <v>90.271412977899999</v>
      </c>
      <c r="T225" s="6">
        <v>111.9181293553</v>
      </c>
      <c r="U225" s="6">
        <v>111.45756092169999</v>
      </c>
      <c r="V225" s="6">
        <v>120.6689295929</v>
      </c>
      <c r="W225" s="6">
        <v>136.328256334</v>
      </c>
      <c r="X225" s="6">
        <v>134.94655103330001</v>
      </c>
      <c r="Y225" s="6">
        <v>132.1831404319</v>
      </c>
      <c r="Z225" s="6">
        <v>135.8676879004</v>
      </c>
      <c r="AA225" s="6">
        <v>135.8676879004</v>
      </c>
      <c r="AB225" s="6">
        <v>142.31564597030001</v>
      </c>
      <c r="AC225" s="6">
        <v>136.78882476749999</v>
      </c>
      <c r="AD225" s="6">
        <v>131.26200356480001</v>
      </c>
      <c r="AE225" s="6">
        <v>123.8929086278</v>
      </c>
      <c r="AF225" s="6">
        <v>126.19575079560001</v>
      </c>
      <c r="AG225" s="6">
        <v>113.2998346559</v>
      </c>
      <c r="AH225" s="6">
        <v>90.271412977899999</v>
      </c>
    </row>
    <row r="226" spans="1:34" x14ac:dyDescent="0.25">
      <c r="A226" t="s">
        <v>762</v>
      </c>
      <c r="B226" s="6" t="s">
        <v>228</v>
      </c>
      <c r="C226" s="6">
        <v>17.492022219599999</v>
      </c>
      <c r="D226" s="6">
        <v>13.237206004000001</v>
      </c>
      <c r="E226" s="6">
        <v>17.9647795769</v>
      </c>
      <c r="F226" s="6">
        <v>23.165110507000001</v>
      </c>
      <c r="G226" s="6">
        <v>23.165110507000001</v>
      </c>
      <c r="H226" s="6">
        <v>27.8926840799</v>
      </c>
      <c r="I226" s="6">
        <v>28.365441437200001</v>
      </c>
      <c r="J226" s="6">
        <v>40.1843753693</v>
      </c>
      <c r="K226" s="6">
        <v>44.439191584900001</v>
      </c>
      <c r="L226" s="6">
        <v>45.384706299500003</v>
      </c>
      <c r="M226" s="6">
        <v>47.275735728599997</v>
      </c>
      <c r="N226" s="6">
        <v>59.567427018099998</v>
      </c>
      <c r="O226" s="6">
        <v>66.658787377400003</v>
      </c>
      <c r="P226" s="6">
        <v>71.859118307499998</v>
      </c>
      <c r="Q226" s="6">
        <v>71.859118307499998</v>
      </c>
      <c r="R226" s="6">
        <v>76.113934523099999</v>
      </c>
      <c r="S226" s="6">
        <v>89.823897884399997</v>
      </c>
      <c r="T226" s="6">
        <v>109.2069495332</v>
      </c>
      <c r="U226" s="6">
        <v>106.8431627467</v>
      </c>
      <c r="V226" s="6">
        <v>104.9521333176</v>
      </c>
      <c r="W226" s="6">
        <v>112.0434936769</v>
      </c>
      <c r="X226" s="6">
        <v>104.00661860300001</v>
      </c>
      <c r="Y226" s="6">
        <v>99.279045030099994</v>
      </c>
      <c r="Z226" s="6">
        <v>97.860772958300004</v>
      </c>
      <c r="AA226" s="6">
        <v>85.096324311499998</v>
      </c>
      <c r="AB226" s="6">
        <v>82.7325375251</v>
      </c>
      <c r="AC226" s="6">
        <v>78.950478666799995</v>
      </c>
      <c r="AD226" s="6">
        <v>69.022574163800002</v>
      </c>
      <c r="AE226" s="6">
        <v>68.549816806500004</v>
      </c>
      <c r="AF226" s="6">
        <v>68.077059449199993</v>
      </c>
      <c r="AG226" s="6">
        <v>57.676397588900002</v>
      </c>
      <c r="AH226" s="6">
        <v>51.057794586900002</v>
      </c>
    </row>
    <row r="227" spans="1:34" x14ac:dyDescent="0.25">
      <c r="A227" t="s">
        <v>763</v>
      </c>
      <c r="B227" s="6" t="s">
        <v>229</v>
      </c>
      <c r="C227" s="6">
        <v>57.148207580399998</v>
      </c>
      <c r="D227" s="6">
        <v>52.628010370600002</v>
      </c>
      <c r="E227" s="6">
        <v>57.471078809600002</v>
      </c>
      <c r="F227" s="6">
        <v>55.856722663299998</v>
      </c>
      <c r="G227" s="6">
        <v>55.533851433999999</v>
      </c>
      <c r="H227" s="6">
        <v>55.533851433999999</v>
      </c>
      <c r="I227" s="6">
        <v>57.471078809600002</v>
      </c>
      <c r="J227" s="6">
        <v>55.533851433999999</v>
      </c>
      <c r="K227" s="6">
        <v>58.762563726700002</v>
      </c>
      <c r="L227" s="6">
        <v>73.614640273000006</v>
      </c>
      <c r="M227" s="6">
        <v>86.529489443700001</v>
      </c>
      <c r="N227" s="6">
        <v>92.341171570499995</v>
      </c>
      <c r="O227" s="6">
        <v>93.955527716899994</v>
      </c>
      <c r="P227" s="6">
        <v>95.892755092499996</v>
      </c>
      <c r="Q227" s="6">
        <v>100.4129523022</v>
      </c>
      <c r="R227" s="6">
        <v>103.9645358242</v>
      </c>
      <c r="S227" s="6">
        <v>98.152853697400005</v>
      </c>
      <c r="T227" s="6">
        <v>113.32780147290001</v>
      </c>
      <c r="U227" s="6">
        <v>116.2336425363</v>
      </c>
      <c r="V227" s="6">
        <v>133.34581768749999</v>
      </c>
      <c r="W227" s="6">
        <v>142.38621210700001</v>
      </c>
      <c r="X227" s="6">
        <v>153.04096267290001</v>
      </c>
      <c r="Y227" s="6">
        <v>151.4266065265</v>
      </c>
      <c r="Z227" s="6">
        <v>164.018584468</v>
      </c>
      <c r="AA227" s="6">
        <v>144.64631071190001</v>
      </c>
      <c r="AB227" s="6">
        <v>151.4266065265</v>
      </c>
      <c r="AC227" s="6">
        <v>146.26066685820001</v>
      </c>
      <c r="AD227" s="6">
        <v>141.4175984192</v>
      </c>
      <c r="AE227" s="6">
        <v>140.4489847314</v>
      </c>
      <c r="AF227" s="6">
        <v>143.35482579480001</v>
      </c>
      <c r="AG227" s="6">
        <v>142.70908333630001</v>
      </c>
      <c r="AH227" s="6">
        <v>148.19789423380001</v>
      </c>
    </row>
    <row r="228" spans="1:34" x14ac:dyDescent="0.25">
      <c r="A228" t="s">
        <v>764</v>
      </c>
      <c r="B228" s="6" t="s">
        <v>230</v>
      </c>
      <c r="C228" s="6">
        <v>11.219986536</v>
      </c>
      <c r="D228" s="6">
        <v>11.219986536</v>
      </c>
      <c r="E228" s="6">
        <v>9.7239883311999993</v>
      </c>
      <c r="F228" s="6">
        <v>13.463983843199999</v>
      </c>
      <c r="G228" s="6">
        <v>14.211982945600001</v>
      </c>
      <c r="H228" s="6">
        <v>12.7159847408</v>
      </c>
      <c r="I228" s="6">
        <v>8.2279901263999999</v>
      </c>
      <c r="J228" s="6">
        <v>8.2279901263999999</v>
      </c>
      <c r="K228" s="6">
        <v>7.4799910240000003</v>
      </c>
      <c r="L228" s="6">
        <v>8.9759892287999996</v>
      </c>
      <c r="M228" s="6">
        <v>5.2359937168000004</v>
      </c>
      <c r="N228" s="6">
        <v>5.9839928192</v>
      </c>
      <c r="O228" s="6">
        <v>6.7319919215999997</v>
      </c>
      <c r="P228" s="6">
        <v>8.2279901263999999</v>
      </c>
      <c r="Q228" s="6">
        <v>8.2279901263999999</v>
      </c>
      <c r="R228" s="6">
        <v>8.2279901263999999</v>
      </c>
      <c r="S228" s="6">
        <v>8.2279901263999999</v>
      </c>
      <c r="T228" s="6">
        <v>10.471987433600001</v>
      </c>
      <c r="U228" s="6">
        <v>12.7159847408</v>
      </c>
      <c r="V228" s="6">
        <v>11.9679856384</v>
      </c>
      <c r="W228" s="6">
        <v>10.471987433600001</v>
      </c>
      <c r="X228" s="6">
        <v>10.471987433600001</v>
      </c>
      <c r="Y228" s="6">
        <v>10.471987433600001</v>
      </c>
      <c r="Z228" s="6">
        <v>8.9759892287999996</v>
      </c>
      <c r="AA228" s="6">
        <v>11.219986536</v>
      </c>
      <c r="AB228" s="6">
        <v>8.2279901263999999</v>
      </c>
      <c r="AC228" s="6">
        <v>8.2279901263999999</v>
      </c>
      <c r="AD228" s="6">
        <v>10.471987433600001</v>
      </c>
      <c r="AE228" s="6">
        <v>10.471987433600001</v>
      </c>
      <c r="AF228" s="6">
        <v>10.471987433600001</v>
      </c>
      <c r="AG228" s="6">
        <v>21.691973969599999</v>
      </c>
      <c r="AH228" s="6">
        <v>18.699977560000001</v>
      </c>
    </row>
    <row r="229" spans="1:34" x14ac:dyDescent="0.25">
      <c r="A229" t="s">
        <v>765</v>
      </c>
      <c r="B229" s="6" t="s">
        <v>231</v>
      </c>
      <c r="C229" s="6">
        <v>25.619858236799999</v>
      </c>
      <c r="D229" s="6">
        <v>35.3798042317</v>
      </c>
      <c r="E229" s="6">
        <v>37.413126314000003</v>
      </c>
      <c r="F229" s="6">
        <v>35.7864686482</v>
      </c>
      <c r="G229" s="6">
        <v>41.886434895100003</v>
      </c>
      <c r="H229" s="6">
        <v>45.546414643200002</v>
      </c>
      <c r="I229" s="6">
        <v>47.173072308999998</v>
      </c>
      <c r="J229" s="6">
        <v>48.799729974800002</v>
      </c>
      <c r="K229" s="6">
        <v>52.459709722900001</v>
      </c>
      <c r="L229" s="6">
        <v>50.4263876407</v>
      </c>
      <c r="M229" s="6">
        <v>54.899696221699998</v>
      </c>
      <c r="N229" s="6">
        <v>53.273038555900001</v>
      </c>
      <c r="O229" s="6">
        <v>55.306360638100003</v>
      </c>
      <c r="P229" s="6">
        <v>56.933018304000001</v>
      </c>
      <c r="Q229" s="6">
        <v>56.526353887500001</v>
      </c>
      <c r="R229" s="6">
        <v>56.119689471100003</v>
      </c>
      <c r="S229" s="6">
        <v>67.099628715400002</v>
      </c>
      <c r="T229" s="6">
        <v>69.539615214099996</v>
      </c>
      <c r="U229" s="6">
        <v>76.859574710399997</v>
      </c>
      <c r="V229" s="6">
        <v>78.486232376199993</v>
      </c>
      <c r="W229" s="6">
        <v>76.859574710399997</v>
      </c>
      <c r="X229" s="6">
        <v>78.0795679597</v>
      </c>
      <c r="Y229" s="6">
        <v>73.199594962199996</v>
      </c>
      <c r="Z229" s="6">
        <v>67.9129575483</v>
      </c>
      <c r="AA229" s="6">
        <v>66.286299882500003</v>
      </c>
      <c r="AB229" s="6">
        <v>60.5929980521</v>
      </c>
      <c r="AC229" s="6">
        <v>59.373004802700002</v>
      </c>
      <c r="AD229" s="6">
        <v>59.373004802700002</v>
      </c>
      <c r="AE229" s="6">
        <v>58.559675969799997</v>
      </c>
      <c r="AF229" s="6">
        <v>61.406326884999999</v>
      </c>
      <c r="AG229" s="6">
        <v>57.746347136899999</v>
      </c>
      <c r="AH229" s="6">
        <v>52.053045306500003</v>
      </c>
    </row>
    <row r="230" spans="1:34" x14ac:dyDescent="0.25">
      <c r="A230" t="s">
        <v>766</v>
      </c>
      <c r="B230" s="6" t="s">
        <v>232</v>
      </c>
      <c r="C230" s="6">
        <v>68.516279957500004</v>
      </c>
      <c r="D230" s="6">
        <v>69.739784956799994</v>
      </c>
      <c r="E230" s="6">
        <v>76.591412952499994</v>
      </c>
      <c r="F230" s="6">
        <v>87.113555946000005</v>
      </c>
      <c r="G230" s="6">
        <v>111.58365593080001</v>
      </c>
      <c r="H230" s="6">
        <v>116.9670779275</v>
      </c>
      <c r="I230" s="6">
        <v>125.776313922</v>
      </c>
      <c r="J230" s="6">
        <v>125.28691192230001</v>
      </c>
      <c r="K230" s="6">
        <v>128.22332392050001</v>
      </c>
      <c r="L230" s="6">
        <v>142.1712809119</v>
      </c>
      <c r="M230" s="6">
        <v>150.73581590649999</v>
      </c>
      <c r="N230" s="6">
        <v>141.19247691250001</v>
      </c>
      <c r="O230" s="6">
        <v>142.41598191169999</v>
      </c>
      <c r="P230" s="6">
        <v>146.82059990900001</v>
      </c>
      <c r="Q230" s="6">
        <v>145.59709490969999</v>
      </c>
      <c r="R230" s="6">
        <v>146.08649690940001</v>
      </c>
      <c r="S230" s="6">
        <v>147.0653009088</v>
      </c>
      <c r="T230" s="6">
        <v>152.69342390529999</v>
      </c>
      <c r="U230" s="6">
        <v>155.38513490369999</v>
      </c>
      <c r="V230" s="6">
        <v>155.38513490369999</v>
      </c>
      <c r="W230" s="6">
        <v>152.44872290550001</v>
      </c>
      <c r="X230" s="6">
        <v>155.14043390379999</v>
      </c>
      <c r="Y230" s="6">
        <v>152.44872290550001</v>
      </c>
      <c r="Z230" s="6">
        <v>139.96897191319999</v>
      </c>
      <c r="AA230" s="6">
        <v>133.36204491730001</v>
      </c>
      <c r="AB230" s="6">
        <v>118.6799849264</v>
      </c>
      <c r="AC230" s="6">
        <v>121.1269949249</v>
      </c>
      <c r="AD230" s="6">
        <v>114.2753669291</v>
      </c>
      <c r="AE230" s="6">
        <v>112.8071609301</v>
      </c>
      <c r="AF230" s="6">
        <v>115.0094699287</v>
      </c>
      <c r="AG230" s="6">
        <v>112.3177589304</v>
      </c>
      <c r="AH230" s="6">
        <v>104.9767289349</v>
      </c>
    </row>
    <row r="231" spans="1:34" x14ac:dyDescent="0.25">
      <c r="A231" t="s">
        <v>767</v>
      </c>
      <c r="B231" s="6" t="s">
        <v>233</v>
      </c>
      <c r="C231" s="6">
        <v>14.1991429803</v>
      </c>
      <c r="D231" s="6">
        <v>13.1849184817</v>
      </c>
      <c r="E231" s="6">
        <v>11.156469484500001</v>
      </c>
      <c r="F231" s="6">
        <v>17.241816476099999</v>
      </c>
      <c r="G231" s="6">
        <v>17.748928725399999</v>
      </c>
      <c r="H231" s="6">
        <v>18.256040974699999</v>
      </c>
      <c r="I231" s="6">
        <v>20.791602221200002</v>
      </c>
      <c r="J231" s="6">
        <v>19.777377722600001</v>
      </c>
      <c r="K231" s="6">
        <v>19.2702654733</v>
      </c>
      <c r="L231" s="6">
        <v>21.805826719700001</v>
      </c>
      <c r="M231" s="6">
        <v>17.748928725399999</v>
      </c>
      <c r="N231" s="6">
        <v>16.734704226800002</v>
      </c>
      <c r="O231" s="6">
        <v>13.692030730999999</v>
      </c>
      <c r="P231" s="6">
        <v>10.1422449859</v>
      </c>
      <c r="Q231" s="6">
        <v>10.6493572352</v>
      </c>
      <c r="R231" s="6">
        <v>12.1706939831</v>
      </c>
      <c r="S231" s="6">
        <v>10.1422449859</v>
      </c>
      <c r="T231" s="6">
        <v>10.1422449859</v>
      </c>
      <c r="U231" s="6">
        <v>13.1849184817</v>
      </c>
      <c r="V231" s="6">
        <v>14.1991429803</v>
      </c>
      <c r="W231" s="6">
        <v>17.748928725399999</v>
      </c>
      <c r="X231" s="6">
        <v>19.2702654733</v>
      </c>
      <c r="Y231" s="6">
        <v>21.2987144704</v>
      </c>
      <c r="Z231" s="6">
        <v>26.369836963400001</v>
      </c>
      <c r="AA231" s="6">
        <v>29.4125104592</v>
      </c>
      <c r="AB231" s="6">
        <v>30.933847207100001</v>
      </c>
      <c r="AC231" s="6">
        <v>30.426734957800001</v>
      </c>
      <c r="AD231" s="6">
        <v>28.398285960599999</v>
      </c>
      <c r="AE231" s="6">
        <v>27.384061461999998</v>
      </c>
      <c r="AF231" s="6">
        <v>28.9053982099</v>
      </c>
      <c r="AG231" s="6">
        <v>27.891173711299999</v>
      </c>
      <c r="AH231" s="6">
        <v>24.341387966199999</v>
      </c>
    </row>
    <row r="232" spans="1:34" x14ac:dyDescent="0.25">
      <c r="A232" t="s">
        <v>768</v>
      </c>
      <c r="B232" s="6" t="s">
        <v>234</v>
      </c>
      <c r="C232" s="6">
        <v>35.384056688999998</v>
      </c>
      <c r="D232" s="6">
        <v>39.108694235199998</v>
      </c>
      <c r="E232" s="6">
        <v>39.108694235199998</v>
      </c>
      <c r="F232" s="6">
        <v>46.557969327599999</v>
      </c>
      <c r="G232" s="6">
        <v>52.6105053402</v>
      </c>
      <c r="H232" s="6">
        <v>55.403983499900001</v>
      </c>
      <c r="I232" s="6">
        <v>58.1974616595</v>
      </c>
      <c r="J232" s="6">
        <v>55.403983499900001</v>
      </c>
      <c r="K232" s="6">
        <v>59.5942007393</v>
      </c>
      <c r="L232" s="6">
        <v>64.249997672099994</v>
      </c>
      <c r="M232" s="6">
        <v>63.784417978800001</v>
      </c>
      <c r="N232" s="6">
        <v>62.387678899000001</v>
      </c>
      <c r="O232" s="6">
        <v>62.387678899000001</v>
      </c>
      <c r="P232" s="6">
        <v>67.509055524999994</v>
      </c>
      <c r="Q232" s="6">
        <v>70.768113377999995</v>
      </c>
      <c r="R232" s="6">
        <v>64.715577365399994</v>
      </c>
      <c r="S232" s="6">
        <v>70.768113377999995</v>
      </c>
      <c r="T232" s="6">
        <v>76.355069697299996</v>
      </c>
      <c r="U232" s="6">
        <v>91.719199575399998</v>
      </c>
      <c r="V232" s="6">
        <v>95.909416814899998</v>
      </c>
      <c r="W232" s="6">
        <v>99.168474667799998</v>
      </c>
      <c r="X232" s="6">
        <v>102.4275325207</v>
      </c>
      <c r="Y232" s="6">
        <v>105.6865903737</v>
      </c>
      <c r="Z232" s="6">
        <v>111.273546693</v>
      </c>
      <c r="AA232" s="6">
        <v>104.7554309871</v>
      </c>
      <c r="AB232" s="6">
        <v>92.650358961899997</v>
      </c>
      <c r="AC232" s="6">
        <v>87.063402642599996</v>
      </c>
      <c r="AD232" s="6">
        <v>77.751808777099995</v>
      </c>
      <c r="AE232" s="6">
        <v>72.164852457799995</v>
      </c>
      <c r="AF232" s="6">
        <v>70.768113377999995</v>
      </c>
      <c r="AG232" s="6">
        <v>57.7318819662</v>
      </c>
      <c r="AH232" s="6">
        <v>54.4728241133</v>
      </c>
    </row>
    <row r="233" spans="1:34" x14ac:dyDescent="0.25">
      <c r="A233" t="s">
        <v>769</v>
      </c>
      <c r="B233" s="6" t="s">
        <v>235</v>
      </c>
      <c r="C233" s="6">
        <v>5.812669294</v>
      </c>
      <c r="D233" s="6">
        <v>6.9752031527999998</v>
      </c>
      <c r="E233" s="6">
        <v>8.1377370116000005</v>
      </c>
      <c r="F233" s="6">
        <v>8.1377370116000005</v>
      </c>
      <c r="G233" s="6">
        <v>8.5252482978999993</v>
      </c>
      <c r="H233" s="6">
        <v>9.3002708704000003</v>
      </c>
      <c r="I233" s="6">
        <v>6.9752031527999998</v>
      </c>
      <c r="J233" s="6">
        <v>6.5876918665000002</v>
      </c>
      <c r="K233" s="6">
        <v>5.812669294</v>
      </c>
      <c r="L233" s="6">
        <v>4.2626241488999996</v>
      </c>
      <c r="M233" s="6">
        <v>6.5876918665000002</v>
      </c>
      <c r="N233" s="6">
        <v>8.5252482978999993</v>
      </c>
      <c r="O233" s="6">
        <v>10.4628047292</v>
      </c>
      <c r="P233" s="6">
        <v>12.400361160499999</v>
      </c>
      <c r="Q233" s="6">
        <v>12.400361160499999</v>
      </c>
      <c r="R233" s="6">
        <v>12.400361160499999</v>
      </c>
      <c r="S233" s="6">
        <v>16.6629853094</v>
      </c>
      <c r="T233" s="6">
        <v>15.8879627369</v>
      </c>
      <c r="U233" s="6">
        <v>15.112940164399999</v>
      </c>
      <c r="V233" s="6">
        <v>15.112940164399999</v>
      </c>
      <c r="W233" s="6">
        <v>16.275474023200001</v>
      </c>
      <c r="X233" s="6">
        <v>17.438007882000001</v>
      </c>
      <c r="Y233" s="6">
        <v>17.438007882000001</v>
      </c>
      <c r="Z233" s="6">
        <v>17.8255191682</v>
      </c>
      <c r="AA233" s="6">
        <v>18.988053026999999</v>
      </c>
      <c r="AB233" s="6">
        <v>21.313120744599999</v>
      </c>
      <c r="AC233" s="6">
        <v>20.150586885799999</v>
      </c>
      <c r="AD233" s="6">
        <v>20.5380981721</v>
      </c>
      <c r="AE233" s="6">
        <v>19.7630755996</v>
      </c>
      <c r="AF233" s="6">
        <v>19.3755643133</v>
      </c>
      <c r="AG233" s="6">
        <v>21.7006320309</v>
      </c>
      <c r="AH233" s="6">
        <v>19.3755643133</v>
      </c>
    </row>
    <row r="234" spans="1:34" x14ac:dyDescent="0.25">
      <c r="A234" t="s">
        <v>770</v>
      </c>
      <c r="B234" s="6" t="s">
        <v>236</v>
      </c>
      <c r="C234" s="6">
        <v>6.6563770171999996</v>
      </c>
      <c r="D234" s="6">
        <v>7.0724005808000001</v>
      </c>
      <c r="E234" s="6">
        <v>7.9044477079000002</v>
      </c>
      <c r="F234" s="6">
        <v>8.3204712715000007</v>
      </c>
      <c r="G234" s="6">
        <v>7.0724005808000001</v>
      </c>
      <c r="H234" s="6">
        <v>7.9044477079000002</v>
      </c>
      <c r="I234" s="6">
        <v>10.4005890894</v>
      </c>
      <c r="J234" s="6">
        <v>10.4005890894</v>
      </c>
      <c r="K234" s="6">
        <v>9.9845655258000008</v>
      </c>
      <c r="L234" s="6">
        <v>10.8166126529</v>
      </c>
      <c r="M234" s="6">
        <v>11.648659780099999</v>
      </c>
      <c r="N234" s="6">
        <v>14.976848288699999</v>
      </c>
      <c r="O234" s="6">
        <v>16.224918979400002</v>
      </c>
      <c r="P234" s="6">
        <v>14.1448011615</v>
      </c>
      <c r="Q234" s="6">
        <v>14.1448011615</v>
      </c>
      <c r="R234" s="6">
        <v>14.5608247251</v>
      </c>
      <c r="S234" s="6">
        <v>17.472989670099999</v>
      </c>
      <c r="T234" s="6">
        <v>21.633225305900002</v>
      </c>
      <c r="U234" s="6">
        <v>22.881295996599999</v>
      </c>
      <c r="V234" s="6">
        <v>23.297319560199998</v>
      </c>
      <c r="W234" s="6">
        <v>27.873578759499999</v>
      </c>
      <c r="X234" s="6">
        <v>27.873578759499999</v>
      </c>
      <c r="Y234" s="6">
        <v>28.705625886699998</v>
      </c>
      <c r="Z234" s="6">
        <v>37.026097158100001</v>
      </c>
      <c r="AA234" s="6">
        <v>41.6023563575</v>
      </c>
      <c r="AB234" s="6">
        <v>44.9305448661</v>
      </c>
      <c r="AC234" s="6">
        <v>47.010662683900001</v>
      </c>
      <c r="AD234" s="6">
        <v>47.426686247500001</v>
      </c>
      <c r="AE234" s="6">
        <v>47.842709811100001</v>
      </c>
      <c r="AF234" s="6">
        <v>46.178615556799997</v>
      </c>
      <c r="AG234" s="6">
        <v>48.674756938199998</v>
      </c>
      <c r="AH234" s="6">
        <v>42.434403484599997</v>
      </c>
    </row>
    <row r="235" spans="1:34" x14ac:dyDescent="0.25">
      <c r="A235" t="s">
        <v>771</v>
      </c>
      <c r="B235" s="6" t="s">
        <v>237</v>
      </c>
      <c r="C235" s="6">
        <v>24.797114517600001</v>
      </c>
      <c r="D235" s="6">
        <v>27.051397655500001</v>
      </c>
      <c r="E235" s="6">
        <v>38.3228133454</v>
      </c>
      <c r="F235" s="6">
        <v>40.577096483299997</v>
      </c>
      <c r="G235" s="6">
        <v>54.102795311100003</v>
      </c>
      <c r="H235" s="6">
        <v>54.102795311100003</v>
      </c>
      <c r="I235" s="6">
        <v>76.645626690699999</v>
      </c>
      <c r="J235" s="6">
        <v>78.899909828700004</v>
      </c>
      <c r="K235" s="6">
        <v>85.662759242600004</v>
      </c>
      <c r="L235" s="6">
        <v>110.4598737601</v>
      </c>
      <c r="M235" s="6">
        <v>135.2569882777</v>
      </c>
      <c r="N235" s="6">
        <v>151.03697024350001</v>
      </c>
      <c r="O235" s="6">
        <v>171.32551848509999</v>
      </c>
      <c r="P235" s="6">
        <v>171.32551848509999</v>
      </c>
      <c r="Q235" s="6">
        <v>166.8169522092</v>
      </c>
      <c r="R235" s="6">
        <v>169.0712353472</v>
      </c>
      <c r="S235" s="6">
        <v>151.03697024350001</v>
      </c>
      <c r="T235" s="6">
        <v>175.83408476100001</v>
      </c>
      <c r="U235" s="6">
        <v>164.56266907119999</v>
      </c>
      <c r="V235" s="6">
        <v>155.5455365194</v>
      </c>
      <c r="W235" s="6">
        <v>139.76555455370001</v>
      </c>
      <c r="X235" s="6">
        <v>137.51127141570001</v>
      </c>
      <c r="Y235" s="6">
        <v>137.51127141570001</v>
      </c>
      <c r="Z235" s="6">
        <v>146.5284039675</v>
      </c>
      <c r="AA235" s="6">
        <v>108.20559062220001</v>
      </c>
      <c r="AB235" s="6">
        <v>101.44274120830001</v>
      </c>
      <c r="AC235" s="6">
        <v>108.20559062220001</v>
      </c>
      <c r="AD235" s="6">
        <v>105.9513074842</v>
      </c>
      <c r="AE235" s="6">
        <v>114.96844003610001</v>
      </c>
      <c r="AF235" s="6">
        <v>108.20559062220001</v>
      </c>
      <c r="AG235" s="6">
        <v>121.73128945000001</v>
      </c>
      <c r="AH235" s="6">
        <v>121.73128945000001</v>
      </c>
    </row>
    <row r="236" spans="1:34" x14ac:dyDescent="0.25">
      <c r="A236" t="s">
        <v>772</v>
      </c>
      <c r="B236" s="6" t="s">
        <v>238</v>
      </c>
      <c r="C236" s="6">
        <v>35.7588116477</v>
      </c>
      <c r="D236" s="6">
        <v>38.658174754299999</v>
      </c>
      <c r="E236" s="6">
        <v>43.490446598600002</v>
      </c>
      <c r="F236" s="6">
        <v>40.591083492000003</v>
      </c>
      <c r="G236" s="6">
        <v>48.322718442800003</v>
      </c>
      <c r="H236" s="6">
        <v>48.322718442800003</v>
      </c>
      <c r="I236" s="6">
        <v>47.356264074000002</v>
      </c>
      <c r="J236" s="6">
        <v>49.289172811699999</v>
      </c>
      <c r="K236" s="6">
        <v>45.423355336299998</v>
      </c>
      <c r="L236" s="6">
        <v>43.490446598600002</v>
      </c>
      <c r="M236" s="6">
        <v>45.423355336299998</v>
      </c>
      <c r="N236" s="6">
        <v>42.523992229699999</v>
      </c>
      <c r="O236" s="6">
        <v>43.490446598600002</v>
      </c>
      <c r="P236" s="6">
        <v>51.222081549400002</v>
      </c>
      <c r="Q236" s="6">
        <v>53.154990287099999</v>
      </c>
      <c r="R236" s="6">
        <v>57.020807762600001</v>
      </c>
      <c r="S236" s="6">
        <v>65.718897082300003</v>
      </c>
      <c r="T236" s="6">
        <v>70.551168926599999</v>
      </c>
      <c r="U236" s="6">
        <v>65.718897082300003</v>
      </c>
      <c r="V236" s="6">
        <v>60.886625238000001</v>
      </c>
      <c r="W236" s="6">
        <v>64.752442713400001</v>
      </c>
      <c r="X236" s="6">
        <v>60.886625238000001</v>
      </c>
      <c r="Y236" s="6">
        <v>59.920170869099998</v>
      </c>
      <c r="Z236" s="6">
        <v>48.322718442800003</v>
      </c>
      <c r="AA236" s="6">
        <v>45.423355336299998</v>
      </c>
      <c r="AB236" s="6">
        <v>40.591083492000003</v>
      </c>
      <c r="AC236" s="6">
        <v>38.658174754299999</v>
      </c>
      <c r="AD236" s="6">
        <v>31.8929941723</v>
      </c>
      <c r="AE236" s="6">
        <v>31.8929941723</v>
      </c>
      <c r="AF236" s="6">
        <v>32.859448541100001</v>
      </c>
      <c r="AG236" s="6">
        <v>35.7588116477</v>
      </c>
      <c r="AH236" s="6">
        <v>38.658174754299999</v>
      </c>
    </row>
    <row r="237" spans="1:34" x14ac:dyDescent="0.25">
      <c r="A237" t="s">
        <v>773</v>
      </c>
      <c r="B237" s="6" t="s">
        <v>239</v>
      </c>
      <c r="C237" s="6">
        <v>62.768158374000002</v>
      </c>
      <c r="D237" s="6">
        <v>66.8976424775</v>
      </c>
      <c r="E237" s="6">
        <v>75.569559095000002</v>
      </c>
      <c r="F237" s="6">
        <v>85.893269353899996</v>
      </c>
      <c r="G237" s="6">
        <v>96.629928023100007</v>
      </c>
      <c r="H237" s="6">
        <v>114.3867096684</v>
      </c>
      <c r="I237" s="6">
        <v>124.5039457221</v>
      </c>
      <c r="J237" s="6">
        <v>127.18811038939999</v>
      </c>
      <c r="K237" s="6">
        <v>126.9816361842</v>
      </c>
      <c r="L237" s="6">
        <v>131.93701710849999</v>
      </c>
      <c r="M237" s="6">
        <v>146.18373726569999</v>
      </c>
      <c r="N237" s="6">
        <v>137.30534644310001</v>
      </c>
      <c r="O237" s="6">
        <v>131.93701710849999</v>
      </c>
      <c r="P237" s="6">
        <v>118.3097195667</v>
      </c>
      <c r="Q237" s="6">
        <v>139.9895111104</v>
      </c>
      <c r="R237" s="6">
        <v>143.7060468036</v>
      </c>
      <c r="S237" s="6">
        <v>144.9448920346</v>
      </c>
      <c r="T237" s="6">
        <v>123.47157469619999</v>
      </c>
      <c r="U237" s="6">
        <v>125.32984254279999</v>
      </c>
      <c r="V237" s="6">
        <v>120.99388423400001</v>
      </c>
      <c r="W237" s="6">
        <v>127.80753300489999</v>
      </c>
      <c r="X237" s="6">
        <v>112.5284418218</v>
      </c>
      <c r="Y237" s="6">
        <v>119.5485647978</v>
      </c>
      <c r="Z237" s="6">
        <v>129.04637823600001</v>
      </c>
      <c r="AA237" s="6">
        <v>147.83553090710001</v>
      </c>
      <c r="AB237" s="6">
        <v>151.9650150107</v>
      </c>
      <c r="AC237" s="6">
        <v>147.83553090710001</v>
      </c>
      <c r="AD237" s="6">
        <v>138.33771746900001</v>
      </c>
      <c r="AE237" s="6">
        <v>129.66580085149999</v>
      </c>
      <c r="AF237" s="6">
        <v>131.31759449290001</v>
      </c>
      <c r="AG237" s="6">
        <v>109.2248545389</v>
      </c>
      <c r="AH237" s="6">
        <v>93.119866535100002</v>
      </c>
    </row>
    <row r="238" spans="1:34" x14ac:dyDescent="0.25">
      <c r="A238" t="s">
        <v>774</v>
      </c>
      <c r="B238" s="6" t="s">
        <v>240</v>
      </c>
      <c r="C238" s="6">
        <v>26.9506802551</v>
      </c>
      <c r="D238" s="6">
        <v>29.9452002835</v>
      </c>
      <c r="E238" s="6">
        <v>35.934240340199999</v>
      </c>
      <c r="F238" s="6">
        <v>33.937893654600003</v>
      </c>
      <c r="G238" s="6">
        <v>36.932413683</v>
      </c>
      <c r="H238" s="6">
        <v>34.936066997399998</v>
      </c>
      <c r="I238" s="6">
        <v>35.934240340199999</v>
      </c>
      <c r="J238" s="6">
        <v>37.9305870257</v>
      </c>
      <c r="K238" s="6">
        <v>39.926933711300002</v>
      </c>
      <c r="L238" s="6">
        <v>45.915973768000001</v>
      </c>
      <c r="M238" s="6">
        <v>47.912320453600003</v>
      </c>
      <c r="N238" s="6">
        <v>44.917800425199999</v>
      </c>
      <c r="O238" s="6">
        <v>42.921453739699999</v>
      </c>
      <c r="P238" s="6">
        <v>38.928760368500001</v>
      </c>
      <c r="Q238" s="6">
        <v>42.921453739699999</v>
      </c>
      <c r="R238" s="6">
        <v>41.923280396899997</v>
      </c>
      <c r="S238" s="6">
        <v>43.919627082399998</v>
      </c>
      <c r="T238" s="6">
        <v>43.919627082399998</v>
      </c>
      <c r="U238" s="6">
        <v>47.912320453600003</v>
      </c>
      <c r="V238" s="6">
        <v>47.912320453600003</v>
      </c>
      <c r="W238" s="6">
        <v>53.901360510300002</v>
      </c>
      <c r="X238" s="6">
        <v>49.908667139099997</v>
      </c>
      <c r="Y238" s="6">
        <v>54.899533853000001</v>
      </c>
      <c r="Z238" s="6">
        <v>60.8885739097</v>
      </c>
      <c r="AA238" s="6">
        <v>62.884920595300002</v>
      </c>
      <c r="AB238" s="6">
        <v>72.866654023099997</v>
      </c>
      <c r="AC238" s="6">
        <v>75.861174051500001</v>
      </c>
      <c r="AD238" s="6">
        <v>72.866654023099997</v>
      </c>
      <c r="AE238" s="6">
        <v>73.864827365899998</v>
      </c>
      <c r="AF238" s="6">
        <v>67.875787309200007</v>
      </c>
      <c r="AG238" s="6">
        <v>65.879440623700006</v>
      </c>
      <c r="AH238" s="6">
        <v>77.857520737100003</v>
      </c>
    </row>
    <row r="239" spans="1:34" x14ac:dyDescent="0.25">
      <c r="A239" t="s">
        <v>775</v>
      </c>
      <c r="B239" s="6" t="s">
        <v>241</v>
      </c>
      <c r="C239" s="6">
        <v>28.739426609599999</v>
      </c>
      <c r="D239" s="6">
        <v>29.516167869299998</v>
      </c>
      <c r="E239" s="6">
        <v>28.739426609599999</v>
      </c>
      <c r="F239" s="6">
        <v>28.739426609599999</v>
      </c>
      <c r="G239" s="6">
        <v>31.0696503888</v>
      </c>
      <c r="H239" s="6">
        <v>30.292909129000002</v>
      </c>
      <c r="I239" s="6">
        <v>27.1859440902</v>
      </c>
      <c r="J239" s="6">
        <v>30.292909129000002</v>
      </c>
      <c r="K239" s="6">
        <v>31.0696503888</v>
      </c>
      <c r="L239" s="6">
        <v>53.595146920600001</v>
      </c>
      <c r="M239" s="6">
        <v>62.139300777499997</v>
      </c>
      <c r="N239" s="6">
        <v>69.906713374700004</v>
      </c>
      <c r="O239" s="6">
        <v>68.353230855299998</v>
      </c>
      <c r="P239" s="6">
        <v>73.790419673299994</v>
      </c>
      <c r="Q239" s="6">
        <v>76.120643452500005</v>
      </c>
      <c r="R239" s="6">
        <v>74.567160932999997</v>
      </c>
      <c r="S239" s="6">
        <v>59.809076998400002</v>
      </c>
      <c r="T239" s="6">
        <v>69.129972115000001</v>
      </c>
      <c r="U239" s="6">
        <v>65.246265816399998</v>
      </c>
      <c r="V239" s="6">
        <v>76.897384712199994</v>
      </c>
      <c r="W239" s="6">
        <v>79.227608491300003</v>
      </c>
      <c r="X239" s="6">
        <v>79.227608491300003</v>
      </c>
      <c r="Y239" s="6">
        <v>84.664797309400001</v>
      </c>
      <c r="Z239" s="6">
        <v>91.655468646800003</v>
      </c>
      <c r="AA239" s="6">
        <v>76.897384712199994</v>
      </c>
      <c r="AB239" s="6">
        <v>85.441538569100004</v>
      </c>
      <c r="AC239" s="6">
        <v>80.004349751099994</v>
      </c>
      <c r="AD239" s="6">
        <v>80.781091010799997</v>
      </c>
      <c r="AE239" s="6">
        <v>84.664797309400001</v>
      </c>
      <c r="AF239" s="6">
        <v>83.111314789900007</v>
      </c>
      <c r="AG239" s="6">
        <v>82.334573530200004</v>
      </c>
      <c r="AH239" s="6">
        <v>90.101986127399996</v>
      </c>
    </row>
    <row r="240" spans="1:34" x14ac:dyDescent="0.25">
      <c r="A240" t="s">
        <v>776</v>
      </c>
      <c r="B240" s="6" t="s">
        <v>242</v>
      </c>
      <c r="C240" s="6">
        <v>63.170786734099998</v>
      </c>
      <c r="D240" s="6">
        <v>58.658587681699998</v>
      </c>
      <c r="E240" s="6">
        <v>63.170786734099998</v>
      </c>
      <c r="F240" s="6">
        <v>70.905985109699998</v>
      </c>
      <c r="G240" s="6">
        <v>81.541882876200006</v>
      </c>
      <c r="H240" s="6">
        <v>89.599381184099997</v>
      </c>
      <c r="I240" s="6">
        <v>112.16037644630001</v>
      </c>
      <c r="J240" s="6">
        <v>114.7387759049</v>
      </c>
      <c r="K240" s="6">
        <v>126.019273536</v>
      </c>
      <c r="L240" s="6">
        <v>135.68827150550001</v>
      </c>
      <c r="M240" s="6">
        <v>146.9687691366</v>
      </c>
      <c r="N240" s="6">
        <v>146.32416927189999</v>
      </c>
      <c r="O240" s="6">
        <v>145.67956940729999</v>
      </c>
      <c r="P240" s="6">
        <v>136.9774712347</v>
      </c>
      <c r="Q240" s="6">
        <v>135.36597157310001</v>
      </c>
      <c r="R240" s="6">
        <v>137.29977116699999</v>
      </c>
      <c r="S240" s="6">
        <v>135.36597157310001</v>
      </c>
      <c r="T240" s="6">
        <v>133.10987204689999</v>
      </c>
      <c r="U240" s="6">
        <v>136.9774712347</v>
      </c>
      <c r="V240" s="6">
        <v>139.55587069329999</v>
      </c>
      <c r="W240" s="6">
        <v>136.33287137010001</v>
      </c>
      <c r="X240" s="6">
        <v>145.35726947500001</v>
      </c>
      <c r="Y240" s="6">
        <v>140.20047055789999</v>
      </c>
      <c r="Z240" s="6">
        <v>139.55587069329999</v>
      </c>
      <c r="AA240" s="6">
        <v>136.33287137010001</v>
      </c>
      <c r="AB240" s="6">
        <v>131.17607245299999</v>
      </c>
      <c r="AC240" s="6">
        <v>131.8206723177</v>
      </c>
      <c r="AD240" s="6">
        <v>126.3415734683</v>
      </c>
      <c r="AE240" s="6">
        <v>111.5157765817</v>
      </c>
      <c r="AF240" s="6">
        <v>128.59767299449999</v>
      </c>
      <c r="AG240" s="6">
        <v>128.2753730622</v>
      </c>
      <c r="AH240" s="6">
        <v>122.4739742805</v>
      </c>
    </row>
    <row r="241" spans="1:34" x14ac:dyDescent="0.25">
      <c r="A241" t="s">
        <v>777</v>
      </c>
      <c r="B241" s="6" t="s">
        <v>243</v>
      </c>
      <c r="C241" s="6">
        <v>11.9413282737</v>
      </c>
      <c r="D241" s="6">
        <v>12.2730318369</v>
      </c>
      <c r="E241" s="6">
        <v>12.604735400099999</v>
      </c>
      <c r="F241" s="6">
        <v>12.936438963200001</v>
      </c>
      <c r="G241" s="6">
        <v>10.2828104579</v>
      </c>
      <c r="H241" s="6">
        <v>10.6145140211</v>
      </c>
      <c r="I241" s="6">
        <v>11.9413282737</v>
      </c>
      <c r="J241" s="6">
        <v>11.277921147400001</v>
      </c>
      <c r="K241" s="6">
        <v>11.6096247106</v>
      </c>
      <c r="L241" s="6">
        <v>13.5998460895</v>
      </c>
      <c r="M241" s="6">
        <v>14.594956779</v>
      </c>
      <c r="N241" s="6">
        <v>12.936438963200001</v>
      </c>
      <c r="O241" s="6">
        <v>13.2681425264</v>
      </c>
      <c r="P241" s="6">
        <v>12.936438963200001</v>
      </c>
      <c r="Q241" s="6">
        <v>12.936438963200001</v>
      </c>
      <c r="R241" s="6">
        <v>11.9413282737</v>
      </c>
      <c r="S241" s="6">
        <v>14.9266603422</v>
      </c>
      <c r="T241" s="6">
        <v>16.585178158000002</v>
      </c>
      <c r="U241" s="6">
        <v>21.560731605400001</v>
      </c>
      <c r="V241" s="6">
        <v>24.546063673799999</v>
      </c>
      <c r="W241" s="6">
        <v>27.199692179100001</v>
      </c>
      <c r="X241" s="6">
        <v>27.863099305399999</v>
      </c>
      <c r="Y241" s="6">
        <v>29.521617121199998</v>
      </c>
      <c r="Z241" s="6">
        <v>34.828874131799999</v>
      </c>
      <c r="AA241" s="6">
        <v>41.462945394999998</v>
      </c>
      <c r="AB241" s="6">
        <v>44.448277463399997</v>
      </c>
      <c r="AC241" s="6">
        <v>43.784870337100003</v>
      </c>
      <c r="AD241" s="6">
        <v>47.765313095000003</v>
      </c>
      <c r="AE241" s="6">
        <v>48.097016658199998</v>
      </c>
      <c r="AF241" s="6">
        <v>48.097016658199998</v>
      </c>
      <c r="AG241" s="6">
        <v>45.443388152899999</v>
      </c>
      <c r="AH241" s="6">
        <v>39.472724016000001</v>
      </c>
    </row>
    <row r="242" spans="1:34" x14ac:dyDescent="0.25">
      <c r="A242" t="s">
        <v>778</v>
      </c>
      <c r="B242" s="6" t="s">
        <v>244</v>
      </c>
      <c r="C242" s="6">
        <v>105.9056861726</v>
      </c>
      <c r="D242" s="6">
        <v>95.892784934399998</v>
      </c>
      <c r="E242" s="6">
        <v>91.2714459014</v>
      </c>
      <c r="F242" s="6">
        <v>93.197003831900005</v>
      </c>
      <c r="G242" s="6">
        <v>83.954325765899995</v>
      </c>
      <c r="H242" s="6">
        <v>151.34885333029999</v>
      </c>
      <c r="I242" s="6">
        <v>155.58508077720001</v>
      </c>
      <c r="J242" s="6">
        <v>159.0510850519</v>
      </c>
      <c r="K242" s="6">
        <v>159.82130822409999</v>
      </c>
      <c r="L242" s="6">
        <v>192.17068145499999</v>
      </c>
      <c r="M242" s="6">
        <v>188.3195655941</v>
      </c>
      <c r="N242" s="6">
        <v>202.18358269309999</v>
      </c>
      <c r="O242" s="6">
        <v>156.74041553539999</v>
      </c>
      <c r="P242" s="6">
        <v>161.7468661545</v>
      </c>
      <c r="Q242" s="6">
        <v>154.4297460189</v>
      </c>
      <c r="R242" s="6">
        <v>157.8957502936</v>
      </c>
      <c r="S242" s="6">
        <v>143.64662160859999</v>
      </c>
      <c r="T242" s="6">
        <v>171.7597673926</v>
      </c>
      <c r="U242" s="6">
        <v>165.2128704292</v>
      </c>
      <c r="V242" s="6">
        <v>151.73396491630001</v>
      </c>
      <c r="W242" s="6">
        <v>145.57217953899999</v>
      </c>
      <c r="X242" s="6">
        <v>145.57217953899999</v>
      </c>
      <c r="Y242" s="6">
        <v>139.79550574780001</v>
      </c>
      <c r="Z242" s="6">
        <v>135.55927830089999</v>
      </c>
      <c r="AA242" s="6">
        <v>110.1419136195</v>
      </c>
      <c r="AB242" s="6">
        <v>114.7632526525</v>
      </c>
      <c r="AC242" s="6">
        <v>111.6823599638</v>
      </c>
      <c r="AD242" s="6">
        <v>110.5270252056</v>
      </c>
      <c r="AE242" s="6">
        <v>109.3716904473</v>
      </c>
      <c r="AF242" s="6">
        <v>111.2972483777</v>
      </c>
      <c r="AG242" s="6">
        <v>102.8247934839</v>
      </c>
      <c r="AH242" s="6">
        <v>97.433231278799994</v>
      </c>
    </row>
    <row r="243" spans="1:34" x14ac:dyDescent="0.25">
      <c r="A243" t="s">
        <v>779</v>
      </c>
      <c r="B243" s="6" t="s">
        <v>245</v>
      </c>
      <c r="C243" s="6">
        <v>59.236111707299997</v>
      </c>
      <c r="D243" s="6">
        <v>61.811594825</v>
      </c>
      <c r="E243" s="6">
        <v>66.1040666878</v>
      </c>
      <c r="F243" s="6">
        <v>62.670089197599999</v>
      </c>
      <c r="G243" s="6">
        <v>60.953100452400001</v>
      </c>
      <c r="H243" s="6">
        <v>58.377617334699998</v>
      </c>
      <c r="I243" s="6">
        <v>63.528583570099997</v>
      </c>
      <c r="J243" s="6">
        <v>60.094606079899997</v>
      </c>
      <c r="K243" s="6">
        <v>62.670089197599999</v>
      </c>
      <c r="L243" s="6">
        <v>50.651167981599997</v>
      </c>
      <c r="M243" s="6">
        <v>64.387077942700003</v>
      </c>
      <c r="N243" s="6">
        <v>62.670089197599999</v>
      </c>
      <c r="O243" s="6">
        <v>66.962561060400006</v>
      </c>
      <c r="P243" s="6">
        <v>67.821055432999998</v>
      </c>
      <c r="Q243" s="6">
        <v>70.396538550700001</v>
      </c>
      <c r="R243" s="6">
        <v>63.528583570099997</v>
      </c>
      <c r="S243" s="6">
        <v>75.547504786100006</v>
      </c>
      <c r="T243" s="6">
        <v>63.528583570099997</v>
      </c>
      <c r="U243" s="6">
        <v>66.962561060400006</v>
      </c>
      <c r="V243" s="6">
        <v>79.839976648999993</v>
      </c>
      <c r="W243" s="6">
        <v>83.273954139200001</v>
      </c>
      <c r="X243" s="6">
        <v>84.990942884399999</v>
      </c>
      <c r="Y243" s="6">
        <v>91.858897864900001</v>
      </c>
      <c r="Z243" s="6">
        <v>96.151369727800002</v>
      </c>
      <c r="AA243" s="6">
        <v>100.4438415906</v>
      </c>
      <c r="AB243" s="6">
        <v>112.4627628066</v>
      </c>
      <c r="AC243" s="6">
        <v>105.59480782599999</v>
      </c>
      <c r="AD243" s="6">
        <v>107.31179657120001</v>
      </c>
      <c r="AE243" s="6">
        <v>109.0287853163</v>
      </c>
      <c r="AF243" s="6">
        <v>114.17975155169999</v>
      </c>
      <c r="AG243" s="6">
        <v>101.30233596319999</v>
      </c>
      <c r="AH243" s="6">
        <v>103.8778190809</v>
      </c>
    </row>
    <row r="244" spans="1:34" x14ac:dyDescent="0.25">
      <c r="A244" t="s">
        <v>780</v>
      </c>
      <c r="B244" s="6" t="s">
        <v>246</v>
      </c>
      <c r="C244" s="6">
        <v>43.8799211332</v>
      </c>
      <c r="D244" s="6">
        <v>48.560446054000003</v>
      </c>
      <c r="E244" s="6">
        <v>57.3364302807</v>
      </c>
      <c r="F244" s="6">
        <v>65.527348892199996</v>
      </c>
      <c r="G244" s="6">
        <v>78.398792424600003</v>
      </c>
      <c r="H244" s="6">
        <v>98.291023338299993</v>
      </c>
      <c r="I244" s="6">
        <v>106.4819419498</v>
      </c>
      <c r="J244" s="6">
        <v>111.1624668707</v>
      </c>
      <c r="K244" s="6">
        <v>111.74753248579999</v>
      </c>
      <c r="L244" s="6">
        <v>116.4280574066</v>
      </c>
      <c r="M244" s="6">
        <v>122.86377917279999</v>
      </c>
      <c r="N244" s="6">
        <v>135.73522270519999</v>
      </c>
      <c r="O244" s="6">
        <v>133.9800258599</v>
      </c>
      <c r="P244" s="6">
        <v>143.3410757016</v>
      </c>
      <c r="Q244" s="6">
        <v>138.66055078080001</v>
      </c>
      <c r="R244" s="6">
        <v>149.1917318527</v>
      </c>
      <c r="S244" s="6">
        <v>141.00081324120001</v>
      </c>
      <c r="T244" s="6">
        <v>142.7560100865</v>
      </c>
      <c r="U244" s="6">
        <v>141.58587885630001</v>
      </c>
      <c r="V244" s="6">
        <v>148.6066662376</v>
      </c>
      <c r="W244" s="6">
        <v>126.37417286349999</v>
      </c>
      <c r="X244" s="6">
        <v>126.37417286349999</v>
      </c>
      <c r="Y244" s="6">
        <v>128.1293697088</v>
      </c>
      <c r="Z244" s="6">
        <v>126.37417286349999</v>
      </c>
      <c r="AA244" s="6">
        <v>129.29950093900001</v>
      </c>
      <c r="AB244" s="6">
        <v>109.9923356404</v>
      </c>
      <c r="AC244" s="6">
        <v>93.025432802300003</v>
      </c>
      <c r="AD244" s="6">
        <v>104.7267451045</v>
      </c>
      <c r="AE244" s="6">
        <v>104.7267451045</v>
      </c>
      <c r="AF244" s="6">
        <v>85.4195798059</v>
      </c>
      <c r="AG244" s="6">
        <v>91.270235956999997</v>
      </c>
      <c r="AH244" s="6">
        <v>73.718267503700005</v>
      </c>
    </row>
    <row r="245" spans="1:34" x14ac:dyDescent="0.25">
      <c r="A245" t="s">
        <v>781</v>
      </c>
      <c r="B245" s="6" t="s">
        <v>247</v>
      </c>
      <c r="C245" s="6">
        <v>34.605517261800003</v>
      </c>
      <c r="D245" s="6">
        <v>37.898081040100003</v>
      </c>
      <c r="E245" s="6">
        <v>40.249912310299997</v>
      </c>
      <c r="F245" s="6">
        <v>44.483208596700003</v>
      </c>
      <c r="G245" s="6">
        <v>47.775772375000003</v>
      </c>
      <c r="H245" s="6">
        <v>55.704803514600002</v>
      </c>
      <c r="I245" s="6">
        <v>59.131757651199997</v>
      </c>
      <c r="J245" s="6">
        <v>60.542856413300001</v>
      </c>
      <c r="K245" s="6">
        <v>64.977738237099999</v>
      </c>
      <c r="L245" s="6">
        <v>72.772379018400002</v>
      </c>
      <c r="M245" s="6">
        <v>80.096653545699994</v>
      </c>
      <c r="N245" s="6">
        <v>90.041540059699997</v>
      </c>
      <c r="O245" s="6">
        <v>89.369588268300006</v>
      </c>
      <c r="P245" s="6">
        <v>94.073250808699996</v>
      </c>
      <c r="Q245" s="6">
        <v>97.634595303599994</v>
      </c>
      <c r="R245" s="6">
        <v>103.4805758896</v>
      </c>
      <c r="S245" s="6">
        <v>108.3186287883</v>
      </c>
      <c r="T245" s="6">
        <v>111.4768022083</v>
      </c>
      <c r="U245" s="6">
        <v>115.9116840321</v>
      </c>
      <c r="V245" s="6">
        <v>121.6232742598</v>
      </c>
      <c r="W245" s="6">
        <v>122.4968115887</v>
      </c>
      <c r="X245" s="6">
        <v>122.29522605130001</v>
      </c>
      <c r="Y245" s="6">
        <v>118.6666863773</v>
      </c>
      <c r="Z245" s="6">
        <v>118.1963201232</v>
      </c>
      <c r="AA245" s="6">
        <v>120.2121754977</v>
      </c>
      <c r="AB245" s="6">
        <v>116.11326956960001</v>
      </c>
      <c r="AC245" s="6">
        <v>115.5757081364</v>
      </c>
      <c r="AD245" s="6">
        <v>114.9037563449</v>
      </c>
      <c r="AE245" s="6">
        <v>111.4768022083</v>
      </c>
      <c r="AF245" s="6">
        <v>101.0615494402</v>
      </c>
      <c r="AG245" s="6">
        <v>82.582875174199998</v>
      </c>
      <c r="AH245" s="6">
        <v>62.0883455337</v>
      </c>
    </row>
    <row r="246" spans="1:34" x14ac:dyDescent="0.25">
      <c r="A246" t="s">
        <v>782</v>
      </c>
      <c r="B246" s="6" t="s">
        <v>248</v>
      </c>
      <c r="C246" s="6">
        <v>26.595364399400001</v>
      </c>
      <c r="D246" s="6">
        <v>31.4568826229</v>
      </c>
      <c r="E246" s="6">
        <v>32.314797603599999</v>
      </c>
      <c r="F246" s="6">
        <v>37.748259147500001</v>
      </c>
      <c r="G246" s="6">
        <v>39.178117448599998</v>
      </c>
      <c r="H246" s="6">
        <v>38.892145788400001</v>
      </c>
      <c r="I246" s="6">
        <v>47.185323934400003</v>
      </c>
      <c r="J246" s="6">
        <v>45.183522312900003</v>
      </c>
      <c r="K246" s="6">
        <v>49.759068876299999</v>
      </c>
      <c r="L246" s="6">
        <v>56.050445400900003</v>
      </c>
      <c r="M246" s="6">
        <v>59.196133663200001</v>
      </c>
      <c r="N246" s="6">
        <v>67.203340148999999</v>
      </c>
      <c r="O246" s="6">
        <v>69.777085090900002</v>
      </c>
      <c r="P246" s="6">
        <v>67.775283469399994</v>
      </c>
      <c r="Q246" s="6">
        <v>71.778886712299993</v>
      </c>
      <c r="R246" s="6">
        <v>72.636801692999995</v>
      </c>
      <c r="S246" s="6">
        <v>72.636801692999995</v>
      </c>
      <c r="T246" s="6">
        <v>71.778886712299993</v>
      </c>
      <c r="U246" s="6">
        <v>72.636801692999995</v>
      </c>
      <c r="V246" s="6">
        <v>78.070263236900004</v>
      </c>
      <c r="W246" s="6">
        <v>80.929979838999998</v>
      </c>
      <c r="X246" s="6">
        <v>84.933583081899997</v>
      </c>
      <c r="Y246" s="6">
        <v>87.5073280238</v>
      </c>
      <c r="Z246" s="6">
        <v>85.219554742100001</v>
      </c>
      <c r="AA246" s="6">
        <v>85.791498062499997</v>
      </c>
      <c r="AB246" s="6">
        <v>82.931781460500005</v>
      </c>
      <c r="AC246" s="6">
        <v>82.073866479800003</v>
      </c>
      <c r="AD246" s="6">
        <v>82.359838139999994</v>
      </c>
      <c r="AE246" s="6">
        <v>78.6422065573</v>
      </c>
      <c r="AF246" s="6">
        <v>75.210546634799996</v>
      </c>
      <c r="AG246" s="6">
        <v>83.503724780900001</v>
      </c>
      <c r="AH246" s="6">
        <v>84.647611421700006</v>
      </c>
    </row>
    <row r="247" spans="1:34" x14ac:dyDescent="0.25">
      <c r="A247" t="s">
        <v>783</v>
      </c>
      <c r="B247" s="6" t="s">
        <v>249</v>
      </c>
      <c r="C247" s="6">
        <v>42.667104926299999</v>
      </c>
      <c r="D247" s="6">
        <v>40.138683893600003</v>
      </c>
      <c r="E247" s="6">
        <v>42.034999668099999</v>
      </c>
      <c r="F247" s="6">
        <v>39.506578635499999</v>
      </c>
      <c r="G247" s="6">
        <v>50.568420653399997</v>
      </c>
      <c r="H247" s="6">
        <v>54.361052202400003</v>
      </c>
      <c r="I247" s="6">
        <v>68.583420511200003</v>
      </c>
      <c r="J247" s="6">
        <v>66.687104736699993</v>
      </c>
      <c r="K247" s="6">
        <v>69.531578398400001</v>
      </c>
      <c r="L247" s="6">
        <v>76.168683609200002</v>
      </c>
      <c r="M247" s="6">
        <v>85.966315110799997</v>
      </c>
      <c r="N247" s="6">
        <v>84.0699993363</v>
      </c>
      <c r="O247" s="6">
        <v>84.0699993363</v>
      </c>
      <c r="P247" s="6">
        <v>75.536578351000003</v>
      </c>
      <c r="Q247" s="6">
        <v>73.956315205600006</v>
      </c>
      <c r="R247" s="6">
        <v>72.376052060199996</v>
      </c>
      <c r="S247" s="6">
        <v>73.324209947400007</v>
      </c>
      <c r="T247" s="6">
        <v>61.314210042299997</v>
      </c>
      <c r="U247" s="6">
        <v>61.946315300400002</v>
      </c>
      <c r="V247" s="6">
        <v>63.210525816800001</v>
      </c>
      <c r="W247" s="6">
        <v>56.573420605999999</v>
      </c>
      <c r="X247" s="6">
        <v>62.262367929500002</v>
      </c>
      <c r="Y247" s="6">
        <v>62.894473187700001</v>
      </c>
      <c r="Z247" s="6">
        <v>55.9413153478</v>
      </c>
      <c r="AA247" s="6">
        <v>75.220525721900003</v>
      </c>
      <c r="AB247" s="6">
        <v>71.743946801999996</v>
      </c>
      <c r="AC247" s="6">
        <v>73.008157318399995</v>
      </c>
      <c r="AD247" s="6">
        <v>71.427894172899997</v>
      </c>
      <c r="AE247" s="6">
        <v>69.8476310275</v>
      </c>
      <c r="AF247" s="6">
        <v>71.743946801999996</v>
      </c>
      <c r="AG247" s="6">
        <v>73.956315205600006</v>
      </c>
      <c r="AH247" s="6">
        <v>57.205525864199998</v>
      </c>
    </row>
    <row r="248" spans="1:34" x14ac:dyDescent="0.25">
      <c r="A248" t="s">
        <v>784</v>
      </c>
      <c r="B248" s="6" t="s">
        <v>250</v>
      </c>
      <c r="C248" s="6">
        <v>25.730717608900001</v>
      </c>
      <c r="D248" s="6">
        <v>26.426142409099999</v>
      </c>
      <c r="E248" s="6">
        <v>30.5986912105</v>
      </c>
      <c r="F248" s="6">
        <v>31.2941160108</v>
      </c>
      <c r="G248" s="6">
        <v>31.989540811000001</v>
      </c>
      <c r="H248" s="6">
        <v>37.5529392129</v>
      </c>
      <c r="I248" s="6">
        <v>32.684965611199999</v>
      </c>
      <c r="J248" s="6">
        <v>34.075815211699997</v>
      </c>
      <c r="K248" s="6">
        <v>34.075815211699997</v>
      </c>
      <c r="L248" s="6">
        <v>31.2941160108</v>
      </c>
      <c r="M248" s="6">
        <v>43.811762415099999</v>
      </c>
      <c r="N248" s="6">
        <v>59.111108020300001</v>
      </c>
      <c r="O248" s="6">
        <v>52.852284818199998</v>
      </c>
      <c r="P248" s="6">
        <v>61.892807221299996</v>
      </c>
      <c r="Q248" s="6">
        <v>60.501957620799999</v>
      </c>
      <c r="R248" s="6">
        <v>61.892807221299996</v>
      </c>
      <c r="S248" s="6">
        <v>68.151630423399993</v>
      </c>
      <c r="T248" s="6">
        <v>59.111108020300001</v>
      </c>
      <c r="U248" s="6">
        <v>46.593461615999999</v>
      </c>
      <c r="V248" s="6">
        <v>47.984311216499997</v>
      </c>
      <c r="W248" s="6">
        <v>45.202612015500002</v>
      </c>
      <c r="X248" s="6">
        <v>49.375160817000001</v>
      </c>
      <c r="Y248" s="6">
        <v>50.766010417499999</v>
      </c>
      <c r="Z248" s="6">
        <v>52.852284818199998</v>
      </c>
      <c r="AA248" s="6">
        <v>62.588232021499998</v>
      </c>
      <c r="AB248" s="6">
        <v>70.933329624400002</v>
      </c>
      <c r="AC248" s="6">
        <v>88.318949630399999</v>
      </c>
      <c r="AD248" s="6">
        <v>93.1869232321</v>
      </c>
      <c r="AE248" s="6">
        <v>92.491498431799997</v>
      </c>
      <c r="AF248" s="6">
        <v>91.100648831300006</v>
      </c>
      <c r="AG248" s="6">
        <v>89.0143744306</v>
      </c>
      <c r="AH248" s="6">
        <v>89.709799230900003</v>
      </c>
    </row>
    <row r="249" spans="1:34" x14ac:dyDescent="0.25">
      <c r="A249" t="s">
        <v>785</v>
      </c>
      <c r="B249" s="6" t="s">
        <v>251</v>
      </c>
      <c r="C249" s="6">
        <v>34.789726798300002</v>
      </c>
      <c r="D249" s="6">
        <v>35.812954057100001</v>
      </c>
      <c r="E249" s="6">
        <v>46.045226644800003</v>
      </c>
      <c r="F249" s="6">
        <v>55.254271973800002</v>
      </c>
      <c r="G249" s="6">
        <v>60.3704082677</v>
      </c>
      <c r="H249" s="6">
        <v>63.440090044000002</v>
      </c>
      <c r="I249" s="6">
        <v>64.463317302799993</v>
      </c>
      <c r="J249" s="6">
        <v>66.509771820300003</v>
      </c>
      <c r="K249" s="6">
        <v>70.602680855399996</v>
      </c>
      <c r="L249" s="6">
        <v>70.602680855399996</v>
      </c>
      <c r="M249" s="6">
        <v>85.951089737000004</v>
      </c>
      <c r="N249" s="6">
        <v>90.043998772099997</v>
      </c>
      <c r="O249" s="6">
        <v>97.206589583500005</v>
      </c>
      <c r="P249" s="6">
        <v>100.27627135989999</v>
      </c>
      <c r="Q249" s="6">
        <v>104.369180395</v>
      </c>
      <c r="R249" s="6">
        <v>102.3227258774</v>
      </c>
      <c r="S249" s="6">
        <v>109.4853166888</v>
      </c>
      <c r="T249" s="6">
        <v>94.136907807200004</v>
      </c>
      <c r="U249" s="6">
        <v>98.229816842299996</v>
      </c>
      <c r="V249" s="6">
        <v>94.136907807200004</v>
      </c>
      <c r="W249" s="6">
        <v>94.136907807200004</v>
      </c>
      <c r="X249" s="6">
        <v>91.067226030900002</v>
      </c>
      <c r="Y249" s="6">
        <v>90.043998772099997</v>
      </c>
      <c r="Z249" s="6">
        <v>72.649135372999993</v>
      </c>
      <c r="AA249" s="6">
        <v>77.765271666800004</v>
      </c>
      <c r="AB249" s="6">
        <v>73.672362631699997</v>
      </c>
      <c r="AC249" s="6">
        <v>77.765271666800004</v>
      </c>
      <c r="AD249" s="6">
        <v>72.649135372999993</v>
      </c>
      <c r="AE249" s="6">
        <v>70.602680855399996</v>
      </c>
      <c r="AF249" s="6">
        <v>73.672362631699997</v>
      </c>
      <c r="AG249" s="6">
        <v>71.625908114200001</v>
      </c>
      <c r="AH249" s="6">
        <v>75.718817149299994</v>
      </c>
    </row>
    <row r="250" spans="1:34" x14ac:dyDescent="0.25">
      <c r="A250" t="s">
        <v>786</v>
      </c>
      <c r="B250" s="6" t="s">
        <v>252</v>
      </c>
      <c r="C250" s="6">
        <v>14.790164540599999</v>
      </c>
      <c r="D250" s="6">
        <v>19.966722129800001</v>
      </c>
      <c r="E250" s="6">
        <v>22.185246810900001</v>
      </c>
      <c r="F250" s="6">
        <v>31.059345535199999</v>
      </c>
      <c r="G250" s="6">
        <v>32.5383619893</v>
      </c>
      <c r="H250" s="6">
        <v>34.017378443299997</v>
      </c>
      <c r="I250" s="6">
        <v>34.017378443299997</v>
      </c>
      <c r="J250" s="6">
        <v>34.017378443299997</v>
      </c>
      <c r="K250" s="6">
        <v>45.110001848800003</v>
      </c>
      <c r="L250" s="6">
        <v>51.765575892000001</v>
      </c>
      <c r="M250" s="6">
        <v>71.732298021800005</v>
      </c>
      <c r="N250" s="6">
        <v>90.959511924599994</v>
      </c>
      <c r="O250" s="6">
        <v>100.57311887589999</v>
      </c>
      <c r="P250" s="6">
        <v>106.4891846922</v>
      </c>
      <c r="Q250" s="6">
        <v>112.4052505084</v>
      </c>
      <c r="R250" s="6">
        <v>99.833610648900006</v>
      </c>
      <c r="S250" s="6">
        <v>96.875577740799997</v>
      </c>
      <c r="T250" s="6">
        <v>94.657053059700004</v>
      </c>
      <c r="U250" s="6">
        <v>85.043446108300003</v>
      </c>
      <c r="V250" s="6">
        <v>82.085413200199994</v>
      </c>
      <c r="W250" s="6">
        <v>86.522462562399994</v>
      </c>
      <c r="X250" s="6">
        <v>90.220003697500005</v>
      </c>
      <c r="Y250" s="6">
        <v>88.001479016499999</v>
      </c>
      <c r="Z250" s="6">
        <v>85.782954335400007</v>
      </c>
      <c r="AA250" s="6">
        <v>80.606396746200005</v>
      </c>
      <c r="AB250" s="6">
        <v>78.387872065099998</v>
      </c>
      <c r="AC250" s="6">
        <v>81.345904973200007</v>
      </c>
      <c r="AD250" s="6">
        <v>77.648363837999995</v>
      </c>
      <c r="AE250" s="6">
        <v>75.429839157000004</v>
      </c>
      <c r="AF250" s="6">
        <v>70.992789794800004</v>
      </c>
      <c r="AG250" s="6">
        <v>68.774265113699997</v>
      </c>
      <c r="AH250" s="6">
        <v>48.068034756899998</v>
      </c>
    </row>
    <row r="251" spans="1:34" x14ac:dyDescent="0.25">
      <c r="A251" t="s">
        <v>787</v>
      </c>
      <c r="B251" s="6" t="s">
        <v>253</v>
      </c>
      <c r="C251" s="6">
        <v>70.083223828300007</v>
      </c>
      <c r="D251" s="6">
        <v>70.083223828300007</v>
      </c>
      <c r="E251" s="6">
        <v>67.580251548700005</v>
      </c>
      <c r="F251" s="6">
        <v>70.083223828300007</v>
      </c>
      <c r="G251" s="6">
        <v>75.089168387499996</v>
      </c>
      <c r="H251" s="6">
        <v>88.855515925199995</v>
      </c>
      <c r="I251" s="6">
        <v>93.861460484299997</v>
      </c>
      <c r="J251" s="6">
        <v>101.3703773231</v>
      </c>
      <c r="K251" s="6">
        <v>93.861460484299997</v>
      </c>
      <c r="L251" s="6">
        <v>107.627808022</v>
      </c>
      <c r="M251" s="6">
        <v>112.6337525812</v>
      </c>
      <c r="N251" s="6">
        <v>113.88523872099999</v>
      </c>
      <c r="O251" s="6">
        <v>93.861460484299997</v>
      </c>
      <c r="P251" s="6">
        <v>88.855515925199995</v>
      </c>
      <c r="Q251" s="6">
        <v>80.095112946599997</v>
      </c>
      <c r="R251" s="6">
        <v>100.11889118329999</v>
      </c>
      <c r="S251" s="6">
        <v>93.861460484299997</v>
      </c>
      <c r="T251" s="6">
        <v>78.843626806800003</v>
      </c>
      <c r="U251" s="6">
        <v>70.083223828300007</v>
      </c>
      <c r="V251" s="6">
        <v>70.083223828300007</v>
      </c>
      <c r="W251" s="6">
        <v>68.831737688499999</v>
      </c>
      <c r="X251" s="6">
        <v>68.831737688499999</v>
      </c>
      <c r="Y251" s="6">
        <v>52.562417871199997</v>
      </c>
      <c r="Z251" s="6">
        <v>43.802014892700001</v>
      </c>
      <c r="AA251" s="6">
        <v>58.819848570200001</v>
      </c>
      <c r="AB251" s="6">
        <v>63.825793129300003</v>
      </c>
      <c r="AC251" s="6">
        <v>57.568362430400001</v>
      </c>
      <c r="AD251" s="6">
        <v>65.077279269100003</v>
      </c>
      <c r="AE251" s="6">
        <v>68.831737688499999</v>
      </c>
      <c r="AF251" s="6">
        <v>72.586196107899994</v>
      </c>
      <c r="AG251" s="6">
        <v>80.095112946599997</v>
      </c>
      <c r="AH251" s="6">
        <v>76.340654527300003</v>
      </c>
    </row>
    <row r="252" spans="1:34" x14ac:dyDescent="0.25">
      <c r="A252" t="s">
        <v>788</v>
      </c>
      <c r="B252" s="6" t="s">
        <v>254</v>
      </c>
      <c r="C252" s="6">
        <v>34.306101912000003</v>
      </c>
      <c r="D252" s="6">
        <v>37.355533193100001</v>
      </c>
      <c r="E252" s="6">
        <v>41.167322294400002</v>
      </c>
      <c r="F252" s="6">
        <v>39.642606653900003</v>
      </c>
      <c r="G252" s="6">
        <v>45.741469215999999</v>
      </c>
      <c r="H252" s="6">
        <v>47.266184856499997</v>
      </c>
      <c r="I252" s="6">
        <v>43.454395755199997</v>
      </c>
      <c r="J252" s="6">
        <v>47.266184856499997</v>
      </c>
      <c r="K252" s="6">
        <v>47.266184856499997</v>
      </c>
      <c r="L252" s="6">
        <v>50.315616137600003</v>
      </c>
      <c r="M252" s="6">
        <v>61.750983441599999</v>
      </c>
      <c r="N252" s="6">
        <v>67.849846003699994</v>
      </c>
      <c r="O252" s="6">
        <v>67.0874881835</v>
      </c>
      <c r="P252" s="6">
        <v>72.423992925299999</v>
      </c>
      <c r="Q252" s="6">
        <v>69.374561644300002</v>
      </c>
      <c r="R252" s="6">
        <v>67.0874881835</v>
      </c>
      <c r="S252" s="6">
        <v>68.612203824000005</v>
      </c>
      <c r="T252" s="6">
        <v>57.176836520000002</v>
      </c>
      <c r="U252" s="6">
        <v>47.266184856499997</v>
      </c>
      <c r="V252" s="6">
        <v>44.979111395700002</v>
      </c>
      <c r="W252" s="6">
        <v>47.266184856499997</v>
      </c>
      <c r="X252" s="6">
        <v>47.266184856499997</v>
      </c>
      <c r="Y252" s="6">
        <v>48.028542676800001</v>
      </c>
      <c r="Z252" s="6">
        <v>47.266184856499997</v>
      </c>
      <c r="AA252" s="6">
        <v>61.750983441599999</v>
      </c>
      <c r="AB252" s="6">
        <v>63.275699082099997</v>
      </c>
      <c r="AC252" s="6">
        <v>61.750983441599999</v>
      </c>
      <c r="AD252" s="6">
        <v>61.750983441599999</v>
      </c>
      <c r="AE252" s="6">
        <v>62.513341261900003</v>
      </c>
      <c r="AF252" s="6">
        <v>64.800414722699998</v>
      </c>
      <c r="AG252" s="6">
        <v>65.562772542900007</v>
      </c>
      <c r="AH252" s="6">
        <v>62.513341261900003</v>
      </c>
    </row>
    <row r="253" spans="1:34" x14ac:dyDescent="0.25">
      <c r="A253" t="s">
        <v>956</v>
      </c>
      <c r="B253" s="6" t="s">
        <v>957</v>
      </c>
      <c r="C253" s="6">
        <v>8.8869578956000002</v>
      </c>
      <c r="D253" s="6">
        <v>7.8995181293999996</v>
      </c>
      <c r="E253" s="6">
        <v>9.8743976616999998</v>
      </c>
      <c r="F253" s="6">
        <v>10.861837427899999</v>
      </c>
      <c r="G253" s="6">
        <v>11.849277194100001</v>
      </c>
      <c r="H253" s="6">
        <v>16.786476024999999</v>
      </c>
      <c r="I253" s="6">
        <v>16.786476024999999</v>
      </c>
      <c r="J253" s="6">
        <v>23.698554388200002</v>
      </c>
      <c r="K253" s="6">
        <v>23.698554388200002</v>
      </c>
      <c r="L253" s="6">
        <v>24.685994154399999</v>
      </c>
      <c r="M253" s="6">
        <v>26.6608736867</v>
      </c>
      <c r="N253" s="6">
        <v>33.572952049900003</v>
      </c>
      <c r="O253" s="6">
        <v>35.547831582299999</v>
      </c>
      <c r="P253" s="6">
        <v>38.510150880799998</v>
      </c>
      <c r="Q253" s="6">
        <v>32.5855122838</v>
      </c>
      <c r="R253" s="6">
        <v>35.547831582299999</v>
      </c>
      <c r="S253" s="6">
        <v>34.560391816100001</v>
      </c>
      <c r="T253" s="6">
        <v>38.510150880799998</v>
      </c>
      <c r="U253" s="6">
        <v>43.447349711699999</v>
      </c>
      <c r="V253" s="6">
        <v>43.447349711699999</v>
      </c>
      <c r="W253" s="6">
        <v>50.359428074900002</v>
      </c>
      <c r="X253" s="6">
        <v>54.309187139599999</v>
      </c>
      <c r="Y253" s="6">
        <v>53.321747373400001</v>
      </c>
      <c r="Z253" s="6">
        <v>50.359428074900002</v>
      </c>
      <c r="AA253" s="6">
        <v>53.321747373400001</v>
      </c>
      <c r="AB253" s="6">
        <v>52.334307607200003</v>
      </c>
      <c r="AC253" s="6">
        <v>48.384548542499999</v>
      </c>
      <c r="AD253" s="6">
        <v>49.371988308699997</v>
      </c>
      <c r="AE253" s="6">
        <v>48.384548542499999</v>
      </c>
      <c r="AF253" s="6">
        <v>49.371988308699997</v>
      </c>
      <c r="AG253" s="6">
        <v>49.371988308699997</v>
      </c>
      <c r="AH253" s="6">
        <v>43.447349711699999</v>
      </c>
    </row>
    <row r="254" spans="1:34" x14ac:dyDescent="0.25">
      <c r="A254" t="s">
        <v>789</v>
      </c>
      <c r="B254" s="6" t="s">
        <v>255</v>
      </c>
      <c r="C254" s="6">
        <v>23.2447567225</v>
      </c>
      <c r="D254" s="6">
        <v>24.301336573499999</v>
      </c>
      <c r="E254" s="6">
        <v>31.6973955307</v>
      </c>
      <c r="F254" s="6">
        <v>33.810555232699997</v>
      </c>
      <c r="G254" s="6">
        <v>33.810555232699997</v>
      </c>
      <c r="H254" s="6">
        <v>38.0368746368</v>
      </c>
      <c r="I254" s="6">
        <v>36.980294785799998</v>
      </c>
      <c r="J254" s="6">
        <v>38.0368746368</v>
      </c>
      <c r="K254" s="6">
        <v>39.093454487800003</v>
      </c>
      <c r="L254" s="6">
        <v>28.527655977599998</v>
      </c>
      <c r="M254" s="6">
        <v>25.357916424500001</v>
      </c>
      <c r="N254" s="6">
        <v>19.0184373184</v>
      </c>
      <c r="O254" s="6">
        <v>15.848697765300001</v>
      </c>
      <c r="P254" s="6">
        <v>15.848697765300001</v>
      </c>
      <c r="Q254" s="6">
        <v>15.848697765300001</v>
      </c>
      <c r="R254" s="6">
        <v>19.0184373184</v>
      </c>
      <c r="S254" s="6">
        <v>22.188176871500001</v>
      </c>
      <c r="T254" s="6">
        <v>21.131597020400001</v>
      </c>
      <c r="U254" s="6">
        <v>25.357916424500001</v>
      </c>
      <c r="V254" s="6">
        <v>25.357916424500001</v>
      </c>
      <c r="W254" s="6">
        <v>25.357916424500001</v>
      </c>
      <c r="X254" s="6">
        <v>27.4710761266</v>
      </c>
      <c r="Y254" s="6">
        <v>27.4710761266</v>
      </c>
      <c r="Z254" s="6">
        <v>28.527655977599998</v>
      </c>
      <c r="AA254" s="6">
        <v>28.527655977599998</v>
      </c>
      <c r="AB254" s="6">
        <v>27.4710761266</v>
      </c>
      <c r="AC254" s="6">
        <v>25.357916424500001</v>
      </c>
      <c r="AD254" s="6">
        <v>38.0368746368</v>
      </c>
      <c r="AE254" s="6">
        <v>34.867135083699999</v>
      </c>
      <c r="AF254" s="6">
        <v>28.527655977599998</v>
      </c>
      <c r="AG254" s="6">
        <v>25.357916424500001</v>
      </c>
      <c r="AH254" s="6">
        <v>21.131597020400001</v>
      </c>
    </row>
    <row r="255" spans="1:34" x14ac:dyDescent="0.25">
      <c r="A255" t="s">
        <v>790</v>
      </c>
      <c r="B255" s="6" t="s">
        <v>256</v>
      </c>
      <c r="C255" s="6">
        <v>31.891344314000001</v>
      </c>
      <c r="D255" s="6">
        <v>31.891344314000001</v>
      </c>
      <c r="E255" s="6">
        <v>31.891344314000001</v>
      </c>
      <c r="F255" s="6">
        <v>43.147112895399999</v>
      </c>
      <c r="G255" s="6">
        <v>43.147112895399999</v>
      </c>
      <c r="H255" s="6">
        <v>43.147112895399999</v>
      </c>
      <c r="I255" s="6">
        <v>46.8990357558</v>
      </c>
      <c r="J255" s="6">
        <v>46.8990357558</v>
      </c>
      <c r="K255" s="6">
        <v>56.278842906999998</v>
      </c>
      <c r="L255" s="6">
        <v>60.0307657675</v>
      </c>
      <c r="M255" s="6">
        <v>60.0307657675</v>
      </c>
      <c r="N255" s="6">
        <v>97.549994372100002</v>
      </c>
      <c r="O255" s="6">
        <v>106.9298015233</v>
      </c>
      <c r="P255" s="6">
        <v>103.1778786628</v>
      </c>
      <c r="Q255" s="6">
        <v>114.4336472442</v>
      </c>
      <c r="R255" s="6">
        <v>116.3096086744</v>
      </c>
      <c r="S255" s="6">
        <v>112.557685814</v>
      </c>
      <c r="T255" s="6">
        <v>129.44133868610001</v>
      </c>
      <c r="U255" s="6">
        <v>123.8134543954</v>
      </c>
      <c r="V255" s="6">
        <v>118.18557010470001</v>
      </c>
      <c r="W255" s="6">
        <v>140.6971072675</v>
      </c>
      <c r="X255" s="6">
        <v>150.07691441860001</v>
      </c>
      <c r="Y255" s="6">
        <v>153.82883727909999</v>
      </c>
      <c r="Z255" s="6">
        <v>178.21633587209999</v>
      </c>
      <c r="AA255" s="6">
        <v>208.2317187559</v>
      </c>
      <c r="AB255" s="6">
        <v>219.4874873373</v>
      </c>
      <c r="AC255" s="6">
        <v>245.75094736049999</v>
      </c>
      <c r="AD255" s="6">
        <v>241.99902450010001</v>
      </c>
      <c r="AE255" s="6">
        <v>221.36344876749999</v>
      </c>
      <c r="AF255" s="6">
        <v>245.75094736049999</v>
      </c>
      <c r="AG255" s="6">
        <v>238.2471016396</v>
      </c>
      <c r="AH255" s="6">
        <v>193.22402731400001</v>
      </c>
    </row>
    <row r="256" spans="1:34" x14ac:dyDescent="0.25">
      <c r="A256" t="s">
        <v>791</v>
      </c>
      <c r="B256" s="6" t="s">
        <v>257</v>
      </c>
      <c r="C256" s="6">
        <v>29.0064439806</v>
      </c>
      <c r="D256" s="6">
        <v>31.2814591948</v>
      </c>
      <c r="E256" s="6">
        <v>42.656535265599999</v>
      </c>
      <c r="F256" s="6">
        <v>48.912827104500003</v>
      </c>
      <c r="G256" s="6">
        <v>43.794042872699997</v>
      </c>
      <c r="H256" s="6">
        <v>47.775319497399998</v>
      </c>
      <c r="I256" s="6">
        <v>53.462857532900003</v>
      </c>
      <c r="J256" s="6">
        <v>56.875380354100002</v>
      </c>
      <c r="K256" s="6">
        <v>58.012887961200001</v>
      </c>
      <c r="L256" s="6">
        <v>65.9754412108</v>
      </c>
      <c r="M256" s="6">
        <v>79.056778692199998</v>
      </c>
      <c r="N256" s="6">
        <v>87.588085745300006</v>
      </c>
      <c r="O256" s="6">
        <v>93.275623780700002</v>
      </c>
      <c r="P256" s="6">
        <v>102.9444384409</v>
      </c>
      <c r="Q256" s="6">
        <v>103.5131922445</v>
      </c>
      <c r="R256" s="6">
        <v>100.1006694232</v>
      </c>
      <c r="S256" s="6">
        <v>101.23817703029999</v>
      </c>
      <c r="T256" s="6">
        <v>107.49446886929999</v>
      </c>
      <c r="U256" s="6">
        <v>115.4570221188</v>
      </c>
      <c r="V256" s="6">
        <v>113.7507607082</v>
      </c>
      <c r="W256" s="6">
        <v>112.6132531011</v>
      </c>
      <c r="X256" s="6">
        <v>114.8882683153</v>
      </c>
      <c r="Y256" s="6">
        <v>118.8695449401</v>
      </c>
      <c r="Z256" s="6">
        <v>127.96960579669999</v>
      </c>
      <c r="AA256" s="6">
        <v>125.6945905826</v>
      </c>
      <c r="AB256" s="6">
        <v>126.2633443861</v>
      </c>
      <c r="AC256" s="6">
        <v>127.96960579669999</v>
      </c>
      <c r="AD256" s="6">
        <v>127.96960579669999</v>
      </c>
      <c r="AE256" s="6">
        <v>122.2820677613</v>
      </c>
      <c r="AF256" s="6">
        <v>120.57580635070001</v>
      </c>
      <c r="AG256" s="6">
        <v>110.90699169050001</v>
      </c>
      <c r="AH256" s="6">
        <v>105.7882074586</v>
      </c>
    </row>
    <row r="257" spans="1:34" x14ac:dyDescent="0.25">
      <c r="A257" t="s">
        <v>792</v>
      </c>
      <c r="B257" s="6" t="s">
        <v>258</v>
      </c>
      <c r="C257" s="6">
        <v>36.585832000000003</v>
      </c>
      <c r="D257" s="6">
        <v>36.585832000000003</v>
      </c>
      <c r="E257" s="6">
        <v>43.684575522400003</v>
      </c>
      <c r="F257" s="6">
        <v>53.513605015000003</v>
      </c>
      <c r="G257" s="6">
        <v>52.421490626900002</v>
      </c>
      <c r="H257" s="6">
        <v>55.697833791100003</v>
      </c>
      <c r="I257" s="6">
        <v>60.612348537400003</v>
      </c>
      <c r="J257" s="6">
        <v>60.612348537400003</v>
      </c>
      <c r="K257" s="6">
        <v>60.612348537400003</v>
      </c>
      <c r="L257" s="6">
        <v>61.158405731400002</v>
      </c>
      <c r="M257" s="6">
        <v>60.612348537400003</v>
      </c>
      <c r="N257" s="6">
        <v>73.717721194099994</v>
      </c>
      <c r="O257" s="6">
        <v>92.283665791199994</v>
      </c>
      <c r="P257" s="6">
        <v>88.461265432900007</v>
      </c>
      <c r="Q257" s="6">
        <v>88.461265432900007</v>
      </c>
      <c r="R257" s="6">
        <v>88.461265432900007</v>
      </c>
      <c r="S257" s="6">
        <v>86.277036656799993</v>
      </c>
      <c r="T257" s="6">
        <v>97.198180537400006</v>
      </c>
      <c r="U257" s="6">
        <v>93.921837373200006</v>
      </c>
      <c r="V257" s="6">
        <v>80.816464716499993</v>
      </c>
      <c r="W257" s="6">
        <v>117.94835391060001</v>
      </c>
      <c r="X257" s="6">
        <v>117.94835391060001</v>
      </c>
      <c r="Y257" s="6">
        <v>117.94835391060001</v>
      </c>
      <c r="Z257" s="6">
        <v>138.6985272837</v>
      </c>
      <c r="AA257" s="6">
        <v>122.3168114628</v>
      </c>
      <c r="AB257" s="6">
        <v>126.6852690151</v>
      </c>
      <c r="AC257" s="6">
        <v>162.7250438211</v>
      </c>
      <c r="AD257" s="6">
        <v>128.3234405972</v>
      </c>
      <c r="AE257" s="6">
        <v>128.86949779119999</v>
      </c>
      <c r="AF257" s="6">
        <v>128.86949779119999</v>
      </c>
      <c r="AG257" s="6">
        <v>116.31018232850001</v>
      </c>
      <c r="AH257" s="6">
        <v>114.67201074640001</v>
      </c>
    </row>
    <row r="258" spans="1:34" x14ac:dyDescent="0.25">
      <c r="A258" t="s">
        <v>793</v>
      </c>
      <c r="B258" s="6" t="s">
        <v>259</v>
      </c>
      <c r="C258" s="6">
        <v>23.839861893199998</v>
      </c>
      <c r="D258" s="6">
        <v>23.839861893199998</v>
      </c>
      <c r="E258" s="6">
        <v>26.3060545029</v>
      </c>
      <c r="F258" s="6">
        <v>25.483990299599999</v>
      </c>
      <c r="G258" s="6">
        <v>28.772247112500001</v>
      </c>
      <c r="H258" s="6">
        <v>23.839861893199998</v>
      </c>
      <c r="I258" s="6">
        <v>23.017797689999998</v>
      </c>
      <c r="J258" s="6">
        <v>23.839861893199998</v>
      </c>
      <c r="K258" s="6">
        <v>24.661926096399998</v>
      </c>
      <c r="L258" s="6">
        <v>22.195733486799998</v>
      </c>
      <c r="M258" s="6">
        <v>29.594311315700001</v>
      </c>
      <c r="N258" s="6">
        <v>28.772247112500001</v>
      </c>
      <c r="O258" s="6">
        <v>31.238439722100001</v>
      </c>
      <c r="P258" s="6">
        <v>27.9501829093</v>
      </c>
      <c r="Q258" s="6">
        <v>30.416375518900001</v>
      </c>
      <c r="R258" s="6">
        <v>31.238439722100001</v>
      </c>
      <c r="S258" s="6">
        <v>41.925274363900002</v>
      </c>
      <c r="T258" s="6">
        <v>35.348760738199999</v>
      </c>
      <c r="U258" s="6">
        <v>38.637017551100001</v>
      </c>
      <c r="V258" s="6">
        <v>39.459081754300001</v>
      </c>
      <c r="W258" s="6">
        <v>42.747338567100002</v>
      </c>
      <c r="X258" s="6">
        <v>44.391466973599996</v>
      </c>
      <c r="Y258" s="6">
        <v>42.747338567100002</v>
      </c>
      <c r="Z258" s="6">
        <v>39.459081754300001</v>
      </c>
      <c r="AA258" s="6">
        <v>47.679723786399997</v>
      </c>
      <c r="AB258" s="6">
        <v>41.925274363900002</v>
      </c>
      <c r="AC258" s="6">
        <v>44.391466973599996</v>
      </c>
      <c r="AD258" s="6">
        <v>50.967980599299999</v>
      </c>
      <c r="AE258" s="6">
        <v>50.145916396099999</v>
      </c>
      <c r="AF258" s="6">
        <v>55.900365818600001</v>
      </c>
      <c r="AG258" s="6">
        <v>57.544494225000001</v>
      </c>
      <c r="AH258" s="6">
        <v>62.476879444300003</v>
      </c>
    </row>
    <row r="259" spans="1:34" x14ac:dyDescent="0.25">
      <c r="A259" t="s">
        <v>794</v>
      </c>
      <c r="B259" s="6" t="s">
        <v>260</v>
      </c>
      <c r="C259" s="6">
        <v>37.691373461700003</v>
      </c>
      <c r="D259" s="6">
        <v>38.289649230899997</v>
      </c>
      <c r="E259" s="6">
        <v>36.4948219232</v>
      </c>
      <c r="F259" s="6">
        <v>32.905167307799999</v>
      </c>
      <c r="G259" s="6">
        <v>33.503443077100002</v>
      </c>
      <c r="H259" s="6">
        <v>35.298270384799999</v>
      </c>
      <c r="I259" s="6">
        <v>36.4948219232</v>
      </c>
      <c r="J259" s="6">
        <v>34.101718846300002</v>
      </c>
      <c r="K259" s="6">
        <v>40.682752307800001</v>
      </c>
      <c r="L259" s="6">
        <v>41.879303846299997</v>
      </c>
      <c r="M259" s="6">
        <v>44.272406923200002</v>
      </c>
      <c r="N259" s="6">
        <v>41.281028077099997</v>
      </c>
      <c r="O259" s="6">
        <v>37.093097692500002</v>
      </c>
      <c r="P259" s="6">
        <v>38.887925000099997</v>
      </c>
      <c r="Q259" s="6">
        <v>39.4862007694</v>
      </c>
      <c r="R259" s="6">
        <v>32.306891538599999</v>
      </c>
      <c r="S259" s="6">
        <v>29.315512692399999</v>
      </c>
      <c r="T259" s="6">
        <v>29.315512692399999</v>
      </c>
      <c r="U259" s="6">
        <v>30.512064230899998</v>
      </c>
      <c r="V259" s="6">
        <v>30.512064230899998</v>
      </c>
      <c r="W259" s="6">
        <v>35.896546153999999</v>
      </c>
      <c r="X259" s="6">
        <v>33.503443077100002</v>
      </c>
      <c r="Y259" s="6">
        <v>35.298270384799999</v>
      </c>
      <c r="Z259" s="6">
        <v>33.503443077100002</v>
      </c>
      <c r="AA259" s="6">
        <v>30.512064230899998</v>
      </c>
      <c r="AB259" s="6">
        <v>28.118961154000001</v>
      </c>
      <c r="AC259" s="6">
        <v>26.324133846300001</v>
      </c>
      <c r="AD259" s="6">
        <v>23.332755000100001</v>
      </c>
      <c r="AE259" s="6">
        <v>25.725858077000002</v>
      </c>
      <c r="AF259" s="6">
        <v>25.127582307800001</v>
      </c>
      <c r="AG259" s="6">
        <v>24.5293065386</v>
      </c>
      <c r="AH259" s="6">
        <v>20.9396519232</v>
      </c>
    </row>
    <row r="260" spans="1:34" x14ac:dyDescent="0.25">
      <c r="A260" t="s">
        <v>795</v>
      </c>
      <c r="B260" s="6" t="s">
        <v>261</v>
      </c>
      <c r="C260" s="6">
        <v>7.2766081303999997</v>
      </c>
      <c r="D260" s="6">
        <v>14.553216260799999</v>
      </c>
      <c r="E260" s="6">
        <v>20.617056369499998</v>
      </c>
      <c r="F260" s="6">
        <v>16.978752304299999</v>
      </c>
      <c r="G260" s="6">
        <v>15.7659842825</v>
      </c>
      <c r="H260" s="6">
        <v>16.978752304299999</v>
      </c>
      <c r="I260" s="6">
        <v>15.7659842825</v>
      </c>
      <c r="J260" s="6">
        <v>15.7659842825</v>
      </c>
      <c r="K260" s="6">
        <v>12.1276802173</v>
      </c>
      <c r="L260" s="6">
        <v>7.2766081303999997</v>
      </c>
      <c r="M260" s="6">
        <v>12.1276802173</v>
      </c>
      <c r="N260" s="6">
        <v>21.829824391199999</v>
      </c>
      <c r="O260" s="6">
        <v>25.468128456399999</v>
      </c>
      <c r="P260" s="6">
        <v>26.680896478099999</v>
      </c>
      <c r="Q260" s="6">
        <v>26.680896478099999</v>
      </c>
      <c r="R260" s="6">
        <v>23.042592412899999</v>
      </c>
      <c r="S260" s="6">
        <v>21.829824391199999</v>
      </c>
      <c r="T260" s="6">
        <v>18.191520325999999</v>
      </c>
      <c r="U260" s="6">
        <v>9.7021441739000007</v>
      </c>
      <c r="V260" s="6">
        <v>10.914912195599999</v>
      </c>
      <c r="W260" s="6">
        <v>10.914912195599999</v>
      </c>
      <c r="X260" s="6">
        <v>10.914912195599999</v>
      </c>
      <c r="Y260" s="6">
        <v>20.617056369499998</v>
      </c>
      <c r="Z260" s="6">
        <v>26.680896478099999</v>
      </c>
      <c r="AA260" s="6">
        <v>31.531968565100001</v>
      </c>
      <c r="AB260" s="6">
        <v>35.170272630299998</v>
      </c>
      <c r="AC260" s="6">
        <v>30.319200543299999</v>
      </c>
      <c r="AD260" s="6">
        <v>32.744736586800002</v>
      </c>
      <c r="AE260" s="6">
        <v>35.170272630299998</v>
      </c>
      <c r="AF260" s="6">
        <v>29.106432521599999</v>
      </c>
      <c r="AG260" s="6">
        <v>29.106432521599999</v>
      </c>
      <c r="AH260" s="6">
        <v>25.468128456399999</v>
      </c>
    </row>
    <row r="261" spans="1:34" x14ac:dyDescent="0.25">
      <c r="A261" t="s">
        <v>796</v>
      </c>
      <c r="B261" s="6" t="s">
        <v>262</v>
      </c>
      <c r="C261" s="6">
        <v>13.674763477200001</v>
      </c>
      <c r="D261" s="6">
        <v>17.220072526900001</v>
      </c>
      <c r="E261" s="6">
        <v>16.713599805499999</v>
      </c>
      <c r="F261" s="6">
        <v>17.726545248299999</v>
      </c>
      <c r="G261" s="6">
        <v>19.245963412399998</v>
      </c>
      <c r="H261" s="6">
        <v>19.7524361338</v>
      </c>
      <c r="I261" s="6">
        <v>18.233017969700001</v>
      </c>
      <c r="J261" s="6">
        <v>16.713599805499999</v>
      </c>
      <c r="K261" s="6">
        <v>13.168290755899999</v>
      </c>
      <c r="L261" s="6">
        <v>14.68770892</v>
      </c>
      <c r="M261" s="6">
        <v>13.674763477200001</v>
      </c>
      <c r="N261" s="6">
        <v>11.6488725917</v>
      </c>
      <c r="O261" s="6">
        <v>12.1553453131</v>
      </c>
      <c r="P261" s="6">
        <v>15.7006543628</v>
      </c>
      <c r="Q261" s="6">
        <v>16.207127084100001</v>
      </c>
      <c r="R261" s="6">
        <v>17.220072526900001</v>
      </c>
      <c r="S261" s="6">
        <v>17.726545248299999</v>
      </c>
      <c r="T261" s="6">
        <v>18.233017969700001</v>
      </c>
      <c r="U261" s="6">
        <v>20.258908855200001</v>
      </c>
      <c r="V261" s="6">
        <v>20.765381576500001</v>
      </c>
      <c r="W261" s="6">
        <v>17.220072526900001</v>
      </c>
      <c r="X261" s="6">
        <v>17.220072526900001</v>
      </c>
      <c r="Y261" s="6">
        <v>17.220072526900001</v>
      </c>
      <c r="Z261" s="6">
        <v>18.233017969700001</v>
      </c>
      <c r="AA261" s="6">
        <v>19.245963412399998</v>
      </c>
      <c r="AB261" s="6">
        <v>21.271854297899999</v>
      </c>
      <c r="AC261" s="6">
        <v>21.271854297899999</v>
      </c>
      <c r="AD261" s="6">
        <v>22.7912724621</v>
      </c>
      <c r="AE261" s="6">
        <v>21.271854297899999</v>
      </c>
      <c r="AF261" s="6">
        <v>22.284799740699999</v>
      </c>
      <c r="AG261" s="6">
        <v>22.284799740699999</v>
      </c>
      <c r="AH261" s="6">
        <v>20.765381576500001</v>
      </c>
    </row>
    <row r="262" spans="1:34" x14ac:dyDescent="0.25">
      <c r="A262" t="s">
        <v>797</v>
      </c>
      <c r="B262" s="6" t="s">
        <v>263</v>
      </c>
      <c r="C262" s="6">
        <v>19.623358126300001</v>
      </c>
      <c r="D262" s="6">
        <v>20.2563696787</v>
      </c>
      <c r="E262" s="6">
        <v>18.9903465738</v>
      </c>
      <c r="F262" s="6">
        <v>22.155404336099998</v>
      </c>
      <c r="G262" s="6">
        <v>28.485519860699998</v>
      </c>
      <c r="H262" s="6">
        <v>22.788415888599999</v>
      </c>
      <c r="I262" s="6">
        <v>24.687450546000001</v>
      </c>
      <c r="J262" s="6">
        <v>24.687450546000001</v>
      </c>
      <c r="K262" s="6">
        <v>23.421427441100001</v>
      </c>
      <c r="L262" s="6">
        <v>32.916600727999999</v>
      </c>
      <c r="M262" s="6">
        <v>34.815635385299998</v>
      </c>
      <c r="N262" s="6">
        <v>34.815635385299998</v>
      </c>
      <c r="O262" s="6">
        <v>41.778762462400003</v>
      </c>
      <c r="P262" s="6">
        <v>44.310808672299999</v>
      </c>
      <c r="Q262" s="6">
        <v>44.943820224699998</v>
      </c>
      <c r="R262" s="6">
        <v>45.576831777199999</v>
      </c>
      <c r="S262" s="6">
        <v>44.943820224699998</v>
      </c>
      <c r="T262" s="6">
        <v>50.640924196900002</v>
      </c>
      <c r="U262" s="6">
        <v>51.906947301800002</v>
      </c>
      <c r="V262" s="6">
        <v>55.705016616599998</v>
      </c>
      <c r="W262" s="6">
        <v>53.172970406700003</v>
      </c>
      <c r="X262" s="6">
        <v>52.539958854200002</v>
      </c>
      <c r="Y262" s="6">
        <v>51.906947301800002</v>
      </c>
      <c r="Z262" s="6">
        <v>59.503085931299999</v>
      </c>
      <c r="AA262" s="6">
        <v>70.264282323200007</v>
      </c>
      <c r="AB262" s="6">
        <v>76.594397847799996</v>
      </c>
      <c r="AC262" s="6">
        <v>70.897293875599999</v>
      </c>
      <c r="AD262" s="6">
        <v>72.796328532999993</v>
      </c>
      <c r="AE262" s="6">
        <v>72.796328532999993</v>
      </c>
      <c r="AF262" s="6">
        <v>74.062351637899994</v>
      </c>
      <c r="AG262" s="6">
        <v>75.961386295300002</v>
      </c>
      <c r="AH262" s="6">
        <v>61.402120588700001</v>
      </c>
    </row>
    <row r="263" spans="1:34" x14ac:dyDescent="0.25">
      <c r="A263" t="s">
        <v>798</v>
      </c>
      <c r="B263" s="6" t="s">
        <v>264</v>
      </c>
      <c r="C263" s="6">
        <v>17.454390917600001</v>
      </c>
      <c r="D263" s="6">
        <v>16.695504356000001</v>
      </c>
      <c r="E263" s="6">
        <v>18.2132774793</v>
      </c>
      <c r="F263" s="6">
        <v>18.2132774793</v>
      </c>
      <c r="G263" s="6">
        <v>16.695504356000001</v>
      </c>
      <c r="H263" s="6">
        <v>15.9366177944</v>
      </c>
      <c r="I263" s="6">
        <v>20.489937164200001</v>
      </c>
      <c r="J263" s="6">
        <v>20.489937164200001</v>
      </c>
      <c r="K263" s="6">
        <v>21.248823725800001</v>
      </c>
      <c r="L263" s="6">
        <v>31.873235588699998</v>
      </c>
      <c r="M263" s="6">
        <v>32.632122150400001</v>
      </c>
      <c r="N263" s="6">
        <v>38.703214643499997</v>
      </c>
      <c r="O263" s="6">
        <v>40.220987766699999</v>
      </c>
      <c r="P263" s="6">
        <v>47.050966821499998</v>
      </c>
      <c r="Q263" s="6">
        <v>47.050966821499998</v>
      </c>
      <c r="R263" s="6">
        <v>46.292080259800002</v>
      </c>
      <c r="S263" s="6">
        <v>46.292080259800002</v>
      </c>
      <c r="T263" s="6">
        <v>45.533193698200002</v>
      </c>
      <c r="U263" s="6">
        <v>52.363172752899999</v>
      </c>
      <c r="V263" s="6">
        <v>58.434265246000002</v>
      </c>
      <c r="W263" s="6">
        <v>48.568739944800001</v>
      </c>
      <c r="X263" s="6">
        <v>48.568739944800001</v>
      </c>
      <c r="Y263" s="6">
        <v>56.916492122800001</v>
      </c>
      <c r="Z263" s="6">
        <v>61.469811492600002</v>
      </c>
      <c r="AA263" s="6">
        <v>77.406429286999995</v>
      </c>
      <c r="AB263" s="6">
        <v>69.0586771089</v>
      </c>
      <c r="AC263" s="6">
        <v>66.782017424000003</v>
      </c>
      <c r="AD263" s="6">
        <v>71.335336793899998</v>
      </c>
      <c r="AE263" s="6">
        <v>71.335336793899998</v>
      </c>
      <c r="AF263" s="6">
        <v>62.228698054200002</v>
      </c>
      <c r="AG263" s="6">
        <v>53.122059314600001</v>
      </c>
      <c r="AH263" s="6">
        <v>35.667668396899998</v>
      </c>
    </row>
    <row r="264" spans="1:34" x14ac:dyDescent="0.25">
      <c r="A264" t="s">
        <v>799</v>
      </c>
      <c r="B264" s="6" t="s">
        <v>265</v>
      </c>
      <c r="C264" s="6">
        <v>32.005089779099997</v>
      </c>
      <c r="D264" s="6">
        <v>33.362881466700003</v>
      </c>
      <c r="E264" s="6">
        <v>38.212137493900002</v>
      </c>
      <c r="F264" s="6">
        <v>44.031244726399997</v>
      </c>
      <c r="G264" s="6">
        <v>47.716679307100001</v>
      </c>
      <c r="H264" s="6">
        <v>47.522709065999997</v>
      </c>
      <c r="I264" s="6">
        <v>48.104619789200001</v>
      </c>
      <c r="J264" s="6">
        <v>53.923727021799998</v>
      </c>
      <c r="K264" s="6">
        <v>54.505637745100003</v>
      </c>
      <c r="L264" s="6">
        <v>64.010179558299996</v>
      </c>
      <c r="M264" s="6">
        <v>64.592090281500006</v>
      </c>
      <c r="N264" s="6">
        <v>69.053405826499997</v>
      </c>
      <c r="O264" s="6">
        <v>78.363977398599999</v>
      </c>
      <c r="P264" s="6">
        <v>81.661471496999994</v>
      </c>
      <c r="Q264" s="6">
        <v>78.945888121799996</v>
      </c>
      <c r="R264" s="6">
        <v>78.751917880799994</v>
      </c>
      <c r="S264" s="6">
        <v>72.932810648200004</v>
      </c>
      <c r="T264" s="6">
        <v>83.601173907900005</v>
      </c>
      <c r="U264" s="6">
        <v>91.359983551300004</v>
      </c>
      <c r="V264" s="6">
        <v>88.062489452899996</v>
      </c>
      <c r="W264" s="6">
        <v>90.778072828099994</v>
      </c>
      <c r="X264" s="6">
        <v>90.002191863700006</v>
      </c>
      <c r="Y264" s="6">
        <v>98.730852712599997</v>
      </c>
      <c r="Z264" s="6">
        <v>97.954971748199995</v>
      </c>
      <c r="AA264" s="6">
        <v>93.881596685399998</v>
      </c>
      <c r="AB264" s="6">
        <v>101.0584956056</v>
      </c>
      <c r="AC264" s="6">
        <v>105.3258409095</v>
      </c>
      <c r="AD264" s="6">
        <v>114.4424422405</v>
      </c>
      <c r="AE264" s="6">
        <v>114.83038272269999</v>
      </c>
      <c r="AF264" s="6">
        <v>110.3690671777</v>
      </c>
      <c r="AG264" s="6">
        <v>105.7137813917</v>
      </c>
      <c r="AH264" s="6">
        <v>112.8906803118</v>
      </c>
    </row>
    <row r="265" spans="1:34" x14ac:dyDescent="0.25">
      <c r="A265" t="s">
        <v>800</v>
      </c>
      <c r="B265" s="6" t="s">
        <v>266</v>
      </c>
      <c r="C265" s="6">
        <v>14.0233605815</v>
      </c>
      <c r="D265" s="6">
        <v>14.0233605815</v>
      </c>
      <c r="E265" s="6">
        <v>15.776280654200001</v>
      </c>
      <c r="F265" s="6">
        <v>16.360587345100001</v>
      </c>
      <c r="G265" s="6">
        <v>16.944894036000001</v>
      </c>
      <c r="H265" s="6">
        <v>17.529200726900001</v>
      </c>
      <c r="I265" s="6">
        <v>18.113507417800001</v>
      </c>
      <c r="J265" s="6">
        <v>20.450734181400001</v>
      </c>
      <c r="K265" s="6">
        <v>24.5408810176</v>
      </c>
      <c r="L265" s="6">
        <v>24.5408810176</v>
      </c>
      <c r="M265" s="6">
        <v>30.968254617500001</v>
      </c>
      <c r="N265" s="6">
        <v>47.328841962600002</v>
      </c>
      <c r="O265" s="6">
        <v>51.418988798800001</v>
      </c>
      <c r="P265" s="6">
        <v>54.340522253300001</v>
      </c>
      <c r="Q265" s="6">
        <v>52.587602180600001</v>
      </c>
      <c r="R265" s="6">
        <v>49.666068726200002</v>
      </c>
      <c r="S265" s="6">
        <v>51.418988798800001</v>
      </c>
      <c r="T265" s="6">
        <v>49.081762035300002</v>
      </c>
      <c r="U265" s="6">
        <v>39.148548290000001</v>
      </c>
      <c r="V265" s="6">
        <v>40.317161671800001</v>
      </c>
      <c r="W265" s="6">
        <v>40.901468362700001</v>
      </c>
      <c r="X265" s="6">
        <v>42.070081744500001</v>
      </c>
      <c r="Y265" s="6">
        <v>40.901468362700001</v>
      </c>
      <c r="Z265" s="6">
        <v>44.991615199000002</v>
      </c>
      <c r="AA265" s="6">
        <v>42.654388435400001</v>
      </c>
      <c r="AB265" s="6">
        <v>42.654388435400001</v>
      </c>
      <c r="AC265" s="6">
        <v>42.070081744500001</v>
      </c>
      <c r="AD265" s="6">
        <v>46.160228580800002</v>
      </c>
      <c r="AE265" s="6">
        <v>48.497455344400002</v>
      </c>
      <c r="AF265" s="6">
        <v>50.834682107900001</v>
      </c>
      <c r="AG265" s="6">
        <v>49.666068726200002</v>
      </c>
      <c r="AH265" s="6">
        <v>52.587602180600001</v>
      </c>
    </row>
    <row r="266" spans="1:34" x14ac:dyDescent="0.25">
      <c r="A266" t="s">
        <v>801</v>
      </c>
      <c r="B266" s="6" t="s">
        <v>267</v>
      </c>
      <c r="C266" s="6">
        <v>24.950738285900002</v>
      </c>
      <c r="D266" s="6">
        <v>26.870025846400001</v>
      </c>
      <c r="E266" s="6">
        <v>28.149550886699998</v>
      </c>
      <c r="F266" s="6">
        <v>31.348363487499999</v>
      </c>
      <c r="G266" s="6">
        <v>31.988126007599998</v>
      </c>
      <c r="H266" s="6">
        <v>30.708600967300001</v>
      </c>
      <c r="I266" s="6">
        <v>30.068838447200001</v>
      </c>
      <c r="J266" s="6">
        <v>35.186938608399998</v>
      </c>
      <c r="K266" s="6">
        <v>35.186938608399998</v>
      </c>
      <c r="L266" s="6">
        <v>42.864088850199998</v>
      </c>
      <c r="M266" s="6">
        <v>44.143613890499999</v>
      </c>
      <c r="N266" s="6">
        <v>50.541239091999998</v>
      </c>
      <c r="O266" s="6">
        <v>48.621951531599997</v>
      </c>
      <c r="P266" s="6">
        <v>55.019576733100003</v>
      </c>
      <c r="Q266" s="6">
        <v>53.100289172700002</v>
      </c>
      <c r="R266" s="6">
        <v>55.019576733100003</v>
      </c>
      <c r="S266" s="6">
        <v>57.578626813699998</v>
      </c>
      <c r="T266" s="6">
        <v>56.299101773399997</v>
      </c>
      <c r="U266" s="6">
        <v>54.379814213000003</v>
      </c>
      <c r="V266" s="6">
        <v>62.056964454800003</v>
      </c>
      <c r="W266" s="6">
        <v>68.454589656300001</v>
      </c>
      <c r="X266" s="6">
        <v>74.2124523377</v>
      </c>
      <c r="Y266" s="6">
        <v>71.653402257099998</v>
      </c>
      <c r="Z266" s="6">
        <v>102.3620032244</v>
      </c>
      <c r="AA266" s="6">
        <v>116.4367786678</v>
      </c>
      <c r="AB266" s="6">
        <v>115.7970161476</v>
      </c>
      <c r="AC266" s="6">
        <v>120.91511630879999</v>
      </c>
      <c r="AD266" s="6">
        <v>116.4367786678</v>
      </c>
      <c r="AE266" s="6">
        <v>116.4367786678</v>
      </c>
      <c r="AF266" s="6">
        <v>116.4367786678</v>
      </c>
      <c r="AG266" s="6">
        <v>93.405327942300005</v>
      </c>
      <c r="AH266" s="6">
        <v>92.125802902000004</v>
      </c>
    </row>
    <row r="267" spans="1:34" x14ac:dyDescent="0.25">
      <c r="A267" t="s">
        <v>802</v>
      </c>
      <c r="B267" s="6" t="s">
        <v>268</v>
      </c>
      <c r="C267" s="6">
        <v>75.083088270499999</v>
      </c>
      <c r="D267" s="6">
        <v>78.395577458899993</v>
      </c>
      <c r="E267" s="6">
        <v>80.235849230200003</v>
      </c>
      <c r="F267" s="6">
        <v>91.645534212499996</v>
      </c>
      <c r="G267" s="6">
        <v>100.11078436059999</v>
      </c>
      <c r="H267" s="6">
        <v>100.84689306919999</v>
      </c>
      <c r="I267" s="6">
        <v>112.99268676</v>
      </c>
      <c r="J267" s="6">
        <v>120.7218281996</v>
      </c>
      <c r="K267" s="6">
        <v>111.8885236972</v>
      </c>
      <c r="L267" s="6">
        <v>121.4579369081</v>
      </c>
      <c r="M267" s="6">
        <v>126.6106978679</v>
      </c>
      <c r="N267" s="6">
        <v>130.65929576479999</v>
      </c>
      <c r="O267" s="6">
        <v>132.49956753609999</v>
      </c>
      <c r="P267" s="6">
        <v>136.91621978730001</v>
      </c>
      <c r="Q267" s="6">
        <v>139.1245459129</v>
      </c>
      <c r="R267" s="6">
        <v>141.7009263928</v>
      </c>
      <c r="S267" s="6">
        <v>145.38146993550001</v>
      </c>
      <c r="T267" s="6">
        <v>157.8953179806</v>
      </c>
      <c r="U267" s="6">
        <v>165.6244594202</v>
      </c>
      <c r="V267" s="6">
        <v>164.15224200310001</v>
      </c>
      <c r="W267" s="6">
        <v>166.36056812870001</v>
      </c>
      <c r="X267" s="6">
        <v>157.5272636263</v>
      </c>
      <c r="Y267" s="6">
        <v>156.42310056349999</v>
      </c>
      <c r="Z267" s="6">
        <v>168.93694860860001</v>
      </c>
      <c r="AA267" s="6">
        <v>153.84672008359999</v>
      </c>
      <c r="AB267" s="6">
        <v>145.38146993550001</v>
      </c>
      <c r="AC267" s="6">
        <v>146.8536873525</v>
      </c>
      <c r="AD267" s="6">
        <v>134.3398393075</v>
      </c>
      <c r="AE267" s="6">
        <v>132.49956753609999</v>
      </c>
      <c r="AF267" s="6">
        <v>137.65232849590001</v>
      </c>
      <c r="AG267" s="6">
        <v>118.513502074</v>
      </c>
      <c r="AH267" s="6">
        <v>104.5274366118</v>
      </c>
    </row>
    <row r="268" spans="1:34" x14ac:dyDescent="0.25">
      <c r="A268" t="s">
        <v>803</v>
      </c>
      <c r="B268" s="6" t="s">
        <v>269</v>
      </c>
      <c r="C268" s="6">
        <v>39.128484582399999</v>
      </c>
      <c r="D268" s="6">
        <v>39.605661223699997</v>
      </c>
      <c r="E268" s="6">
        <v>52.012253896099999</v>
      </c>
      <c r="F268" s="6">
        <v>56.306843667400003</v>
      </c>
      <c r="G268" s="6">
        <v>64.896023209899994</v>
      </c>
      <c r="H268" s="6">
        <v>77.779792523599994</v>
      </c>
      <c r="I268" s="6">
        <v>87.323325348599994</v>
      </c>
      <c r="J268" s="6">
        <v>93.526621684800006</v>
      </c>
      <c r="K268" s="6">
        <v>107.364744281</v>
      </c>
      <c r="L268" s="6">
        <v>115.95392382350001</v>
      </c>
      <c r="M268" s="6">
        <v>129.3148697785</v>
      </c>
      <c r="N268" s="6">
        <v>142.19863909220001</v>
      </c>
      <c r="O268" s="6">
        <v>140.76710916850001</v>
      </c>
      <c r="P268" s="6">
        <v>149.35628871099999</v>
      </c>
      <c r="Q268" s="6">
        <v>150.31064199350001</v>
      </c>
      <c r="R268" s="6">
        <v>142.19863909220001</v>
      </c>
      <c r="S268" s="6">
        <v>142.19863909220001</v>
      </c>
      <c r="T268" s="6">
        <v>144.58452229849999</v>
      </c>
      <c r="U268" s="6">
        <v>153.17370184090001</v>
      </c>
      <c r="V268" s="6">
        <v>158.8998215359</v>
      </c>
      <c r="W268" s="6">
        <v>148.4019354285</v>
      </c>
      <c r="X268" s="6">
        <v>152.21934855839999</v>
      </c>
      <c r="Y268" s="6">
        <v>151.26499527600001</v>
      </c>
      <c r="Z268" s="6">
        <v>145.53887558100001</v>
      </c>
      <c r="AA268" s="6">
        <v>143.15299237470001</v>
      </c>
      <c r="AB268" s="6">
        <v>122.63439680099999</v>
      </c>
      <c r="AC268" s="6">
        <v>114.0452172585</v>
      </c>
      <c r="AD268" s="6">
        <v>113.5680406173</v>
      </c>
      <c r="AE268" s="6">
        <v>109.75062748729999</v>
      </c>
      <c r="AF268" s="6">
        <v>113.5680406173</v>
      </c>
      <c r="AG268" s="6">
        <v>110.2278041285</v>
      </c>
      <c r="AH268" s="6">
        <v>104.0245077923</v>
      </c>
    </row>
    <row r="269" spans="1:34" x14ac:dyDescent="0.25">
      <c r="A269" t="s">
        <v>804</v>
      </c>
      <c r="B269" s="6" t="s">
        <v>270</v>
      </c>
      <c r="C269" s="6">
        <v>28.006758964500001</v>
      </c>
      <c r="D269" s="6">
        <v>30.807434860899999</v>
      </c>
      <c r="E269" s="6">
        <v>35.008448705600003</v>
      </c>
      <c r="F269" s="6">
        <v>36.875565969900002</v>
      </c>
      <c r="G269" s="6">
        <v>35.9420073378</v>
      </c>
      <c r="H269" s="6">
        <v>32.674552125200002</v>
      </c>
      <c r="I269" s="6">
        <v>35.008448705600003</v>
      </c>
      <c r="J269" s="6">
        <v>36.875565969900002</v>
      </c>
      <c r="K269" s="6">
        <v>31.7409934931</v>
      </c>
      <c r="L269" s="6">
        <v>31.274214177000001</v>
      </c>
      <c r="M269" s="6">
        <v>30.340655544899999</v>
      </c>
      <c r="N269" s="6">
        <v>34.541669389500001</v>
      </c>
      <c r="O269" s="6">
        <v>37.342345285999997</v>
      </c>
      <c r="P269" s="6">
        <v>33.141331441299997</v>
      </c>
      <c r="Q269" s="6">
        <v>35.008448705600003</v>
      </c>
      <c r="R269" s="6">
        <v>42.943697078900001</v>
      </c>
      <c r="S269" s="6">
        <v>40.143021182399998</v>
      </c>
      <c r="T269" s="6">
        <v>35.475228021699998</v>
      </c>
      <c r="U269" s="6">
        <v>34.074890073500001</v>
      </c>
      <c r="V269" s="6">
        <v>36.875565969900002</v>
      </c>
      <c r="W269" s="6">
        <v>36.875565969900002</v>
      </c>
      <c r="X269" s="6">
        <v>33.141331441299997</v>
      </c>
      <c r="Y269" s="6">
        <v>37.809124602099999</v>
      </c>
      <c r="Z269" s="6">
        <v>41.076579814600002</v>
      </c>
      <c r="AA269" s="6">
        <v>49.478607503900001</v>
      </c>
      <c r="AB269" s="6">
        <v>49.945386820000003</v>
      </c>
      <c r="AC269" s="6">
        <v>54.146400664700003</v>
      </c>
      <c r="AD269" s="6">
        <v>60.214531773700003</v>
      </c>
      <c r="AE269" s="6">
        <v>61.6148697219</v>
      </c>
      <c r="AF269" s="6">
        <v>54.613179980799998</v>
      </c>
      <c r="AG269" s="6">
        <v>52.746062716499999</v>
      </c>
      <c r="AH269" s="6">
        <v>50.8789454522</v>
      </c>
    </row>
    <row r="270" spans="1:34" x14ac:dyDescent="0.25">
      <c r="A270" t="s">
        <v>805</v>
      </c>
      <c r="B270" s="6" t="s">
        <v>271</v>
      </c>
      <c r="C270" s="6">
        <v>17.5283220783</v>
      </c>
      <c r="D270" s="6">
        <v>14.7606922765</v>
      </c>
      <c r="E270" s="6">
        <v>16.605778811</v>
      </c>
      <c r="F270" s="6">
        <v>8.3028894055000002</v>
      </c>
      <c r="G270" s="6">
        <v>5.5352596037000001</v>
      </c>
      <c r="H270" s="6">
        <v>8.3028894055000002</v>
      </c>
      <c r="I270" s="6">
        <v>10.1479759401</v>
      </c>
      <c r="J270" s="6">
        <v>10.1479759401</v>
      </c>
      <c r="K270" s="6">
        <v>12.9156057419</v>
      </c>
      <c r="L270" s="6">
        <v>13.8381490092</v>
      </c>
      <c r="M270" s="6">
        <v>19.3734086129</v>
      </c>
      <c r="N270" s="6">
        <v>23.063581681999999</v>
      </c>
      <c r="O270" s="6">
        <v>24.908668216500001</v>
      </c>
      <c r="P270" s="6">
        <v>24.908668216500001</v>
      </c>
      <c r="Q270" s="6">
        <v>24.908668216500001</v>
      </c>
      <c r="R270" s="6">
        <v>23.986124949299999</v>
      </c>
      <c r="S270" s="6">
        <v>23.986124949299999</v>
      </c>
      <c r="T270" s="6">
        <v>23.063581681999999</v>
      </c>
      <c r="U270" s="6">
        <v>23.986124949299999</v>
      </c>
      <c r="V270" s="6">
        <v>28.598841285700001</v>
      </c>
      <c r="W270" s="6">
        <v>32.289014354800003</v>
      </c>
      <c r="X270" s="6">
        <v>32.289014354800003</v>
      </c>
      <c r="Y270" s="6">
        <v>31.366471087499999</v>
      </c>
      <c r="Z270" s="6">
        <v>35.056644156600001</v>
      </c>
      <c r="AA270" s="6">
        <v>38.746817225699999</v>
      </c>
      <c r="AB270" s="6">
        <v>44.282076829399998</v>
      </c>
      <c r="AC270" s="6">
        <v>40.591903760299999</v>
      </c>
      <c r="AD270" s="6">
        <v>41.514447027599999</v>
      </c>
      <c r="AE270" s="6">
        <v>41.514447027599999</v>
      </c>
      <c r="AF270" s="6">
        <v>46.127163363999998</v>
      </c>
      <c r="AG270" s="6">
        <v>46.127163363999998</v>
      </c>
      <c r="AH270" s="6">
        <v>39.669360492999999</v>
      </c>
    </row>
    <row r="271" spans="1:34" x14ac:dyDescent="0.25">
      <c r="A271" t="s">
        <v>806</v>
      </c>
      <c r="B271" s="6" t="s">
        <v>272</v>
      </c>
      <c r="C271" s="6">
        <v>36.174215019499997</v>
      </c>
      <c r="D271" s="6">
        <v>29.972921016200001</v>
      </c>
      <c r="E271" s="6">
        <v>34.107117018399997</v>
      </c>
      <c r="F271" s="6">
        <v>35.140666019000001</v>
      </c>
      <c r="G271" s="6">
        <v>40.308411021799998</v>
      </c>
      <c r="H271" s="6">
        <v>44.442607023999997</v>
      </c>
      <c r="I271" s="6">
        <v>44.442607023999997</v>
      </c>
      <c r="J271" s="6">
        <v>46.509705025099997</v>
      </c>
      <c r="K271" s="6">
        <v>48.576803026199997</v>
      </c>
      <c r="L271" s="6">
        <v>52.710999028499998</v>
      </c>
      <c r="M271" s="6">
        <v>49.610352026800001</v>
      </c>
      <c r="N271" s="6">
        <v>51.677450027900001</v>
      </c>
      <c r="O271" s="6">
        <v>44.442607023999997</v>
      </c>
      <c r="P271" s="6">
        <v>50.643901027299997</v>
      </c>
      <c r="Q271" s="6">
        <v>48.576803026199997</v>
      </c>
      <c r="R271" s="6">
        <v>46.509705025099997</v>
      </c>
      <c r="S271" s="6">
        <v>43.4090580234</v>
      </c>
      <c r="T271" s="6">
        <v>71.314881038500005</v>
      </c>
      <c r="U271" s="6">
        <v>77.516175041899999</v>
      </c>
      <c r="V271" s="6">
        <v>88.885214047999995</v>
      </c>
      <c r="W271" s="6">
        <v>89.918763048599999</v>
      </c>
      <c r="X271" s="6">
        <v>91.985861049700006</v>
      </c>
      <c r="Y271" s="6">
        <v>91.985861049700006</v>
      </c>
      <c r="Z271" s="6">
        <v>125.05942906750001</v>
      </c>
      <c r="AA271" s="6">
        <v>110.5897430597</v>
      </c>
      <c r="AB271" s="6">
        <v>120.92523306530001</v>
      </c>
      <c r="AC271" s="6">
        <v>120.92523306530001</v>
      </c>
      <c r="AD271" s="6">
        <v>120.92523306530001</v>
      </c>
      <c r="AE271" s="6">
        <v>118.8581350642</v>
      </c>
      <c r="AF271" s="6">
        <v>120.92523306530001</v>
      </c>
      <c r="AG271" s="6">
        <v>95.086508051300001</v>
      </c>
      <c r="AH271" s="6">
        <v>98.187155052999998</v>
      </c>
    </row>
    <row r="272" spans="1:34" x14ac:dyDescent="0.25">
      <c r="A272" t="s">
        <v>807</v>
      </c>
      <c r="B272" s="6" t="s">
        <v>273</v>
      </c>
      <c r="C272" s="6">
        <v>16.176175282799999</v>
      </c>
      <c r="D272" s="6">
        <v>15.060576987399999</v>
      </c>
      <c r="E272" s="6">
        <v>15.6183761351</v>
      </c>
      <c r="F272" s="6">
        <v>17.8495727259</v>
      </c>
      <c r="G272" s="6">
        <v>14.5027778398</v>
      </c>
      <c r="H272" s="6">
        <v>16.176175282799999</v>
      </c>
      <c r="I272" s="6">
        <v>11.155982953700001</v>
      </c>
      <c r="J272" s="6">
        <v>11.7137821013</v>
      </c>
      <c r="K272" s="6">
        <v>11.7137821013</v>
      </c>
      <c r="L272" s="6">
        <v>12.8293803967</v>
      </c>
      <c r="M272" s="6">
        <v>23.9853633504</v>
      </c>
      <c r="N272" s="6">
        <v>25.658760793399999</v>
      </c>
      <c r="O272" s="6">
        <v>27.3321582365</v>
      </c>
      <c r="P272" s="6">
        <v>31.2367522702</v>
      </c>
      <c r="Q272" s="6">
        <v>30.678953122599999</v>
      </c>
      <c r="R272" s="6">
        <v>34.025748008699999</v>
      </c>
      <c r="S272" s="6">
        <v>34.5835471563</v>
      </c>
      <c r="T272" s="6">
        <v>33.467948861000004</v>
      </c>
      <c r="U272" s="6">
        <v>35.141346304000002</v>
      </c>
      <c r="V272" s="6">
        <v>37.9303420424</v>
      </c>
      <c r="W272" s="6">
        <v>37.372542894799999</v>
      </c>
      <c r="X272" s="6">
        <v>40.161538633200003</v>
      </c>
      <c r="Y272" s="6">
        <v>37.372542894799999</v>
      </c>
      <c r="Z272" s="6">
        <v>38.488141190100002</v>
      </c>
      <c r="AA272" s="6">
        <v>32.910149713300001</v>
      </c>
      <c r="AB272" s="6">
        <v>38.488141190100002</v>
      </c>
      <c r="AC272" s="6">
        <v>35.141346304000002</v>
      </c>
      <c r="AD272" s="6">
        <v>41.834936076200002</v>
      </c>
      <c r="AE272" s="6">
        <v>41.834936076200002</v>
      </c>
      <c r="AF272" s="6">
        <v>40.719337780899998</v>
      </c>
      <c r="AG272" s="6">
        <v>39.6037394855</v>
      </c>
      <c r="AH272" s="6">
        <v>34.5835471563</v>
      </c>
    </row>
    <row r="273" spans="1:34" x14ac:dyDescent="0.25">
      <c r="A273" t="s">
        <v>808</v>
      </c>
      <c r="B273" s="6" t="s">
        <v>274</v>
      </c>
      <c r="C273" s="6">
        <v>80.982794975999994</v>
      </c>
      <c r="D273" s="6">
        <v>89.386669926400003</v>
      </c>
      <c r="E273" s="6">
        <v>85.566726767099993</v>
      </c>
      <c r="F273" s="6">
        <v>85.566726767099993</v>
      </c>
      <c r="G273" s="6">
        <v>86.330715398999999</v>
      </c>
      <c r="H273" s="6">
        <v>99.318522140400006</v>
      </c>
      <c r="I273" s="6">
        <v>96.262567613000002</v>
      </c>
      <c r="J273" s="6">
        <v>98.5545335085</v>
      </c>
      <c r="K273" s="6">
        <v>101.6104880359</v>
      </c>
      <c r="L273" s="6">
        <v>106.9584084589</v>
      </c>
      <c r="M273" s="6">
        <v>116.12627204109999</v>
      </c>
      <c r="N273" s="6">
        <v>130.6420560462</v>
      </c>
      <c r="O273" s="6">
        <v>126.822112887</v>
      </c>
      <c r="P273" s="6">
        <v>132.17003330989999</v>
      </c>
      <c r="Q273" s="6">
        <v>133.69801057359999</v>
      </c>
      <c r="R273" s="6">
        <v>152.03373773800001</v>
      </c>
      <c r="S273" s="6">
        <v>169.60547627049999</v>
      </c>
      <c r="T273" s="6">
        <v>202.45698744000001</v>
      </c>
      <c r="U273" s="6">
        <v>198.63704428080001</v>
      </c>
      <c r="V273" s="6">
        <v>217.73676007700001</v>
      </c>
      <c r="W273" s="6">
        <v>253.64422577389999</v>
      </c>
      <c r="X273" s="6">
        <v>255.17220303760001</v>
      </c>
      <c r="Y273" s="6">
        <v>250.5882712465</v>
      </c>
      <c r="Z273" s="6">
        <v>237.60046450510001</v>
      </c>
      <c r="AA273" s="6">
        <v>232.2525440821</v>
      </c>
      <c r="AB273" s="6">
        <v>244.47636219169999</v>
      </c>
      <c r="AC273" s="6">
        <v>239.89243040060001</v>
      </c>
      <c r="AD273" s="6">
        <v>206.27693059929999</v>
      </c>
      <c r="AE273" s="6">
        <v>216.97277144520001</v>
      </c>
      <c r="AF273" s="6">
        <v>213.91681691779999</v>
      </c>
      <c r="AG273" s="6">
        <v>219.26473734070001</v>
      </c>
      <c r="AH273" s="6">
        <v>190.23316933039999</v>
      </c>
    </row>
    <row r="274" spans="1:34" x14ac:dyDescent="0.25">
      <c r="A274" t="s">
        <v>809</v>
      </c>
      <c r="B274" s="6" t="s">
        <v>275</v>
      </c>
      <c r="C274" s="6">
        <v>53.850598246499999</v>
      </c>
      <c r="D274" s="6">
        <v>57.216260636900003</v>
      </c>
      <c r="E274" s="6">
        <v>57.777204368600003</v>
      </c>
      <c r="F274" s="6">
        <v>62.5452260884</v>
      </c>
      <c r="G274" s="6">
        <v>65.630416612900007</v>
      </c>
      <c r="H274" s="6">
        <v>67.032775942200004</v>
      </c>
      <c r="I274" s="6">
        <v>64.789001015300002</v>
      </c>
      <c r="J274" s="6">
        <v>61.703810490800002</v>
      </c>
      <c r="K274" s="6">
        <v>61.142866759</v>
      </c>
      <c r="L274" s="6">
        <v>68.996079003299997</v>
      </c>
      <c r="M274" s="6">
        <v>69.276550869199994</v>
      </c>
      <c r="N274" s="6">
        <v>76.568819381699996</v>
      </c>
      <c r="O274" s="6">
        <v>83.861087894299999</v>
      </c>
      <c r="P274" s="6">
        <v>86.946278418800006</v>
      </c>
      <c r="Q274" s="6">
        <v>88.068165882299994</v>
      </c>
      <c r="R274" s="6">
        <v>100.9698717122</v>
      </c>
      <c r="S274" s="6">
        <v>106.85978089539999</v>
      </c>
      <c r="T274" s="6">
        <v>121.4443179205</v>
      </c>
      <c r="U274" s="6">
        <v>124.8099803109</v>
      </c>
      <c r="V274" s="6">
        <v>133.50460815279999</v>
      </c>
      <c r="W274" s="6">
        <v>148.3696170437</v>
      </c>
      <c r="X274" s="6">
        <v>150.61339197070001</v>
      </c>
      <c r="Y274" s="6">
        <v>148.65008890959999</v>
      </c>
      <c r="Z274" s="6">
        <v>151.73527943409999</v>
      </c>
      <c r="AA274" s="6">
        <v>147.52820144610001</v>
      </c>
      <c r="AB274" s="6">
        <v>154.25952622689999</v>
      </c>
      <c r="AC274" s="6">
        <v>150.05244823890001</v>
      </c>
      <c r="AD274" s="6">
        <v>140.7968766653</v>
      </c>
      <c r="AE274" s="6">
        <v>143.04065159219999</v>
      </c>
      <c r="AF274" s="6">
        <v>139.95546106770001</v>
      </c>
      <c r="AG274" s="6">
        <v>136.87027054320001</v>
      </c>
      <c r="AH274" s="6">
        <v>128.73658643300001</v>
      </c>
    </row>
    <row r="275" spans="1:34" x14ac:dyDescent="0.25">
      <c r="A275" t="s">
        <v>810</v>
      </c>
      <c r="B275" s="6" t="s">
        <v>276</v>
      </c>
      <c r="C275" s="6">
        <v>37.734736593900003</v>
      </c>
      <c r="D275" s="6">
        <v>35.3763155567</v>
      </c>
      <c r="E275" s="6">
        <v>41.861973408799997</v>
      </c>
      <c r="F275" s="6">
        <v>47.758026001600001</v>
      </c>
      <c r="G275" s="6">
        <v>51.295657557299997</v>
      </c>
      <c r="H275" s="6">
        <v>52.474868075800003</v>
      </c>
      <c r="I275" s="6">
        <v>51.295657557299997</v>
      </c>
      <c r="J275" s="6">
        <v>51.885262816500003</v>
      </c>
      <c r="K275" s="6">
        <v>51.885262816500003</v>
      </c>
      <c r="L275" s="6">
        <v>50.116447038700002</v>
      </c>
      <c r="M275" s="6">
        <v>56.6021048908</v>
      </c>
      <c r="N275" s="6">
        <v>56.012499631499999</v>
      </c>
      <c r="O275" s="6">
        <v>67.214999557799999</v>
      </c>
      <c r="P275" s="6">
        <v>64.856578520699998</v>
      </c>
      <c r="Q275" s="6">
        <v>61.908552224300003</v>
      </c>
      <c r="R275" s="6">
        <v>68.3942100764</v>
      </c>
      <c r="S275" s="6">
        <v>64.266973261399997</v>
      </c>
      <c r="T275" s="6">
        <v>53.064473335099997</v>
      </c>
      <c r="U275" s="6">
        <v>54.243683853699999</v>
      </c>
      <c r="V275" s="6">
        <v>64.266973261399997</v>
      </c>
      <c r="W275" s="6">
        <v>67.214999557799999</v>
      </c>
      <c r="X275" s="6">
        <v>68.3942100764</v>
      </c>
      <c r="Y275" s="6">
        <v>66.625394298499998</v>
      </c>
      <c r="Z275" s="6">
        <v>76.059078447000005</v>
      </c>
      <c r="AA275" s="6">
        <v>80.186315261900006</v>
      </c>
      <c r="AB275" s="6">
        <v>83.723946817599995</v>
      </c>
      <c r="AC275" s="6">
        <v>76.059078447000005</v>
      </c>
      <c r="AD275" s="6">
        <v>79.007104743400006</v>
      </c>
      <c r="AE275" s="6">
        <v>77.827894224800005</v>
      </c>
      <c r="AF275" s="6">
        <v>76.059078447000005</v>
      </c>
      <c r="AG275" s="6">
        <v>71.3422363727</v>
      </c>
      <c r="AH275" s="6">
        <v>60.729341705700001</v>
      </c>
    </row>
    <row r="276" spans="1:34" x14ac:dyDescent="0.25">
      <c r="A276" t="s">
        <v>811</v>
      </c>
      <c r="B276" s="6" t="s">
        <v>277</v>
      </c>
      <c r="C276" s="6">
        <v>26.622650551100001</v>
      </c>
      <c r="D276" s="6">
        <v>25.8620033925</v>
      </c>
      <c r="E276" s="6">
        <v>31.947180661299999</v>
      </c>
      <c r="F276" s="6">
        <v>34.9897692957</v>
      </c>
      <c r="G276" s="6">
        <v>34.9897692957</v>
      </c>
      <c r="H276" s="6">
        <v>35.750416454300002</v>
      </c>
      <c r="I276" s="6">
        <v>34.229122137099999</v>
      </c>
      <c r="J276" s="6">
        <v>35.750416454300002</v>
      </c>
      <c r="K276" s="6">
        <v>38.032357930099998</v>
      </c>
      <c r="L276" s="6">
        <v>29.665239185499999</v>
      </c>
      <c r="M276" s="6">
        <v>29.665239185499999</v>
      </c>
      <c r="N276" s="6">
        <v>35.750416454300002</v>
      </c>
      <c r="O276" s="6">
        <v>34.9897692957</v>
      </c>
      <c r="P276" s="6">
        <v>41.074946564500003</v>
      </c>
      <c r="Q276" s="6">
        <v>39.553652247300001</v>
      </c>
      <c r="R276" s="6">
        <v>36.511063612900003</v>
      </c>
      <c r="S276" s="6">
        <v>45.638829516199998</v>
      </c>
      <c r="T276" s="6">
        <v>46.399476674799999</v>
      </c>
      <c r="U276" s="6">
        <v>38.032357930099998</v>
      </c>
      <c r="V276" s="6">
        <v>47.920770992000001</v>
      </c>
      <c r="W276" s="6">
        <v>47.920770992000001</v>
      </c>
      <c r="X276" s="6">
        <v>47.920770992000001</v>
      </c>
      <c r="Y276" s="6">
        <v>54.766595419399998</v>
      </c>
      <c r="Z276" s="6">
        <v>60.851772688200001</v>
      </c>
      <c r="AA276" s="6">
        <v>70.740185749999995</v>
      </c>
      <c r="AB276" s="6">
        <v>83.671187446299996</v>
      </c>
      <c r="AC276" s="6">
        <v>79.107304494700003</v>
      </c>
      <c r="AD276" s="6">
        <v>78.346657336099994</v>
      </c>
      <c r="AE276" s="6">
        <v>78.346657336099994</v>
      </c>
      <c r="AF276" s="6">
        <v>70.740185749999995</v>
      </c>
      <c r="AG276" s="6">
        <v>63.894361322599998</v>
      </c>
      <c r="AH276" s="6">
        <v>53.245301102200003</v>
      </c>
    </row>
    <row r="277" spans="1:34" x14ac:dyDescent="0.25">
      <c r="A277" t="s">
        <v>812</v>
      </c>
      <c r="B277" s="6" t="s">
        <v>278</v>
      </c>
      <c r="C277" s="6">
        <v>45.740165864300003</v>
      </c>
      <c r="D277" s="6">
        <v>44.990327079700002</v>
      </c>
      <c r="E277" s="6">
        <v>61.486780342199999</v>
      </c>
      <c r="F277" s="6">
        <v>59.237263988199999</v>
      </c>
      <c r="G277" s="6">
        <v>63.7362966962</v>
      </c>
      <c r="H277" s="6">
        <v>74.234039681499993</v>
      </c>
      <c r="I277" s="6">
        <v>74.234039681499993</v>
      </c>
      <c r="J277" s="6">
        <v>69.735006973500006</v>
      </c>
      <c r="K277" s="6">
        <v>100.4783971446</v>
      </c>
      <c r="L277" s="6">
        <v>98.228880790600002</v>
      </c>
      <c r="M277" s="6">
        <v>102.7279134986</v>
      </c>
      <c r="N277" s="6">
        <v>107.2269462066</v>
      </c>
      <c r="O277" s="6">
        <v>104.9774298526</v>
      </c>
      <c r="P277" s="6">
        <v>124.47323825380001</v>
      </c>
      <c r="Q277" s="6">
        <v>124.47323825380001</v>
      </c>
      <c r="R277" s="6">
        <v>104.22759106789999</v>
      </c>
      <c r="S277" s="6">
        <v>95.979364436599994</v>
      </c>
      <c r="T277" s="6">
        <v>106.4771074219</v>
      </c>
      <c r="U277" s="6">
        <v>97.479042006</v>
      </c>
      <c r="V277" s="6">
        <v>88.480976589999997</v>
      </c>
      <c r="W277" s="6">
        <v>68.985168188800003</v>
      </c>
      <c r="X277" s="6">
        <v>68.985168188800003</v>
      </c>
      <c r="Y277" s="6">
        <v>71.9845233275</v>
      </c>
      <c r="Z277" s="6">
        <v>74.234039681499993</v>
      </c>
      <c r="AA277" s="6">
        <v>58.487425203599997</v>
      </c>
      <c r="AB277" s="6">
        <v>59.237263988199999</v>
      </c>
      <c r="AC277" s="6">
        <v>57.737586418900001</v>
      </c>
      <c r="AD277" s="6">
        <v>76.483556035500001</v>
      </c>
      <c r="AE277" s="6">
        <v>76.483556035500001</v>
      </c>
      <c r="AF277" s="6">
        <v>66.735651834899997</v>
      </c>
      <c r="AG277" s="6">
        <v>62.986457911499997</v>
      </c>
      <c r="AH277" s="6">
        <v>65.235974265500005</v>
      </c>
    </row>
    <row r="278" spans="1:34" x14ac:dyDescent="0.25">
      <c r="A278" t="s">
        <v>813</v>
      </c>
      <c r="B278" s="6" t="s">
        <v>279</v>
      </c>
      <c r="C278" s="6">
        <v>27.047020204399999</v>
      </c>
      <c r="D278" s="6">
        <v>30.9769291229</v>
      </c>
      <c r="E278" s="6">
        <v>36.525035831499999</v>
      </c>
      <c r="F278" s="6">
        <v>39.2990891858</v>
      </c>
      <c r="G278" s="6">
        <v>43.922511442999998</v>
      </c>
      <c r="H278" s="6">
        <v>48.083591474400002</v>
      </c>
      <c r="I278" s="6">
        <v>50.857644828700003</v>
      </c>
      <c r="J278" s="6">
        <v>50.857644828700003</v>
      </c>
      <c r="K278" s="6">
        <v>51.782329280100001</v>
      </c>
      <c r="L278" s="6">
        <v>60.335660455899998</v>
      </c>
      <c r="M278" s="6">
        <v>61.953858245900001</v>
      </c>
      <c r="N278" s="6">
        <v>62.647371584399998</v>
      </c>
      <c r="O278" s="6">
        <v>69.351333857300006</v>
      </c>
      <c r="P278" s="6">
        <v>75.592953904500007</v>
      </c>
      <c r="Q278" s="6">
        <v>76.748809468800005</v>
      </c>
      <c r="R278" s="6">
        <v>79.985205048799997</v>
      </c>
      <c r="S278" s="6">
        <v>79.522862823099999</v>
      </c>
      <c r="T278" s="6">
        <v>84.608627305900001</v>
      </c>
      <c r="U278" s="6">
        <v>92.237274030199998</v>
      </c>
      <c r="V278" s="6">
        <v>97.323038513100002</v>
      </c>
      <c r="W278" s="6">
        <v>95.704840723100006</v>
      </c>
      <c r="X278" s="6">
        <v>97.091867400200002</v>
      </c>
      <c r="Y278" s="6">
        <v>97.091867400200002</v>
      </c>
      <c r="Z278" s="6">
        <v>99.172407415999999</v>
      </c>
      <c r="AA278" s="6">
        <v>104.2581718988</v>
      </c>
      <c r="AB278" s="6">
        <v>98.016551851700001</v>
      </c>
      <c r="AC278" s="6">
        <v>96.629525174500003</v>
      </c>
      <c r="AD278" s="6">
        <v>91.312589578800001</v>
      </c>
      <c r="AE278" s="6">
        <v>89.694391788800004</v>
      </c>
      <c r="AF278" s="6">
        <v>89.232049563100006</v>
      </c>
      <c r="AG278" s="6">
        <v>93.624300707399996</v>
      </c>
      <c r="AH278" s="6">
        <v>78.5981783716</v>
      </c>
    </row>
    <row r="279" spans="1:34" x14ac:dyDescent="0.25">
      <c r="A279" t="s">
        <v>814</v>
      </c>
      <c r="B279" s="6" t="s">
        <v>280</v>
      </c>
      <c r="C279" s="6">
        <v>40.189254854700003</v>
      </c>
      <c r="D279" s="6">
        <v>40.189254854700003</v>
      </c>
      <c r="E279" s="6">
        <v>43.233895373999999</v>
      </c>
      <c r="F279" s="6">
        <v>56.6303136589</v>
      </c>
      <c r="G279" s="6">
        <v>59.066026074299998</v>
      </c>
      <c r="H279" s="6">
        <v>66.3731633206</v>
      </c>
      <c r="I279" s="6">
        <v>58.4570979704</v>
      </c>
      <c r="J279" s="6">
        <v>62.110666593600001</v>
      </c>
      <c r="K279" s="6">
        <v>64.546379009000006</v>
      </c>
      <c r="L279" s="6">
        <v>70.026731943800002</v>
      </c>
      <c r="M279" s="6">
        <v>75.507084878499995</v>
      </c>
      <c r="N279" s="6">
        <v>79.769581605499994</v>
      </c>
      <c r="O279" s="6">
        <v>84.032078332500006</v>
      </c>
      <c r="P279" s="6">
        <v>89.5124312672</v>
      </c>
      <c r="Q279" s="6">
        <v>104.7356338637</v>
      </c>
      <c r="R279" s="6">
        <v>104.7356338637</v>
      </c>
      <c r="S279" s="6">
        <v>110.2159867984</v>
      </c>
      <c r="T279" s="6">
        <v>96.210640409700005</v>
      </c>
      <c r="U279" s="6">
        <v>107.17134627910001</v>
      </c>
      <c r="V279" s="6">
        <v>108.9981305907</v>
      </c>
      <c r="W279" s="6">
        <v>113.8695554216</v>
      </c>
      <c r="X279" s="6">
        <v>108.9981305907</v>
      </c>
      <c r="Y279" s="6">
        <v>105.9534900714</v>
      </c>
      <c r="Z279" s="6">
        <v>104.7356338637</v>
      </c>
      <c r="AA279" s="6">
        <v>106.5624181753</v>
      </c>
      <c r="AB279" s="6">
        <v>99.255280928999994</v>
      </c>
      <c r="AC279" s="6">
        <v>93.7749279943</v>
      </c>
      <c r="AD279" s="6">
        <v>91.339215578799994</v>
      </c>
      <c r="AE279" s="6">
        <v>84.641006436400005</v>
      </c>
      <c r="AF279" s="6">
        <v>82.814222124799997</v>
      </c>
      <c r="AG279" s="6">
        <v>72.462444359200006</v>
      </c>
      <c r="AH279" s="6">
        <v>68.808875736000005</v>
      </c>
    </row>
    <row r="280" spans="1:34" x14ac:dyDescent="0.25">
      <c r="A280" t="s">
        <v>815</v>
      </c>
      <c r="B280" s="6" t="s">
        <v>281</v>
      </c>
      <c r="C280" s="6">
        <v>25.871349844600001</v>
      </c>
      <c r="D280" s="6">
        <v>26.427722959600001</v>
      </c>
      <c r="E280" s="6">
        <v>30.322334764099999</v>
      </c>
      <c r="F280" s="6">
        <v>40.615237390499999</v>
      </c>
      <c r="G280" s="6">
        <v>42.840729850300001</v>
      </c>
      <c r="H280" s="6">
        <v>49.795393787000002</v>
      </c>
      <c r="I280" s="6">
        <v>52.577259361700001</v>
      </c>
      <c r="J280" s="6">
        <v>57.8628039536</v>
      </c>
      <c r="K280" s="6">
        <v>63.148348545499999</v>
      </c>
      <c r="L280" s="6">
        <v>69.268452809799996</v>
      </c>
      <c r="M280" s="6">
        <v>69.268452809799996</v>
      </c>
      <c r="N280" s="6">
        <v>77.335862976399994</v>
      </c>
      <c r="O280" s="6">
        <v>75.944930189100006</v>
      </c>
      <c r="P280" s="6">
        <v>78.448609206300006</v>
      </c>
      <c r="Q280" s="6">
        <v>80.117728551100001</v>
      </c>
      <c r="R280" s="6">
        <v>76.779489861499997</v>
      </c>
      <c r="S280" s="6">
        <v>72.884878056900007</v>
      </c>
      <c r="T280" s="6">
        <v>67.042960350100003</v>
      </c>
      <c r="U280" s="6">
        <v>63.982908217899997</v>
      </c>
      <c r="V280" s="6">
        <v>66.208400677699998</v>
      </c>
      <c r="W280" s="6">
        <v>65.095654447800001</v>
      </c>
      <c r="X280" s="6">
        <v>63.982908217899997</v>
      </c>
      <c r="Y280" s="6">
        <v>63.704721660399997</v>
      </c>
      <c r="Z280" s="6">
        <v>70.1030124822</v>
      </c>
      <c r="AA280" s="6">
        <v>71.493945269600005</v>
      </c>
      <c r="AB280" s="6">
        <v>72.050318384500002</v>
      </c>
      <c r="AC280" s="6">
        <v>66.208400677699998</v>
      </c>
      <c r="AD280" s="6">
        <v>64.817467890299994</v>
      </c>
      <c r="AE280" s="6">
        <v>65.652027562699999</v>
      </c>
      <c r="AF280" s="6">
        <v>63.982908217899997</v>
      </c>
      <c r="AG280" s="6">
        <v>52.855445919099999</v>
      </c>
      <c r="AH280" s="6">
        <v>44.231662637600003</v>
      </c>
    </row>
    <row r="281" spans="1:34" x14ac:dyDescent="0.25">
      <c r="A281" t="s">
        <v>816</v>
      </c>
      <c r="B281" s="6" t="s">
        <v>282</v>
      </c>
      <c r="C281" s="6">
        <v>34.362730437099998</v>
      </c>
      <c r="D281" s="6">
        <v>34.044557007100003</v>
      </c>
      <c r="E281" s="6">
        <v>36.271771016899997</v>
      </c>
      <c r="F281" s="6">
        <v>39.771678746699997</v>
      </c>
      <c r="G281" s="6">
        <v>40.408025606599999</v>
      </c>
      <c r="H281" s="6">
        <v>40.408025606599999</v>
      </c>
      <c r="I281" s="6">
        <v>42.6352396164</v>
      </c>
      <c r="J281" s="6">
        <v>42.6352396164</v>
      </c>
      <c r="K281" s="6">
        <v>48.044187925999999</v>
      </c>
      <c r="L281" s="6">
        <v>52.816789375600003</v>
      </c>
      <c r="M281" s="6">
        <v>62.3619922747</v>
      </c>
      <c r="N281" s="6">
        <v>69.998154594100001</v>
      </c>
      <c r="O281" s="6">
        <v>76.043449763599995</v>
      </c>
      <c r="P281" s="6">
        <v>80.179704353199995</v>
      </c>
      <c r="Q281" s="6">
        <v>80.179704353199995</v>
      </c>
      <c r="R281" s="6">
        <v>83.679612082999995</v>
      </c>
      <c r="S281" s="6">
        <v>85.588652662800001</v>
      </c>
      <c r="T281" s="6">
        <v>84.315958942899996</v>
      </c>
      <c r="U281" s="6">
        <v>83.679612082999995</v>
      </c>
      <c r="V281" s="6">
        <v>81.770571503100001</v>
      </c>
      <c r="W281" s="6">
        <v>76.997970053499998</v>
      </c>
      <c r="X281" s="6">
        <v>76.997970053499998</v>
      </c>
      <c r="Y281" s="6">
        <v>72.225368603899994</v>
      </c>
      <c r="Z281" s="6">
        <v>70.952674884000004</v>
      </c>
      <c r="AA281" s="6">
        <v>67.452767154300005</v>
      </c>
      <c r="AB281" s="6">
        <v>66.816420294400004</v>
      </c>
      <c r="AC281" s="6">
        <v>65.225553144499997</v>
      </c>
      <c r="AD281" s="6">
        <v>64.271032854599994</v>
      </c>
      <c r="AE281" s="6">
        <v>64.271032854599994</v>
      </c>
      <c r="AF281" s="6">
        <v>62.998339134699997</v>
      </c>
      <c r="AG281" s="6">
        <v>65.861900004500001</v>
      </c>
      <c r="AH281" s="6">
        <v>65.861900004500001</v>
      </c>
    </row>
    <row r="282" spans="1:34" x14ac:dyDescent="0.25">
      <c r="A282" t="s">
        <v>817</v>
      </c>
      <c r="B282" s="6" t="s">
        <v>283</v>
      </c>
      <c r="C282" s="6">
        <v>35.939030491799997</v>
      </c>
      <c r="D282" s="6">
        <v>35.234343619400001</v>
      </c>
      <c r="E282" s="6">
        <v>41.576525470900002</v>
      </c>
      <c r="F282" s="6">
        <v>44.395272960500002</v>
      </c>
      <c r="G282" s="6">
        <v>45.8046467052</v>
      </c>
      <c r="H282" s="6">
        <v>45.8046467052</v>
      </c>
      <c r="I282" s="6">
        <v>59.898384153000002</v>
      </c>
      <c r="J282" s="6">
        <v>61.307757897800002</v>
      </c>
      <c r="K282" s="6">
        <v>62.717131642600002</v>
      </c>
      <c r="L282" s="6">
        <v>62.717131642600002</v>
      </c>
      <c r="M282" s="6">
        <v>65.535879132100007</v>
      </c>
      <c r="N282" s="6">
        <v>66.9452528769</v>
      </c>
      <c r="O282" s="6">
        <v>65.535879132100007</v>
      </c>
      <c r="P282" s="6">
        <v>64.831192259700003</v>
      </c>
      <c r="Q282" s="6">
        <v>64.831192259700003</v>
      </c>
      <c r="R282" s="6">
        <v>64.831192259700003</v>
      </c>
      <c r="S282" s="6">
        <v>68.354626621700007</v>
      </c>
      <c r="T282" s="6">
        <v>72.582747855999997</v>
      </c>
      <c r="U282" s="6">
        <v>76.106182217899999</v>
      </c>
      <c r="V282" s="6">
        <v>86.676485303800007</v>
      </c>
      <c r="W282" s="6">
        <v>84.562424686599996</v>
      </c>
      <c r="X282" s="6">
        <v>89.495232793300005</v>
      </c>
      <c r="Y282" s="6">
        <v>89.495232793300005</v>
      </c>
      <c r="Z282" s="6">
        <v>88.085859048499998</v>
      </c>
      <c r="AA282" s="6">
        <v>95.837414644800006</v>
      </c>
      <c r="AB282" s="6">
        <v>100.7702227515</v>
      </c>
      <c r="AC282" s="6">
        <v>97.951475262000002</v>
      </c>
      <c r="AD282" s="6">
        <v>91.609293410500001</v>
      </c>
      <c r="AE282" s="6">
        <v>89.495232793300005</v>
      </c>
      <c r="AF282" s="6">
        <v>88.790545920900001</v>
      </c>
      <c r="AG282" s="6">
        <v>93.723354027599996</v>
      </c>
      <c r="AH282" s="6">
        <v>90.904606538099998</v>
      </c>
    </row>
    <row r="283" spans="1:34" x14ac:dyDescent="0.25">
      <c r="A283" t="s">
        <v>818</v>
      </c>
      <c r="B283" s="6" t="s">
        <v>284</v>
      </c>
      <c r="C283" s="6">
        <v>10.4675505932</v>
      </c>
      <c r="D283" s="6">
        <v>14.829030007</v>
      </c>
      <c r="E283" s="6">
        <v>16.573621772500001</v>
      </c>
      <c r="F283" s="6">
        <v>19.190509420800002</v>
      </c>
      <c r="G283" s="6">
        <v>24.424284717399999</v>
      </c>
      <c r="H283" s="6">
        <v>24.424284717399999</v>
      </c>
      <c r="I283" s="6">
        <v>26.1688764829</v>
      </c>
      <c r="J283" s="6">
        <v>27.0411723657</v>
      </c>
      <c r="K283" s="6">
        <v>27.913468248400001</v>
      </c>
      <c r="L283" s="6">
        <v>32.274947662199999</v>
      </c>
      <c r="M283" s="6">
        <v>37.5087229588</v>
      </c>
      <c r="N283" s="6">
        <v>41.870202372599998</v>
      </c>
      <c r="O283" s="6">
        <v>43.614794138199997</v>
      </c>
      <c r="P283" s="6">
        <v>42.742498255400001</v>
      </c>
      <c r="Q283" s="6">
        <v>42.742498255400001</v>
      </c>
      <c r="R283" s="6">
        <v>38.381018841600003</v>
      </c>
      <c r="S283" s="6">
        <v>40.997906489899997</v>
      </c>
      <c r="T283" s="6">
        <v>35.764131193300003</v>
      </c>
      <c r="U283" s="6">
        <v>27.913468248400001</v>
      </c>
      <c r="V283" s="6">
        <v>31.402651779500001</v>
      </c>
      <c r="W283" s="6">
        <v>31.402651779500001</v>
      </c>
      <c r="X283" s="6">
        <v>32.274947662199999</v>
      </c>
      <c r="Y283" s="6">
        <v>33.147243545000002</v>
      </c>
      <c r="Z283" s="6">
        <v>36.636427076099999</v>
      </c>
      <c r="AA283" s="6">
        <v>39.253314724399999</v>
      </c>
      <c r="AB283" s="6">
        <v>38.381018841600003</v>
      </c>
      <c r="AC283" s="6">
        <v>37.5087229588</v>
      </c>
      <c r="AD283" s="6">
        <v>37.5087229588</v>
      </c>
      <c r="AE283" s="6">
        <v>34.891835310499999</v>
      </c>
      <c r="AF283" s="6">
        <v>38.381018841600003</v>
      </c>
      <c r="AG283" s="6">
        <v>33.147243545000002</v>
      </c>
      <c r="AH283" s="6">
        <v>28.785764131200001</v>
      </c>
    </row>
    <row r="284" spans="1:34" x14ac:dyDescent="0.25">
      <c r="A284" t="s">
        <v>819</v>
      </c>
      <c r="B284" s="6" t="s">
        <v>285</v>
      </c>
      <c r="C284" s="6">
        <v>13.400368262000001</v>
      </c>
      <c r="D284" s="6">
        <v>14.392988133199999</v>
      </c>
      <c r="E284" s="6">
        <v>14.889298068900001</v>
      </c>
      <c r="F284" s="6">
        <v>17.370847746999999</v>
      </c>
      <c r="G284" s="6">
        <v>17.370847746999999</v>
      </c>
      <c r="H284" s="6">
        <v>19.852397425100001</v>
      </c>
      <c r="I284" s="6">
        <v>19.852397425100001</v>
      </c>
      <c r="J284" s="6">
        <v>19.852397425100001</v>
      </c>
      <c r="K284" s="6">
        <v>19.852397425100001</v>
      </c>
      <c r="L284" s="6">
        <v>19.852397425100001</v>
      </c>
      <c r="M284" s="6">
        <v>18.3634676183</v>
      </c>
      <c r="N284" s="6">
        <v>23.3265669745</v>
      </c>
      <c r="O284" s="6">
        <v>23.822876910200002</v>
      </c>
      <c r="P284" s="6">
        <v>24.8154967814</v>
      </c>
      <c r="Q284" s="6">
        <v>24.8154967814</v>
      </c>
      <c r="R284" s="6">
        <v>25.808116652700001</v>
      </c>
      <c r="S284" s="6">
        <v>26.3044265883</v>
      </c>
      <c r="T284" s="6">
        <v>29.778596137699999</v>
      </c>
      <c r="U284" s="6">
        <v>29.2822862021</v>
      </c>
      <c r="V284" s="6">
        <v>27.7933563952</v>
      </c>
      <c r="W284" s="6">
        <v>29.778596137699999</v>
      </c>
      <c r="X284" s="6">
        <v>30.771216009</v>
      </c>
      <c r="Y284" s="6">
        <v>29.778596137699999</v>
      </c>
      <c r="Z284" s="6">
        <v>30.274906073299999</v>
      </c>
      <c r="AA284" s="6">
        <v>28.785976266500001</v>
      </c>
      <c r="AB284" s="6">
        <v>30.274906073299999</v>
      </c>
      <c r="AC284" s="6">
        <v>32.756455751499999</v>
      </c>
      <c r="AD284" s="6">
        <v>31.267525944599999</v>
      </c>
      <c r="AE284" s="6">
        <v>30.771216009</v>
      </c>
      <c r="AF284" s="6">
        <v>30.771216009</v>
      </c>
      <c r="AG284" s="6">
        <v>27.7933563952</v>
      </c>
      <c r="AH284" s="6">
        <v>27.7933563952</v>
      </c>
    </row>
    <row r="285" spans="1:34" x14ac:dyDescent="0.25">
      <c r="A285" t="s">
        <v>820</v>
      </c>
      <c r="B285" s="6" t="s">
        <v>286</v>
      </c>
      <c r="C285" s="6">
        <v>20.24127601</v>
      </c>
      <c r="D285" s="6">
        <v>18.217148409</v>
      </c>
      <c r="E285" s="6">
        <v>16.193020808</v>
      </c>
      <c r="F285" s="6">
        <v>16.193020808</v>
      </c>
      <c r="G285" s="6">
        <v>15.1809570075</v>
      </c>
      <c r="H285" s="6">
        <v>16.193020808</v>
      </c>
      <c r="I285" s="6">
        <v>17.205084608500002</v>
      </c>
      <c r="J285" s="6">
        <v>18.217148409</v>
      </c>
      <c r="K285" s="6">
        <v>18.217148409</v>
      </c>
      <c r="L285" s="6">
        <v>19.229212209500002</v>
      </c>
      <c r="M285" s="6">
        <v>22.265403611</v>
      </c>
      <c r="N285" s="6">
        <v>24.289531212</v>
      </c>
      <c r="O285" s="6">
        <v>20.24127601</v>
      </c>
      <c r="P285" s="6">
        <v>16.193020808</v>
      </c>
      <c r="Q285" s="6">
        <v>15.1809570075</v>
      </c>
      <c r="R285" s="6">
        <v>15.1809570075</v>
      </c>
      <c r="S285" s="6">
        <v>19.229212209500002</v>
      </c>
      <c r="T285" s="6">
        <v>15.1809570075</v>
      </c>
      <c r="U285" s="6">
        <v>20.24127601</v>
      </c>
      <c r="V285" s="6">
        <v>25.301595012500002</v>
      </c>
      <c r="W285" s="6">
        <v>32.386041616100002</v>
      </c>
      <c r="X285" s="6">
        <v>34.410169217099998</v>
      </c>
      <c r="Y285" s="6">
        <v>37.446360618600004</v>
      </c>
      <c r="Z285" s="6">
        <v>36.434296818100002</v>
      </c>
      <c r="AA285" s="6">
        <v>39.4704882196</v>
      </c>
      <c r="AB285" s="6">
        <v>38.458424419099998</v>
      </c>
      <c r="AC285" s="6">
        <v>40.482552020100002</v>
      </c>
      <c r="AD285" s="6">
        <v>32.386041616100002</v>
      </c>
      <c r="AE285" s="6">
        <v>30.361914015100002</v>
      </c>
      <c r="AF285" s="6">
        <v>29.3498502146</v>
      </c>
      <c r="AG285" s="6">
        <v>23.277467411500002</v>
      </c>
      <c r="AH285" s="6">
        <v>20.24127601</v>
      </c>
    </row>
    <row r="286" spans="1:34" x14ac:dyDescent="0.25">
      <c r="A286" t="s">
        <v>821</v>
      </c>
      <c r="B286" s="6" t="s">
        <v>287</v>
      </c>
      <c r="C286" s="6">
        <v>63.242901389700002</v>
      </c>
      <c r="D286" s="6">
        <v>65.188836817099997</v>
      </c>
      <c r="E286" s="6">
        <v>71.026643099200001</v>
      </c>
      <c r="F286" s="6">
        <v>76.864449381399993</v>
      </c>
      <c r="G286" s="6">
        <v>83.675223377199998</v>
      </c>
      <c r="H286" s="6">
        <v>87.242771660700001</v>
      </c>
      <c r="I286" s="6">
        <v>81.729287949799996</v>
      </c>
      <c r="J286" s="6">
        <v>81.729287949799996</v>
      </c>
      <c r="K286" s="6">
        <v>85.621158804499998</v>
      </c>
      <c r="L286" s="6">
        <v>84.648191090899999</v>
      </c>
      <c r="M286" s="6">
        <v>85.9454813758</v>
      </c>
      <c r="N286" s="6">
        <v>88.864384516800001</v>
      </c>
      <c r="O286" s="6">
        <v>90.485997373000004</v>
      </c>
      <c r="P286" s="6">
        <v>94.702190798999993</v>
      </c>
      <c r="Q286" s="6">
        <v>95.026513370200007</v>
      </c>
      <c r="R286" s="6">
        <v>92.107610229100004</v>
      </c>
      <c r="S286" s="6">
        <v>104.1075453646</v>
      </c>
      <c r="T286" s="6">
        <v>108.97238393310001</v>
      </c>
      <c r="U286" s="6">
        <v>114.485867644</v>
      </c>
      <c r="V286" s="6">
        <v>112.21560964539999</v>
      </c>
      <c r="W286" s="6">
        <v>109.9453516467</v>
      </c>
      <c r="X286" s="6">
        <v>109.6210290755</v>
      </c>
      <c r="Y286" s="6">
        <v>124.8641899233</v>
      </c>
      <c r="Z286" s="6">
        <v>107.9994162194</v>
      </c>
      <c r="AA286" s="6">
        <v>109.6210290755</v>
      </c>
      <c r="AB286" s="6">
        <v>106.7021259345</v>
      </c>
      <c r="AC286" s="6">
        <v>102.4859325085</v>
      </c>
      <c r="AD286" s="6">
        <v>111.24264193170001</v>
      </c>
      <c r="AE286" s="6">
        <v>111.24264193170001</v>
      </c>
      <c r="AF286" s="6">
        <v>94.702190798999993</v>
      </c>
      <c r="AG286" s="6">
        <v>100.2156745099</v>
      </c>
      <c r="AH286" s="6">
        <v>83.675223377199998</v>
      </c>
    </row>
    <row r="287" spans="1:34" x14ac:dyDescent="0.25">
      <c r="A287" t="s">
        <v>822</v>
      </c>
      <c r="B287" s="6" t="s">
        <v>288</v>
      </c>
      <c r="C287" s="6">
        <v>20.986358866700002</v>
      </c>
      <c r="D287" s="6">
        <v>30.5256128971</v>
      </c>
      <c r="E287" s="6">
        <v>24.8020604789</v>
      </c>
      <c r="F287" s="6">
        <v>26.709911284899999</v>
      </c>
      <c r="G287" s="6">
        <v>32.433463703100003</v>
      </c>
      <c r="H287" s="6">
        <v>34.341314509199997</v>
      </c>
      <c r="I287" s="6">
        <v>34.341314509199997</v>
      </c>
      <c r="J287" s="6">
        <v>36.249165315299997</v>
      </c>
      <c r="K287" s="6">
        <v>36.249165315299997</v>
      </c>
      <c r="L287" s="6">
        <v>57.235524181999999</v>
      </c>
      <c r="M287" s="6">
        <v>78.221883048699993</v>
      </c>
      <c r="N287" s="6">
        <v>87.761137079099996</v>
      </c>
      <c r="O287" s="6">
        <v>104.9317943337</v>
      </c>
      <c r="P287" s="6">
        <v>106.8396451398</v>
      </c>
      <c r="Q287" s="6">
        <v>112.563197558</v>
      </c>
      <c r="R287" s="6">
        <v>110.6553467519</v>
      </c>
      <c r="S287" s="6">
        <v>99.208241915499997</v>
      </c>
      <c r="T287" s="6">
        <v>78.221883048699993</v>
      </c>
      <c r="U287" s="6">
        <v>66.774778212300006</v>
      </c>
      <c r="V287" s="6">
        <v>59.1433749881</v>
      </c>
      <c r="W287" s="6">
        <v>62.9590766002</v>
      </c>
      <c r="X287" s="6">
        <v>62.9590766002</v>
      </c>
      <c r="Y287" s="6">
        <v>62.9590766002</v>
      </c>
      <c r="Z287" s="6">
        <v>61.051225794099999</v>
      </c>
      <c r="AA287" s="6">
        <v>78.221883048699993</v>
      </c>
      <c r="AB287" s="6">
        <v>83.945435466899994</v>
      </c>
      <c r="AC287" s="6">
        <v>74.406181436599994</v>
      </c>
      <c r="AD287" s="6">
        <v>80.129733854799994</v>
      </c>
      <c r="AE287" s="6">
        <v>72.498330630500007</v>
      </c>
      <c r="AF287" s="6">
        <v>66.774778212300006</v>
      </c>
      <c r="AG287" s="6">
        <v>83.945435466899994</v>
      </c>
      <c r="AH287" s="6">
        <v>72.498330630500007</v>
      </c>
    </row>
    <row r="288" spans="1:34" x14ac:dyDescent="0.25">
      <c r="A288" t="s">
        <v>823</v>
      </c>
      <c r="B288" s="6" t="s">
        <v>289</v>
      </c>
      <c r="C288" s="6">
        <v>22.2275062806</v>
      </c>
      <c r="D288" s="6">
        <v>17.575237524199999</v>
      </c>
      <c r="E288" s="6">
        <v>24.812100034099998</v>
      </c>
      <c r="F288" s="6">
        <v>32.5658812948</v>
      </c>
      <c r="G288" s="6">
        <v>32.0489625441</v>
      </c>
      <c r="H288" s="6">
        <v>34.633556297600002</v>
      </c>
      <c r="I288" s="6">
        <v>32.5658812948</v>
      </c>
      <c r="J288" s="6">
        <v>33.599718796200001</v>
      </c>
      <c r="K288" s="6">
        <v>37.735068801899999</v>
      </c>
      <c r="L288" s="6">
        <v>42.387337558299997</v>
      </c>
      <c r="M288" s="6">
        <v>37.735068801899999</v>
      </c>
      <c r="N288" s="6">
        <v>40.836581306200003</v>
      </c>
      <c r="O288" s="6">
        <v>41.353500056900003</v>
      </c>
      <c r="P288" s="6">
        <v>46.005768813300001</v>
      </c>
      <c r="Q288" s="6">
        <v>48.073443816100003</v>
      </c>
      <c r="R288" s="6">
        <v>50.141118818899997</v>
      </c>
      <c r="S288" s="6">
        <v>43.938093810399998</v>
      </c>
      <c r="T288" s="6">
        <v>43.421175059699998</v>
      </c>
      <c r="U288" s="6">
        <v>43.421175059699998</v>
      </c>
      <c r="V288" s="6">
        <v>42.904256308999997</v>
      </c>
      <c r="W288" s="6">
        <v>43.421175059699998</v>
      </c>
      <c r="X288" s="6">
        <v>42.904256308999997</v>
      </c>
      <c r="Y288" s="6">
        <v>40.836581306200003</v>
      </c>
      <c r="Z288" s="6">
        <v>41.353500056900003</v>
      </c>
      <c r="AA288" s="6">
        <v>45.488850062499999</v>
      </c>
      <c r="AB288" s="6">
        <v>46.005768813300001</v>
      </c>
      <c r="AC288" s="6">
        <v>52.208793821800001</v>
      </c>
      <c r="AD288" s="6">
        <v>53.242631323200001</v>
      </c>
      <c r="AE288" s="6">
        <v>52.725712572500001</v>
      </c>
      <c r="AF288" s="6">
        <v>49.624200068199997</v>
      </c>
      <c r="AG288" s="6">
        <v>53.242631323200001</v>
      </c>
      <c r="AH288" s="6">
        <v>53.242631323200001</v>
      </c>
    </row>
    <row r="289" spans="1:34" x14ac:dyDescent="0.25">
      <c r="A289" t="s">
        <v>824</v>
      </c>
      <c r="B289" s="6" t="s">
        <v>290</v>
      </c>
      <c r="C289" s="6">
        <v>29.445540472899999</v>
      </c>
      <c r="D289" s="6">
        <v>29.445540472899999</v>
      </c>
      <c r="E289" s="6">
        <v>33.862371543800002</v>
      </c>
      <c r="F289" s="6">
        <v>36.806925591099997</v>
      </c>
      <c r="G289" s="6">
        <v>39.751479638399999</v>
      </c>
      <c r="H289" s="6">
        <v>46.376726244799997</v>
      </c>
      <c r="I289" s="6">
        <v>39.015341126599999</v>
      </c>
      <c r="J289" s="6">
        <v>40.487618150199999</v>
      </c>
      <c r="K289" s="6">
        <v>43.432172197500002</v>
      </c>
      <c r="L289" s="6">
        <v>54.474249874900003</v>
      </c>
      <c r="M289" s="6">
        <v>56.682665410299997</v>
      </c>
      <c r="N289" s="6">
        <v>73.613851182199994</v>
      </c>
      <c r="O289" s="6">
        <v>78.030682253199998</v>
      </c>
      <c r="P289" s="6">
        <v>83.183651835899994</v>
      </c>
      <c r="Q289" s="6">
        <v>82.447513324100001</v>
      </c>
      <c r="R289" s="6">
        <v>87.600482906899998</v>
      </c>
      <c r="S289" s="6">
        <v>83.183651835899994</v>
      </c>
      <c r="T289" s="6">
        <v>86.864344395000003</v>
      </c>
      <c r="U289" s="6">
        <v>83.183651835899994</v>
      </c>
      <c r="V289" s="6">
        <v>88.336621418700005</v>
      </c>
      <c r="W289" s="6">
        <v>100.1148376078</v>
      </c>
      <c r="X289" s="6">
        <v>103.0593916551</v>
      </c>
      <c r="Y289" s="6">
        <v>95.698006536899996</v>
      </c>
      <c r="Z289" s="6">
        <v>111.1569152852</v>
      </c>
      <c r="AA289" s="6">
        <v>136.921763199</v>
      </c>
      <c r="AB289" s="6">
        <v>134.7133476635</v>
      </c>
      <c r="AC289" s="6">
        <v>133.24107063989999</v>
      </c>
      <c r="AD289" s="6">
        <v>125.8796855216</v>
      </c>
      <c r="AE289" s="6">
        <v>123.6712699862</v>
      </c>
      <c r="AF289" s="6">
        <v>129.56037808069999</v>
      </c>
      <c r="AG289" s="6">
        <v>125.8796855216</v>
      </c>
      <c r="AH289" s="6">
        <v>94.961868025100003</v>
      </c>
    </row>
    <row r="290" spans="1:34" x14ac:dyDescent="0.25">
      <c r="A290" t="s">
        <v>825</v>
      </c>
      <c r="B290" s="6" t="s">
        <v>291</v>
      </c>
      <c r="C290" s="6">
        <v>20.135059785599999</v>
      </c>
      <c r="D290" s="6">
        <v>20.135059785599999</v>
      </c>
      <c r="E290" s="6">
        <v>27.104888172999999</v>
      </c>
      <c r="F290" s="6">
        <v>31.751440431199999</v>
      </c>
      <c r="G290" s="6">
        <v>34.074716560299997</v>
      </c>
      <c r="H290" s="6">
        <v>32.525865807599999</v>
      </c>
      <c r="I290" s="6">
        <v>34.849141936700001</v>
      </c>
      <c r="J290" s="6">
        <v>33.300291183900001</v>
      </c>
      <c r="K290" s="6">
        <v>37.946843442199999</v>
      </c>
      <c r="L290" s="6">
        <v>41.818970323999999</v>
      </c>
      <c r="M290" s="6">
        <v>51.886500216800002</v>
      </c>
      <c r="N290" s="6">
        <v>62.728455486000001</v>
      </c>
      <c r="O290" s="6">
        <v>70.472709249700003</v>
      </c>
      <c r="P290" s="6">
        <v>78.216963013400004</v>
      </c>
      <c r="Q290" s="6">
        <v>78.216963013400004</v>
      </c>
      <c r="R290" s="6">
        <v>74.344836131600005</v>
      </c>
      <c r="S290" s="6">
        <v>72.021560002499996</v>
      </c>
      <c r="T290" s="6">
        <v>75.119261507999994</v>
      </c>
      <c r="U290" s="6">
        <v>75.119261507999994</v>
      </c>
      <c r="V290" s="6">
        <v>83.637940647999997</v>
      </c>
      <c r="W290" s="6">
        <v>79.765813766199997</v>
      </c>
      <c r="X290" s="6">
        <v>85.186791400800004</v>
      </c>
      <c r="Y290" s="6">
        <v>89.833343658999993</v>
      </c>
      <c r="Z290" s="6">
        <v>99.126448175500002</v>
      </c>
      <c r="AA290" s="6">
        <v>98.352022799099998</v>
      </c>
      <c r="AB290" s="6">
        <v>104.54742580999999</v>
      </c>
      <c r="AC290" s="6">
        <v>98.352022799099998</v>
      </c>
      <c r="AD290" s="6">
        <v>99.126448175500002</v>
      </c>
      <c r="AE290" s="6">
        <v>94.479895917199997</v>
      </c>
      <c r="AF290" s="6">
        <v>94.479895917199997</v>
      </c>
      <c r="AG290" s="6">
        <v>89.058918282600004</v>
      </c>
      <c r="AH290" s="6">
        <v>86.735642153499995</v>
      </c>
    </row>
    <row r="291" spans="1:34" x14ac:dyDescent="0.25">
      <c r="A291" t="s">
        <v>826</v>
      </c>
      <c r="B291" s="6" t="s">
        <v>292</v>
      </c>
      <c r="C291" s="6">
        <v>49.200101574400001</v>
      </c>
      <c r="D291" s="6">
        <v>54.7549517522</v>
      </c>
      <c r="E291" s="6">
        <v>61.896901980700001</v>
      </c>
      <c r="F291" s="6">
        <v>68.245302183800007</v>
      </c>
      <c r="G291" s="6">
        <v>77.767902488600001</v>
      </c>
      <c r="H291" s="6">
        <v>65.864652107699996</v>
      </c>
      <c r="I291" s="6">
        <v>71.4195022854</v>
      </c>
      <c r="J291" s="6">
        <v>74.593702386999993</v>
      </c>
      <c r="K291" s="6">
        <v>80.942102590100006</v>
      </c>
      <c r="L291" s="6">
        <v>96.813103097999999</v>
      </c>
      <c r="M291" s="6">
        <v>108.7163534789</v>
      </c>
      <c r="N291" s="6">
        <v>114.2712036567</v>
      </c>
      <c r="O291" s="6">
        <v>118.2389537836</v>
      </c>
      <c r="P291" s="6">
        <v>131.7293042153</v>
      </c>
      <c r="Q291" s="6">
        <v>132.52285424070001</v>
      </c>
      <c r="R291" s="6">
        <v>128.55510411380001</v>
      </c>
      <c r="S291" s="6">
        <v>135.69705434229999</v>
      </c>
      <c r="T291" s="6">
        <v>119.8260538344</v>
      </c>
      <c r="U291" s="6">
        <v>112.68410360590001</v>
      </c>
      <c r="V291" s="6">
        <v>120.61960385979999</v>
      </c>
      <c r="W291" s="6">
        <v>119.032503809</v>
      </c>
      <c r="X291" s="6">
        <v>116.65185373289999</v>
      </c>
      <c r="Y291" s="6">
        <v>115.0647536821</v>
      </c>
      <c r="Z291" s="6">
        <v>99.193753174199998</v>
      </c>
      <c r="AA291" s="6">
        <v>125.38090401220001</v>
      </c>
      <c r="AB291" s="6">
        <v>136.4906043677</v>
      </c>
      <c r="AC291" s="6">
        <v>140.45835449469999</v>
      </c>
      <c r="AD291" s="6">
        <v>120.61960385979999</v>
      </c>
      <c r="AE291" s="6">
        <v>117.4454037583</v>
      </c>
      <c r="AF291" s="6">
        <v>123.7938039614</v>
      </c>
      <c r="AG291" s="6">
        <v>109.5099035043</v>
      </c>
      <c r="AH291" s="6">
        <v>99.987303199600007</v>
      </c>
    </row>
    <row r="292" spans="1:34" x14ac:dyDescent="0.25">
      <c r="A292" t="s">
        <v>827</v>
      </c>
      <c r="B292" s="6" t="s">
        <v>293</v>
      </c>
      <c r="C292" s="6">
        <v>60.551587113899998</v>
      </c>
      <c r="D292" s="6">
        <v>59.920841414800002</v>
      </c>
      <c r="E292" s="6">
        <v>63.074569910299999</v>
      </c>
      <c r="F292" s="6">
        <v>64.336061308500007</v>
      </c>
      <c r="G292" s="6">
        <v>67.489789803999997</v>
      </c>
      <c r="H292" s="6">
        <v>63.705315609400003</v>
      </c>
      <c r="I292" s="6">
        <v>60.866959963399999</v>
      </c>
      <c r="J292" s="6">
        <v>59.290095715699998</v>
      </c>
      <c r="K292" s="6">
        <v>58.974722866100002</v>
      </c>
      <c r="L292" s="6">
        <v>56.451740069700001</v>
      </c>
      <c r="M292" s="6">
        <v>49.19816453</v>
      </c>
      <c r="N292" s="6">
        <v>46.359808884099998</v>
      </c>
      <c r="O292" s="6">
        <v>45.098317485800003</v>
      </c>
      <c r="P292" s="6">
        <v>52.982638724600001</v>
      </c>
      <c r="Q292" s="6">
        <v>52.982638724600001</v>
      </c>
      <c r="R292" s="6">
        <v>49.828910229100003</v>
      </c>
      <c r="S292" s="6">
        <v>50.144283078699999</v>
      </c>
      <c r="T292" s="6">
        <v>54.874875821899998</v>
      </c>
      <c r="U292" s="6">
        <v>57.082485768799998</v>
      </c>
      <c r="V292" s="6">
        <v>60.866959963399999</v>
      </c>
      <c r="W292" s="6">
        <v>62.443824211200003</v>
      </c>
      <c r="X292" s="6">
        <v>61.813078512099999</v>
      </c>
      <c r="Y292" s="6">
        <v>64.966807007599996</v>
      </c>
      <c r="Z292" s="6">
        <v>62.759197060699996</v>
      </c>
      <c r="AA292" s="6">
        <v>62.759197060699996</v>
      </c>
      <c r="AB292" s="6">
        <v>62.1284513616</v>
      </c>
      <c r="AC292" s="6">
        <v>57.082485768799998</v>
      </c>
      <c r="AD292" s="6">
        <v>53.613384423699998</v>
      </c>
      <c r="AE292" s="6">
        <v>52.6672658751</v>
      </c>
      <c r="AF292" s="6">
        <v>54.874875821899998</v>
      </c>
      <c r="AG292" s="6">
        <v>58.028604317499997</v>
      </c>
      <c r="AH292" s="6">
        <v>56.136367220099999</v>
      </c>
    </row>
    <row r="293" spans="1:34" x14ac:dyDescent="0.25">
      <c r="A293" t="s">
        <v>828</v>
      </c>
      <c r="B293" s="6" t="s">
        <v>294</v>
      </c>
      <c r="C293" s="6">
        <v>4.9780963758999999</v>
      </c>
      <c r="D293" s="6">
        <v>7.4671445638999998</v>
      </c>
      <c r="E293" s="6">
        <v>12.4452409399</v>
      </c>
      <c r="F293" s="6">
        <v>14.9342891278</v>
      </c>
      <c r="G293" s="6">
        <v>32.357626443599997</v>
      </c>
      <c r="H293" s="6">
        <v>32.357626443599997</v>
      </c>
      <c r="I293" s="6">
        <v>32.357626443599997</v>
      </c>
      <c r="J293" s="6">
        <v>32.357626443599997</v>
      </c>
      <c r="K293" s="6">
        <v>34.846674631600003</v>
      </c>
      <c r="L293" s="6">
        <v>29.868578255700001</v>
      </c>
      <c r="M293" s="6">
        <v>27.379530067699999</v>
      </c>
      <c r="N293" s="6">
        <v>17.423337315800001</v>
      </c>
      <c r="O293" s="6">
        <v>17.423337315800001</v>
      </c>
      <c r="P293" s="6">
        <v>19.912385503799999</v>
      </c>
      <c r="Q293" s="6">
        <v>19.912385503799999</v>
      </c>
      <c r="R293" s="6">
        <v>14.9342891278</v>
      </c>
      <c r="S293" s="6">
        <v>37.335722819600001</v>
      </c>
      <c r="T293" s="6">
        <v>39.824771007599999</v>
      </c>
      <c r="U293" s="6">
        <v>42.313819195500002</v>
      </c>
      <c r="V293" s="6">
        <v>42.313819195500002</v>
      </c>
      <c r="W293" s="6">
        <v>39.824771007599999</v>
      </c>
      <c r="X293" s="6">
        <v>39.824771007599999</v>
      </c>
      <c r="Y293" s="6">
        <v>47.291915571499999</v>
      </c>
      <c r="Z293" s="6">
        <v>59.737156511400002</v>
      </c>
      <c r="AA293" s="6">
        <v>72.182397451200004</v>
      </c>
      <c r="AB293" s="6">
        <v>72.182397451200004</v>
      </c>
      <c r="AC293" s="6">
        <v>89.605734767000001</v>
      </c>
      <c r="AD293" s="6">
        <v>97.072879330899994</v>
      </c>
      <c r="AE293" s="6">
        <v>97.072879330899994</v>
      </c>
      <c r="AF293" s="6">
        <v>104.5400238949</v>
      </c>
      <c r="AG293" s="6">
        <v>97.072879330899994</v>
      </c>
      <c r="AH293" s="6">
        <v>102.0509757069</v>
      </c>
    </row>
    <row r="294" spans="1:34" x14ac:dyDescent="0.25">
      <c r="A294" t="s">
        <v>829</v>
      </c>
      <c r="B294" s="6" t="s">
        <v>295</v>
      </c>
      <c r="C294" s="6">
        <v>40.973150989899999</v>
      </c>
      <c r="D294" s="6">
        <v>40.200072669400001</v>
      </c>
      <c r="E294" s="6">
        <v>40.200072669400001</v>
      </c>
      <c r="F294" s="6">
        <v>37.107759387100003</v>
      </c>
      <c r="G294" s="6">
        <v>25.511584578600001</v>
      </c>
      <c r="H294" s="6">
        <v>30.150054502</v>
      </c>
      <c r="I294" s="6">
        <v>30.150054502</v>
      </c>
      <c r="J294" s="6">
        <v>30.150054502</v>
      </c>
      <c r="K294" s="6">
        <v>34.788524425399999</v>
      </c>
      <c r="L294" s="6">
        <v>40.200072669400001</v>
      </c>
      <c r="M294" s="6">
        <v>44.838542592800003</v>
      </c>
      <c r="N294" s="6">
        <v>51.023169157300003</v>
      </c>
      <c r="O294" s="6">
        <v>44.065464272200003</v>
      </c>
      <c r="P294" s="6">
        <v>44.065464272200003</v>
      </c>
      <c r="Q294" s="6">
        <v>44.065464272200003</v>
      </c>
      <c r="R294" s="6">
        <v>36.334681066500004</v>
      </c>
      <c r="S294" s="6">
        <v>27.0577412198</v>
      </c>
      <c r="T294" s="6">
        <v>28.603897860899998</v>
      </c>
      <c r="U294" s="6">
        <v>23.1923496169</v>
      </c>
      <c r="V294" s="6">
        <v>23.1923496169</v>
      </c>
      <c r="W294" s="6">
        <v>20.1000363347</v>
      </c>
      <c r="X294" s="6">
        <v>20.1000363347</v>
      </c>
      <c r="Y294" s="6">
        <v>34.015446104799999</v>
      </c>
      <c r="Z294" s="6">
        <v>37.107759387100003</v>
      </c>
      <c r="AA294" s="6">
        <v>34.015446104799999</v>
      </c>
      <c r="AB294" s="6">
        <v>40.973150989899999</v>
      </c>
      <c r="AC294" s="6">
        <v>41.746229310499999</v>
      </c>
      <c r="AD294" s="6">
        <v>41.746229310499999</v>
      </c>
      <c r="AE294" s="6">
        <v>41.746229310499999</v>
      </c>
      <c r="AF294" s="6">
        <v>35.561602745999998</v>
      </c>
      <c r="AG294" s="6">
        <v>31.696211143199999</v>
      </c>
      <c r="AH294" s="6">
        <v>33.242367784300001</v>
      </c>
    </row>
    <row r="295" spans="1:34" x14ac:dyDescent="0.25">
      <c r="A295" t="s">
        <v>830</v>
      </c>
      <c r="B295" s="6" t="s">
        <v>296</v>
      </c>
      <c r="C295" s="6">
        <v>34.044983307000003</v>
      </c>
      <c r="D295" s="6">
        <v>37.339659110900001</v>
      </c>
      <c r="E295" s="6">
        <v>35.143208574900001</v>
      </c>
      <c r="F295" s="6">
        <v>38.986997012800003</v>
      </c>
      <c r="G295" s="6">
        <v>34.044983307000003</v>
      </c>
      <c r="H295" s="6">
        <v>30.7503075031</v>
      </c>
      <c r="I295" s="6">
        <v>32.946758039000002</v>
      </c>
      <c r="J295" s="6">
        <v>32.946758039000002</v>
      </c>
      <c r="K295" s="6">
        <v>28.004744333200001</v>
      </c>
      <c r="L295" s="6">
        <v>28.004744333200001</v>
      </c>
      <c r="M295" s="6">
        <v>23.611843261299999</v>
      </c>
      <c r="N295" s="6">
        <v>31.848532770999999</v>
      </c>
      <c r="O295" s="6">
        <v>30.7503075031</v>
      </c>
      <c r="P295" s="6">
        <v>32.397645404999999</v>
      </c>
      <c r="Q295" s="6">
        <v>32.397645404999999</v>
      </c>
      <c r="R295" s="6">
        <v>36.790546476899998</v>
      </c>
      <c r="S295" s="6">
        <v>38.4378843788</v>
      </c>
      <c r="T295" s="6">
        <v>38.986997012800003</v>
      </c>
      <c r="U295" s="6">
        <v>35.143208574900001</v>
      </c>
      <c r="V295" s="6">
        <v>38.986997012800003</v>
      </c>
      <c r="W295" s="6">
        <v>41.732560182699999</v>
      </c>
      <c r="X295" s="6">
        <v>41.732560182699999</v>
      </c>
      <c r="Y295" s="6">
        <v>42.830785450699999</v>
      </c>
      <c r="Z295" s="6">
        <v>42.830785450699999</v>
      </c>
      <c r="AA295" s="6">
        <v>44.478123352700003</v>
      </c>
      <c r="AB295" s="6">
        <v>49.420137058500003</v>
      </c>
      <c r="AC295" s="6">
        <v>50.518362326499997</v>
      </c>
      <c r="AD295" s="6">
        <v>47.223686522599998</v>
      </c>
      <c r="AE295" s="6">
        <v>47.223686522599998</v>
      </c>
      <c r="AF295" s="6">
        <v>43.929010718699999</v>
      </c>
      <c r="AG295" s="6">
        <v>46.125461254599998</v>
      </c>
      <c r="AH295" s="6">
        <v>49.9692496925</v>
      </c>
    </row>
    <row r="296" spans="1:34" x14ac:dyDescent="0.25">
      <c r="A296" t="s">
        <v>831</v>
      </c>
      <c r="B296" s="6" t="s">
        <v>297</v>
      </c>
      <c r="C296" s="6">
        <v>23.3994329079</v>
      </c>
      <c r="D296" s="6">
        <v>20.646558448099999</v>
      </c>
      <c r="E296" s="6">
        <v>27.9875570074</v>
      </c>
      <c r="F296" s="6">
        <v>27.9875570074</v>
      </c>
      <c r="G296" s="6">
        <v>27.528744597500001</v>
      </c>
      <c r="H296" s="6">
        <v>30.2816190572</v>
      </c>
      <c r="I296" s="6">
        <v>29.363994237299998</v>
      </c>
      <c r="J296" s="6">
        <v>28.4463694174</v>
      </c>
      <c r="K296" s="6">
        <v>31.658056287099999</v>
      </c>
      <c r="L296" s="6">
        <v>28.4463694174</v>
      </c>
      <c r="M296" s="6">
        <v>31.658056287099999</v>
      </c>
      <c r="N296" s="6">
        <v>29.363994237299998</v>
      </c>
      <c r="O296" s="6">
        <v>28.4463694174</v>
      </c>
      <c r="P296" s="6">
        <v>29.363994237299998</v>
      </c>
      <c r="Q296" s="6">
        <v>29.363994237299998</v>
      </c>
      <c r="R296" s="6">
        <v>28.4463694174</v>
      </c>
      <c r="S296" s="6">
        <v>32.116868697100003</v>
      </c>
      <c r="T296" s="6">
        <v>31.658056287099999</v>
      </c>
      <c r="U296" s="6">
        <v>35.787367976699997</v>
      </c>
      <c r="V296" s="6">
        <v>38.081430026500001</v>
      </c>
      <c r="W296" s="6">
        <v>38.540242436500002</v>
      </c>
      <c r="X296" s="6">
        <v>38.540242436500002</v>
      </c>
      <c r="Y296" s="6">
        <v>42.210741716100003</v>
      </c>
      <c r="Z296" s="6">
        <v>38.9990548464</v>
      </c>
      <c r="AA296" s="6">
        <v>40.834304486299999</v>
      </c>
      <c r="AB296" s="6">
        <v>36.704992796600003</v>
      </c>
      <c r="AC296" s="6">
        <v>35.328555566799999</v>
      </c>
      <c r="AD296" s="6">
        <v>34.4109307469</v>
      </c>
      <c r="AE296" s="6">
        <v>36.704992796600003</v>
      </c>
      <c r="AF296" s="6">
        <v>35.328555566799999</v>
      </c>
      <c r="AG296" s="6">
        <v>33.034493517000001</v>
      </c>
      <c r="AH296" s="6">
        <v>27.9875570074</v>
      </c>
    </row>
    <row r="297" spans="1:34" x14ac:dyDescent="0.25">
      <c r="A297" t="s">
        <v>832</v>
      </c>
      <c r="B297" s="6" t="s">
        <v>298</v>
      </c>
      <c r="C297" s="6">
        <v>19.711942809100002</v>
      </c>
      <c r="D297" s="6">
        <v>19.711942809100002</v>
      </c>
      <c r="E297" s="6">
        <v>14.4554247267</v>
      </c>
      <c r="F297" s="6">
        <v>11.827165685400001</v>
      </c>
      <c r="G297" s="6">
        <v>7.8847771236000002</v>
      </c>
      <c r="H297" s="6">
        <v>6.5706476030000003</v>
      </c>
      <c r="I297" s="6">
        <v>5.2565180824000004</v>
      </c>
      <c r="J297" s="6">
        <v>5.2565180824000004</v>
      </c>
      <c r="K297" s="6">
        <v>5.2565180824000004</v>
      </c>
      <c r="L297" s="6">
        <v>3.9423885618000001</v>
      </c>
      <c r="M297" s="6">
        <v>5.2565180824000004</v>
      </c>
      <c r="N297" s="6">
        <v>14.4554247267</v>
      </c>
      <c r="O297" s="6">
        <v>19.711942809100002</v>
      </c>
      <c r="P297" s="6">
        <v>24.968460891500001</v>
      </c>
      <c r="Q297" s="6">
        <v>24.968460891500001</v>
      </c>
      <c r="R297" s="6">
        <v>24.968460891500001</v>
      </c>
      <c r="S297" s="6">
        <v>43.366274179999998</v>
      </c>
      <c r="T297" s="6">
        <v>53.879310344799997</v>
      </c>
      <c r="U297" s="6">
        <v>49.936921783000003</v>
      </c>
      <c r="V297" s="6">
        <v>61.764087468500001</v>
      </c>
      <c r="W297" s="6">
        <v>57.821698906599998</v>
      </c>
      <c r="X297" s="6">
        <v>57.821698906599998</v>
      </c>
      <c r="Y297" s="6">
        <v>57.821698906599998</v>
      </c>
      <c r="Z297" s="6">
        <v>47.308662741799999</v>
      </c>
      <c r="AA297" s="6">
        <v>40.738015138800002</v>
      </c>
      <c r="AB297" s="6">
        <v>39.423885618200003</v>
      </c>
      <c r="AC297" s="6">
        <v>35.4814970563</v>
      </c>
      <c r="AD297" s="6">
        <v>40.738015138800002</v>
      </c>
      <c r="AE297" s="6">
        <v>40.738015138800002</v>
      </c>
      <c r="AF297" s="6">
        <v>40.738015138800002</v>
      </c>
      <c r="AG297" s="6">
        <v>40.738015138800002</v>
      </c>
      <c r="AH297" s="6">
        <v>40.738015138800002</v>
      </c>
    </row>
    <row r="298" spans="1:34" x14ac:dyDescent="0.25">
      <c r="A298" t="s">
        <v>833</v>
      </c>
      <c r="B298" s="6" t="s">
        <v>299</v>
      </c>
      <c r="C298" s="6">
        <v>25.421063289799999</v>
      </c>
      <c r="D298" s="6">
        <v>24.128466851399999</v>
      </c>
      <c r="E298" s="6">
        <v>31.884045482200001</v>
      </c>
      <c r="F298" s="6">
        <v>40.501355071900001</v>
      </c>
      <c r="G298" s="6">
        <v>41.793951510399999</v>
      </c>
      <c r="H298" s="6">
        <v>47.395202743799999</v>
      </c>
      <c r="I298" s="6">
        <v>54.289050415600002</v>
      </c>
      <c r="J298" s="6">
        <v>54.289050415600002</v>
      </c>
      <c r="K298" s="6">
        <v>56.012512333499998</v>
      </c>
      <c r="L298" s="6">
        <v>56.443377812999998</v>
      </c>
      <c r="M298" s="6">
        <v>65.922418361799998</v>
      </c>
      <c r="N298" s="6">
        <v>73.677996992600001</v>
      </c>
      <c r="O298" s="6">
        <v>74.108862471999998</v>
      </c>
      <c r="P298" s="6">
        <v>71.954535074600003</v>
      </c>
      <c r="Q298" s="6">
        <v>71.954535074600003</v>
      </c>
      <c r="R298" s="6">
        <v>71.092804115600003</v>
      </c>
      <c r="S298" s="6">
        <v>79.279248225900005</v>
      </c>
      <c r="T298" s="6">
        <v>87.034826856699993</v>
      </c>
      <c r="U298" s="6">
        <v>91.343481651600001</v>
      </c>
      <c r="V298" s="6">
        <v>105.13117699519999</v>
      </c>
      <c r="W298" s="6">
        <v>110.7324282286</v>
      </c>
      <c r="X298" s="6">
        <v>110.7324282286</v>
      </c>
      <c r="Y298" s="6">
        <v>111.5941591876</v>
      </c>
      <c r="Z298" s="6">
        <v>113.74848658499999</v>
      </c>
      <c r="AA298" s="6">
        <v>106.42377343370001</v>
      </c>
      <c r="AB298" s="6">
        <v>108.5781008311</v>
      </c>
      <c r="AC298" s="6">
        <v>103.4077150773</v>
      </c>
      <c r="AD298" s="6">
        <v>99.960791241400003</v>
      </c>
      <c r="AE298" s="6">
        <v>99.960791241400003</v>
      </c>
      <c r="AF298" s="6">
        <v>100.3916567209</v>
      </c>
      <c r="AG298" s="6">
        <v>104.2694460363</v>
      </c>
      <c r="AH298" s="6">
        <v>98.237329323400004</v>
      </c>
    </row>
    <row r="299" spans="1:34" x14ac:dyDescent="0.25">
      <c r="A299" t="s">
        <v>834</v>
      </c>
      <c r="B299" s="6" t="s">
        <v>300</v>
      </c>
      <c r="C299" s="6">
        <v>35.328520259699999</v>
      </c>
      <c r="D299" s="6">
        <v>34.6289456011</v>
      </c>
      <c r="E299" s="6">
        <v>36.377882247599999</v>
      </c>
      <c r="F299" s="6">
        <v>38.826393552699997</v>
      </c>
      <c r="G299" s="6">
        <v>40.225542869900003</v>
      </c>
      <c r="H299" s="6">
        <v>40.225542869900003</v>
      </c>
      <c r="I299" s="6">
        <v>40.925117528500003</v>
      </c>
      <c r="J299" s="6">
        <v>40.925117528500003</v>
      </c>
      <c r="K299" s="6">
        <v>47.571076785300001</v>
      </c>
      <c r="L299" s="6">
        <v>65.060443250500001</v>
      </c>
      <c r="M299" s="6">
        <v>77.652787105399995</v>
      </c>
      <c r="N299" s="6">
        <v>83.599171703600007</v>
      </c>
      <c r="O299" s="6">
        <v>87.446832325900004</v>
      </c>
      <c r="P299" s="6">
        <v>93.393216924100003</v>
      </c>
      <c r="Q299" s="6">
        <v>100.0391761809</v>
      </c>
      <c r="R299" s="6">
        <v>96.8910902171</v>
      </c>
      <c r="S299" s="6">
        <v>89.895343631100005</v>
      </c>
      <c r="T299" s="6">
        <v>84.648533691500006</v>
      </c>
      <c r="U299" s="6">
        <v>79.751511081299995</v>
      </c>
      <c r="V299" s="6">
        <v>76.953212446799995</v>
      </c>
      <c r="W299" s="6">
        <v>81.150660398499994</v>
      </c>
      <c r="X299" s="6">
        <v>75.903850458899996</v>
      </c>
      <c r="Y299" s="6">
        <v>78.352361763999994</v>
      </c>
      <c r="Z299" s="6">
        <v>72.405977165899998</v>
      </c>
      <c r="AA299" s="6">
        <v>78.352361763999994</v>
      </c>
      <c r="AB299" s="6">
        <v>86.397470338000005</v>
      </c>
      <c r="AC299" s="6">
        <v>102.1379001567</v>
      </c>
      <c r="AD299" s="6">
        <v>108.7838594135</v>
      </c>
      <c r="AE299" s="6">
        <v>107.7344974256</v>
      </c>
      <c r="AF299" s="6">
        <v>110.8825833893</v>
      </c>
      <c r="AG299" s="6">
        <v>122.7753525856</v>
      </c>
      <c r="AH299" s="6">
        <v>112.28173270649999</v>
      </c>
    </row>
    <row r="300" spans="1:34" x14ac:dyDescent="0.25">
      <c r="A300" t="s">
        <v>835</v>
      </c>
      <c r="B300" s="6" t="s">
        <v>301</v>
      </c>
      <c r="C300" s="6">
        <v>39.439438460600002</v>
      </c>
      <c r="D300" s="6">
        <v>42.209977526000003</v>
      </c>
      <c r="E300" s="6">
        <v>49.706730291299998</v>
      </c>
      <c r="F300" s="6">
        <v>53.781052446300002</v>
      </c>
      <c r="G300" s="6">
        <v>63.396452732199997</v>
      </c>
      <c r="H300" s="6">
        <v>76.434283628200006</v>
      </c>
      <c r="I300" s="6">
        <v>82.464280417699996</v>
      </c>
      <c r="J300" s="6">
        <v>88.005358548499999</v>
      </c>
      <c r="K300" s="6">
        <v>91.101843386300004</v>
      </c>
      <c r="L300" s="6">
        <v>95.176165541299994</v>
      </c>
      <c r="M300" s="6">
        <v>114.8958847717</v>
      </c>
      <c r="N300" s="6">
        <v>118.1553424957</v>
      </c>
      <c r="O300" s="6">
        <v>113.7550745682</v>
      </c>
      <c r="P300" s="6">
        <v>105.2804844858</v>
      </c>
      <c r="Q300" s="6">
        <v>109.0288608684</v>
      </c>
      <c r="R300" s="6">
        <v>111.3104812752</v>
      </c>
      <c r="S300" s="6">
        <v>107.88805066499999</v>
      </c>
      <c r="T300" s="6">
        <v>98.924541923999996</v>
      </c>
      <c r="U300" s="6">
        <v>95.665084199899994</v>
      </c>
      <c r="V300" s="6">
        <v>99.739406355</v>
      </c>
      <c r="W300" s="6">
        <v>105.60643025820001</v>
      </c>
      <c r="X300" s="6">
        <v>98.598596151600006</v>
      </c>
      <c r="Y300" s="6">
        <v>96.316975744700002</v>
      </c>
      <c r="Z300" s="6">
        <v>97.620758834399993</v>
      </c>
      <c r="AA300" s="6">
        <v>94.687246882699995</v>
      </c>
      <c r="AB300" s="6">
        <v>96.805894403300002</v>
      </c>
      <c r="AC300" s="6">
        <v>91.590762044900004</v>
      </c>
      <c r="AD300" s="6">
        <v>94.0353553379</v>
      </c>
      <c r="AE300" s="6">
        <v>92.242653589699998</v>
      </c>
      <c r="AF300" s="6">
        <v>86.864548345100005</v>
      </c>
      <c r="AG300" s="6">
        <v>84.094009279700003</v>
      </c>
      <c r="AH300" s="6">
        <v>73.174825904200006</v>
      </c>
    </row>
    <row r="301" spans="1:34" x14ac:dyDescent="0.25">
      <c r="A301" t="s">
        <v>836</v>
      </c>
      <c r="B301" s="6" t="s">
        <v>302</v>
      </c>
      <c r="C301" s="6">
        <v>51.737741388899998</v>
      </c>
      <c r="D301" s="6">
        <v>49.150854319499999</v>
      </c>
      <c r="E301" s="6">
        <v>56.911515527799999</v>
      </c>
      <c r="F301" s="6">
        <v>54.324628458299998</v>
      </c>
      <c r="G301" s="6">
        <v>54.324628458299998</v>
      </c>
      <c r="H301" s="6">
        <v>49.150854319499999</v>
      </c>
      <c r="I301" s="6">
        <v>46.563967249999997</v>
      </c>
      <c r="J301" s="6">
        <v>41.390193111099997</v>
      </c>
      <c r="K301" s="6">
        <v>49.150854319499999</v>
      </c>
      <c r="L301" s="6">
        <v>42.6836366458</v>
      </c>
      <c r="M301" s="6">
        <v>40.096749576400001</v>
      </c>
      <c r="N301" s="6">
        <v>41.390193111099997</v>
      </c>
      <c r="O301" s="6">
        <v>36.216418972200003</v>
      </c>
      <c r="P301" s="6">
        <v>36.216418972200003</v>
      </c>
      <c r="Q301" s="6">
        <v>37.509862507000001</v>
      </c>
      <c r="R301" s="6">
        <v>29.749201298599999</v>
      </c>
      <c r="S301" s="6">
        <v>23.281983624999999</v>
      </c>
      <c r="T301" s="6">
        <v>20.695096555599999</v>
      </c>
      <c r="U301" s="6">
        <v>20.695096555599999</v>
      </c>
      <c r="V301" s="6">
        <v>23.281983624999999</v>
      </c>
      <c r="W301" s="6">
        <v>18.108209486100002</v>
      </c>
      <c r="X301" s="6">
        <v>16.814765951399998</v>
      </c>
      <c r="Y301" s="6">
        <v>20.695096555599999</v>
      </c>
      <c r="Z301" s="6">
        <v>20.695096555599999</v>
      </c>
      <c r="AA301" s="6">
        <v>21.988540090299999</v>
      </c>
      <c r="AB301" s="6">
        <v>19.401653020800001</v>
      </c>
      <c r="AC301" s="6">
        <v>19.401653020800001</v>
      </c>
      <c r="AD301" s="6">
        <v>21.988540090299999</v>
      </c>
      <c r="AE301" s="6">
        <v>21.988540090299999</v>
      </c>
      <c r="AF301" s="6">
        <v>25.868870694400002</v>
      </c>
      <c r="AG301" s="6">
        <v>34.9229754375</v>
      </c>
      <c r="AH301" s="6">
        <v>45.270523715300001</v>
      </c>
    </row>
    <row r="302" spans="1:34" x14ac:dyDescent="0.25">
      <c r="A302" t="s">
        <v>837</v>
      </c>
      <c r="B302" s="6" t="s">
        <v>303</v>
      </c>
      <c r="C302" s="6">
        <v>36.776778091499999</v>
      </c>
      <c r="D302" s="6">
        <v>38.746962632200002</v>
      </c>
      <c r="E302" s="6">
        <v>44.000788073800003</v>
      </c>
      <c r="F302" s="6">
        <v>47.941157155100001</v>
      </c>
      <c r="G302" s="6">
        <v>61.075720759200003</v>
      </c>
      <c r="H302" s="6">
        <v>63.045905299799998</v>
      </c>
      <c r="I302" s="6">
        <v>65.016089840399999</v>
      </c>
      <c r="J302" s="6">
        <v>67.643002561200007</v>
      </c>
      <c r="K302" s="6">
        <v>70.269915282100001</v>
      </c>
      <c r="L302" s="6">
        <v>86.031391607000003</v>
      </c>
      <c r="M302" s="6">
        <v>95.225586129899995</v>
      </c>
      <c r="N302" s="6">
        <v>90.6284888685</v>
      </c>
      <c r="O302" s="6">
        <v>92.598673409100002</v>
      </c>
      <c r="P302" s="6">
        <v>101.79286793199999</v>
      </c>
      <c r="Q302" s="6">
        <v>100.4794115716</v>
      </c>
      <c r="R302" s="6">
        <v>101.79286793199999</v>
      </c>
      <c r="S302" s="6">
        <v>90.6284888685</v>
      </c>
      <c r="T302" s="6">
        <v>80.777566165400003</v>
      </c>
      <c r="U302" s="6">
        <v>91.941945228899996</v>
      </c>
      <c r="V302" s="6">
        <v>86.688119787199994</v>
      </c>
      <c r="W302" s="6">
        <v>76.837197084099998</v>
      </c>
      <c r="X302" s="6">
        <v>93.912129769499998</v>
      </c>
      <c r="Y302" s="6">
        <v>93.912129769499998</v>
      </c>
      <c r="Z302" s="6">
        <v>86.688119787199994</v>
      </c>
      <c r="AA302" s="6">
        <v>90.6284888685</v>
      </c>
      <c r="AB302" s="6">
        <v>86.031391607000003</v>
      </c>
      <c r="AC302" s="6">
        <v>103.1063242924</v>
      </c>
      <c r="AD302" s="6">
        <v>107.7034215538</v>
      </c>
      <c r="AE302" s="6">
        <v>99.822683391300004</v>
      </c>
      <c r="AF302" s="6">
        <v>105.07650883300001</v>
      </c>
      <c r="AG302" s="6">
        <v>112.30051881529999</v>
      </c>
      <c r="AH302" s="6">
        <v>122.15144151840001</v>
      </c>
    </row>
    <row r="303" spans="1:34" x14ac:dyDescent="0.25">
      <c r="A303" t="s">
        <v>838</v>
      </c>
      <c r="B303" s="6" t="s">
        <v>304</v>
      </c>
      <c r="C303" s="6">
        <v>21.618839274199999</v>
      </c>
      <c r="D303" s="6">
        <v>20.589370737399999</v>
      </c>
      <c r="E303" s="6">
        <v>22.6483078111</v>
      </c>
      <c r="F303" s="6">
        <v>25.736713421699999</v>
      </c>
      <c r="G303" s="6">
        <v>29.8545875692</v>
      </c>
      <c r="H303" s="6">
        <v>28.3103847639</v>
      </c>
      <c r="I303" s="6">
        <v>34.487195985100001</v>
      </c>
      <c r="J303" s="6">
        <v>33.457727448200004</v>
      </c>
      <c r="K303" s="6">
        <v>35.516664521899997</v>
      </c>
      <c r="L303" s="6">
        <v>38.090335864099998</v>
      </c>
      <c r="M303" s="6">
        <v>42.208210011600002</v>
      </c>
      <c r="N303" s="6">
        <v>44.267147085300003</v>
      </c>
      <c r="O303" s="6">
        <v>49.929224038100003</v>
      </c>
      <c r="P303" s="6">
        <v>55.591300990900002</v>
      </c>
      <c r="Q303" s="6">
        <v>57.135503796199998</v>
      </c>
      <c r="R303" s="6">
        <v>60.223909406799997</v>
      </c>
      <c r="S303" s="6">
        <v>67.430189164799998</v>
      </c>
      <c r="T303" s="6">
        <v>65.371252091100004</v>
      </c>
      <c r="U303" s="6">
        <v>78.754343070399997</v>
      </c>
      <c r="V303" s="6">
        <v>76.180671728199997</v>
      </c>
      <c r="W303" s="6">
        <v>68.974391970100001</v>
      </c>
      <c r="X303" s="6">
        <v>78.754343070399997</v>
      </c>
      <c r="Y303" s="6">
        <v>81.328014412599998</v>
      </c>
      <c r="Z303" s="6">
        <v>75.1512031914</v>
      </c>
      <c r="AA303" s="6">
        <v>73.607000386099998</v>
      </c>
      <c r="AB303" s="6">
        <v>64.341783554200006</v>
      </c>
      <c r="AC303" s="6">
        <v>67.430189164799998</v>
      </c>
      <c r="AD303" s="6">
        <v>67.944923433300005</v>
      </c>
      <c r="AE303" s="6">
        <v>65.371252091100004</v>
      </c>
      <c r="AF303" s="6">
        <v>62.282846480499998</v>
      </c>
      <c r="AG303" s="6">
        <v>61.7681122121</v>
      </c>
      <c r="AH303" s="6">
        <v>62.797580748900003</v>
      </c>
    </row>
    <row r="304" spans="1:34" x14ac:dyDescent="0.25">
      <c r="A304" t="s">
        <v>839</v>
      </c>
      <c r="B304" s="6" t="s">
        <v>305</v>
      </c>
      <c r="C304" s="6">
        <v>62.771261523</v>
      </c>
      <c r="D304" s="6">
        <v>62.771261523</v>
      </c>
      <c r="E304" s="6">
        <v>74.428781520100003</v>
      </c>
      <c r="F304" s="6">
        <v>85.189569209799998</v>
      </c>
      <c r="G304" s="6">
        <v>112.9882707414</v>
      </c>
      <c r="H304" s="6">
        <v>118.3686645862</v>
      </c>
      <c r="I304" s="6">
        <v>120.1621292012</v>
      </c>
      <c r="J304" s="6">
        <v>129.12945227590001</v>
      </c>
      <c r="K304" s="6">
        <v>136.30331073569999</v>
      </c>
      <c r="L304" s="6">
        <v>129.12945227590001</v>
      </c>
      <c r="M304" s="6">
        <v>138.99350765809999</v>
      </c>
      <c r="N304" s="6">
        <v>136.30331073569999</v>
      </c>
      <c r="O304" s="6">
        <v>144.3739015029</v>
      </c>
      <c r="P304" s="6">
        <v>151.54775996270001</v>
      </c>
      <c r="Q304" s="6">
        <v>168.58567380470001</v>
      </c>
      <c r="R304" s="6">
        <v>162.30854765239999</v>
      </c>
      <c r="S304" s="6">
        <v>160.51508303739999</v>
      </c>
      <c r="T304" s="6">
        <v>173.96606764949999</v>
      </c>
      <c r="U304" s="6">
        <v>168.58567380470001</v>
      </c>
      <c r="V304" s="6">
        <v>162.30854765239999</v>
      </c>
      <c r="W304" s="6">
        <v>156.9281538075</v>
      </c>
      <c r="X304" s="6">
        <v>148.85756304029999</v>
      </c>
      <c r="Y304" s="6">
        <v>162.30854765239999</v>
      </c>
      <c r="Z304" s="6">
        <v>168.58567380470001</v>
      </c>
      <c r="AA304" s="6">
        <v>141.68370458050001</v>
      </c>
      <c r="AB304" s="6">
        <v>128.2327199684</v>
      </c>
      <c r="AC304" s="6">
        <v>120.1621292012</v>
      </c>
      <c r="AD304" s="6">
        <v>111.1948061265</v>
      </c>
      <c r="AE304" s="6">
        <v>96.847089206899994</v>
      </c>
      <c r="AF304" s="6">
        <v>85.189569209799998</v>
      </c>
      <c r="AG304" s="6">
        <v>75.325513827600005</v>
      </c>
      <c r="AH304" s="6">
        <v>58.287599985699998</v>
      </c>
    </row>
    <row r="305" spans="1:34" x14ac:dyDescent="0.25">
      <c r="A305" t="s">
        <v>840</v>
      </c>
      <c r="B305" s="6" t="s">
        <v>306</v>
      </c>
      <c r="C305" s="6">
        <v>27.148092846499999</v>
      </c>
      <c r="D305" s="6">
        <v>29.4884456781</v>
      </c>
      <c r="E305" s="6">
        <v>33.9351160581</v>
      </c>
      <c r="F305" s="6">
        <v>37.445645305500001</v>
      </c>
      <c r="G305" s="6">
        <v>40.722139269700001</v>
      </c>
      <c r="H305" s="6">
        <v>42.126350968700002</v>
      </c>
      <c r="I305" s="6">
        <v>43.764597950800002</v>
      </c>
      <c r="J305" s="6">
        <v>45.636880216100003</v>
      </c>
      <c r="K305" s="6">
        <v>46.338986065500002</v>
      </c>
      <c r="L305" s="6">
        <v>49.849515312900003</v>
      </c>
      <c r="M305" s="6">
        <v>57.104609090899999</v>
      </c>
      <c r="N305" s="6">
        <v>63.4235617362</v>
      </c>
      <c r="O305" s="6">
        <v>73.253043628900002</v>
      </c>
      <c r="P305" s="6">
        <v>75.827431743600002</v>
      </c>
      <c r="Q305" s="6">
        <v>77.231643442600003</v>
      </c>
      <c r="R305" s="6">
        <v>77.699714008900003</v>
      </c>
      <c r="S305" s="6">
        <v>76.295502309900002</v>
      </c>
      <c r="T305" s="6">
        <v>90.805689865800005</v>
      </c>
      <c r="U305" s="6">
        <v>89.401478166800004</v>
      </c>
      <c r="V305" s="6">
        <v>96.188501378500007</v>
      </c>
      <c r="W305" s="6">
        <v>97.826748360600007</v>
      </c>
      <c r="X305" s="6">
        <v>96.656571944800007</v>
      </c>
      <c r="Y305" s="6">
        <v>95.018324962700007</v>
      </c>
      <c r="Z305" s="6">
        <v>100.63517175849999</v>
      </c>
      <c r="AA305" s="6">
        <v>94.784289679500006</v>
      </c>
      <c r="AB305" s="6">
        <v>106.48605383749999</v>
      </c>
      <c r="AC305" s="6">
        <v>103.67763043959999</v>
      </c>
      <c r="AD305" s="6">
        <v>103.67763043959999</v>
      </c>
      <c r="AE305" s="6">
        <v>106.01798327119999</v>
      </c>
      <c r="AF305" s="6">
        <v>107.89026553639999</v>
      </c>
      <c r="AG305" s="6">
        <v>115.6134298807</v>
      </c>
      <c r="AH305" s="6">
        <v>118.1878179954</v>
      </c>
    </row>
    <row r="306" spans="1:34" x14ac:dyDescent="0.25">
      <c r="A306" t="s">
        <v>841</v>
      </c>
      <c r="B306" s="6" t="s">
        <v>307</v>
      </c>
      <c r="C306" s="6">
        <v>31.663421469300001</v>
      </c>
      <c r="D306" s="6">
        <v>30.935526722799999</v>
      </c>
      <c r="E306" s="6">
        <v>29.115789856799999</v>
      </c>
      <c r="F306" s="6">
        <v>26.568158244300001</v>
      </c>
      <c r="G306" s="6">
        <v>21.836842392600001</v>
      </c>
      <c r="H306" s="6">
        <v>20.745000272999999</v>
      </c>
      <c r="I306" s="6">
        <v>22.564737139000002</v>
      </c>
      <c r="J306" s="6">
        <v>22.564737139000002</v>
      </c>
      <c r="K306" s="6">
        <v>22.2007897658</v>
      </c>
      <c r="L306" s="6">
        <v>23.656579258600001</v>
      </c>
      <c r="M306" s="6">
        <v>22.2007897658</v>
      </c>
      <c r="N306" s="6">
        <v>24.020526631799999</v>
      </c>
      <c r="O306" s="6">
        <v>23.656579258600001</v>
      </c>
      <c r="P306" s="6">
        <v>20.745000272999999</v>
      </c>
      <c r="Q306" s="6">
        <v>20.745000272999999</v>
      </c>
      <c r="R306" s="6">
        <v>21.472895019399999</v>
      </c>
      <c r="S306" s="6">
        <v>21.108947646200001</v>
      </c>
      <c r="T306" s="6">
        <v>22.9286845122</v>
      </c>
      <c r="U306" s="6">
        <v>26.568158244300001</v>
      </c>
      <c r="V306" s="6">
        <v>27.296052990700002</v>
      </c>
      <c r="W306" s="6">
        <v>30.207631976399998</v>
      </c>
      <c r="X306" s="6">
        <v>30.207631976399998</v>
      </c>
      <c r="Y306" s="6">
        <v>31.299474096000001</v>
      </c>
      <c r="Z306" s="6">
        <v>31.299474096000001</v>
      </c>
      <c r="AA306" s="6">
        <v>37.850526813800002</v>
      </c>
      <c r="AB306" s="6">
        <v>34.938947828099998</v>
      </c>
      <c r="AC306" s="6">
        <v>41.490000545900003</v>
      </c>
      <c r="AD306" s="6">
        <v>39.670263679900003</v>
      </c>
      <c r="AE306" s="6">
        <v>39.670263679900003</v>
      </c>
      <c r="AF306" s="6">
        <v>39.306316306699998</v>
      </c>
      <c r="AG306" s="6">
        <v>42.945790038799998</v>
      </c>
      <c r="AH306" s="6">
        <v>41.126053172699997</v>
      </c>
    </row>
    <row r="307" spans="1:34" x14ac:dyDescent="0.25">
      <c r="A307" t="s">
        <v>842</v>
      </c>
      <c r="B307" s="6" t="s">
        <v>308</v>
      </c>
      <c r="C307" s="6">
        <v>18.0871452572</v>
      </c>
      <c r="D307" s="6">
        <v>18.434974973700001</v>
      </c>
      <c r="E307" s="6">
        <v>23.6524207209</v>
      </c>
      <c r="F307" s="6">
        <v>28.5220367517</v>
      </c>
      <c r="G307" s="6">
        <v>33.391652782500003</v>
      </c>
      <c r="H307" s="6">
        <v>42.087395694599998</v>
      </c>
      <c r="I307" s="6">
        <v>42.435225410999998</v>
      </c>
      <c r="J307" s="6">
        <v>44.870033426399999</v>
      </c>
      <c r="K307" s="6">
        <v>57.0440735034</v>
      </c>
      <c r="L307" s="6">
        <v>58.783222085799999</v>
      </c>
      <c r="M307" s="6">
        <v>68.522454147299996</v>
      </c>
      <c r="N307" s="6">
        <v>77.218197059399998</v>
      </c>
      <c r="O307" s="6">
        <v>79.653005074800006</v>
      </c>
      <c r="P307" s="6">
        <v>85.5661102551</v>
      </c>
      <c r="Q307" s="6">
        <v>88.000918270499994</v>
      </c>
      <c r="R307" s="6">
        <v>86.957429121000004</v>
      </c>
      <c r="S307" s="6">
        <v>108.17504182650001</v>
      </c>
      <c r="T307" s="6">
        <v>100.8706177804</v>
      </c>
      <c r="U307" s="6">
        <v>106.4358932441</v>
      </c>
      <c r="V307" s="6">
        <v>110.9576795584</v>
      </c>
      <c r="W307" s="6">
        <v>122.0882304859</v>
      </c>
      <c r="X307" s="6">
        <v>117.2186144551</v>
      </c>
      <c r="Y307" s="6">
        <v>113.3924875738</v>
      </c>
      <c r="Z307" s="6">
        <v>107.1315526771</v>
      </c>
      <c r="AA307" s="6">
        <v>112.69682814079999</v>
      </c>
      <c r="AB307" s="6">
        <v>102.9575960793</v>
      </c>
      <c r="AC307" s="6">
        <v>97.392320615499997</v>
      </c>
      <c r="AD307" s="6">
        <v>94.609682883600001</v>
      </c>
      <c r="AE307" s="6">
        <v>97.392320615499997</v>
      </c>
      <c r="AF307" s="6">
        <v>103.3054257957</v>
      </c>
      <c r="AG307" s="6">
        <v>103.6532555122</v>
      </c>
      <c r="AH307" s="6">
        <v>96.348831466099995</v>
      </c>
    </row>
    <row r="308" spans="1:34" x14ac:dyDescent="0.25">
      <c r="A308" t="s">
        <v>843</v>
      </c>
      <c r="B308" s="6" t="s">
        <v>309</v>
      </c>
      <c r="C308" s="6">
        <v>66.437966742699999</v>
      </c>
      <c r="D308" s="6">
        <v>66.650908943800005</v>
      </c>
      <c r="E308" s="6">
        <v>73.890943781100006</v>
      </c>
      <c r="F308" s="6">
        <v>74.955654786599993</v>
      </c>
      <c r="G308" s="6">
        <v>76.659192395399998</v>
      </c>
      <c r="H308" s="6">
        <v>71.974463971199995</v>
      </c>
      <c r="I308" s="6">
        <v>73.890943781100006</v>
      </c>
      <c r="J308" s="6">
        <v>69.206215357000005</v>
      </c>
      <c r="K308" s="6">
        <v>73.465059378899994</v>
      </c>
      <c r="L308" s="6">
        <v>81.130978618499995</v>
      </c>
      <c r="M308" s="6">
        <v>93.907510684399995</v>
      </c>
      <c r="N308" s="6">
        <v>108.8134647613</v>
      </c>
      <c r="O308" s="6">
        <v>114.9887885931</v>
      </c>
      <c r="P308" s="6">
        <v>132.024164681</v>
      </c>
      <c r="Q308" s="6">
        <v>136.28300870289999</v>
      </c>
      <c r="R308" s="6">
        <v>143.09715913810001</v>
      </c>
      <c r="S308" s="6">
        <v>150.9760205787</v>
      </c>
      <c r="T308" s="6">
        <v>150.3371939754</v>
      </c>
      <c r="U308" s="6">
        <v>142.24539033369999</v>
      </c>
      <c r="V308" s="6">
        <v>140.96773712710001</v>
      </c>
      <c r="W308" s="6">
        <v>141.8195059315</v>
      </c>
      <c r="X308" s="6">
        <v>132.8759334854</v>
      </c>
      <c r="Y308" s="6">
        <v>123.2935344359</v>
      </c>
      <c r="Z308" s="6">
        <v>112.85936658209999</v>
      </c>
      <c r="AA308" s="6">
        <v>109.8781757668</v>
      </c>
      <c r="AB308" s="6">
        <v>106.045216147</v>
      </c>
      <c r="AC308" s="6">
        <v>105.1934473426</v>
      </c>
      <c r="AD308" s="6">
        <v>87.519244651400001</v>
      </c>
      <c r="AE308" s="6">
        <v>91.5651464723</v>
      </c>
      <c r="AF308" s="6">
        <v>93.481626282199997</v>
      </c>
      <c r="AG308" s="6">
        <v>86.241591444799994</v>
      </c>
      <c r="AH308" s="6">
        <v>72.826232775600005</v>
      </c>
    </row>
    <row r="309" spans="1:34" x14ac:dyDescent="0.25">
      <c r="A309" t="s">
        <v>844</v>
      </c>
      <c r="B309" s="6" t="s">
        <v>310</v>
      </c>
      <c r="C309" s="6">
        <v>27.209722940999999</v>
      </c>
      <c r="D309" s="6">
        <v>28.810294878699999</v>
      </c>
      <c r="E309" s="6">
        <v>26.676198961800001</v>
      </c>
      <c r="F309" s="6">
        <v>30.9443907956</v>
      </c>
      <c r="G309" s="6">
        <v>32.011438754099999</v>
      </c>
      <c r="H309" s="6">
        <v>32.544962733399998</v>
      </c>
      <c r="I309" s="6">
        <v>32.011438754099999</v>
      </c>
      <c r="J309" s="6">
        <v>33.078486712599997</v>
      </c>
      <c r="K309" s="6">
        <v>30.9443907956</v>
      </c>
      <c r="L309" s="6">
        <v>35.746106608799998</v>
      </c>
      <c r="M309" s="6">
        <v>41.081346401099999</v>
      </c>
      <c r="N309" s="6">
        <v>50.684778027299998</v>
      </c>
      <c r="O309" s="6">
        <v>52.285349965100004</v>
      </c>
      <c r="P309" s="6">
        <v>60.288209653599999</v>
      </c>
      <c r="Q309" s="6">
        <v>62.955829549800001</v>
      </c>
      <c r="R309" s="6">
        <v>66.156973425199993</v>
      </c>
      <c r="S309" s="6">
        <v>77.360976989099996</v>
      </c>
      <c r="T309" s="6">
        <v>96.567840241599995</v>
      </c>
      <c r="U309" s="6">
        <v>105.1042239093</v>
      </c>
      <c r="V309" s="6">
        <v>117.37527543180001</v>
      </c>
      <c r="W309" s="6">
        <v>120.0428953279</v>
      </c>
      <c r="X309" s="6">
        <v>121.1099432864</v>
      </c>
      <c r="Y309" s="6">
        <v>122.17699124489999</v>
      </c>
      <c r="Z309" s="6">
        <v>124.844611141</v>
      </c>
      <c r="AA309" s="6">
        <v>113.6406075771</v>
      </c>
      <c r="AB309" s="6">
        <v>107.2383198263</v>
      </c>
      <c r="AC309" s="6">
        <v>97.101364220799994</v>
      </c>
      <c r="AD309" s="6">
        <v>92.833172386900003</v>
      </c>
      <c r="AE309" s="6">
        <v>88.0314565738</v>
      </c>
      <c r="AF309" s="6">
        <v>89.098504532299998</v>
      </c>
      <c r="AG309" s="6">
        <v>72.025737196799994</v>
      </c>
      <c r="AH309" s="6">
        <v>61.888781591300003</v>
      </c>
    </row>
    <row r="310" spans="1:34" x14ac:dyDescent="0.25">
      <c r="A310" t="s">
        <v>845</v>
      </c>
      <c r="B310" s="6" t="s">
        <v>311</v>
      </c>
      <c r="C310" s="6">
        <v>16.440846800300001</v>
      </c>
      <c r="D310" s="6">
        <v>18.375064070899999</v>
      </c>
      <c r="E310" s="6">
        <v>22.2434986122</v>
      </c>
      <c r="F310" s="6">
        <v>26.111933153500001</v>
      </c>
      <c r="G310" s="6">
        <v>27.079041788800001</v>
      </c>
      <c r="H310" s="6">
        <v>38.684345412500001</v>
      </c>
      <c r="I310" s="6">
        <v>37.7172367772</v>
      </c>
      <c r="J310" s="6">
        <v>42.552779953799998</v>
      </c>
      <c r="K310" s="6">
        <v>42.552779953799998</v>
      </c>
      <c r="L310" s="6">
        <v>55.125192212800002</v>
      </c>
      <c r="M310" s="6">
        <v>51.256757671599999</v>
      </c>
      <c r="N310" s="6">
        <v>59.9607353894</v>
      </c>
      <c r="O310" s="6">
        <v>49.322540400999998</v>
      </c>
      <c r="P310" s="6">
        <v>56.092300848199997</v>
      </c>
      <c r="Q310" s="6">
        <v>52.2238663069</v>
      </c>
      <c r="R310" s="6">
        <v>53.1909749422</v>
      </c>
      <c r="S310" s="6">
        <v>38.684345412500001</v>
      </c>
      <c r="T310" s="6">
        <v>45.4541058597</v>
      </c>
      <c r="U310" s="6">
        <v>55.125192212800002</v>
      </c>
      <c r="V310" s="6">
        <v>74.467364919100007</v>
      </c>
      <c r="W310" s="6">
        <v>76.401582189699994</v>
      </c>
      <c r="X310" s="6">
        <v>76.401582189699994</v>
      </c>
      <c r="Y310" s="6">
        <v>79.302908095700005</v>
      </c>
      <c r="Z310" s="6">
        <v>103.48062397850001</v>
      </c>
      <c r="AA310" s="6">
        <v>99.612189437200001</v>
      </c>
      <c r="AB310" s="6">
        <v>82.2042340016</v>
      </c>
      <c r="AC310" s="6">
        <v>75.4344735544</v>
      </c>
      <c r="AD310" s="6">
        <v>72.533147648500005</v>
      </c>
      <c r="AE310" s="6">
        <v>72.533147648500005</v>
      </c>
      <c r="AF310" s="6">
        <v>72.533147648500005</v>
      </c>
      <c r="AG310" s="6">
        <v>66.730495836599999</v>
      </c>
      <c r="AH310" s="6">
        <v>68.664713107200001</v>
      </c>
    </row>
    <row r="311" spans="1:34" x14ac:dyDescent="0.25">
      <c r="A311" t="s">
        <v>846</v>
      </c>
      <c r="B311" s="6" t="s">
        <v>312</v>
      </c>
      <c r="C311" s="6">
        <v>63.542494042900003</v>
      </c>
      <c r="D311" s="6">
        <v>66.719618745000005</v>
      </c>
      <c r="E311" s="6">
        <v>76.957020563100002</v>
      </c>
      <c r="F311" s="6">
        <v>84.370311534699994</v>
      </c>
      <c r="G311" s="6">
        <v>94.254699497000004</v>
      </c>
      <c r="H311" s="6">
        <v>94.960727208500003</v>
      </c>
      <c r="I311" s="6">
        <v>99.196893478099994</v>
      </c>
      <c r="J311" s="6">
        <v>101.6679904686</v>
      </c>
      <c r="K311" s="6">
        <v>95.313741064300004</v>
      </c>
      <c r="L311" s="6">
        <v>95.313741064300004</v>
      </c>
      <c r="M311" s="6">
        <v>101.3149766128</v>
      </c>
      <c r="N311" s="6">
        <v>98.137851910699993</v>
      </c>
      <c r="O311" s="6">
        <v>97.784838054900007</v>
      </c>
      <c r="P311" s="6">
        <v>102.3740181802</v>
      </c>
      <c r="Q311" s="6">
        <v>100.60894890119999</v>
      </c>
      <c r="R311" s="6">
        <v>100.96196275699999</v>
      </c>
      <c r="S311" s="6">
        <v>102.727032036</v>
      </c>
      <c r="T311" s="6">
        <v>105.5511428824</v>
      </c>
      <c r="U311" s="6">
        <v>97.431824199100006</v>
      </c>
      <c r="V311" s="6">
        <v>95.666754920100004</v>
      </c>
      <c r="W311" s="6">
        <v>84.017297678899993</v>
      </c>
      <c r="X311" s="6">
        <v>80.840172976800005</v>
      </c>
      <c r="Y311" s="6">
        <v>84.017297678899993</v>
      </c>
      <c r="Z311" s="6">
        <v>76.957020563100002</v>
      </c>
      <c r="AA311" s="6">
        <v>64.954549466100005</v>
      </c>
      <c r="AB311" s="6">
        <v>67.425646456600006</v>
      </c>
      <c r="AC311" s="6">
        <v>63.189480187100003</v>
      </c>
      <c r="AD311" s="6">
        <v>67.072632600800006</v>
      </c>
      <c r="AE311" s="6">
        <v>66.719618745000005</v>
      </c>
      <c r="AF311" s="6">
        <v>60.012355485</v>
      </c>
      <c r="AG311" s="6">
        <v>57.894272350199998</v>
      </c>
      <c r="AH311" s="6">
        <v>49.774953666899997</v>
      </c>
    </row>
    <row r="312" spans="1:34" x14ac:dyDescent="0.25">
      <c r="A312" t="s">
        <v>847</v>
      </c>
      <c r="B312" s="6" t="s">
        <v>313</v>
      </c>
      <c r="C312" s="6">
        <v>57.079519735600002</v>
      </c>
      <c r="D312" s="6">
        <v>59.513142670000001</v>
      </c>
      <c r="E312" s="6">
        <v>66.150296127700003</v>
      </c>
      <c r="F312" s="6">
        <v>68.362680613500004</v>
      </c>
      <c r="G312" s="6">
        <v>81.194510631599996</v>
      </c>
      <c r="H312" s="6">
        <v>89.159094780800004</v>
      </c>
      <c r="I312" s="6">
        <v>99.999778761599998</v>
      </c>
      <c r="J312" s="6">
        <v>107.3006475649</v>
      </c>
      <c r="K312" s="6">
        <v>119.6900006858</v>
      </c>
      <c r="L312" s="6">
        <v>134.73421518980001</v>
      </c>
      <c r="M312" s="6">
        <v>138.937745713</v>
      </c>
      <c r="N312" s="6">
        <v>134.2917382926</v>
      </c>
      <c r="O312" s="6">
        <v>128.31830018080001</v>
      </c>
      <c r="P312" s="6">
        <v>133.18554604970001</v>
      </c>
      <c r="Q312" s="6">
        <v>130.30944621800001</v>
      </c>
      <c r="R312" s="6">
        <v>123.0085774147</v>
      </c>
      <c r="S312" s="6">
        <v>112.8316087796</v>
      </c>
      <c r="T312" s="6">
        <v>115.9289470599</v>
      </c>
      <c r="U312" s="6">
        <v>120.7961929288</v>
      </c>
      <c r="V312" s="6">
        <v>121.0174313774</v>
      </c>
      <c r="W312" s="6">
        <v>125.44220034910001</v>
      </c>
      <c r="X312" s="6">
        <v>124.5572465548</v>
      </c>
      <c r="Y312" s="6">
        <v>118.1413315457</v>
      </c>
      <c r="Z312" s="6">
        <v>122.12362362029999</v>
      </c>
      <c r="AA312" s="6">
        <v>121.0174313774</v>
      </c>
      <c r="AB312" s="6">
        <v>118.58380844289999</v>
      </c>
      <c r="AC312" s="6">
        <v>114.38027791970001</v>
      </c>
      <c r="AD312" s="6">
        <v>99.336063415799998</v>
      </c>
      <c r="AE312" s="6">
        <v>94.026340649700003</v>
      </c>
      <c r="AF312" s="6">
        <v>100.8847325559</v>
      </c>
      <c r="AG312" s="6">
        <v>92.4776715096</v>
      </c>
      <c r="AH312" s="6">
        <v>78.097172351400005</v>
      </c>
    </row>
    <row r="313" spans="1:34" x14ac:dyDescent="0.25">
      <c r="A313" t="s">
        <v>848</v>
      </c>
      <c r="B313" s="6" t="s">
        <v>314</v>
      </c>
      <c r="C313" s="6">
        <v>22.843343612799998</v>
      </c>
      <c r="D313" s="6">
        <v>27.738345815599999</v>
      </c>
      <c r="E313" s="6">
        <v>22.843343612799998</v>
      </c>
      <c r="F313" s="6">
        <v>23.659177313299999</v>
      </c>
      <c r="G313" s="6">
        <v>34.265015419299999</v>
      </c>
      <c r="H313" s="6">
        <v>33.449181718799998</v>
      </c>
      <c r="I313" s="6">
        <v>33.449181718799998</v>
      </c>
      <c r="J313" s="6">
        <v>33.449181718799998</v>
      </c>
      <c r="K313" s="6">
        <v>37.528350221099998</v>
      </c>
      <c r="L313" s="6">
        <v>46.502520926099997</v>
      </c>
      <c r="M313" s="6">
        <v>45.686687225699998</v>
      </c>
      <c r="N313" s="6">
        <v>44.055019824799999</v>
      </c>
      <c r="O313" s="6">
        <v>47.318354626599998</v>
      </c>
      <c r="P313" s="6">
        <v>47.318354626599998</v>
      </c>
      <c r="Q313" s="6">
        <v>47.318354626599998</v>
      </c>
      <c r="R313" s="6">
        <v>49.765855727999998</v>
      </c>
      <c r="S313" s="6">
        <v>51.397523128899998</v>
      </c>
      <c r="T313" s="6">
        <v>67.714197138100005</v>
      </c>
      <c r="U313" s="6">
        <v>87.294205949100004</v>
      </c>
      <c r="V313" s="6">
        <v>93.820875552700002</v>
      </c>
      <c r="W313" s="6">
        <v>93.820875552700002</v>
      </c>
      <c r="X313" s="6">
        <v>93.820875552700002</v>
      </c>
      <c r="Y313" s="6">
        <v>98.715877755500003</v>
      </c>
      <c r="Z313" s="6">
        <v>98.715877755500003</v>
      </c>
      <c r="AA313" s="6">
        <v>104.4267136587</v>
      </c>
      <c r="AB313" s="6">
        <v>83.215037446799997</v>
      </c>
      <c r="AC313" s="6">
        <v>73.425033041299997</v>
      </c>
      <c r="AD313" s="6">
        <v>73.425033041299997</v>
      </c>
      <c r="AE313" s="6">
        <v>73.425033041299997</v>
      </c>
      <c r="AF313" s="6">
        <v>67.714197138100005</v>
      </c>
      <c r="AG313" s="6">
        <v>75.056700442199997</v>
      </c>
      <c r="AH313" s="6">
        <v>53.845024230299998</v>
      </c>
    </row>
    <row r="314" spans="1:34" x14ac:dyDescent="0.25">
      <c r="A314" t="s">
        <v>849</v>
      </c>
      <c r="B314" s="6" t="s">
        <v>315</v>
      </c>
      <c r="C314" s="6">
        <v>38.852093908999997</v>
      </c>
      <c r="D314" s="6">
        <v>39.581710696000002</v>
      </c>
      <c r="E314" s="6">
        <v>44.689028205200003</v>
      </c>
      <c r="F314" s="6">
        <v>44.324219811600003</v>
      </c>
      <c r="G314" s="6">
        <v>49.066728927299998</v>
      </c>
      <c r="H314" s="6">
        <v>51.620387681899999</v>
      </c>
      <c r="I314" s="6">
        <v>51.620387681899999</v>
      </c>
      <c r="J314" s="6">
        <v>53.809238042899999</v>
      </c>
      <c r="K314" s="6">
        <v>55.086067420200003</v>
      </c>
      <c r="L314" s="6">
        <v>58.9165555521</v>
      </c>
      <c r="M314" s="6">
        <v>64.388681454799993</v>
      </c>
      <c r="N314" s="6">
        <v>65.483106635300004</v>
      </c>
      <c r="O314" s="6">
        <v>70.225615751000007</v>
      </c>
      <c r="P314" s="6">
        <v>75.332933260100006</v>
      </c>
      <c r="Q314" s="6">
        <v>75.515337456899999</v>
      </c>
      <c r="R314" s="6">
        <v>75.332933260100006</v>
      </c>
      <c r="S314" s="6">
        <v>83.723526310899999</v>
      </c>
      <c r="T314" s="6">
        <v>89.013248016800006</v>
      </c>
      <c r="U314" s="6">
        <v>95.397394903299997</v>
      </c>
      <c r="V314" s="6">
        <v>94.120565525999993</v>
      </c>
      <c r="W314" s="6">
        <v>98.680670444900002</v>
      </c>
      <c r="X314" s="6">
        <v>100.1399040189</v>
      </c>
      <c r="Y314" s="6">
        <v>98.498266248099995</v>
      </c>
      <c r="Z314" s="6">
        <v>96.674224280600001</v>
      </c>
      <c r="AA314" s="6">
        <v>94.850182313000005</v>
      </c>
      <c r="AB314" s="6">
        <v>91.749310968100005</v>
      </c>
      <c r="AC314" s="6">
        <v>91.202098377900001</v>
      </c>
      <c r="AD314" s="6">
        <v>86.459589262199998</v>
      </c>
      <c r="AE314" s="6">
        <v>87.006801852500004</v>
      </c>
      <c r="AF314" s="6">
        <v>89.925269000599997</v>
      </c>
      <c r="AG314" s="6">
        <v>81.169867556300005</v>
      </c>
      <c r="AH314" s="6">
        <v>79.345825588799997</v>
      </c>
    </row>
    <row r="315" spans="1:34" x14ac:dyDescent="0.25">
      <c r="A315" t="s">
        <v>850</v>
      </c>
      <c r="B315" s="6" t="s">
        <v>316</v>
      </c>
      <c r="C315" s="6">
        <v>25.2012872042</v>
      </c>
      <c r="D315" s="6">
        <v>25.847474055599999</v>
      </c>
      <c r="E315" s="6">
        <v>28.432221461200001</v>
      </c>
      <c r="F315" s="6">
        <v>35.540276826400003</v>
      </c>
      <c r="G315" s="6">
        <v>42.002145340299997</v>
      </c>
      <c r="H315" s="6">
        <v>40.063584786200003</v>
      </c>
      <c r="I315" s="6">
        <v>39.4173979348</v>
      </c>
      <c r="J315" s="6">
        <v>46.525453300099997</v>
      </c>
      <c r="K315" s="6">
        <v>49.110200705600001</v>
      </c>
      <c r="L315" s="6">
        <v>58.156816625099999</v>
      </c>
      <c r="M315" s="6">
        <v>69.141993098699999</v>
      </c>
      <c r="N315" s="6">
        <v>73.019114207100003</v>
      </c>
      <c r="O315" s="6">
        <v>84.004290680699995</v>
      </c>
      <c r="P315" s="6">
        <v>90.466159194599996</v>
      </c>
      <c r="Q315" s="6">
        <v>86.589038086299993</v>
      </c>
      <c r="R315" s="6">
        <v>89.819972343200007</v>
      </c>
      <c r="S315" s="6">
        <v>96.281840857099994</v>
      </c>
      <c r="T315" s="6">
        <v>92.404719748800005</v>
      </c>
      <c r="U315" s="6">
        <v>87.881411788999998</v>
      </c>
      <c r="V315" s="6">
        <v>94.343280302899998</v>
      </c>
      <c r="W315" s="6">
        <v>99.512775114099995</v>
      </c>
      <c r="X315" s="6">
        <v>102.09752251960001</v>
      </c>
      <c r="Y315" s="6">
        <v>96.928027708499997</v>
      </c>
      <c r="Z315" s="6">
        <v>85.942851234900004</v>
      </c>
      <c r="AA315" s="6">
        <v>89.173785491800004</v>
      </c>
      <c r="AB315" s="6">
        <v>93.050906600199994</v>
      </c>
      <c r="AC315" s="6">
        <v>82.0657301265</v>
      </c>
      <c r="AD315" s="6">
        <v>78.188609018199998</v>
      </c>
      <c r="AE315" s="6">
        <v>73.019114207100003</v>
      </c>
      <c r="AF315" s="6">
        <v>72.3729273557</v>
      </c>
      <c r="AG315" s="6">
        <v>76.896235315400006</v>
      </c>
      <c r="AH315" s="6">
        <v>60.741564030699998</v>
      </c>
    </row>
    <row r="316" spans="1:34" x14ac:dyDescent="0.25">
      <c r="A316" t="s">
        <v>851</v>
      </c>
      <c r="B316" s="6" t="s">
        <v>317</v>
      </c>
      <c r="C316" s="6">
        <v>57.464084946900002</v>
      </c>
      <c r="D316" s="6">
        <v>64.293150114499994</v>
      </c>
      <c r="E316" s="6">
        <v>70.789090152</v>
      </c>
      <c r="F316" s="6">
        <v>78.450968144900003</v>
      </c>
      <c r="G316" s="6">
        <v>79.950031230500002</v>
      </c>
      <c r="H316" s="6">
        <v>90.776597959599997</v>
      </c>
      <c r="I316" s="6">
        <v>97.605663127200003</v>
      </c>
      <c r="J316" s="6">
        <v>103.9350405996</v>
      </c>
      <c r="K316" s="6">
        <v>106.2669165105</v>
      </c>
      <c r="L316" s="6">
        <v>111.93004372270001</v>
      </c>
      <c r="M316" s="6">
        <v>120.4247345409</v>
      </c>
      <c r="N316" s="6">
        <v>132.0841140954</v>
      </c>
      <c r="O316" s="6">
        <v>134.2494274412</v>
      </c>
      <c r="P316" s="6">
        <v>138.08036643759999</v>
      </c>
      <c r="Q316" s="6">
        <v>132.25067666039999</v>
      </c>
      <c r="R316" s="6">
        <v>125.7547366229</v>
      </c>
      <c r="S316" s="6">
        <v>125.4216114928</v>
      </c>
      <c r="T316" s="6">
        <v>129.4191130543</v>
      </c>
      <c r="U316" s="6">
        <v>126.5875494483</v>
      </c>
      <c r="V316" s="6">
        <v>121.42410993129999</v>
      </c>
      <c r="W316" s="6">
        <v>115.92754528419999</v>
      </c>
      <c r="X316" s="6">
        <v>117.0934832396</v>
      </c>
      <c r="Y316" s="6">
        <v>113.2625442432</v>
      </c>
      <c r="Z316" s="6">
        <v>113.76223193840001</v>
      </c>
      <c r="AA316" s="6">
        <v>107.9325421611</v>
      </c>
      <c r="AB316" s="6">
        <v>103.1022277743</v>
      </c>
      <c r="AC316" s="6">
        <v>101.60316468870001</v>
      </c>
      <c r="AD316" s="6">
        <v>97.605663127200003</v>
      </c>
      <c r="AE316" s="6">
        <v>96.273162606699998</v>
      </c>
      <c r="AF316" s="6">
        <v>98.105350822399998</v>
      </c>
      <c r="AG316" s="6">
        <v>92.442223610200003</v>
      </c>
      <c r="AH316" s="6">
        <v>75.452841973800005</v>
      </c>
    </row>
    <row r="317" spans="1:34" x14ac:dyDescent="0.25">
      <c r="A317" t="s">
        <v>852</v>
      </c>
      <c r="B317" s="6" t="s">
        <v>318</v>
      </c>
      <c r="C317" s="6">
        <v>7.5462206011999999</v>
      </c>
      <c r="D317" s="6">
        <v>8.8039240346999996</v>
      </c>
      <c r="E317" s="6">
        <v>16.350144635900001</v>
      </c>
      <c r="F317" s="6">
        <v>16.350144635900001</v>
      </c>
      <c r="G317" s="6">
        <v>17.607848069399999</v>
      </c>
      <c r="H317" s="6">
        <v>22.6386618035</v>
      </c>
      <c r="I317" s="6">
        <v>18.865551502999999</v>
      </c>
      <c r="J317" s="6">
        <v>18.865551502999999</v>
      </c>
      <c r="K317" s="6">
        <v>18.865551502999999</v>
      </c>
      <c r="L317" s="6">
        <v>15.0924412024</v>
      </c>
      <c r="M317" s="6">
        <v>20.1232549365</v>
      </c>
      <c r="N317" s="6">
        <v>21.380958369999998</v>
      </c>
      <c r="O317" s="6">
        <v>17.607848069399999</v>
      </c>
      <c r="P317" s="6">
        <v>17.607848069399999</v>
      </c>
      <c r="Q317" s="6">
        <v>17.607848069399999</v>
      </c>
      <c r="R317" s="6">
        <v>30.184882404700002</v>
      </c>
      <c r="S317" s="6">
        <v>36.473399572399998</v>
      </c>
      <c r="T317" s="6">
        <v>51.5658407747</v>
      </c>
      <c r="U317" s="6">
        <v>52.8235442083</v>
      </c>
      <c r="V317" s="6">
        <v>70.431392277699999</v>
      </c>
      <c r="W317" s="6">
        <v>74.204502578299994</v>
      </c>
      <c r="X317" s="6">
        <v>74.204502578299994</v>
      </c>
      <c r="Y317" s="6">
        <v>74.204502578299994</v>
      </c>
      <c r="Z317" s="6">
        <v>99.358571248900006</v>
      </c>
      <c r="AA317" s="6">
        <v>85.523833480099995</v>
      </c>
      <c r="AB317" s="6">
        <v>93.070054081199999</v>
      </c>
      <c r="AC317" s="6">
        <v>83.008426612999997</v>
      </c>
      <c r="AD317" s="6">
        <v>84.266130046499995</v>
      </c>
      <c r="AE317" s="6">
        <v>84.266130046499995</v>
      </c>
      <c r="AF317" s="6">
        <v>72.946799144799996</v>
      </c>
      <c r="AG317" s="6">
        <v>44.019620173600003</v>
      </c>
      <c r="AH317" s="6">
        <v>46.535027040599999</v>
      </c>
    </row>
    <row r="318" spans="1:34" x14ac:dyDescent="0.25">
      <c r="A318" t="s">
        <v>853</v>
      </c>
      <c r="B318" s="6" t="s">
        <v>319</v>
      </c>
      <c r="C318" s="6">
        <v>48.749036813399997</v>
      </c>
      <c r="D318" s="6">
        <v>62.901982984999997</v>
      </c>
      <c r="E318" s="6">
        <v>78.627478731300002</v>
      </c>
      <c r="F318" s="6">
        <v>111.6510197984</v>
      </c>
      <c r="G318" s="6">
        <v>128.9490651193</v>
      </c>
      <c r="H318" s="6">
        <v>114.79611894759999</v>
      </c>
      <c r="I318" s="6">
        <v>125.80396596999999</v>
      </c>
      <c r="J318" s="6">
        <v>139.9569121417</v>
      </c>
      <c r="K318" s="6">
        <v>150.96475916399999</v>
      </c>
      <c r="L318" s="6">
        <v>196.56869682819999</v>
      </c>
      <c r="M318" s="6">
        <v>196.56869682819999</v>
      </c>
      <c r="N318" s="6">
        <v>201.286345552</v>
      </c>
      <c r="O318" s="6">
        <v>212.2941925744</v>
      </c>
      <c r="P318" s="6">
        <v>218.5843908729</v>
      </c>
      <c r="Q318" s="6">
        <v>215.43929172369999</v>
      </c>
      <c r="R318" s="6">
        <v>215.43929172369999</v>
      </c>
      <c r="S318" s="6">
        <v>199.7137959774</v>
      </c>
      <c r="T318" s="6">
        <v>191.85104810429999</v>
      </c>
      <c r="U318" s="6">
        <v>215.43929172369999</v>
      </c>
      <c r="V318" s="6">
        <v>223.3020395968</v>
      </c>
      <c r="W318" s="6">
        <v>217.0118412983</v>
      </c>
      <c r="X318" s="6">
        <v>204.43144470129999</v>
      </c>
      <c r="Y318" s="6">
        <v>190.27849852969999</v>
      </c>
      <c r="Z318" s="6">
        <v>204.43144470129999</v>
      </c>
      <c r="AA318" s="6">
        <v>223.3020395968</v>
      </c>
      <c r="AB318" s="6">
        <v>207.5765438505</v>
      </c>
      <c r="AC318" s="6">
        <v>212.2941925744</v>
      </c>
      <c r="AD318" s="6">
        <v>218.5843908729</v>
      </c>
      <c r="AE318" s="6">
        <v>248.46283279080001</v>
      </c>
      <c r="AF318" s="6">
        <v>240.6000849177</v>
      </c>
      <c r="AG318" s="6">
        <v>201.286345552</v>
      </c>
      <c r="AH318" s="6">
        <v>202.85889512669999</v>
      </c>
    </row>
    <row r="319" spans="1:34" x14ac:dyDescent="0.25">
      <c r="A319" t="s">
        <v>854</v>
      </c>
      <c r="B319" s="6" t="s">
        <v>320</v>
      </c>
      <c r="C319" s="6">
        <v>40.119058080899997</v>
      </c>
      <c r="D319" s="6">
        <v>45.086179557599998</v>
      </c>
      <c r="E319" s="6">
        <v>52.727904906399999</v>
      </c>
      <c r="F319" s="6">
        <v>51.199559836600002</v>
      </c>
      <c r="G319" s="6">
        <v>51.199559836600002</v>
      </c>
      <c r="H319" s="6">
        <v>52.345818638899999</v>
      </c>
      <c r="I319" s="6">
        <v>52.727904906399999</v>
      </c>
      <c r="J319" s="6">
        <v>53.109991173799997</v>
      </c>
      <c r="K319" s="6">
        <v>54.256249976100001</v>
      </c>
      <c r="L319" s="6">
        <v>62.280061592300001</v>
      </c>
      <c r="M319" s="6">
        <v>71.450132010800004</v>
      </c>
      <c r="N319" s="6">
        <v>81.384374964200006</v>
      </c>
      <c r="O319" s="6">
        <v>89.026100312899999</v>
      </c>
      <c r="P319" s="6">
        <v>93.229049254700001</v>
      </c>
      <c r="Q319" s="6">
        <v>93.611135522200001</v>
      </c>
      <c r="R319" s="6">
        <v>93.611135522200001</v>
      </c>
      <c r="S319" s="6">
        <v>108.5124999522</v>
      </c>
      <c r="T319" s="6">
        <v>114.2437939638</v>
      </c>
      <c r="U319" s="6">
        <v>130.2914171962</v>
      </c>
      <c r="V319" s="6">
        <v>134.87645240539999</v>
      </c>
      <c r="W319" s="6">
        <v>142.1360914867</v>
      </c>
      <c r="X319" s="6">
        <v>153.59867950989999</v>
      </c>
      <c r="Y319" s="6">
        <v>157.4195421842</v>
      </c>
      <c r="Z319" s="6">
        <v>151.68824817270001</v>
      </c>
      <c r="AA319" s="6">
        <v>158.94788725399999</v>
      </c>
      <c r="AB319" s="6">
        <v>162.0045773935</v>
      </c>
      <c r="AC319" s="6">
        <v>164.29709499809999</v>
      </c>
      <c r="AD319" s="6">
        <v>164.29709499809999</v>
      </c>
      <c r="AE319" s="6">
        <v>169.26421647480001</v>
      </c>
      <c r="AF319" s="6">
        <v>167.3537851376</v>
      </c>
      <c r="AG319" s="6">
        <v>162.0045773935</v>
      </c>
      <c r="AH319" s="6">
        <v>166.58961260269999</v>
      </c>
    </row>
    <row r="320" spans="1:34" x14ac:dyDescent="0.25">
      <c r="A320" t="s">
        <v>855</v>
      </c>
      <c r="B320" s="6" t="s">
        <v>321</v>
      </c>
      <c r="C320" s="6">
        <v>54.529539225400001</v>
      </c>
      <c r="D320" s="6">
        <v>59.312832139900003</v>
      </c>
      <c r="E320" s="6">
        <v>61.704478597200001</v>
      </c>
      <c r="F320" s="6">
        <v>62.661137180099999</v>
      </c>
      <c r="G320" s="6">
        <v>68.401088677499999</v>
      </c>
      <c r="H320" s="6">
        <v>55.9645270997</v>
      </c>
      <c r="I320" s="6">
        <v>61.704478597200001</v>
      </c>
      <c r="J320" s="6">
        <v>65.052783637299996</v>
      </c>
      <c r="K320" s="6">
        <v>59.312832139900003</v>
      </c>
      <c r="L320" s="6">
        <v>57.399514974100001</v>
      </c>
      <c r="M320" s="6">
        <v>58.834502848500001</v>
      </c>
      <c r="N320" s="6">
        <v>59.312832139900003</v>
      </c>
      <c r="O320" s="6">
        <v>63.617795762999997</v>
      </c>
      <c r="P320" s="6">
        <v>61.226149305699998</v>
      </c>
      <c r="Q320" s="6">
        <v>54.529539225400001</v>
      </c>
      <c r="R320" s="6">
        <v>63.1394664715</v>
      </c>
      <c r="S320" s="6">
        <v>67.444430094599994</v>
      </c>
      <c r="T320" s="6">
        <v>73.184381591999994</v>
      </c>
      <c r="U320" s="6">
        <v>73.662710883399996</v>
      </c>
      <c r="V320" s="6">
        <v>68.8794179689</v>
      </c>
      <c r="W320" s="6">
        <v>73.184381591999994</v>
      </c>
      <c r="X320" s="6">
        <v>75.576028049200005</v>
      </c>
      <c r="Y320" s="6">
        <v>68.8794179689</v>
      </c>
      <c r="Z320" s="6">
        <v>70.314405843299994</v>
      </c>
      <c r="AA320" s="6">
        <v>63.617795762999997</v>
      </c>
      <c r="AB320" s="6">
        <v>57.877844265500002</v>
      </c>
      <c r="AC320" s="6">
        <v>59.312832139900003</v>
      </c>
      <c r="AD320" s="6">
        <v>51.659563476700001</v>
      </c>
      <c r="AE320" s="6">
        <v>46.876270562199998</v>
      </c>
      <c r="AF320" s="6">
        <v>45.441282687799998</v>
      </c>
      <c r="AG320" s="6">
        <v>37.788014024600002</v>
      </c>
      <c r="AH320" s="6">
        <v>34.439708984500001</v>
      </c>
    </row>
    <row r="321" spans="1:34" x14ac:dyDescent="0.25">
      <c r="A321" t="s">
        <v>856</v>
      </c>
      <c r="B321" s="6" t="s">
        <v>322</v>
      </c>
      <c r="C321" s="6">
        <v>17.966389032199999</v>
      </c>
      <c r="D321" s="6">
        <v>17.045035748499998</v>
      </c>
      <c r="E321" s="6">
        <v>24.876538660000001</v>
      </c>
      <c r="F321" s="6">
        <v>25.337215301800001</v>
      </c>
      <c r="G321" s="6">
        <v>23.4945087344</v>
      </c>
      <c r="H321" s="6">
        <v>19.809095599599999</v>
      </c>
      <c r="I321" s="6">
        <v>19.809095599599999</v>
      </c>
      <c r="J321" s="6">
        <v>20.730448883299999</v>
      </c>
      <c r="K321" s="6">
        <v>20.730448883299999</v>
      </c>
      <c r="L321" s="6">
        <v>14.7416525392</v>
      </c>
      <c r="M321" s="6">
        <v>17.045035748499998</v>
      </c>
      <c r="N321" s="6">
        <v>16.123682464800002</v>
      </c>
      <c r="O321" s="6">
        <v>19.3484189578</v>
      </c>
      <c r="P321" s="6">
        <v>22.112478808900001</v>
      </c>
      <c r="Q321" s="6">
        <v>21.651802167</v>
      </c>
      <c r="R321" s="6">
        <v>22.5731554507</v>
      </c>
      <c r="S321" s="6">
        <v>23.4945087344</v>
      </c>
      <c r="T321" s="6">
        <v>25.797891943700002</v>
      </c>
      <c r="U321" s="6">
        <v>29.9439817204</v>
      </c>
      <c r="V321" s="6">
        <v>33.629394855199997</v>
      </c>
      <c r="W321" s="6">
        <v>36.854131348099997</v>
      </c>
      <c r="X321" s="6">
        <v>37.775484631799998</v>
      </c>
      <c r="Y321" s="6">
        <v>38.696837915499998</v>
      </c>
      <c r="Z321" s="6">
        <v>47.449694110700001</v>
      </c>
      <c r="AA321" s="6">
        <v>49.753077320000003</v>
      </c>
      <c r="AB321" s="6">
        <v>50.213753961800002</v>
      </c>
      <c r="AC321" s="6">
        <v>48.371047394400001</v>
      </c>
      <c r="AD321" s="6">
        <v>42.8429276922</v>
      </c>
      <c r="AE321" s="6">
        <v>41.000221124799999</v>
      </c>
      <c r="AF321" s="6">
        <v>40.078867841099999</v>
      </c>
      <c r="AG321" s="6">
        <v>31.3260116459</v>
      </c>
      <c r="AH321" s="6">
        <v>24.876538660000001</v>
      </c>
    </row>
    <row r="322" spans="1:34" x14ac:dyDescent="0.25">
      <c r="A322" t="s">
        <v>857</v>
      </c>
      <c r="B322" s="6" t="s">
        <v>323</v>
      </c>
      <c r="C322" s="6">
        <v>24.318179054800002</v>
      </c>
      <c r="D322" s="6">
        <v>25.534088007499999</v>
      </c>
      <c r="E322" s="6">
        <v>22.494315625599999</v>
      </c>
      <c r="F322" s="6">
        <v>23.710224578399998</v>
      </c>
      <c r="G322" s="6">
        <v>18.8465887674</v>
      </c>
      <c r="H322" s="6">
        <v>25.534088007499999</v>
      </c>
      <c r="I322" s="6">
        <v>23.710224578399998</v>
      </c>
      <c r="J322" s="6">
        <v>23.710224578399998</v>
      </c>
      <c r="K322" s="6">
        <v>24.318179054800002</v>
      </c>
      <c r="L322" s="6">
        <v>28.573860389299998</v>
      </c>
      <c r="M322" s="6">
        <v>31.005678294799999</v>
      </c>
      <c r="N322" s="6">
        <v>38.9090864876</v>
      </c>
      <c r="O322" s="6">
        <v>34.0454506767</v>
      </c>
      <c r="P322" s="6">
        <v>32.8295417239</v>
      </c>
      <c r="Q322" s="6">
        <v>32.8295417239</v>
      </c>
      <c r="R322" s="6">
        <v>38.9090864876</v>
      </c>
      <c r="S322" s="6">
        <v>36.477268582100002</v>
      </c>
      <c r="T322" s="6">
        <v>43.772722298600002</v>
      </c>
      <c r="U322" s="6">
        <v>37.693177534900002</v>
      </c>
      <c r="V322" s="6">
        <v>41.948858869399999</v>
      </c>
      <c r="W322" s="6">
        <v>44.988631251299999</v>
      </c>
      <c r="X322" s="6">
        <v>45.596585727700003</v>
      </c>
      <c r="Y322" s="6">
        <v>46.204540203999997</v>
      </c>
      <c r="Z322" s="6">
        <v>51.068176014999999</v>
      </c>
      <c r="AA322" s="6">
        <v>48.028403633099998</v>
      </c>
      <c r="AB322" s="6">
        <v>63.227265542399998</v>
      </c>
      <c r="AC322" s="6">
        <v>60.187493160499997</v>
      </c>
      <c r="AD322" s="6">
        <v>62.011356589599998</v>
      </c>
      <c r="AE322" s="6">
        <v>62.619311066000002</v>
      </c>
      <c r="AF322" s="6">
        <v>52.8920394441</v>
      </c>
      <c r="AG322" s="6">
        <v>58.971584207799999</v>
      </c>
      <c r="AH322" s="6">
        <v>49.852267062199999</v>
      </c>
    </row>
    <row r="323" spans="1:34" x14ac:dyDescent="0.25">
      <c r="A323" t="s">
        <v>858</v>
      </c>
      <c r="B323" s="6" t="s">
        <v>324</v>
      </c>
      <c r="C323" s="6">
        <v>15.727226975300001</v>
      </c>
      <c r="D323" s="6">
        <v>15.727226975300001</v>
      </c>
      <c r="E323" s="6">
        <v>22.018117765500001</v>
      </c>
      <c r="F323" s="6">
        <v>24.377201811799999</v>
      </c>
      <c r="G323" s="6">
        <v>25.163563160500001</v>
      </c>
      <c r="H323" s="6">
        <v>25.949924509300001</v>
      </c>
      <c r="I323" s="6">
        <v>27.522647206799999</v>
      </c>
      <c r="J323" s="6">
        <v>29.095369904399998</v>
      </c>
      <c r="K323" s="6">
        <v>32.240815299399998</v>
      </c>
      <c r="L323" s="6">
        <v>38.5317060896</v>
      </c>
      <c r="M323" s="6">
        <v>38.5317060896</v>
      </c>
      <c r="N323" s="6">
        <v>47.968042274799998</v>
      </c>
      <c r="O323" s="6">
        <v>49.540764972300003</v>
      </c>
      <c r="P323" s="6">
        <v>53.472571716200001</v>
      </c>
      <c r="Q323" s="6">
        <v>53.472571716200001</v>
      </c>
      <c r="R323" s="6">
        <v>51.113487669900003</v>
      </c>
      <c r="S323" s="6">
        <v>50.327126321100003</v>
      </c>
      <c r="T323" s="6">
        <v>63.695269250099997</v>
      </c>
      <c r="U323" s="6">
        <v>61.336185203799999</v>
      </c>
      <c r="V323" s="6">
        <v>62.122546552599999</v>
      </c>
      <c r="W323" s="6">
        <v>55.045294413699999</v>
      </c>
      <c r="X323" s="6">
        <v>62.908907901399999</v>
      </c>
      <c r="Y323" s="6">
        <v>62.908907901399999</v>
      </c>
      <c r="Z323" s="6">
        <v>56.618017111199997</v>
      </c>
      <c r="AA323" s="6">
        <v>56.618017111199997</v>
      </c>
      <c r="AB323" s="6">
        <v>60.549823855100001</v>
      </c>
      <c r="AC323" s="6">
        <v>63.695269250099997</v>
      </c>
      <c r="AD323" s="6">
        <v>75.4906894816</v>
      </c>
      <c r="AE323" s="6">
        <v>64.481630598899997</v>
      </c>
      <c r="AF323" s="6">
        <v>82.567941620499994</v>
      </c>
      <c r="AG323" s="6">
        <v>86.499748364400006</v>
      </c>
      <c r="AH323" s="6">
        <v>79.422496225499998</v>
      </c>
    </row>
    <row r="324" spans="1:34" x14ac:dyDescent="0.25">
      <c r="A324" t="s">
        <v>859</v>
      </c>
      <c r="B324" s="6" t="s">
        <v>325</v>
      </c>
      <c r="C324" s="6">
        <v>16.420361247900001</v>
      </c>
      <c r="D324" s="6">
        <v>18.883415435100002</v>
      </c>
      <c r="E324" s="6">
        <v>27.914614121500001</v>
      </c>
      <c r="F324" s="6">
        <v>36.945812807899998</v>
      </c>
      <c r="G324" s="6">
        <v>38.587848932699998</v>
      </c>
      <c r="H324" s="6">
        <v>46.798029556700001</v>
      </c>
      <c r="I324" s="6">
        <v>55.829228243000003</v>
      </c>
      <c r="J324" s="6">
        <v>58.292282430199997</v>
      </c>
      <c r="K324" s="6">
        <v>58.292282430199997</v>
      </c>
      <c r="L324" s="6">
        <v>69.786535303799994</v>
      </c>
      <c r="M324" s="6">
        <v>77.996715927799997</v>
      </c>
      <c r="N324" s="6">
        <v>90.3119868637</v>
      </c>
      <c r="O324" s="6">
        <v>87.027914614099998</v>
      </c>
      <c r="P324" s="6">
        <v>82.101806239699997</v>
      </c>
      <c r="Q324" s="6">
        <v>82.101806239699997</v>
      </c>
      <c r="R324" s="6">
        <v>81.280788177299996</v>
      </c>
      <c r="S324" s="6">
        <v>81.280788177299996</v>
      </c>
      <c r="T324" s="6">
        <v>70.607553366199994</v>
      </c>
      <c r="U324" s="6">
        <v>72.249589490999995</v>
      </c>
      <c r="V324" s="6">
        <v>77.996715927799997</v>
      </c>
      <c r="W324" s="6">
        <v>95.238095238100001</v>
      </c>
      <c r="X324" s="6">
        <v>96.059113300500002</v>
      </c>
      <c r="Y324" s="6">
        <v>96.880131362900002</v>
      </c>
      <c r="Z324" s="6">
        <v>109.19540229890001</v>
      </c>
      <c r="AA324" s="6">
        <v>107.55336617410001</v>
      </c>
      <c r="AB324" s="6">
        <v>105.09031198690001</v>
      </c>
      <c r="AC324" s="6">
        <v>110.01642036120001</v>
      </c>
      <c r="AD324" s="6">
        <v>95.238095238100001</v>
      </c>
      <c r="AE324" s="6">
        <v>94.417077175700001</v>
      </c>
      <c r="AF324" s="6">
        <v>94.417077175700001</v>
      </c>
      <c r="AG324" s="6">
        <v>77.175697865399997</v>
      </c>
      <c r="AH324" s="6">
        <v>74.712643678199996</v>
      </c>
    </row>
    <row r="325" spans="1:34" x14ac:dyDescent="0.25">
      <c r="A325" t="s">
        <v>860</v>
      </c>
      <c r="B325" s="6" t="s">
        <v>326</v>
      </c>
      <c r="C325" s="6">
        <v>33.531669591799997</v>
      </c>
      <c r="D325" s="6">
        <v>34.958549148899998</v>
      </c>
      <c r="E325" s="6">
        <v>44.946706048499998</v>
      </c>
      <c r="F325" s="6">
        <v>71.343977854800002</v>
      </c>
      <c r="G325" s="6">
        <v>76.338056304700004</v>
      </c>
      <c r="H325" s="6">
        <v>92.7471712113</v>
      </c>
      <c r="I325" s="6">
        <v>94.174050768399994</v>
      </c>
      <c r="J325" s="6">
        <v>95.600930325500002</v>
      </c>
      <c r="K325" s="6">
        <v>99.881568996799999</v>
      </c>
      <c r="L325" s="6">
        <v>96.314370104000005</v>
      </c>
      <c r="M325" s="6">
        <v>92.033731432699994</v>
      </c>
      <c r="N325" s="6">
        <v>87.753092761399998</v>
      </c>
      <c r="O325" s="6">
        <v>90.6068518756</v>
      </c>
      <c r="P325" s="6">
        <v>107.0159667822</v>
      </c>
      <c r="Q325" s="6">
        <v>106.30252700370001</v>
      </c>
      <c r="R325" s="6">
        <v>108.4428463393</v>
      </c>
      <c r="S325" s="6">
        <v>117.7175634605</v>
      </c>
      <c r="T325" s="6">
        <v>106.30252700370001</v>
      </c>
      <c r="U325" s="6">
        <v>119.8578827961</v>
      </c>
      <c r="V325" s="6">
        <v>114.1503645677</v>
      </c>
      <c r="W325" s="6">
        <v>118.43100323900001</v>
      </c>
      <c r="X325" s="6">
        <v>121.28476235319999</v>
      </c>
      <c r="Y325" s="6">
        <v>116.29068390339999</v>
      </c>
      <c r="Z325" s="6">
        <v>124.1385214674</v>
      </c>
      <c r="AA325" s="6">
        <v>137.69387725979999</v>
      </c>
      <c r="AB325" s="6">
        <v>146.25515460240001</v>
      </c>
      <c r="AC325" s="6">
        <v>152.67611260929999</v>
      </c>
      <c r="AD325" s="6">
        <v>155.52987172350001</v>
      </c>
      <c r="AE325" s="6">
        <v>155.52987172350001</v>
      </c>
      <c r="AF325" s="6">
        <v>153.38955238790001</v>
      </c>
      <c r="AG325" s="6">
        <v>139.12075681690001</v>
      </c>
      <c r="AH325" s="6">
        <v>151.2492330522</v>
      </c>
    </row>
    <row r="326" spans="1:34" x14ac:dyDescent="0.25">
      <c r="A326" t="s">
        <v>861</v>
      </c>
      <c r="B326" s="6" t="s">
        <v>327</v>
      </c>
      <c r="C326" s="6">
        <v>6.0374806800999998</v>
      </c>
      <c r="D326" s="6">
        <v>6.0374806800999998</v>
      </c>
      <c r="E326" s="6">
        <v>2.4149922720000001</v>
      </c>
      <c r="F326" s="6">
        <v>3.6224884080000002</v>
      </c>
      <c r="G326" s="6">
        <v>3.6224884080000002</v>
      </c>
      <c r="H326" s="6">
        <v>3.6224884080000002</v>
      </c>
      <c r="I326" s="6">
        <v>4.8299845440000002</v>
      </c>
      <c r="J326" s="6">
        <v>7.2449768161000003</v>
      </c>
      <c r="K326" s="6">
        <v>7.2449768161000003</v>
      </c>
      <c r="L326" s="6">
        <v>8.4524729521000008</v>
      </c>
      <c r="M326" s="6">
        <v>8.4524729521000008</v>
      </c>
      <c r="N326" s="6">
        <v>12.0749613601</v>
      </c>
      <c r="O326" s="6">
        <v>14.489953632100001</v>
      </c>
      <c r="P326" s="6">
        <v>16.904945904200002</v>
      </c>
      <c r="Q326" s="6">
        <v>14.489953632100001</v>
      </c>
      <c r="R326" s="6">
        <v>14.489953632100001</v>
      </c>
      <c r="S326" s="6">
        <v>16.904945904200002</v>
      </c>
      <c r="T326" s="6">
        <v>20.5274343122</v>
      </c>
      <c r="U326" s="6">
        <v>16.904945904200002</v>
      </c>
      <c r="V326" s="6">
        <v>16.904945904200002</v>
      </c>
      <c r="W326" s="6">
        <v>21.7349304482</v>
      </c>
      <c r="X326" s="6">
        <v>21.7349304482</v>
      </c>
      <c r="Y326" s="6">
        <v>21.7349304482</v>
      </c>
      <c r="Z326" s="6">
        <v>26.5649149923</v>
      </c>
      <c r="AA326" s="6">
        <v>25.357418856300001</v>
      </c>
      <c r="AB326" s="6">
        <v>37.432380216399999</v>
      </c>
      <c r="AC326" s="6">
        <v>45.884853168500001</v>
      </c>
      <c r="AD326" s="6">
        <v>38.639876352400002</v>
      </c>
      <c r="AE326" s="6">
        <v>41.054868624400001</v>
      </c>
      <c r="AF326" s="6">
        <v>43.4698608964</v>
      </c>
      <c r="AG326" s="6">
        <v>50.7148377125</v>
      </c>
      <c r="AH326" s="6">
        <v>55.5448222566</v>
      </c>
    </row>
    <row r="327" spans="1:34" x14ac:dyDescent="0.25">
      <c r="A327" t="s">
        <v>862</v>
      </c>
      <c r="B327" s="6" t="s">
        <v>328</v>
      </c>
      <c r="C327" s="6">
        <v>11.4482593194</v>
      </c>
      <c r="D327" s="6">
        <v>11.4482593194</v>
      </c>
      <c r="E327" s="6">
        <v>13.6288801422</v>
      </c>
      <c r="F327" s="6">
        <v>13.6288801422</v>
      </c>
      <c r="G327" s="6">
        <v>16.354656170599998</v>
      </c>
      <c r="H327" s="6">
        <v>15.264345759199999</v>
      </c>
      <c r="I327" s="6">
        <v>15.264345759199999</v>
      </c>
      <c r="J327" s="6">
        <v>15.264345759199999</v>
      </c>
      <c r="K327" s="6">
        <v>22.896518638900002</v>
      </c>
      <c r="L327" s="6">
        <v>28.893225901400001</v>
      </c>
      <c r="M327" s="6">
        <v>28.893225901400001</v>
      </c>
      <c r="N327" s="6">
        <v>22.3513634332</v>
      </c>
      <c r="O327" s="6">
        <v>24.531984255899999</v>
      </c>
      <c r="P327" s="6">
        <v>29.983536312799998</v>
      </c>
      <c r="Q327" s="6">
        <v>29.983536312799998</v>
      </c>
      <c r="R327" s="6">
        <v>21.806208227500001</v>
      </c>
      <c r="S327" s="6">
        <v>17.444966581999999</v>
      </c>
      <c r="T327" s="6">
        <v>19.080432199000001</v>
      </c>
      <c r="U327" s="6">
        <v>20.7158978161</v>
      </c>
      <c r="V327" s="6">
        <v>18.5352769934</v>
      </c>
      <c r="W327" s="6">
        <v>13.083724936499999</v>
      </c>
      <c r="X327" s="6">
        <v>13.083724936499999</v>
      </c>
      <c r="Y327" s="6">
        <v>18.5352769934</v>
      </c>
      <c r="Z327" s="6">
        <v>19.080432199000001</v>
      </c>
      <c r="AA327" s="6">
        <v>21.806208227500001</v>
      </c>
      <c r="AB327" s="6">
        <v>26.712605078700001</v>
      </c>
      <c r="AC327" s="6">
        <v>27.80291549</v>
      </c>
      <c r="AD327" s="6">
        <v>27.80291549</v>
      </c>
      <c r="AE327" s="6">
        <v>27.80291549</v>
      </c>
      <c r="AF327" s="6">
        <v>32.164157135499998</v>
      </c>
      <c r="AG327" s="6">
        <v>37.070553986699998</v>
      </c>
      <c r="AH327" s="6">
        <v>37.615709192399997</v>
      </c>
    </row>
    <row r="328" spans="1:34" x14ac:dyDescent="0.25">
      <c r="A328" t="s">
        <v>863</v>
      </c>
      <c r="B328" s="6" t="s">
        <v>329</v>
      </c>
      <c r="C328" s="6">
        <v>5.0231062889000002</v>
      </c>
      <c r="D328" s="6">
        <v>3.7673297166999999</v>
      </c>
      <c r="E328" s="6">
        <v>7.5346594333999999</v>
      </c>
      <c r="F328" s="6">
        <v>7.5346594333999999</v>
      </c>
      <c r="G328" s="6">
        <v>11.301989150100001</v>
      </c>
      <c r="H328" s="6">
        <v>10.0462125779</v>
      </c>
      <c r="I328" s="6">
        <v>10.0462125779</v>
      </c>
      <c r="J328" s="6">
        <v>10.0462125779</v>
      </c>
      <c r="K328" s="6">
        <v>13.813542294599999</v>
      </c>
      <c r="L328" s="6">
        <v>18.836648583500001</v>
      </c>
      <c r="M328" s="6">
        <v>18.836648583500001</v>
      </c>
      <c r="N328" s="6">
        <v>22.603978300200001</v>
      </c>
      <c r="O328" s="6">
        <v>23.8597548724</v>
      </c>
      <c r="P328" s="6">
        <v>23.8597548724</v>
      </c>
      <c r="Q328" s="6">
        <v>23.8597548724</v>
      </c>
      <c r="R328" s="6">
        <v>20.092425155699999</v>
      </c>
      <c r="S328" s="6">
        <v>18.836648583500001</v>
      </c>
      <c r="T328" s="6">
        <v>21.348201727900001</v>
      </c>
      <c r="U328" s="6">
        <v>17.580872011299999</v>
      </c>
      <c r="V328" s="6">
        <v>17.580872011299999</v>
      </c>
      <c r="W328" s="6">
        <v>17.580872011299999</v>
      </c>
      <c r="X328" s="6">
        <v>17.580872011299999</v>
      </c>
      <c r="Y328" s="6">
        <v>18.836648583500001</v>
      </c>
      <c r="Z328" s="6">
        <v>16.325095438999998</v>
      </c>
      <c r="AA328" s="6">
        <v>15.0693188668</v>
      </c>
      <c r="AB328" s="6">
        <v>12.557765722299999</v>
      </c>
      <c r="AC328" s="6">
        <v>12.557765722299999</v>
      </c>
      <c r="AD328" s="6">
        <v>17.580872011299999</v>
      </c>
      <c r="AE328" s="6">
        <v>17.580872011299999</v>
      </c>
      <c r="AF328" s="6">
        <v>16.325095438999998</v>
      </c>
      <c r="AG328" s="6">
        <v>17.580872011299999</v>
      </c>
      <c r="AH328" s="6">
        <v>17.580872011299999</v>
      </c>
    </row>
    <row r="329" spans="1:34" x14ac:dyDescent="0.25">
      <c r="A329" t="s">
        <v>864</v>
      </c>
      <c r="B329" s="6" t="s">
        <v>330</v>
      </c>
      <c r="C329" s="6">
        <v>2.9371738512999999</v>
      </c>
      <c r="D329" s="6">
        <v>3.9162318018</v>
      </c>
      <c r="E329" s="6">
        <v>6.8534056531000003</v>
      </c>
      <c r="F329" s="6">
        <v>7.8324636034999999</v>
      </c>
      <c r="G329" s="6">
        <v>7.8324636034999999</v>
      </c>
      <c r="H329" s="6">
        <v>6.8534056531000003</v>
      </c>
      <c r="I329" s="6">
        <v>5.8743477025999997</v>
      </c>
      <c r="J329" s="6">
        <v>6.8534056531000003</v>
      </c>
      <c r="K329" s="6">
        <v>6.8534056531000003</v>
      </c>
      <c r="L329" s="6">
        <v>4.8952897522000001</v>
      </c>
      <c r="M329" s="6">
        <v>9.7905795044000001</v>
      </c>
      <c r="N329" s="6">
        <v>10.7696374548</v>
      </c>
      <c r="O329" s="6">
        <v>14.6858692566</v>
      </c>
      <c r="P329" s="6">
        <v>17.623043107899999</v>
      </c>
      <c r="Q329" s="6">
        <v>16.643985157500001</v>
      </c>
      <c r="R329" s="6">
        <v>17.623043107899999</v>
      </c>
      <c r="S329" s="6">
        <v>21.539274909700001</v>
      </c>
      <c r="T329" s="6">
        <v>22.518332860099999</v>
      </c>
      <c r="U329" s="6">
        <v>25.455506711400002</v>
      </c>
      <c r="V329" s="6">
        <v>28.392680562799999</v>
      </c>
      <c r="W329" s="6">
        <v>30.350796463599998</v>
      </c>
      <c r="X329" s="6">
        <v>31.329854414100001</v>
      </c>
      <c r="Y329" s="6">
        <v>31.329854414100001</v>
      </c>
      <c r="Z329" s="6">
        <v>35.246086215799998</v>
      </c>
      <c r="AA329" s="6">
        <v>36.225144166299998</v>
      </c>
      <c r="AB329" s="6">
        <v>38.183260067200003</v>
      </c>
      <c r="AC329" s="6">
        <v>31.329854414100001</v>
      </c>
      <c r="AD329" s="6">
        <v>29.3717385132</v>
      </c>
      <c r="AE329" s="6">
        <v>29.3717385132</v>
      </c>
      <c r="AF329" s="6">
        <v>30.350796463599998</v>
      </c>
      <c r="AG329" s="6">
        <v>39.162318017600001</v>
      </c>
      <c r="AH329" s="6">
        <v>38.183260067200003</v>
      </c>
    </row>
    <row r="330" spans="1:34" x14ac:dyDescent="0.25">
      <c r="A330" t="s">
        <v>865</v>
      </c>
      <c r="B330" s="6" t="s">
        <v>331</v>
      </c>
      <c r="C330" s="6">
        <v>48.5206367559</v>
      </c>
      <c r="D330" s="6">
        <v>50.069167716199999</v>
      </c>
      <c r="E330" s="6">
        <v>56.7794685442</v>
      </c>
      <c r="F330" s="6">
        <v>52.650052650100001</v>
      </c>
      <c r="G330" s="6">
        <v>58.844176491200002</v>
      </c>
      <c r="H330" s="6">
        <v>69.683893213299996</v>
      </c>
      <c r="I330" s="6">
        <v>70.716247186800004</v>
      </c>
      <c r="J330" s="6">
        <v>66.070654305900007</v>
      </c>
      <c r="K330" s="6">
        <v>70.716247186800004</v>
      </c>
      <c r="L330" s="6">
        <v>64.522123345699995</v>
      </c>
      <c r="M330" s="6">
        <v>74.329486094200007</v>
      </c>
      <c r="N330" s="6">
        <v>76.910371028</v>
      </c>
      <c r="O330" s="6">
        <v>71.232424173599995</v>
      </c>
      <c r="P330" s="6">
        <v>77.942725001499994</v>
      </c>
      <c r="Q330" s="6">
        <v>84.136848842700005</v>
      </c>
      <c r="R330" s="6">
        <v>80.007432948599998</v>
      </c>
      <c r="S330" s="6">
        <v>100.1383354325</v>
      </c>
      <c r="T330" s="6">
        <v>109.42952119420001</v>
      </c>
      <c r="U330" s="6">
        <v>118.2045299692</v>
      </c>
      <c r="V330" s="6">
        <v>115.1074680486</v>
      </c>
      <c r="W330" s="6">
        <v>118.720706956</v>
      </c>
      <c r="X330" s="6">
        <v>122.3339458634</v>
      </c>
      <c r="Y330" s="6">
        <v>123.8824768237</v>
      </c>
      <c r="Z330" s="6">
        <v>114.59129106189999</v>
      </c>
      <c r="AA330" s="6">
        <v>116.6559990089</v>
      </c>
      <c r="AB330" s="6">
        <v>102.2030433795</v>
      </c>
      <c r="AC330" s="6">
        <v>104.7839283133</v>
      </c>
      <c r="AD330" s="6">
        <v>100.6545124192</v>
      </c>
      <c r="AE330" s="6">
        <v>93.944211591300004</v>
      </c>
      <c r="AF330" s="6">
        <v>91.8795036442</v>
      </c>
      <c r="AG330" s="6">
        <v>84.136848842700005</v>
      </c>
      <c r="AH330" s="6">
        <v>76.910371028</v>
      </c>
    </row>
    <row r="331" spans="1:34" x14ac:dyDescent="0.25">
      <c r="A331" t="s">
        <v>866</v>
      </c>
      <c r="B331" s="6" t="s">
        <v>332</v>
      </c>
      <c r="C331" s="6">
        <v>26.825549217799999</v>
      </c>
      <c r="D331" s="6">
        <v>29.6492912408</v>
      </c>
      <c r="E331" s="6">
        <v>36.0027107923</v>
      </c>
      <c r="F331" s="6">
        <v>40.238323826699997</v>
      </c>
      <c r="G331" s="6">
        <v>48.709549895499997</v>
      </c>
      <c r="H331" s="6">
        <v>55.062969447100002</v>
      </c>
      <c r="I331" s="6">
        <v>62.122324504399998</v>
      </c>
      <c r="J331" s="6">
        <v>64.240131021600007</v>
      </c>
      <c r="K331" s="6">
        <v>64.240131021600007</v>
      </c>
      <c r="L331" s="6">
        <v>76.241034619100006</v>
      </c>
      <c r="M331" s="6">
        <v>86.124131699299994</v>
      </c>
      <c r="N331" s="6">
        <v>89.653809228</v>
      </c>
      <c r="O331" s="6">
        <v>87.536002710800005</v>
      </c>
      <c r="P331" s="6">
        <v>100.9487773197</v>
      </c>
      <c r="Q331" s="6">
        <v>100.9487773197</v>
      </c>
      <c r="R331" s="6">
        <v>103.06658383689999</v>
      </c>
      <c r="S331" s="6">
        <v>103.77251934260001</v>
      </c>
      <c r="T331" s="6">
        <v>100.242841814</v>
      </c>
      <c r="U331" s="6">
        <v>97.419099790999994</v>
      </c>
      <c r="V331" s="6">
        <v>114.36155192859999</v>
      </c>
      <c r="W331" s="6">
        <v>105.8903258598</v>
      </c>
      <c r="X331" s="6">
        <v>112.2437454114</v>
      </c>
      <c r="Y331" s="6">
        <v>107.3021968713</v>
      </c>
      <c r="Z331" s="6">
        <v>99.536906308200003</v>
      </c>
      <c r="AA331" s="6">
        <v>103.77251934260001</v>
      </c>
      <c r="AB331" s="6">
        <v>102.3606483312</v>
      </c>
      <c r="AC331" s="6">
        <v>86.830067205099994</v>
      </c>
      <c r="AD331" s="6">
        <v>78.358841136300001</v>
      </c>
      <c r="AE331" s="6">
        <v>68.475744055999996</v>
      </c>
      <c r="AF331" s="6">
        <v>69.181679561799996</v>
      </c>
      <c r="AG331" s="6">
        <v>69.181679561799996</v>
      </c>
      <c r="AH331" s="6">
        <v>62.828260010199998</v>
      </c>
    </row>
    <row r="332" spans="1:34" x14ac:dyDescent="0.25">
      <c r="A332" t="s">
        <v>958</v>
      </c>
      <c r="B332" s="6" t="s">
        <v>959</v>
      </c>
      <c r="C332" s="6">
        <v>16.345077271400001</v>
      </c>
      <c r="D332" s="6">
        <v>18.388211930299999</v>
      </c>
      <c r="E332" s="6">
        <v>23.2917351117</v>
      </c>
      <c r="F332" s="6">
        <v>22.883108179899999</v>
      </c>
      <c r="G332" s="6">
        <v>25.334869770600001</v>
      </c>
      <c r="H332" s="6">
        <v>23.7003620435</v>
      </c>
      <c r="I332" s="6">
        <v>23.7003620435</v>
      </c>
      <c r="J332" s="6">
        <v>23.7003620435</v>
      </c>
      <c r="K332" s="6">
        <v>24.9262428388</v>
      </c>
      <c r="L332" s="6">
        <v>24.517615907</v>
      </c>
      <c r="M332" s="6">
        <v>23.2917351117</v>
      </c>
      <c r="N332" s="6">
        <v>24.108988975199999</v>
      </c>
      <c r="O332" s="6">
        <v>26.560750565900001</v>
      </c>
      <c r="P332" s="6">
        <v>26.560750565900001</v>
      </c>
      <c r="Q332" s="6">
        <v>26.560750565900001</v>
      </c>
      <c r="R332" s="6">
        <v>24.517615907</v>
      </c>
      <c r="S332" s="6">
        <v>26.969377497699998</v>
      </c>
      <c r="T332" s="6">
        <v>35.141916133400002</v>
      </c>
      <c r="U332" s="6">
        <v>33.098781474500001</v>
      </c>
      <c r="V332" s="6">
        <v>34.324662269800001</v>
      </c>
      <c r="W332" s="6">
        <v>34.324662269800001</v>
      </c>
      <c r="X332" s="6">
        <v>34.324662269800001</v>
      </c>
      <c r="Y332" s="6">
        <v>36.367796928799997</v>
      </c>
      <c r="Z332" s="6">
        <v>50.261112609400001</v>
      </c>
      <c r="AA332" s="6">
        <v>47.400724086899999</v>
      </c>
      <c r="AB332" s="6">
        <v>49.852485677600001</v>
      </c>
      <c r="AC332" s="6">
        <v>50.261112609400001</v>
      </c>
      <c r="AD332" s="6">
        <v>50.261112609400001</v>
      </c>
      <c r="AE332" s="6">
        <v>50.261112609400001</v>
      </c>
      <c r="AF332" s="6">
        <v>50.669739541200002</v>
      </c>
      <c r="AG332" s="6">
        <v>38.410931587699999</v>
      </c>
      <c r="AH332" s="6">
        <v>31.872900679099999</v>
      </c>
    </row>
    <row r="333" spans="1:34" x14ac:dyDescent="0.25">
      <c r="A333" t="s">
        <v>867</v>
      </c>
      <c r="B333" s="6" t="s">
        <v>333</v>
      </c>
      <c r="C333" s="6">
        <v>29.8461479214</v>
      </c>
      <c r="D333" s="6">
        <v>29.8461479214</v>
      </c>
      <c r="E333" s="6">
        <v>35.6228217126</v>
      </c>
      <c r="F333" s="6">
        <v>40.436716538600002</v>
      </c>
      <c r="G333" s="6">
        <v>44.287832399400003</v>
      </c>
      <c r="H333" s="6">
        <v>54.878401016700003</v>
      </c>
      <c r="I333" s="6">
        <v>54.878401016700003</v>
      </c>
      <c r="J333" s="6">
        <v>54.878401016700003</v>
      </c>
      <c r="K333" s="6">
        <v>62.580632738299997</v>
      </c>
      <c r="L333" s="6">
        <v>72.208422390400003</v>
      </c>
      <c r="M333" s="6">
        <v>80.873433077200005</v>
      </c>
      <c r="N333" s="6">
        <v>95.315117555300006</v>
      </c>
      <c r="O333" s="6">
        <v>100.1290123813</v>
      </c>
      <c r="P333" s="6">
        <v>111.6823599638</v>
      </c>
      <c r="Q333" s="6">
        <v>111.6823599638</v>
      </c>
      <c r="R333" s="6">
        <v>130.93793926789999</v>
      </c>
      <c r="S333" s="6">
        <v>129.01238133749999</v>
      </c>
      <c r="T333" s="6">
        <v>155.00741339800001</v>
      </c>
      <c r="U333" s="6">
        <v>184.8535613194</v>
      </c>
      <c r="V333" s="6">
        <v>189.6674561454</v>
      </c>
      <c r="W333" s="6">
        <v>178.114108563</v>
      </c>
      <c r="X333" s="6">
        <v>178.114108563</v>
      </c>
      <c r="Y333" s="6">
        <v>203.14636165830001</v>
      </c>
      <c r="Z333" s="6">
        <v>228.17861475359999</v>
      </c>
      <c r="AA333" s="6">
        <v>217.58804613640001</v>
      </c>
      <c r="AB333" s="6">
        <v>210.8485933799</v>
      </c>
      <c r="AC333" s="6">
        <v>216.62526717119999</v>
      </c>
      <c r="AD333" s="6">
        <v>216.62526717119999</v>
      </c>
      <c r="AE333" s="6">
        <v>216.62526717119999</v>
      </c>
      <c r="AF333" s="6">
        <v>206.99747751909999</v>
      </c>
      <c r="AG333" s="6">
        <v>201.22080372790001</v>
      </c>
      <c r="AH333" s="6">
        <v>159.82130822409999</v>
      </c>
    </row>
    <row r="334" spans="1:34" x14ac:dyDescent="0.25">
      <c r="A334" t="s">
        <v>868</v>
      </c>
      <c r="B334" s="6" t="s">
        <v>334</v>
      </c>
      <c r="C334" s="6">
        <v>6.40146807</v>
      </c>
      <c r="D334" s="6">
        <v>6.9349237424999997</v>
      </c>
      <c r="E334" s="6">
        <v>8.0018350874999999</v>
      </c>
      <c r="F334" s="6">
        <v>9.0687464324999993</v>
      </c>
      <c r="G334" s="6">
        <v>9.6022021049999999</v>
      </c>
      <c r="H334" s="6">
        <v>12.269480467499999</v>
      </c>
      <c r="I334" s="6">
        <v>12.269480467499999</v>
      </c>
      <c r="J334" s="6">
        <v>11.2025691225</v>
      </c>
      <c r="K334" s="6">
        <v>11.2025691225</v>
      </c>
      <c r="L334" s="6">
        <v>11.2025691225</v>
      </c>
      <c r="M334" s="6">
        <v>11.2025691225</v>
      </c>
      <c r="N334" s="6">
        <v>11.2025691225</v>
      </c>
      <c r="O334" s="6">
        <v>9.6022021049999999</v>
      </c>
      <c r="P334" s="6">
        <v>9.6022021049999999</v>
      </c>
      <c r="Q334" s="6">
        <v>9.6022021049999999</v>
      </c>
      <c r="R334" s="6">
        <v>8.5352907600000005</v>
      </c>
      <c r="S334" s="6">
        <v>14.93675883</v>
      </c>
      <c r="T334" s="6">
        <v>14.4033031575</v>
      </c>
      <c r="U334" s="6">
        <v>13.3363918125</v>
      </c>
      <c r="V334" s="6">
        <v>18.137492864999999</v>
      </c>
      <c r="W334" s="6">
        <v>18.137492864999999</v>
      </c>
      <c r="X334" s="6">
        <v>18.670948537499999</v>
      </c>
      <c r="Y334" s="6">
        <v>18.670948537499999</v>
      </c>
      <c r="Z334" s="6">
        <v>13.3363918125</v>
      </c>
      <c r="AA334" s="6">
        <v>14.4033031575</v>
      </c>
      <c r="AB334" s="6">
        <v>15.470214502499999</v>
      </c>
      <c r="AC334" s="6">
        <v>18.670948537499999</v>
      </c>
      <c r="AD334" s="6">
        <v>19.20440421</v>
      </c>
      <c r="AE334" s="6">
        <v>18.670948537499999</v>
      </c>
      <c r="AF334" s="6">
        <v>18.670948537499999</v>
      </c>
      <c r="AG334" s="6">
        <v>27.206239297500002</v>
      </c>
      <c r="AH334" s="6">
        <v>38.942264092599999</v>
      </c>
    </row>
    <row r="335" spans="1:34" x14ac:dyDescent="0.25">
      <c r="A335" t="s">
        <v>869</v>
      </c>
      <c r="B335" s="6" t="s">
        <v>335</v>
      </c>
      <c r="C335" s="6">
        <v>6.9397857919000003</v>
      </c>
      <c r="D335" s="6">
        <v>6.9397857919000003</v>
      </c>
      <c r="E335" s="6">
        <v>10.4096786879</v>
      </c>
      <c r="F335" s="6">
        <v>17.3494644799</v>
      </c>
      <c r="G335" s="6">
        <v>18.5060954452</v>
      </c>
      <c r="H335" s="6">
        <v>27.759143167800001</v>
      </c>
      <c r="I335" s="6">
        <v>39.325452820999999</v>
      </c>
      <c r="J335" s="6">
        <v>37.012190890399999</v>
      </c>
      <c r="K335" s="6">
        <v>40.482083786300002</v>
      </c>
      <c r="L335" s="6">
        <v>37.012190890399999</v>
      </c>
      <c r="M335" s="6">
        <v>34.698928959699998</v>
      </c>
      <c r="N335" s="6">
        <v>48.578500543600001</v>
      </c>
      <c r="O335" s="6">
        <v>53.205024404900001</v>
      </c>
      <c r="P335" s="6">
        <v>56.674917300899999</v>
      </c>
      <c r="Q335" s="6">
        <v>63.614703092799999</v>
      </c>
      <c r="R335" s="6">
        <v>60.144810196900004</v>
      </c>
      <c r="S335" s="6">
        <v>72.867750815400001</v>
      </c>
      <c r="T335" s="6">
        <v>77.494274676700002</v>
      </c>
      <c r="U335" s="6">
        <v>68.2412269541</v>
      </c>
      <c r="V335" s="6">
        <v>58.988179231499998</v>
      </c>
      <c r="W335" s="6">
        <v>43.9519766823</v>
      </c>
      <c r="X335" s="6">
        <v>52.048393439599998</v>
      </c>
      <c r="Y335" s="6">
        <v>55.518286335600003</v>
      </c>
      <c r="Z335" s="6">
        <v>50.891762474300002</v>
      </c>
      <c r="AA335" s="6">
        <v>53.205024404900001</v>
      </c>
      <c r="AB335" s="6">
        <v>52.048393439599998</v>
      </c>
      <c r="AC335" s="6">
        <v>52.048393439599998</v>
      </c>
      <c r="AD335" s="6">
        <v>58.988179231499998</v>
      </c>
      <c r="AE335" s="6">
        <v>48.578500543600001</v>
      </c>
      <c r="AF335" s="6">
        <v>45.108607647600003</v>
      </c>
      <c r="AG335" s="6">
        <v>41.6387147517</v>
      </c>
      <c r="AH335" s="6">
        <v>33.542297994400002</v>
      </c>
    </row>
    <row r="336" spans="1:34" x14ac:dyDescent="0.25">
      <c r="A336" t="s">
        <v>870</v>
      </c>
      <c r="B336" s="6" t="s">
        <v>336</v>
      </c>
      <c r="C336" s="6">
        <v>19.569965784099999</v>
      </c>
      <c r="D336" s="6">
        <v>20.201255003</v>
      </c>
      <c r="E336" s="6">
        <v>26.514147191399999</v>
      </c>
      <c r="F336" s="6">
        <v>34.089617817499999</v>
      </c>
      <c r="G336" s="6">
        <v>42.296377662499999</v>
      </c>
      <c r="H336" s="6">
        <v>41.665088443599998</v>
      </c>
      <c r="I336" s="6">
        <v>45.452823756699999</v>
      </c>
      <c r="J336" s="6">
        <v>45.452823756699999</v>
      </c>
      <c r="K336" s="6">
        <v>43.558956100099998</v>
      </c>
      <c r="L336" s="6">
        <v>52.397005163899998</v>
      </c>
      <c r="M336" s="6">
        <v>58.709897352399999</v>
      </c>
      <c r="N336" s="6">
        <v>56.184740476999998</v>
      </c>
      <c r="O336" s="6">
        <v>66.285367978500005</v>
      </c>
      <c r="P336" s="6">
        <v>71.966970948099998</v>
      </c>
      <c r="Q336" s="6">
        <v>75.123417042300005</v>
      </c>
      <c r="R336" s="6">
        <v>78.279863136499998</v>
      </c>
      <c r="S336" s="6">
        <v>71.966970948099998</v>
      </c>
      <c r="T336" s="6">
        <v>67.547946416200006</v>
      </c>
      <c r="U336" s="6">
        <v>75.754706261099997</v>
      </c>
      <c r="V336" s="6">
        <v>81.436309230700004</v>
      </c>
      <c r="W336" s="6">
        <v>87.117912200299997</v>
      </c>
      <c r="X336" s="6">
        <v>91.536936732200004</v>
      </c>
      <c r="Y336" s="6">
        <v>89.011779856800004</v>
      </c>
      <c r="Z336" s="6">
        <v>98.481118139499998</v>
      </c>
      <c r="AA336" s="6">
        <v>111.1069025163</v>
      </c>
      <c r="AB336" s="6">
        <v>105.4252995467</v>
      </c>
      <c r="AC336" s="6">
        <v>99.743696577099996</v>
      </c>
      <c r="AD336" s="6">
        <v>92.168225950999997</v>
      </c>
      <c r="AE336" s="6">
        <v>86.486622981500005</v>
      </c>
      <c r="AF336" s="6">
        <v>89.011779856800004</v>
      </c>
      <c r="AG336" s="6">
        <v>78.279863136499998</v>
      </c>
      <c r="AH336" s="6">
        <v>63.128921884299999</v>
      </c>
    </row>
    <row r="337" spans="1:34" x14ac:dyDescent="0.25">
      <c r="A337" t="s">
        <v>871</v>
      </c>
      <c r="B337" s="6" t="s">
        <v>337</v>
      </c>
      <c r="C337" s="6">
        <v>38.490577210600001</v>
      </c>
      <c r="D337" s="6">
        <v>39.477515087800001</v>
      </c>
      <c r="E337" s="6">
        <v>32.075481008799997</v>
      </c>
      <c r="F337" s="6">
        <v>28.127729500099999</v>
      </c>
      <c r="G337" s="6">
        <v>26.647322684300001</v>
      </c>
      <c r="H337" s="6">
        <v>27.1407916229</v>
      </c>
      <c r="I337" s="6">
        <v>21.712633298299998</v>
      </c>
      <c r="J337" s="6">
        <v>22.206102236900001</v>
      </c>
      <c r="K337" s="6">
        <v>19.7387575439</v>
      </c>
      <c r="L337" s="6">
        <v>20.725695421099999</v>
      </c>
      <c r="M337" s="6">
        <v>22.206102236900001</v>
      </c>
      <c r="N337" s="6">
        <v>18.751819666700001</v>
      </c>
      <c r="O337" s="6">
        <v>20.2322264825</v>
      </c>
      <c r="P337" s="6">
        <v>21.712633298299998</v>
      </c>
      <c r="Q337" s="6">
        <v>18.751819666700001</v>
      </c>
      <c r="R337" s="6">
        <v>19.245288605300001</v>
      </c>
      <c r="S337" s="6">
        <v>20.2322264825</v>
      </c>
      <c r="T337" s="6">
        <v>19.245288605300001</v>
      </c>
      <c r="U337" s="6">
        <v>20.2322264825</v>
      </c>
      <c r="V337" s="6">
        <v>17.271412850899999</v>
      </c>
      <c r="W337" s="6">
        <v>16.7779439123</v>
      </c>
      <c r="X337" s="6">
        <v>17.271412850899999</v>
      </c>
      <c r="Y337" s="6">
        <v>18.258350728100002</v>
      </c>
      <c r="Z337" s="6">
        <v>18.258350728100002</v>
      </c>
      <c r="AA337" s="6">
        <v>16.2844749737</v>
      </c>
      <c r="AB337" s="6">
        <v>16.7779439123</v>
      </c>
      <c r="AC337" s="6">
        <v>19.245288605300001</v>
      </c>
      <c r="AD337" s="6">
        <v>22.206102236900001</v>
      </c>
      <c r="AE337" s="6">
        <v>22.699571175500001</v>
      </c>
      <c r="AF337" s="6">
        <v>20.725695421099999</v>
      </c>
      <c r="AG337" s="6">
        <v>21.219164359699999</v>
      </c>
      <c r="AH337" s="6">
        <v>21.219164359699999</v>
      </c>
    </row>
    <row r="338" spans="1:34" x14ac:dyDescent="0.25">
      <c r="A338" t="s">
        <v>872</v>
      </c>
      <c r="B338" s="6" t="s">
        <v>338</v>
      </c>
      <c r="C338" s="6">
        <v>8.8537600309000002</v>
      </c>
      <c r="D338" s="6">
        <v>8.8537600309000002</v>
      </c>
      <c r="E338" s="6">
        <v>16.9026327863</v>
      </c>
      <c r="F338" s="6">
        <v>20.1221818884</v>
      </c>
      <c r="G338" s="6">
        <v>20.927069163999999</v>
      </c>
      <c r="H338" s="6">
        <v>20.927069163999999</v>
      </c>
      <c r="I338" s="6">
        <v>21.731956439499999</v>
      </c>
      <c r="J338" s="6">
        <v>23.341730990599999</v>
      </c>
      <c r="K338" s="6">
        <v>22.536843715</v>
      </c>
      <c r="L338" s="6">
        <v>16.097745510700001</v>
      </c>
      <c r="M338" s="6">
        <v>14.4879709597</v>
      </c>
      <c r="N338" s="6">
        <v>16.097745510700001</v>
      </c>
      <c r="O338" s="6">
        <v>20.1221818884</v>
      </c>
      <c r="P338" s="6">
        <v>18.512407337399999</v>
      </c>
      <c r="Q338" s="6">
        <v>16.097745510700001</v>
      </c>
      <c r="R338" s="6">
        <v>19.3172946129</v>
      </c>
      <c r="S338" s="6">
        <v>27.366167368300001</v>
      </c>
      <c r="T338" s="6">
        <v>30.585716470400001</v>
      </c>
      <c r="U338" s="6">
        <v>32.195491021499997</v>
      </c>
      <c r="V338" s="6">
        <v>28.171054643800002</v>
      </c>
      <c r="W338" s="6">
        <v>31.390603745899998</v>
      </c>
      <c r="X338" s="6">
        <v>32.195491021499997</v>
      </c>
      <c r="Y338" s="6">
        <v>30.585716470400001</v>
      </c>
      <c r="Z338" s="6">
        <v>28.975941919299999</v>
      </c>
      <c r="AA338" s="6">
        <v>28.975941919299999</v>
      </c>
      <c r="AB338" s="6">
        <v>28.171054643800002</v>
      </c>
      <c r="AC338" s="6">
        <v>34.6101528481</v>
      </c>
      <c r="AD338" s="6">
        <v>37.024814674700004</v>
      </c>
      <c r="AE338" s="6">
        <v>36.219927399200003</v>
      </c>
      <c r="AF338" s="6">
        <v>37.829701950199997</v>
      </c>
      <c r="AG338" s="6">
        <v>41.854138327900003</v>
      </c>
      <c r="AH338" s="6">
        <v>37.829701950199997</v>
      </c>
    </row>
    <row r="339" spans="1:34" x14ac:dyDescent="0.25">
      <c r="A339" t="s">
        <v>873</v>
      </c>
      <c r="B339" s="6" t="s">
        <v>339</v>
      </c>
      <c r="C339" s="6">
        <v>24.356975837899999</v>
      </c>
      <c r="D339" s="6">
        <v>24.356975837899999</v>
      </c>
      <c r="E339" s="6">
        <v>21.921278254099999</v>
      </c>
      <c r="F339" s="6">
        <v>24.356975837899999</v>
      </c>
      <c r="G339" s="6">
        <v>26.792673421700002</v>
      </c>
      <c r="H339" s="6">
        <v>31.664068589199999</v>
      </c>
      <c r="I339" s="6">
        <v>31.664068589199999</v>
      </c>
      <c r="J339" s="6">
        <v>36.535463756799999</v>
      </c>
      <c r="K339" s="6">
        <v>41.406858924399998</v>
      </c>
      <c r="L339" s="6">
        <v>58.456742010900001</v>
      </c>
      <c r="M339" s="6">
        <v>65.763834762299993</v>
      </c>
      <c r="N339" s="6">
        <v>73.070927513599997</v>
      </c>
      <c r="O339" s="6">
        <v>85.249415432600003</v>
      </c>
      <c r="P339" s="6">
        <v>94.9922057677</v>
      </c>
      <c r="Q339" s="6">
        <v>94.9922057677</v>
      </c>
      <c r="R339" s="6">
        <v>90.120810600200002</v>
      </c>
      <c r="S339" s="6">
        <v>121.7848791894</v>
      </c>
      <c r="T339" s="6">
        <v>116.9134840218</v>
      </c>
      <c r="U339" s="6">
        <v>126.656274357</v>
      </c>
      <c r="V339" s="6">
        <v>126.656274357</v>
      </c>
      <c r="W339" s="6">
        <v>121.7848791894</v>
      </c>
      <c r="X339" s="6">
        <v>133.96336710829999</v>
      </c>
      <c r="Y339" s="6">
        <v>133.96336710829999</v>
      </c>
      <c r="Z339" s="6">
        <v>97.427903351500007</v>
      </c>
      <c r="AA339" s="6">
        <v>116.9134840218</v>
      </c>
      <c r="AB339" s="6">
        <v>116.9134840218</v>
      </c>
      <c r="AC339" s="6">
        <v>109.6063912705</v>
      </c>
      <c r="AD339" s="6">
        <v>104.7349961029</v>
      </c>
      <c r="AE339" s="6">
        <v>82.813717848799996</v>
      </c>
      <c r="AF339" s="6">
        <v>94.9922057677</v>
      </c>
      <c r="AG339" s="6">
        <v>85.249415432600003</v>
      </c>
      <c r="AH339" s="6">
        <v>70.635229929900007</v>
      </c>
    </row>
    <row r="340" spans="1:34" x14ac:dyDescent="0.25">
      <c r="A340" t="s">
        <v>874</v>
      </c>
      <c r="B340" s="6" t="s">
        <v>340</v>
      </c>
      <c r="C340" s="6">
        <v>16.6784595168</v>
      </c>
      <c r="D340" s="6">
        <v>17.183867380999999</v>
      </c>
      <c r="E340" s="6">
        <v>20.72172243</v>
      </c>
      <c r="F340" s="6">
        <v>25.2703932073</v>
      </c>
      <c r="G340" s="6">
        <v>29.8190639846</v>
      </c>
      <c r="H340" s="6">
        <v>35.378550490199999</v>
      </c>
      <c r="I340" s="6">
        <v>45.992115637300003</v>
      </c>
      <c r="J340" s="6">
        <v>44.981299909000001</v>
      </c>
      <c r="K340" s="6">
        <v>45.992115637300003</v>
      </c>
      <c r="L340" s="6">
        <v>51.551602142900002</v>
      </c>
      <c r="M340" s="6">
        <v>60.648943697599996</v>
      </c>
      <c r="N340" s="6">
        <v>69.240877388100003</v>
      </c>
      <c r="O340" s="6">
        <v>68.735469523899994</v>
      </c>
      <c r="P340" s="6">
        <v>73.284140301199997</v>
      </c>
      <c r="Q340" s="6">
        <v>74.800363893699995</v>
      </c>
      <c r="R340" s="6">
        <v>74.2949560295</v>
      </c>
      <c r="S340" s="6">
        <v>75.811179621999997</v>
      </c>
      <c r="T340" s="6">
        <v>75.811179621999997</v>
      </c>
      <c r="U340" s="6">
        <v>71.767916708800001</v>
      </c>
      <c r="V340" s="6">
        <v>75.305771757800002</v>
      </c>
      <c r="W340" s="6">
        <v>69.240877388100003</v>
      </c>
      <c r="X340" s="6">
        <v>74.2949560295</v>
      </c>
      <c r="Y340" s="6">
        <v>75.811179621999997</v>
      </c>
      <c r="Z340" s="6">
        <v>73.284140301199997</v>
      </c>
      <c r="AA340" s="6">
        <v>70.757100980499999</v>
      </c>
      <c r="AB340" s="6">
        <v>68.735469523899994</v>
      </c>
      <c r="AC340" s="6">
        <v>66.208430203199995</v>
      </c>
      <c r="AD340" s="6">
        <v>64.692206610699998</v>
      </c>
      <c r="AE340" s="6">
        <v>63.175983018300002</v>
      </c>
      <c r="AF340" s="6">
        <v>61.154351561699997</v>
      </c>
      <c r="AG340" s="6">
        <v>63.681390882400002</v>
      </c>
      <c r="AH340" s="6">
        <v>66.713838067300003</v>
      </c>
    </row>
    <row r="341" spans="1:34" x14ac:dyDescent="0.25">
      <c r="A341" t="s">
        <v>875</v>
      </c>
      <c r="B341" s="6" t="s">
        <v>341</v>
      </c>
      <c r="C341" s="6">
        <v>20.573843416399999</v>
      </c>
      <c r="D341" s="6">
        <v>20.017793594299999</v>
      </c>
      <c r="E341" s="6">
        <v>27.246441281100001</v>
      </c>
      <c r="F341" s="6">
        <v>31.6948398577</v>
      </c>
      <c r="G341" s="6">
        <v>33.919039145900001</v>
      </c>
      <c r="H341" s="6">
        <v>34.475088968000001</v>
      </c>
      <c r="I341" s="6">
        <v>35.5871886121</v>
      </c>
      <c r="J341" s="6">
        <v>33.919039145900001</v>
      </c>
      <c r="K341" s="6">
        <v>36.699288256199999</v>
      </c>
      <c r="L341" s="6">
        <v>33.362989323800001</v>
      </c>
      <c r="M341" s="6">
        <v>32.806939501800002</v>
      </c>
      <c r="N341" s="6">
        <v>37.8113879004</v>
      </c>
      <c r="O341" s="6">
        <v>40.035587188599997</v>
      </c>
      <c r="P341" s="6">
        <v>41.703736654799997</v>
      </c>
      <c r="Q341" s="6">
        <v>41.703736654799997</v>
      </c>
      <c r="R341" s="6">
        <v>36.699288256199999</v>
      </c>
      <c r="S341" s="6">
        <v>42.815836298900003</v>
      </c>
      <c r="T341" s="6">
        <v>44.483985765100002</v>
      </c>
      <c r="U341" s="6">
        <v>50.044483985799999</v>
      </c>
      <c r="V341" s="6">
        <v>50.600533807799998</v>
      </c>
      <c r="W341" s="6">
        <v>51.712633451999999</v>
      </c>
      <c r="X341" s="6">
        <v>52.268683273999997</v>
      </c>
      <c r="Y341" s="6">
        <v>57.829181494700002</v>
      </c>
      <c r="Z341" s="6">
        <v>56.717081850500001</v>
      </c>
      <c r="AA341" s="6">
        <v>70.062277580100002</v>
      </c>
      <c r="AB341" s="6">
        <v>60.0533807829</v>
      </c>
      <c r="AC341" s="6">
        <v>65.613879003600005</v>
      </c>
      <c r="AD341" s="6">
        <v>75.622775800699998</v>
      </c>
      <c r="AE341" s="6">
        <v>77.846975088999997</v>
      </c>
      <c r="AF341" s="6">
        <v>73.954626334500006</v>
      </c>
      <c r="AG341" s="6">
        <v>72.286476868299999</v>
      </c>
      <c r="AH341" s="6">
        <v>57.273131672600002</v>
      </c>
    </row>
    <row r="342" spans="1:34" x14ac:dyDescent="0.25">
      <c r="A342" t="s">
        <v>876</v>
      </c>
      <c r="B342" s="6" t="s">
        <v>342</v>
      </c>
      <c r="C342" s="6">
        <v>14.1436047334</v>
      </c>
      <c r="D342" s="6">
        <v>15.490614708000001</v>
      </c>
      <c r="E342" s="6">
        <v>18.1846346572</v>
      </c>
      <c r="F342" s="6">
        <v>20.878654606400001</v>
      </c>
      <c r="G342" s="6">
        <v>18.1846346572</v>
      </c>
      <c r="H342" s="6">
        <v>18.8581396445</v>
      </c>
      <c r="I342" s="6">
        <v>24.246179543</v>
      </c>
      <c r="J342" s="6">
        <v>24.246179543</v>
      </c>
      <c r="K342" s="6">
        <v>28.2872094668</v>
      </c>
      <c r="L342" s="6">
        <v>30.307724428699998</v>
      </c>
      <c r="M342" s="6">
        <v>38.3897842764</v>
      </c>
      <c r="N342" s="6">
        <v>43.104319187500003</v>
      </c>
      <c r="O342" s="6">
        <v>47.818854098599999</v>
      </c>
      <c r="P342" s="6">
        <v>48.492359085899999</v>
      </c>
      <c r="Q342" s="6">
        <v>47.818854098599999</v>
      </c>
      <c r="R342" s="6">
        <v>51.186379035100003</v>
      </c>
      <c r="S342" s="6">
        <v>57.921428908199999</v>
      </c>
      <c r="T342" s="6">
        <v>60.615448857399997</v>
      </c>
      <c r="U342" s="6">
        <v>64.656478781199993</v>
      </c>
      <c r="V342" s="6">
        <v>60.615448857399997</v>
      </c>
      <c r="W342" s="6">
        <v>59.268438882799998</v>
      </c>
      <c r="X342" s="6">
        <v>60.615448857399997</v>
      </c>
      <c r="Y342" s="6">
        <v>55.227408959000002</v>
      </c>
      <c r="Z342" s="6">
        <v>43.777824174800003</v>
      </c>
      <c r="AA342" s="6">
        <v>36.3692693144</v>
      </c>
      <c r="AB342" s="6">
        <v>39.0632892637</v>
      </c>
      <c r="AC342" s="6">
        <v>49.165864073199998</v>
      </c>
      <c r="AD342" s="6">
        <v>53.880398984400003</v>
      </c>
      <c r="AE342" s="6">
        <v>52.533389009700002</v>
      </c>
      <c r="AF342" s="6">
        <v>53.880398984400003</v>
      </c>
      <c r="AG342" s="6">
        <v>61.962458832000003</v>
      </c>
      <c r="AH342" s="6">
        <v>63.309468806600002</v>
      </c>
    </row>
    <row r="343" spans="1:34" x14ac:dyDescent="0.25">
      <c r="A343" t="s">
        <v>877</v>
      </c>
      <c r="B343" s="6" t="s">
        <v>343</v>
      </c>
      <c r="C343" s="6">
        <v>36.171971889200002</v>
      </c>
      <c r="D343" s="6">
        <v>32.413844939699999</v>
      </c>
      <c r="E343" s="6">
        <v>34.292908414400003</v>
      </c>
      <c r="F343" s="6">
        <v>40.399864707399999</v>
      </c>
      <c r="G343" s="6">
        <v>41.809162313500003</v>
      </c>
      <c r="H343" s="6">
        <v>46.976586869099997</v>
      </c>
      <c r="I343" s="6">
        <v>46.976586869099997</v>
      </c>
      <c r="J343" s="6">
        <v>47.9161186065</v>
      </c>
      <c r="K343" s="6">
        <v>49.795182081299998</v>
      </c>
      <c r="L343" s="6">
        <v>56.371904242900001</v>
      </c>
      <c r="M343" s="6">
        <v>65.297455748100006</v>
      </c>
      <c r="N343" s="6">
        <v>68.585816828899993</v>
      </c>
      <c r="O343" s="6">
        <v>73.283475515800006</v>
      </c>
      <c r="P343" s="6">
        <v>70.934646172300006</v>
      </c>
      <c r="Q343" s="6">
        <v>73.283475515800006</v>
      </c>
      <c r="R343" s="6">
        <v>72.343943778400003</v>
      </c>
      <c r="S343" s="6">
        <v>81.739261152200001</v>
      </c>
      <c r="T343" s="6">
        <v>78.920665940099994</v>
      </c>
      <c r="U343" s="6">
        <v>77.981134202700005</v>
      </c>
      <c r="V343" s="6">
        <v>83.148558758299998</v>
      </c>
      <c r="W343" s="6">
        <v>88.315983313900006</v>
      </c>
      <c r="X343" s="6">
        <v>92.543876132099996</v>
      </c>
      <c r="Y343" s="6">
        <v>92.074110263400001</v>
      </c>
      <c r="Z343" s="6">
        <v>101.4694276373</v>
      </c>
      <c r="AA343" s="6">
        <v>112.2740426172</v>
      </c>
      <c r="AB343" s="6">
        <v>121.1995941223</v>
      </c>
      <c r="AC343" s="6">
        <v>128.71584802129999</v>
      </c>
      <c r="AD343" s="6">
        <v>139.5204630012</v>
      </c>
      <c r="AE343" s="6">
        <v>136.70186778909999</v>
      </c>
      <c r="AF343" s="6">
        <v>138.5809312639</v>
      </c>
      <c r="AG343" s="6">
        <v>136.70186778909999</v>
      </c>
      <c r="AH343" s="6">
        <v>132.00420910220001</v>
      </c>
    </row>
    <row r="344" spans="1:34" x14ac:dyDescent="0.25">
      <c r="A344" t="s">
        <v>878</v>
      </c>
      <c r="B344" s="6" t="s">
        <v>344</v>
      </c>
      <c r="C344" s="6">
        <v>43.136592959399998</v>
      </c>
      <c r="D344" s="6">
        <v>45.012097001100003</v>
      </c>
      <c r="E344" s="6">
        <v>58.140625292999999</v>
      </c>
      <c r="F344" s="6">
        <v>60.016129334799999</v>
      </c>
      <c r="G344" s="6">
        <v>63.767137418200001</v>
      </c>
      <c r="H344" s="6">
        <v>75.020161668399993</v>
      </c>
      <c r="I344" s="6">
        <v>82.522177835299999</v>
      </c>
      <c r="J344" s="6">
        <v>103.1527222941</v>
      </c>
      <c r="K344" s="6">
        <v>101.2772182524</v>
      </c>
      <c r="L344" s="6">
        <v>110.65473846099999</v>
      </c>
      <c r="M344" s="6">
        <v>133.16078696150001</v>
      </c>
      <c r="N344" s="6">
        <v>136.9117950449</v>
      </c>
      <c r="O344" s="6">
        <v>148.1648192952</v>
      </c>
      <c r="P344" s="6">
        <v>195.05242033799999</v>
      </c>
      <c r="Q344" s="6">
        <v>172.54637183739999</v>
      </c>
      <c r="R344" s="6">
        <v>174.42187587910001</v>
      </c>
      <c r="S344" s="6">
        <v>168.79536375399999</v>
      </c>
      <c r="T344" s="6">
        <v>178.1728839626</v>
      </c>
      <c r="U344" s="6">
        <v>176.2973799209</v>
      </c>
      <c r="V344" s="6">
        <v>165.0443556706</v>
      </c>
      <c r="W344" s="6">
        <v>114.4057465444</v>
      </c>
      <c r="X344" s="6">
        <v>133.16078696150001</v>
      </c>
      <c r="Y344" s="6">
        <v>129.40977887810001</v>
      </c>
      <c r="Z344" s="6">
        <v>133.16078696150001</v>
      </c>
      <c r="AA344" s="6">
        <v>129.40977887810001</v>
      </c>
      <c r="AB344" s="6">
        <v>136.9117950449</v>
      </c>
      <c r="AC344" s="6">
        <v>131.28528291980001</v>
      </c>
      <c r="AD344" s="6">
        <v>136.9117950449</v>
      </c>
      <c r="AE344" s="6">
        <v>114.4057465444</v>
      </c>
      <c r="AF344" s="6">
        <v>120.0322586695</v>
      </c>
      <c r="AG344" s="6">
        <v>125.6587707947</v>
      </c>
      <c r="AH344" s="6">
        <v>114.4057465444</v>
      </c>
    </row>
    <row r="345" spans="1:34" x14ac:dyDescent="0.25">
      <c r="A345" t="s">
        <v>879</v>
      </c>
      <c r="B345" s="6" t="s">
        <v>345</v>
      </c>
      <c r="C345" s="6">
        <v>20.751910905100001</v>
      </c>
      <c r="D345" s="6">
        <v>21.616573859500001</v>
      </c>
      <c r="E345" s="6">
        <v>24.210562722700001</v>
      </c>
      <c r="F345" s="6">
        <v>25.939888631399999</v>
      </c>
      <c r="G345" s="6">
        <v>29.3985404489</v>
      </c>
      <c r="H345" s="6">
        <v>38.9098329471</v>
      </c>
      <c r="I345" s="6">
        <v>37.180507038400002</v>
      </c>
      <c r="J345" s="6">
        <v>43.233147719000002</v>
      </c>
      <c r="K345" s="6">
        <v>47.556462490900003</v>
      </c>
      <c r="L345" s="6">
        <v>63.985058624099999</v>
      </c>
      <c r="M345" s="6">
        <v>65.714384532899999</v>
      </c>
      <c r="N345" s="6">
        <v>61.391069760999997</v>
      </c>
      <c r="O345" s="6">
        <v>61.391069760999997</v>
      </c>
      <c r="P345" s="6">
        <v>77.8196658942</v>
      </c>
      <c r="Q345" s="6">
        <v>74.361014076700002</v>
      </c>
      <c r="R345" s="6">
        <v>70.0376993048</v>
      </c>
      <c r="S345" s="6">
        <v>75.225677031100005</v>
      </c>
      <c r="T345" s="6">
        <v>89.924947255600003</v>
      </c>
      <c r="U345" s="6">
        <v>94.248262027500004</v>
      </c>
      <c r="V345" s="6">
        <v>92.518936118699997</v>
      </c>
      <c r="W345" s="6">
        <v>81.2783177118</v>
      </c>
      <c r="X345" s="6">
        <v>87.330958392400007</v>
      </c>
      <c r="Y345" s="6">
        <v>89.924947255600003</v>
      </c>
      <c r="Z345" s="6">
        <v>85.601632483700001</v>
      </c>
      <c r="AA345" s="6">
        <v>86.466295438000003</v>
      </c>
      <c r="AB345" s="6">
        <v>89.060284301199999</v>
      </c>
      <c r="AC345" s="6">
        <v>89.924947255600003</v>
      </c>
      <c r="AD345" s="6">
        <v>90.789610209900005</v>
      </c>
      <c r="AE345" s="6">
        <v>83.872306574899994</v>
      </c>
      <c r="AF345" s="6">
        <v>82.142980666100001</v>
      </c>
      <c r="AG345" s="6">
        <v>74.361014076700002</v>
      </c>
      <c r="AH345" s="6">
        <v>75.225677031100005</v>
      </c>
    </row>
    <row r="346" spans="1:34" x14ac:dyDescent="0.25">
      <c r="A346" t="s">
        <v>880</v>
      </c>
      <c r="B346" s="6" t="s">
        <v>346</v>
      </c>
      <c r="C346" s="6">
        <v>42.882992186899997</v>
      </c>
      <c r="D346" s="6">
        <v>41.837065548200002</v>
      </c>
      <c r="E346" s="6">
        <v>56.4800384901</v>
      </c>
      <c r="F346" s="6">
        <v>53.342258573999999</v>
      </c>
      <c r="G346" s="6">
        <v>50.204478657899998</v>
      </c>
      <c r="H346" s="6">
        <v>48.112625380499999</v>
      </c>
      <c r="I346" s="6">
        <v>44.974845464300003</v>
      </c>
      <c r="J346" s="6">
        <v>43.9289188256</v>
      </c>
      <c r="K346" s="6">
        <v>43.9289188256</v>
      </c>
      <c r="L346" s="6">
        <v>30.331872522499999</v>
      </c>
      <c r="M346" s="6">
        <v>29.2859458838</v>
      </c>
      <c r="N346" s="6">
        <v>33.469652438600001</v>
      </c>
      <c r="O346" s="6">
        <v>34.515579077300004</v>
      </c>
      <c r="P346" s="6">
        <v>35.561505715999999</v>
      </c>
      <c r="Q346" s="6">
        <v>36.607432354700002</v>
      </c>
      <c r="R346" s="6">
        <v>36.607432354700002</v>
      </c>
      <c r="S346" s="6">
        <v>37.653358993399998</v>
      </c>
      <c r="T346" s="6">
        <v>38.6992856321</v>
      </c>
      <c r="U346" s="6">
        <v>39.745212270800003</v>
      </c>
      <c r="V346" s="6">
        <v>43.9289188256</v>
      </c>
      <c r="W346" s="6">
        <v>49.158552019200002</v>
      </c>
      <c r="X346" s="6">
        <v>48.112625380499999</v>
      </c>
      <c r="Y346" s="6">
        <v>50.204478657899998</v>
      </c>
      <c r="Z346" s="6">
        <v>52.296331935300003</v>
      </c>
      <c r="AA346" s="6">
        <v>46.020772102999999</v>
      </c>
      <c r="AB346" s="6">
        <v>41.837065548200002</v>
      </c>
      <c r="AC346" s="6">
        <v>31.377799161199999</v>
      </c>
      <c r="AD346" s="6">
        <v>26.148165967600001</v>
      </c>
      <c r="AE346" s="6">
        <v>26.148165967600001</v>
      </c>
      <c r="AF346" s="6">
        <v>29.2859458838</v>
      </c>
      <c r="AG346" s="6">
        <v>24.056312690199999</v>
      </c>
      <c r="AH346" s="6">
        <v>26.148165967600001</v>
      </c>
    </row>
    <row r="347" spans="1:34" x14ac:dyDescent="0.25">
      <c r="A347" t="s">
        <v>881</v>
      </c>
      <c r="B347" s="6" t="s">
        <v>347</v>
      </c>
      <c r="C347" s="6">
        <v>44.243490271799999</v>
      </c>
      <c r="D347" s="6">
        <v>46.761412482399997</v>
      </c>
      <c r="E347" s="6">
        <v>46.0420061365</v>
      </c>
      <c r="F347" s="6">
        <v>52.516663249499999</v>
      </c>
      <c r="G347" s="6">
        <v>56.473398151799998</v>
      </c>
      <c r="H347" s="6">
        <v>51.437553730700003</v>
      </c>
      <c r="I347" s="6">
        <v>52.876366422399997</v>
      </c>
      <c r="J347" s="6">
        <v>53.236069595399997</v>
      </c>
      <c r="K347" s="6">
        <v>52.516663249499999</v>
      </c>
      <c r="L347" s="6">
        <v>49.279334693000003</v>
      </c>
      <c r="M347" s="6">
        <v>48.2002251742</v>
      </c>
      <c r="N347" s="6">
        <v>45.682302963600002</v>
      </c>
      <c r="O347" s="6">
        <v>47.8405220012</v>
      </c>
      <c r="P347" s="6">
        <v>49.639037866000002</v>
      </c>
      <c r="Q347" s="6">
        <v>51.797256903600001</v>
      </c>
      <c r="R347" s="6">
        <v>49.9987410389</v>
      </c>
      <c r="S347" s="6">
        <v>51.077850557700003</v>
      </c>
      <c r="T347" s="6">
        <v>48.2002251742</v>
      </c>
      <c r="U347" s="6">
        <v>44.962896617699997</v>
      </c>
      <c r="V347" s="6">
        <v>44.962896617699997</v>
      </c>
      <c r="W347" s="6">
        <v>42.0852712342</v>
      </c>
      <c r="X347" s="6">
        <v>38.488239504799999</v>
      </c>
      <c r="Y347" s="6">
        <v>38.488239504799999</v>
      </c>
      <c r="Z347" s="6">
        <v>38.488239504799999</v>
      </c>
      <c r="AA347" s="6">
        <v>39.207645850600002</v>
      </c>
      <c r="AB347" s="6">
        <v>42.444974407099998</v>
      </c>
      <c r="AC347" s="6">
        <v>39.207645850600002</v>
      </c>
      <c r="AD347" s="6">
        <v>36.330020467099999</v>
      </c>
      <c r="AE347" s="6">
        <v>35.970317294200001</v>
      </c>
      <c r="AF347" s="6">
        <v>34.891207775300003</v>
      </c>
      <c r="AG347" s="6">
        <v>32.0135823918</v>
      </c>
      <c r="AH347" s="6">
        <v>28.416550662399999</v>
      </c>
    </row>
    <row r="348" spans="1:34" x14ac:dyDescent="0.25">
      <c r="A348" t="s">
        <v>882</v>
      </c>
      <c r="B348" s="6" t="s">
        <v>348</v>
      </c>
      <c r="C348" s="6">
        <v>63.159958038600003</v>
      </c>
      <c r="D348" s="6">
        <v>73.686617711599993</v>
      </c>
      <c r="E348" s="6">
        <v>85.6652304431</v>
      </c>
      <c r="F348" s="6">
        <v>87.480171765999998</v>
      </c>
      <c r="G348" s="6">
        <v>107.0815380539</v>
      </c>
      <c r="H348" s="6">
        <v>113.6153268165</v>
      </c>
      <c r="I348" s="6">
        <v>110.3484324352</v>
      </c>
      <c r="J348" s="6">
        <v>118.3341742561</v>
      </c>
      <c r="K348" s="6">
        <v>119.4231390499</v>
      </c>
      <c r="L348" s="6">
        <v>129.94979872299999</v>
      </c>
      <c r="M348" s="6">
        <v>156.44794203800001</v>
      </c>
      <c r="N348" s="6">
        <v>149.55116501079999</v>
      </c>
      <c r="O348" s="6">
        <v>147.0102471587</v>
      </c>
      <c r="P348" s="6">
        <v>153.1810476567</v>
      </c>
      <c r="Q348" s="6">
        <v>148.46220021709999</v>
      </c>
      <c r="R348" s="6">
        <v>148.09921195250001</v>
      </c>
      <c r="S348" s="6">
        <v>138.6615170732</v>
      </c>
      <c r="T348" s="6">
        <v>147.73622368790001</v>
      </c>
      <c r="U348" s="6">
        <v>150.27714154</v>
      </c>
      <c r="V348" s="6">
        <v>157.5369068318</v>
      </c>
      <c r="W348" s="6">
        <v>159.71483641930001</v>
      </c>
      <c r="X348" s="6">
        <v>158.26288336100001</v>
      </c>
      <c r="Y348" s="6">
        <v>154.9959889797</v>
      </c>
      <c r="Z348" s="6">
        <v>167.70057824029999</v>
      </c>
      <c r="AA348" s="6">
        <v>152.8180593921</v>
      </c>
      <c r="AB348" s="6">
        <v>147.3732354233</v>
      </c>
      <c r="AC348" s="6">
        <v>136.8465757502</v>
      </c>
      <c r="AD348" s="6">
        <v>131.0387635168</v>
      </c>
      <c r="AE348" s="6">
        <v>132.85370483969999</v>
      </c>
      <c r="AF348" s="6">
        <v>127.0458926063</v>
      </c>
      <c r="AG348" s="6">
        <v>108.5334911122</v>
      </c>
      <c r="AH348" s="6">
        <v>86.028218707700006</v>
      </c>
    </row>
    <row r="349" spans="1:34" x14ac:dyDescent="0.25">
      <c r="A349" t="s">
        <v>883</v>
      </c>
      <c r="B349" s="6" t="s">
        <v>349</v>
      </c>
      <c r="C349" s="6">
        <v>29.019595863900001</v>
      </c>
      <c r="D349" s="6">
        <v>32.074290165400001</v>
      </c>
      <c r="E349" s="6">
        <v>42.002046645199997</v>
      </c>
      <c r="F349" s="6">
        <v>41.238373069799998</v>
      </c>
      <c r="G349" s="6">
        <v>38.183678768299998</v>
      </c>
      <c r="H349" s="6">
        <v>42.002046645199997</v>
      </c>
      <c r="I349" s="6">
        <v>49.638782398899998</v>
      </c>
      <c r="J349" s="6">
        <v>50.402455974200002</v>
      </c>
      <c r="K349" s="6">
        <v>51.166129549600001</v>
      </c>
      <c r="L349" s="6">
        <v>52.693476700300003</v>
      </c>
      <c r="M349" s="6">
        <v>66.439601056900003</v>
      </c>
      <c r="N349" s="6">
        <v>77.894704687399994</v>
      </c>
      <c r="O349" s="6">
        <v>74.076336810599997</v>
      </c>
      <c r="P349" s="6">
        <v>71.785316084499996</v>
      </c>
      <c r="Q349" s="6">
        <v>72.548989659900002</v>
      </c>
      <c r="R349" s="6">
        <v>73.312663235200006</v>
      </c>
      <c r="S349" s="6">
        <v>70.257968933800001</v>
      </c>
      <c r="T349" s="6">
        <v>70.257968933800001</v>
      </c>
      <c r="U349" s="6">
        <v>72.548989659900002</v>
      </c>
      <c r="V349" s="6">
        <v>77.131031112100004</v>
      </c>
      <c r="W349" s="6">
        <v>83.240419715000002</v>
      </c>
      <c r="X349" s="6">
        <v>84.004093290399993</v>
      </c>
      <c r="Y349" s="6">
        <v>84.004093290399993</v>
      </c>
      <c r="Z349" s="6">
        <v>97.750217646999999</v>
      </c>
      <c r="AA349" s="6">
        <v>103.09593267450001</v>
      </c>
      <c r="AB349" s="6">
        <v>93.168176194799997</v>
      </c>
      <c r="AC349" s="6">
        <v>97.750217646999999</v>
      </c>
      <c r="AD349" s="6">
        <v>96.986544071599994</v>
      </c>
      <c r="AE349" s="6">
        <v>95.459196920899998</v>
      </c>
      <c r="AF349" s="6">
        <v>97.750217646999999</v>
      </c>
      <c r="AG349" s="6">
        <v>93.168176194799997</v>
      </c>
      <c r="AH349" s="6">
        <v>96.222870496200002</v>
      </c>
    </row>
    <row r="350" spans="1:34" x14ac:dyDescent="0.25">
      <c r="A350" t="s">
        <v>884</v>
      </c>
      <c r="B350" s="6" t="s">
        <v>350</v>
      </c>
      <c r="C350" s="6">
        <v>31.559784197500001</v>
      </c>
      <c r="D350" s="6">
        <v>32.8886172164</v>
      </c>
      <c r="E350" s="6">
        <v>39.200574055899999</v>
      </c>
      <c r="F350" s="6">
        <v>48.170196933100002</v>
      </c>
      <c r="G350" s="6">
        <v>53.8177372631</v>
      </c>
      <c r="H350" s="6">
        <v>58.136444574400002</v>
      </c>
      <c r="I350" s="6">
        <v>56.807611555500003</v>
      </c>
      <c r="J350" s="6">
        <v>57.139819810200002</v>
      </c>
      <c r="K350" s="6">
        <v>62.787360140300002</v>
      </c>
      <c r="L350" s="6">
        <v>65.445026178000006</v>
      </c>
      <c r="M350" s="6">
        <v>63.451776649700001</v>
      </c>
      <c r="N350" s="6">
        <v>71.092566508100006</v>
      </c>
      <c r="O350" s="6">
        <v>74.414649055200002</v>
      </c>
      <c r="P350" s="6">
        <v>78.733356366400002</v>
      </c>
      <c r="Q350" s="6">
        <v>81.058814149400007</v>
      </c>
      <c r="R350" s="6">
        <v>75.743482073999999</v>
      </c>
      <c r="S350" s="6">
        <v>69.4315252345</v>
      </c>
      <c r="T350" s="6">
        <v>69.4315252345</v>
      </c>
      <c r="U350" s="6">
        <v>62.122943630899996</v>
      </c>
      <c r="V350" s="6">
        <v>63.783984904500002</v>
      </c>
      <c r="W350" s="6">
        <v>64.116193159199995</v>
      </c>
      <c r="X350" s="6">
        <v>66.773859196900005</v>
      </c>
      <c r="Y350" s="6">
        <v>67.438275706300004</v>
      </c>
      <c r="Z350" s="6">
        <v>68.102692215700003</v>
      </c>
      <c r="AA350" s="6">
        <v>73.750232545800003</v>
      </c>
      <c r="AB350" s="6">
        <v>72.421399526900004</v>
      </c>
      <c r="AC350" s="6">
        <v>67.770483960999996</v>
      </c>
      <c r="AD350" s="6">
        <v>63.783984904500002</v>
      </c>
      <c r="AE350" s="6">
        <v>60.129694102599998</v>
      </c>
      <c r="AF350" s="6">
        <v>58.136444574400002</v>
      </c>
      <c r="AG350" s="6">
        <v>52.821112499000002</v>
      </c>
      <c r="AH350" s="6">
        <v>40.861615329400003</v>
      </c>
    </row>
    <row r="351" spans="1:34" x14ac:dyDescent="0.25">
      <c r="A351" t="s">
        <v>885</v>
      </c>
      <c r="B351" s="6" t="s">
        <v>351</v>
      </c>
      <c r="C351" s="6">
        <v>74.123862230100002</v>
      </c>
      <c r="D351" s="6">
        <v>79.149208822000006</v>
      </c>
      <c r="E351" s="6">
        <v>81.033713793900006</v>
      </c>
      <c r="F351" s="6">
        <v>106.16044675329999</v>
      </c>
      <c r="G351" s="6">
        <v>131.28717971270001</v>
      </c>
      <c r="H351" s="6">
        <v>150.76039775620001</v>
      </c>
      <c r="I351" s="6">
        <v>169.6054474757</v>
      </c>
      <c r="J351" s="6">
        <v>172.74628909559999</v>
      </c>
      <c r="K351" s="6">
        <v>181.5406456314</v>
      </c>
      <c r="L351" s="6">
        <v>185.93782389930001</v>
      </c>
      <c r="M351" s="6">
        <v>178.39980401150001</v>
      </c>
      <c r="N351" s="6">
        <v>175.25896239159999</v>
      </c>
      <c r="O351" s="6">
        <v>168.9772791517</v>
      </c>
      <c r="P351" s="6">
        <v>153.27307105209999</v>
      </c>
      <c r="Q351" s="6">
        <v>157.04208099600001</v>
      </c>
      <c r="R351" s="6">
        <v>146.99138781229999</v>
      </c>
      <c r="S351" s="6">
        <v>146.99138781229999</v>
      </c>
      <c r="T351" s="6">
        <v>143.8505461924</v>
      </c>
      <c r="U351" s="6">
        <v>136.94069462850001</v>
      </c>
      <c r="V351" s="6">
        <v>128.14633809279999</v>
      </c>
      <c r="W351" s="6">
        <v>131.28717971270001</v>
      </c>
      <c r="X351" s="6">
        <v>116.839308261</v>
      </c>
      <c r="Y351" s="6">
        <v>129.40267474070001</v>
      </c>
      <c r="Z351" s="6">
        <v>121.2364865289</v>
      </c>
      <c r="AA351" s="6">
        <v>119.980149881</v>
      </c>
      <c r="AB351" s="6">
        <v>102.39143680940001</v>
      </c>
      <c r="AC351" s="6">
        <v>100.50693183750001</v>
      </c>
      <c r="AD351" s="6">
        <v>92.3407436257</v>
      </c>
      <c r="AE351" s="6">
        <v>92.3407436257</v>
      </c>
      <c r="AF351" s="6">
        <v>76.636535526100005</v>
      </c>
      <c r="AG351" s="6">
        <v>79.149208822000006</v>
      </c>
      <c r="AH351" s="6">
        <v>65.329505694299996</v>
      </c>
    </row>
    <row r="352" spans="1:34" x14ac:dyDescent="0.25">
      <c r="A352" t="s">
        <v>886</v>
      </c>
      <c r="B352" s="6" t="s">
        <v>352</v>
      </c>
      <c r="C352" s="6">
        <v>10.129219905399999</v>
      </c>
      <c r="D352" s="6">
        <v>11.576251320400001</v>
      </c>
      <c r="E352" s="6">
        <v>13.0232827355</v>
      </c>
      <c r="F352" s="6">
        <v>11.576251320400001</v>
      </c>
      <c r="G352" s="6">
        <v>13.0232827355</v>
      </c>
      <c r="H352" s="6">
        <v>15.9173455656</v>
      </c>
      <c r="I352" s="6">
        <v>18.811408395699999</v>
      </c>
      <c r="J352" s="6">
        <v>18.811408395699999</v>
      </c>
      <c r="K352" s="6">
        <v>18.811408395699999</v>
      </c>
      <c r="L352" s="6">
        <v>24.599534055900001</v>
      </c>
      <c r="M352" s="6">
        <v>26.046565470899999</v>
      </c>
      <c r="N352" s="6">
        <v>20.258439810700001</v>
      </c>
      <c r="O352" s="6">
        <v>17.364376980599999</v>
      </c>
      <c r="P352" s="6">
        <v>14.4703141505</v>
      </c>
      <c r="Q352" s="6">
        <v>14.4703141505</v>
      </c>
      <c r="R352" s="6">
        <v>14.4703141505</v>
      </c>
      <c r="S352" s="6">
        <v>13.0232827355</v>
      </c>
      <c r="T352" s="6">
        <v>15.9173455656</v>
      </c>
      <c r="U352" s="6">
        <v>17.364376980599999</v>
      </c>
      <c r="V352" s="6">
        <v>24.599534055900001</v>
      </c>
      <c r="W352" s="6">
        <v>26.046565470899999</v>
      </c>
      <c r="X352" s="6">
        <v>27.493596885999999</v>
      </c>
      <c r="Y352" s="6">
        <v>34.728753961199999</v>
      </c>
      <c r="Z352" s="6">
        <v>40.516879621500003</v>
      </c>
      <c r="AA352" s="6">
        <v>44.857973866599998</v>
      </c>
      <c r="AB352" s="6">
        <v>57.881256602100002</v>
      </c>
      <c r="AC352" s="6">
        <v>56.434225187000003</v>
      </c>
      <c r="AD352" s="6">
        <v>63.669382262299997</v>
      </c>
      <c r="AE352" s="6">
        <v>63.669382262299997</v>
      </c>
      <c r="AF352" s="6">
        <v>59.3282880171</v>
      </c>
      <c r="AG352" s="6">
        <v>62.222350847199998</v>
      </c>
      <c r="AH352" s="6">
        <v>52.0931309419</v>
      </c>
    </row>
    <row r="353" spans="1:34" x14ac:dyDescent="0.25">
      <c r="A353" t="s">
        <v>887</v>
      </c>
      <c r="B353" s="6" t="s">
        <v>353</v>
      </c>
      <c r="C353" s="6">
        <v>1.7530327467</v>
      </c>
      <c r="D353" s="6">
        <v>3.5060654932999999</v>
      </c>
      <c r="E353" s="6">
        <v>8.7651637332999996</v>
      </c>
      <c r="F353" s="6">
        <v>12.271229226599999</v>
      </c>
      <c r="G353" s="6">
        <v>15.7772947199</v>
      </c>
      <c r="H353" s="6">
        <v>15.7772947199</v>
      </c>
      <c r="I353" s="6">
        <v>21.036392959800001</v>
      </c>
      <c r="J353" s="6">
        <v>22.789425706500001</v>
      </c>
      <c r="K353" s="6">
        <v>26.295491199800001</v>
      </c>
      <c r="L353" s="6">
        <v>29.8015566931</v>
      </c>
      <c r="M353" s="6">
        <v>38.566720426300002</v>
      </c>
      <c r="N353" s="6">
        <v>36.813687679700003</v>
      </c>
      <c r="O353" s="6">
        <v>47.331884159600001</v>
      </c>
      <c r="P353" s="6">
        <v>54.3440151462</v>
      </c>
      <c r="Q353" s="6">
        <v>52.590982399600001</v>
      </c>
      <c r="R353" s="6">
        <v>54.3440151462</v>
      </c>
      <c r="S353" s="6">
        <v>47.331884159600001</v>
      </c>
      <c r="T353" s="6">
        <v>40.319753173000002</v>
      </c>
      <c r="U353" s="6">
        <v>43.825818666300002</v>
      </c>
      <c r="V353" s="6">
        <v>49.0849169062</v>
      </c>
      <c r="W353" s="6">
        <v>45.578851412900001</v>
      </c>
      <c r="X353" s="6">
        <v>64.862211626100006</v>
      </c>
      <c r="Y353" s="6">
        <v>66.615244372800007</v>
      </c>
      <c r="Z353" s="6">
        <v>78.886473599300004</v>
      </c>
      <c r="AA353" s="6">
        <v>96.416801065800001</v>
      </c>
      <c r="AB353" s="6">
        <v>108.6880302924</v>
      </c>
      <c r="AC353" s="6">
        <v>106.9349975458</v>
      </c>
      <c r="AD353" s="6">
        <v>108.6880302924</v>
      </c>
      <c r="AE353" s="6">
        <v>92.910735572500002</v>
      </c>
      <c r="AF353" s="6">
        <v>89.404670079200002</v>
      </c>
      <c r="AG353" s="6">
        <v>91.157702825900003</v>
      </c>
      <c r="AH353" s="6">
        <v>84.145571839300004</v>
      </c>
    </row>
    <row r="354" spans="1:34" x14ac:dyDescent="0.25">
      <c r="A354" t="s">
        <v>888</v>
      </c>
      <c r="B354" s="6" t="s">
        <v>354</v>
      </c>
      <c r="C354" s="6">
        <v>53.211406949000001</v>
      </c>
      <c r="D354" s="6">
        <v>57.152992648900003</v>
      </c>
      <c r="E354" s="6">
        <v>65.036164048800003</v>
      </c>
      <c r="F354" s="6">
        <v>65.036164048800003</v>
      </c>
      <c r="G354" s="6">
        <v>88.685678248399995</v>
      </c>
      <c r="H354" s="6">
        <v>88.685678248399995</v>
      </c>
      <c r="I354" s="6">
        <v>65.036164048800003</v>
      </c>
      <c r="J354" s="6">
        <v>70.948542598700001</v>
      </c>
      <c r="K354" s="6">
        <v>68.977749748700006</v>
      </c>
      <c r="L354" s="6">
        <v>70.948542598700001</v>
      </c>
      <c r="M354" s="6">
        <v>72.919335448699997</v>
      </c>
      <c r="N354" s="6">
        <v>53.211406949000001</v>
      </c>
      <c r="O354" s="6">
        <v>84.744092548400005</v>
      </c>
      <c r="P354" s="6">
        <v>90.656471098300003</v>
      </c>
      <c r="Q354" s="6">
        <v>80.802506848500002</v>
      </c>
      <c r="R354" s="6">
        <v>100.5104353481</v>
      </c>
      <c r="S354" s="6">
        <v>135.98470664749999</v>
      </c>
      <c r="T354" s="6">
        <v>157.6634279971</v>
      </c>
      <c r="U354" s="6">
        <v>167.51739224689999</v>
      </c>
      <c r="V354" s="6">
        <v>167.51739224689999</v>
      </c>
      <c r="W354" s="6">
        <v>177.3713564967</v>
      </c>
      <c r="X354" s="6">
        <v>183.28373504659999</v>
      </c>
      <c r="Y354" s="6">
        <v>195.10849214640001</v>
      </c>
      <c r="Z354" s="6">
        <v>177.3713564967</v>
      </c>
      <c r="AA354" s="6">
        <v>169.4881850969</v>
      </c>
      <c r="AB354" s="6">
        <v>179.34214934670001</v>
      </c>
      <c r="AC354" s="6">
        <v>191.16690644650001</v>
      </c>
      <c r="AD354" s="6">
        <v>183.28373504659999</v>
      </c>
      <c r="AE354" s="6">
        <v>187.22532074649999</v>
      </c>
      <c r="AF354" s="6">
        <v>161.605013697</v>
      </c>
      <c r="AG354" s="6">
        <v>147.80946374729999</v>
      </c>
      <c r="AH354" s="6">
        <v>132.04312094759999</v>
      </c>
    </row>
    <row r="355" spans="1:34" x14ac:dyDescent="0.25">
      <c r="A355" t="s">
        <v>889</v>
      </c>
      <c r="B355" s="6" t="s">
        <v>355</v>
      </c>
      <c r="C355" s="6">
        <v>8.8486961445999999</v>
      </c>
      <c r="D355" s="6">
        <v>9.7335657590999993</v>
      </c>
      <c r="E355" s="6">
        <v>10.618435373500001</v>
      </c>
      <c r="F355" s="6">
        <v>9.7335657590999993</v>
      </c>
      <c r="G355" s="6">
        <v>15.0427834459</v>
      </c>
      <c r="H355" s="6">
        <v>14.1579138314</v>
      </c>
      <c r="I355" s="6">
        <v>17.6973922892</v>
      </c>
      <c r="J355" s="6">
        <v>17.6973922892</v>
      </c>
      <c r="K355" s="6">
        <v>16.8125226748</v>
      </c>
      <c r="L355" s="6">
        <v>15.0427834459</v>
      </c>
      <c r="M355" s="6">
        <v>16.8125226748</v>
      </c>
      <c r="N355" s="6">
        <v>13.273044216900001</v>
      </c>
      <c r="O355" s="6">
        <v>16.8125226748</v>
      </c>
      <c r="P355" s="6">
        <v>18.582261903700001</v>
      </c>
      <c r="Q355" s="6">
        <v>18.582261903700001</v>
      </c>
      <c r="R355" s="6">
        <v>21.236870747099999</v>
      </c>
      <c r="S355" s="6">
        <v>26.5460884339</v>
      </c>
      <c r="T355" s="6">
        <v>34.509914963999996</v>
      </c>
      <c r="U355" s="6">
        <v>36.279654192999999</v>
      </c>
      <c r="V355" s="6">
        <v>33.625045349600001</v>
      </c>
      <c r="W355" s="6">
        <v>30.085566891700001</v>
      </c>
      <c r="X355" s="6">
        <v>30.085566891700001</v>
      </c>
      <c r="Y355" s="6">
        <v>30.970436506199999</v>
      </c>
      <c r="Z355" s="6">
        <v>32.740175735100003</v>
      </c>
      <c r="AA355" s="6">
        <v>33.625045349600001</v>
      </c>
      <c r="AB355" s="6">
        <v>39.8191326508</v>
      </c>
      <c r="AC355" s="6">
        <v>57.516524940099998</v>
      </c>
      <c r="AD355" s="6">
        <v>64.595481855700001</v>
      </c>
      <c r="AE355" s="6">
        <v>64.595481855700001</v>
      </c>
      <c r="AF355" s="6">
        <v>65.480351470200006</v>
      </c>
      <c r="AG355" s="6">
        <v>63.710612241299998</v>
      </c>
      <c r="AH355" s="6">
        <v>61.940873012399997</v>
      </c>
    </row>
    <row r="356" spans="1:34" x14ac:dyDescent="0.25">
      <c r="A356" t="s">
        <v>890</v>
      </c>
      <c r="B356" s="6" t="s">
        <v>356</v>
      </c>
      <c r="C356" s="6">
        <v>20.939145001100002</v>
      </c>
      <c r="D356" s="6">
        <v>15.582619535699999</v>
      </c>
      <c r="E356" s="6">
        <v>29.70436849</v>
      </c>
      <c r="F356" s="6">
        <v>38.956548839299998</v>
      </c>
      <c r="G356" s="6">
        <v>43.339160583800002</v>
      </c>
      <c r="H356" s="6">
        <v>47.234815467700003</v>
      </c>
      <c r="I356" s="6">
        <v>50.156556630600001</v>
      </c>
      <c r="J356" s="6">
        <v>49.1826429097</v>
      </c>
      <c r="K356" s="6">
        <v>52.5913409331</v>
      </c>
      <c r="L356" s="6">
        <v>39.443505699799999</v>
      </c>
      <c r="M356" s="6">
        <v>35.547850815899999</v>
      </c>
      <c r="N356" s="6">
        <v>39.443505699799999</v>
      </c>
      <c r="O356" s="6">
        <v>43.826117444300003</v>
      </c>
      <c r="P356" s="6">
        <v>41.391333141799997</v>
      </c>
      <c r="Q356" s="6">
        <v>40.904376281300003</v>
      </c>
      <c r="R356" s="6">
        <v>44.800031165199997</v>
      </c>
      <c r="S356" s="6">
        <v>48.695686049199999</v>
      </c>
      <c r="T356" s="6">
        <v>61.356564421999998</v>
      </c>
      <c r="U356" s="6">
        <v>54.539168375099997</v>
      </c>
      <c r="V356" s="6">
        <v>72.0696153528</v>
      </c>
      <c r="W356" s="6">
        <v>74.504399655200004</v>
      </c>
      <c r="X356" s="6">
        <v>76.452227097199994</v>
      </c>
      <c r="Y356" s="6">
        <v>71.582658492299998</v>
      </c>
      <c r="Z356" s="6">
        <v>85.704407446499999</v>
      </c>
      <c r="AA356" s="6">
        <v>83.269623144099995</v>
      </c>
      <c r="AB356" s="6">
        <v>88.626148609500007</v>
      </c>
      <c r="AC356" s="6">
        <v>74.017442794700003</v>
      </c>
      <c r="AD356" s="6">
        <v>72.556572213300001</v>
      </c>
      <c r="AE356" s="6">
        <v>71.095701631799997</v>
      </c>
      <c r="AF356" s="6">
        <v>77.913097678699998</v>
      </c>
      <c r="AG356" s="6">
        <v>72.556572213300001</v>
      </c>
      <c r="AH356" s="6">
        <v>55.5130820961</v>
      </c>
    </row>
    <row r="357" spans="1:34" x14ac:dyDescent="0.25">
      <c r="A357" t="s">
        <v>891</v>
      </c>
      <c r="B357" s="6" t="s">
        <v>357</v>
      </c>
      <c r="C357" s="6">
        <v>54.656154771600001</v>
      </c>
      <c r="D357" s="6">
        <v>57.709571239299997</v>
      </c>
      <c r="E357" s="6">
        <v>49.465346776499999</v>
      </c>
      <c r="F357" s="6">
        <v>47.3279552491</v>
      </c>
      <c r="G357" s="6">
        <v>71.755286990599998</v>
      </c>
      <c r="H357" s="6">
        <v>79.694169806600001</v>
      </c>
      <c r="I357" s="6">
        <v>81.831561334</v>
      </c>
      <c r="J357" s="6">
        <v>83.663611214599996</v>
      </c>
      <c r="K357" s="6">
        <v>85.495661095200006</v>
      </c>
      <c r="L357" s="6">
        <v>99.2360351998</v>
      </c>
      <c r="M357" s="6">
        <v>113.8924342447</v>
      </c>
      <c r="N357" s="6">
        <v>93.129202264400007</v>
      </c>
      <c r="O357" s="6">
        <v>94.045227204699998</v>
      </c>
      <c r="P357" s="6">
        <v>95.877277085299994</v>
      </c>
      <c r="Q357" s="6">
        <v>94.961252145000003</v>
      </c>
      <c r="R357" s="6">
        <v>91.602494030599999</v>
      </c>
      <c r="S357" s="6">
        <v>95.266593791800005</v>
      </c>
      <c r="T357" s="6">
        <v>98.930693552999998</v>
      </c>
      <c r="U357" s="6">
        <v>106.5642347222</v>
      </c>
      <c r="V357" s="6">
        <v>108.7016262496</v>
      </c>
      <c r="W357" s="6">
        <v>118.777900593</v>
      </c>
      <c r="X357" s="6">
        <v>119.6939255333</v>
      </c>
      <c r="Y357" s="6">
        <v>118.16721729939999</v>
      </c>
      <c r="Z357" s="6">
        <v>110.22833448350001</v>
      </c>
      <c r="AA357" s="6">
        <v>106.2588930755</v>
      </c>
      <c r="AB357" s="6">
        <v>99.2360351998</v>
      </c>
      <c r="AC357" s="6">
        <v>95.877277085299994</v>
      </c>
      <c r="AD357" s="6">
        <v>88.243735916099993</v>
      </c>
      <c r="AE357" s="6">
        <v>84.579636154900001</v>
      </c>
      <c r="AF357" s="6">
        <v>85.801002741999994</v>
      </c>
      <c r="AG357" s="6">
        <v>91.602494030599999</v>
      </c>
      <c r="AH357" s="6">
        <v>79.694169806600001</v>
      </c>
    </row>
    <row r="358" spans="1:34" x14ac:dyDescent="0.25">
      <c r="A358" t="s">
        <v>892</v>
      </c>
      <c r="B358" s="6" t="s">
        <v>358</v>
      </c>
      <c r="C358" s="6">
        <v>19.764292511499999</v>
      </c>
      <c r="D358" s="6">
        <v>24.156357514100002</v>
      </c>
      <c r="E358" s="6">
        <v>29.280433350399999</v>
      </c>
      <c r="F358" s="6">
        <v>32.940487519199998</v>
      </c>
      <c r="G358" s="6">
        <v>34.404509186699997</v>
      </c>
      <c r="H358" s="6">
        <v>32.208476685500003</v>
      </c>
      <c r="I358" s="6">
        <v>38.064563355499999</v>
      </c>
      <c r="J358" s="6">
        <v>38.796574189300003</v>
      </c>
      <c r="K358" s="6">
        <v>38.796574189300003</v>
      </c>
      <c r="L358" s="6">
        <v>45.384671693100003</v>
      </c>
      <c r="M358" s="6">
        <v>60.024888368299997</v>
      </c>
      <c r="N358" s="6">
        <v>71.005050874800006</v>
      </c>
      <c r="O358" s="6">
        <v>80.521191713600004</v>
      </c>
      <c r="P358" s="6">
        <v>84.913256716199996</v>
      </c>
      <c r="Q358" s="6">
        <v>84.181245882400006</v>
      </c>
      <c r="R358" s="6">
        <v>90.769343386299994</v>
      </c>
      <c r="S358" s="6">
        <v>90.037332552500004</v>
      </c>
      <c r="T358" s="6">
        <v>96.625430056400006</v>
      </c>
      <c r="U358" s="6">
        <v>94.429397555099996</v>
      </c>
      <c r="V358" s="6">
        <v>90.769343386299994</v>
      </c>
      <c r="W358" s="6">
        <v>86.377278383700002</v>
      </c>
      <c r="X358" s="6">
        <v>90.769343386299994</v>
      </c>
      <c r="Y358" s="6">
        <v>91.501354219999996</v>
      </c>
      <c r="Z358" s="6">
        <v>104.6775492277</v>
      </c>
      <c r="AA358" s="6">
        <v>94.429397555099996</v>
      </c>
      <c r="AB358" s="6">
        <v>91.501354219999996</v>
      </c>
      <c r="AC358" s="6">
        <v>92.2333650538</v>
      </c>
      <c r="AD358" s="6">
        <v>101.0174950589</v>
      </c>
      <c r="AE358" s="6">
        <v>103.21352756020001</v>
      </c>
      <c r="AF358" s="6">
        <v>96.625430056400006</v>
      </c>
      <c r="AG358" s="6">
        <v>95.161408388799998</v>
      </c>
      <c r="AH358" s="6">
        <v>94.429397555099996</v>
      </c>
    </row>
    <row r="359" spans="1:34" x14ac:dyDescent="0.25">
      <c r="A359" t="s">
        <v>893</v>
      </c>
      <c r="B359" s="6" t="s">
        <v>359</v>
      </c>
      <c r="C359" s="6">
        <v>41.3140942267</v>
      </c>
      <c r="D359" s="6">
        <v>41.3140942267</v>
      </c>
      <c r="E359" s="6">
        <v>48.964852416900001</v>
      </c>
      <c r="F359" s="6">
        <v>64.2663687971</v>
      </c>
      <c r="G359" s="6">
        <v>67.326672073200001</v>
      </c>
      <c r="H359" s="6">
        <v>62.736217159100001</v>
      </c>
      <c r="I359" s="6">
        <v>66.561596254199998</v>
      </c>
      <c r="J359" s="6">
        <v>64.2663687971</v>
      </c>
      <c r="K359" s="6">
        <v>67.326672073200001</v>
      </c>
      <c r="L359" s="6">
        <v>61.206065521100001</v>
      </c>
      <c r="M359" s="6">
        <v>49.729928235899997</v>
      </c>
      <c r="N359" s="6">
        <v>47.4347007788</v>
      </c>
      <c r="O359" s="6">
        <v>45.9045491408</v>
      </c>
      <c r="P359" s="6">
        <v>45.139473321799997</v>
      </c>
      <c r="Q359" s="6">
        <v>48.964852416900001</v>
      </c>
      <c r="R359" s="6">
        <v>44.374397502800001</v>
      </c>
      <c r="S359" s="6">
        <v>45.139473321799997</v>
      </c>
      <c r="T359" s="6">
        <v>52.0251556929</v>
      </c>
      <c r="U359" s="6">
        <v>54.320383149999998</v>
      </c>
      <c r="V359" s="6">
        <v>58.910838064099998</v>
      </c>
      <c r="W359" s="6">
        <v>55.850534787999997</v>
      </c>
      <c r="X359" s="6">
        <v>53.555307331000002</v>
      </c>
      <c r="Y359" s="6">
        <v>53.555307331000002</v>
      </c>
      <c r="Z359" s="6">
        <v>58.145762245</v>
      </c>
      <c r="AA359" s="6">
        <v>48.199776597899998</v>
      </c>
      <c r="AB359" s="6">
        <v>39.018866769699997</v>
      </c>
      <c r="AC359" s="6">
        <v>35.1934876746</v>
      </c>
      <c r="AD359" s="6">
        <v>30.6030327605</v>
      </c>
      <c r="AE359" s="6">
        <v>31.368108579600001</v>
      </c>
      <c r="AF359" s="6">
        <v>31.368108579600001</v>
      </c>
      <c r="AG359" s="6">
        <v>24.4824262084</v>
      </c>
      <c r="AH359" s="6">
        <v>23.7173503894</v>
      </c>
    </row>
    <row r="360" spans="1:34" x14ac:dyDescent="0.25">
      <c r="A360" t="s">
        <v>894</v>
      </c>
      <c r="B360" s="6" t="s">
        <v>360</v>
      </c>
      <c r="C360" s="6">
        <v>44.623234872200001</v>
      </c>
      <c r="D360" s="6">
        <v>48.862442184999999</v>
      </c>
      <c r="E360" s="6">
        <v>47.7468613132</v>
      </c>
      <c r="F360" s="6">
        <v>54.886578892800003</v>
      </c>
      <c r="G360" s="6">
        <v>65.373039087699993</v>
      </c>
      <c r="H360" s="6">
        <v>74.967034585199997</v>
      </c>
      <c r="I360" s="6">
        <v>79.206241898100004</v>
      </c>
      <c r="J360" s="6">
        <v>79.875590421200002</v>
      </c>
      <c r="K360" s="6">
        <v>91.031399139200005</v>
      </c>
      <c r="L360" s="6">
        <v>114.4585974471</v>
      </c>
      <c r="M360" s="6">
        <v>124.4988252933</v>
      </c>
      <c r="N360" s="6">
        <v>124.72194146770001</v>
      </c>
      <c r="O360" s="6">
        <v>127.39933556</v>
      </c>
      <c r="P360" s="6">
        <v>128.73803260619999</v>
      </c>
      <c r="Q360" s="6">
        <v>132.307891396</v>
      </c>
      <c r="R360" s="6">
        <v>123.3832444215</v>
      </c>
      <c r="S360" s="6">
        <v>115.5741783189</v>
      </c>
      <c r="T360" s="6">
        <v>105.98018282140001</v>
      </c>
      <c r="U360" s="6">
        <v>105.5339504727</v>
      </c>
      <c r="V360" s="6">
        <v>98.394232893099996</v>
      </c>
      <c r="W360" s="6">
        <v>100.8485108111</v>
      </c>
      <c r="X360" s="6">
        <v>97.278652021300005</v>
      </c>
      <c r="Y360" s="6">
        <v>96.609303498200006</v>
      </c>
      <c r="Z360" s="6">
        <v>94.601257928999999</v>
      </c>
      <c r="AA360" s="6">
        <v>97.501768195699995</v>
      </c>
      <c r="AB360" s="6">
        <v>93.485677057199993</v>
      </c>
      <c r="AC360" s="6">
        <v>89.023353569999998</v>
      </c>
      <c r="AD360" s="6">
        <v>91.254515313599995</v>
      </c>
      <c r="AE360" s="6">
        <v>101.5178593342</v>
      </c>
      <c r="AF360" s="6">
        <v>97.724884369999998</v>
      </c>
      <c r="AG360" s="6">
        <v>89.023353569999998</v>
      </c>
      <c r="AH360" s="6">
        <v>79.652474246799997</v>
      </c>
    </row>
    <row r="361" spans="1:34" x14ac:dyDescent="0.25">
      <c r="A361" t="s">
        <v>895</v>
      </c>
      <c r="B361" s="6" t="s">
        <v>361</v>
      </c>
      <c r="C361" s="6">
        <v>19.9122052767</v>
      </c>
      <c r="D361" s="6">
        <v>21.722405756400001</v>
      </c>
      <c r="E361" s="6">
        <v>18.102004796999999</v>
      </c>
      <c r="F361" s="6">
        <v>19.9122052767</v>
      </c>
      <c r="G361" s="6">
        <v>22.627505996299998</v>
      </c>
      <c r="H361" s="6">
        <v>19.007105036900001</v>
      </c>
      <c r="I361" s="6">
        <v>17.1969045572</v>
      </c>
      <c r="J361" s="6">
        <v>17.1969045572</v>
      </c>
      <c r="K361" s="6">
        <v>15.386704077499999</v>
      </c>
      <c r="L361" s="6">
        <v>12.671403357899999</v>
      </c>
      <c r="M361" s="6">
        <v>16.291804317299999</v>
      </c>
      <c r="N361" s="6">
        <v>14.4816038376</v>
      </c>
      <c r="O361" s="6">
        <v>15.386704077499999</v>
      </c>
      <c r="P361" s="6">
        <v>16.291804317299999</v>
      </c>
      <c r="Q361" s="6">
        <v>16.291804317299999</v>
      </c>
      <c r="R361" s="6">
        <v>19.007105036900001</v>
      </c>
      <c r="S361" s="6">
        <v>30.773408154999998</v>
      </c>
      <c r="T361" s="6">
        <v>28.0581074354</v>
      </c>
      <c r="U361" s="6">
        <v>34.3938091144</v>
      </c>
      <c r="V361" s="6">
        <v>35.298909354199999</v>
      </c>
      <c r="W361" s="6">
        <v>35.298909354199999</v>
      </c>
      <c r="X361" s="6">
        <v>35.298909354199999</v>
      </c>
      <c r="Y361" s="6">
        <v>35.298909354199999</v>
      </c>
      <c r="Z361" s="6">
        <v>30.773408154999998</v>
      </c>
      <c r="AA361" s="6">
        <v>28.963207675300001</v>
      </c>
      <c r="AB361" s="6">
        <v>25.342806715799998</v>
      </c>
      <c r="AC361" s="6">
        <v>24.437706475999999</v>
      </c>
      <c r="AD361" s="6">
        <v>28.963207675300001</v>
      </c>
      <c r="AE361" s="6">
        <v>29.868307915100001</v>
      </c>
      <c r="AF361" s="6">
        <v>27.153007195499999</v>
      </c>
      <c r="AG361" s="6">
        <v>23.532606236100001</v>
      </c>
      <c r="AH361" s="6">
        <v>20.817305516600001</v>
      </c>
    </row>
    <row r="362" spans="1:34" x14ac:dyDescent="0.25">
      <c r="A362" t="s">
        <v>896</v>
      </c>
      <c r="B362" s="6" t="s">
        <v>362</v>
      </c>
      <c r="C362" s="6">
        <v>41.226340774500002</v>
      </c>
      <c r="D362" s="6">
        <v>46.124519876400001</v>
      </c>
      <c r="E362" s="6">
        <v>50.206335794700003</v>
      </c>
      <c r="F362" s="6">
        <v>48.573609427400001</v>
      </c>
      <c r="G362" s="6">
        <v>47.349064651900001</v>
      </c>
      <c r="H362" s="6">
        <v>40.409977590799997</v>
      </c>
      <c r="I362" s="6">
        <v>40.409977590799997</v>
      </c>
      <c r="J362" s="6">
        <v>40.409977590799997</v>
      </c>
      <c r="K362" s="6">
        <v>39.185432815399999</v>
      </c>
      <c r="L362" s="6">
        <v>40.409977590799997</v>
      </c>
      <c r="M362" s="6">
        <v>40.409977590799997</v>
      </c>
      <c r="N362" s="6">
        <v>46.532701468200003</v>
      </c>
      <c r="O362" s="6">
        <v>50.206335794700003</v>
      </c>
      <c r="P362" s="6">
        <v>50.206335794700003</v>
      </c>
      <c r="Q362" s="6">
        <v>50.206335794700003</v>
      </c>
      <c r="R362" s="6">
        <v>50.614517386499998</v>
      </c>
      <c r="S362" s="6">
        <v>44.491793509099999</v>
      </c>
      <c r="T362" s="6">
        <v>47.349064651900001</v>
      </c>
      <c r="U362" s="6">
        <v>46.124519876400001</v>
      </c>
      <c r="V362" s="6">
        <v>49.798154202799999</v>
      </c>
      <c r="W362" s="6">
        <v>49.798154202799999</v>
      </c>
      <c r="X362" s="6">
        <v>49.798154202799999</v>
      </c>
      <c r="Y362" s="6">
        <v>43.267248733599999</v>
      </c>
      <c r="Z362" s="6">
        <v>44.491793509099999</v>
      </c>
      <c r="AA362" s="6">
        <v>40.409977590799997</v>
      </c>
      <c r="AB362" s="6">
        <v>42.042703958099999</v>
      </c>
      <c r="AC362" s="6">
        <v>36.328161672599997</v>
      </c>
      <c r="AD362" s="6">
        <v>36.328161672599997</v>
      </c>
      <c r="AE362" s="6">
        <v>36.328161672599997</v>
      </c>
      <c r="AF362" s="6">
        <v>48.573609427400001</v>
      </c>
      <c r="AG362" s="6">
        <v>44.083611917299997</v>
      </c>
      <c r="AH362" s="6">
        <v>49.798154202799999</v>
      </c>
    </row>
    <row r="363" spans="1:34" x14ac:dyDescent="0.25">
      <c r="A363" t="s">
        <v>897</v>
      </c>
      <c r="B363" s="6" t="s">
        <v>363</v>
      </c>
      <c r="C363" s="6">
        <v>12.601865075999999</v>
      </c>
      <c r="D363" s="6">
        <v>12.601865075999999</v>
      </c>
      <c r="E363" s="6">
        <v>18.902797614000001</v>
      </c>
      <c r="F363" s="6">
        <v>25.2037301521</v>
      </c>
      <c r="G363" s="6">
        <v>42.006216920100002</v>
      </c>
      <c r="H363" s="6">
        <v>58.808703688100003</v>
      </c>
      <c r="I363" s="6">
        <v>67.209947072199995</v>
      </c>
      <c r="J363" s="6">
        <v>67.209947072199995</v>
      </c>
      <c r="K363" s="6">
        <v>69.310257918199994</v>
      </c>
      <c r="L363" s="6">
        <v>67.209947072199995</v>
      </c>
      <c r="M363" s="6">
        <v>73.510879610200007</v>
      </c>
      <c r="N363" s="6">
        <v>63.009325380200004</v>
      </c>
      <c r="O363" s="6">
        <v>63.009325380200004</v>
      </c>
      <c r="P363" s="6">
        <v>67.209947072199995</v>
      </c>
      <c r="Q363" s="6">
        <v>79.811812148200005</v>
      </c>
      <c r="R363" s="6">
        <v>77.711501302200006</v>
      </c>
      <c r="S363" s="6">
        <v>84.012433840200003</v>
      </c>
      <c r="T363" s="6">
        <v>96.614298916199999</v>
      </c>
      <c r="U363" s="6">
        <v>102.9152314543</v>
      </c>
      <c r="V363" s="6">
        <v>90.313366378200001</v>
      </c>
      <c r="W363" s="6">
        <v>94.5139880702</v>
      </c>
      <c r="X363" s="6">
        <v>86.112744686200003</v>
      </c>
      <c r="Y363" s="6">
        <v>94.5139880702</v>
      </c>
      <c r="Z363" s="6">
        <v>96.614298916199999</v>
      </c>
      <c r="AA363" s="6">
        <v>86.112744686200003</v>
      </c>
      <c r="AB363" s="6">
        <v>86.112744686200003</v>
      </c>
      <c r="AC363" s="6">
        <v>100.8149206083</v>
      </c>
      <c r="AD363" s="6">
        <v>102.9152314543</v>
      </c>
      <c r="AE363" s="6">
        <v>115.51709653029999</v>
      </c>
      <c r="AF363" s="6">
        <v>107.1158531463</v>
      </c>
      <c r="AG363" s="6">
        <v>109.2161639923</v>
      </c>
      <c r="AH363" s="6">
        <v>111.3164748383</v>
      </c>
    </row>
    <row r="364" spans="1:34" x14ac:dyDescent="0.25">
      <c r="A364" t="s">
        <v>898</v>
      </c>
      <c r="B364" s="6" t="s">
        <v>364</v>
      </c>
      <c r="C364" s="6">
        <v>15.725588481000001</v>
      </c>
      <c r="D364" s="6">
        <v>16.708437761100001</v>
      </c>
      <c r="E364" s="6">
        <v>18.674136321199999</v>
      </c>
      <c r="F364" s="6">
        <v>22.605533441399999</v>
      </c>
      <c r="G364" s="6">
        <v>25.554081281599998</v>
      </c>
      <c r="H364" s="6">
        <v>26.5369305617</v>
      </c>
      <c r="I364" s="6">
        <v>27.519779841799998</v>
      </c>
      <c r="J364" s="6">
        <v>28.502629121799998</v>
      </c>
      <c r="K364" s="6">
        <v>30.4683276819</v>
      </c>
      <c r="L364" s="6">
        <v>29.4854784019</v>
      </c>
      <c r="M364" s="6">
        <v>48.159614723099999</v>
      </c>
      <c r="N364" s="6">
        <v>52.091011843300002</v>
      </c>
      <c r="O364" s="6">
        <v>57.005258243599997</v>
      </c>
      <c r="P364" s="6">
        <v>60.936655363900002</v>
      </c>
      <c r="Q364" s="6">
        <v>63.885203204100002</v>
      </c>
      <c r="R364" s="6">
        <v>62.902353924000003</v>
      </c>
      <c r="S364" s="6">
        <v>69.782298884499994</v>
      </c>
      <c r="T364" s="6">
        <v>55.039559683500002</v>
      </c>
      <c r="U364" s="6">
        <v>61.919504644</v>
      </c>
      <c r="V364" s="6">
        <v>74.696545284799996</v>
      </c>
      <c r="W364" s="6">
        <v>75.679394564800006</v>
      </c>
      <c r="X364" s="6">
        <v>77.645093125000002</v>
      </c>
      <c r="Y364" s="6">
        <v>77.645093125000002</v>
      </c>
      <c r="Z364" s="6">
        <v>82.559339525300004</v>
      </c>
      <c r="AA364" s="6">
        <v>91.404983045799995</v>
      </c>
      <c r="AB364" s="6">
        <v>88.456435205700004</v>
      </c>
      <c r="AC364" s="6">
        <v>73.713696004699997</v>
      </c>
      <c r="AD364" s="6">
        <v>73.713696004699997</v>
      </c>
      <c r="AE364" s="6">
        <v>70.765148164500005</v>
      </c>
      <c r="AF364" s="6">
        <v>68.799449604399996</v>
      </c>
      <c r="AG364" s="6">
        <v>63.885203204100002</v>
      </c>
      <c r="AH364" s="6">
        <v>66.833751044300001</v>
      </c>
    </row>
    <row r="365" spans="1:34" x14ac:dyDescent="0.25">
      <c r="A365" t="s">
        <v>899</v>
      </c>
      <c r="B365" s="6" t="s">
        <v>365</v>
      </c>
      <c r="C365" s="6">
        <v>33.317203575999997</v>
      </c>
      <c r="D365" s="6">
        <v>38.235457437299999</v>
      </c>
      <c r="E365" s="6">
        <v>44.740244802100001</v>
      </c>
      <c r="F365" s="6">
        <v>51.403685517299998</v>
      </c>
      <c r="G365" s="6">
        <v>53.307525721700003</v>
      </c>
      <c r="H365" s="6">
        <v>59.336353035400002</v>
      </c>
      <c r="I365" s="6">
        <v>64.8892202981</v>
      </c>
      <c r="J365" s="6">
        <v>64.8892202981</v>
      </c>
      <c r="K365" s="6">
        <v>70.759394261500006</v>
      </c>
      <c r="L365" s="6">
        <v>69.648820809</v>
      </c>
      <c r="M365" s="6">
        <v>78.533408429299996</v>
      </c>
      <c r="N365" s="6">
        <v>95.985276969099999</v>
      </c>
      <c r="O365" s="6">
        <v>96.461237020200002</v>
      </c>
      <c r="P365" s="6">
        <v>94.716050166200006</v>
      </c>
      <c r="Q365" s="6">
        <v>94.716050166200006</v>
      </c>
      <c r="R365" s="6">
        <v>101.5381442318</v>
      </c>
      <c r="S365" s="6">
        <v>105.1871712901</v>
      </c>
      <c r="T365" s="6">
        <v>101.6967975821</v>
      </c>
      <c r="U365" s="6">
        <v>104.39390453830001</v>
      </c>
      <c r="V365" s="6">
        <v>104.2352511879</v>
      </c>
      <c r="W365" s="6">
        <v>108.8361983484</v>
      </c>
      <c r="X365" s="6">
        <v>108.8361983484</v>
      </c>
      <c r="Y365" s="6">
        <v>100.11026407849999</v>
      </c>
      <c r="Z365" s="6">
        <v>100.2689174289</v>
      </c>
      <c r="AA365" s="6">
        <v>100.5862241296</v>
      </c>
      <c r="AB365" s="6">
        <v>97.254503772000007</v>
      </c>
      <c r="AC365" s="6">
        <v>98.206423874199999</v>
      </c>
      <c r="AD365" s="6">
        <v>88.369916151699996</v>
      </c>
      <c r="AE365" s="6">
        <v>88.369916151699996</v>
      </c>
      <c r="AF365" s="6">
        <v>93.129516662599997</v>
      </c>
      <c r="AG365" s="6">
        <v>102.17275763320001</v>
      </c>
      <c r="AH365" s="6">
        <v>112.16791870599999</v>
      </c>
    </row>
    <row r="366" spans="1:34" x14ac:dyDescent="0.25">
      <c r="A366" t="s">
        <v>900</v>
      </c>
      <c r="B366" s="6" t="s">
        <v>366</v>
      </c>
      <c r="C366" s="6">
        <v>19.858642571499999</v>
      </c>
      <c r="D366" s="6">
        <v>18.955977000099999</v>
      </c>
      <c r="E366" s="6">
        <v>22.566639285800001</v>
      </c>
      <c r="F366" s="6">
        <v>19.858642571499999</v>
      </c>
      <c r="G366" s="6">
        <v>16.247980285800001</v>
      </c>
      <c r="H366" s="6">
        <v>17.150645857200001</v>
      </c>
      <c r="I366" s="6">
        <v>19.858642571499999</v>
      </c>
      <c r="J366" s="6">
        <v>18.053311428600001</v>
      </c>
      <c r="K366" s="6">
        <v>17.150645857200001</v>
      </c>
      <c r="L366" s="6">
        <v>25.274636000099999</v>
      </c>
      <c r="M366" s="6">
        <v>31.593295000099999</v>
      </c>
      <c r="N366" s="6">
        <v>35.203957285900003</v>
      </c>
      <c r="O366" s="6">
        <v>35.203957285900003</v>
      </c>
      <c r="P366" s="6">
        <v>39.717285142999998</v>
      </c>
      <c r="Q366" s="6">
        <v>44.230613000200002</v>
      </c>
      <c r="R366" s="6">
        <v>50.549272000199998</v>
      </c>
      <c r="S366" s="6">
        <v>46.035944143099996</v>
      </c>
      <c r="T366" s="6">
        <v>49.646606428799998</v>
      </c>
      <c r="U366" s="6">
        <v>49.646606428799998</v>
      </c>
      <c r="V366" s="6">
        <v>57.770596571699997</v>
      </c>
      <c r="W366" s="6">
        <v>70.407914571700005</v>
      </c>
      <c r="X366" s="6">
        <v>67.699917857399996</v>
      </c>
      <c r="Y366" s="6">
        <v>62.283924428799999</v>
      </c>
      <c r="Z366" s="6">
        <v>62.283924428799999</v>
      </c>
      <c r="AA366" s="6">
        <v>70.407914571700005</v>
      </c>
      <c r="AB366" s="6">
        <v>68.602583428900004</v>
      </c>
      <c r="AC366" s="6">
        <v>61.381258857399999</v>
      </c>
      <c r="AD366" s="6">
        <v>51.451937571599998</v>
      </c>
      <c r="AE366" s="6">
        <v>50.549272000199998</v>
      </c>
      <c r="AF366" s="6">
        <v>53.2572687145</v>
      </c>
      <c r="AG366" s="6">
        <v>54.1599342859</v>
      </c>
      <c r="AH366" s="6">
        <v>38.814619571599998</v>
      </c>
    </row>
    <row r="367" spans="1:34" x14ac:dyDescent="0.25">
      <c r="A367" t="s">
        <v>901</v>
      </c>
      <c r="B367" s="6" t="s">
        <v>367</v>
      </c>
      <c r="C367" s="6">
        <v>8.4288604180999993</v>
      </c>
      <c r="D367" s="6">
        <v>6.3216453136000004</v>
      </c>
      <c r="E367" s="6">
        <v>13.6968981794</v>
      </c>
      <c r="F367" s="6">
        <v>14.750505731600001</v>
      </c>
      <c r="G367" s="6">
        <v>12.643290627100001</v>
      </c>
      <c r="H367" s="6">
        <v>13.6968981794</v>
      </c>
      <c r="I367" s="6">
        <v>13.6968981794</v>
      </c>
      <c r="J367" s="6">
        <v>13.6968981794</v>
      </c>
      <c r="K367" s="6">
        <v>13.6968981794</v>
      </c>
      <c r="L367" s="6">
        <v>7.3752528658000003</v>
      </c>
      <c r="M367" s="6">
        <v>8.4288604180999993</v>
      </c>
      <c r="N367" s="6">
        <v>10.536075522599999</v>
      </c>
      <c r="O367" s="6">
        <v>8.4288604180999993</v>
      </c>
      <c r="P367" s="6">
        <v>14.750505731600001</v>
      </c>
      <c r="Q367" s="6">
        <v>14.750505731600001</v>
      </c>
      <c r="R367" s="6">
        <v>14.750505731600001</v>
      </c>
      <c r="S367" s="6">
        <v>36.876264329100003</v>
      </c>
      <c r="T367" s="6">
        <v>42.144302090399997</v>
      </c>
      <c r="U367" s="6">
        <v>56.894807821999997</v>
      </c>
      <c r="V367" s="6">
        <v>64.270060687799997</v>
      </c>
      <c r="W367" s="6">
        <v>65.323668240100005</v>
      </c>
      <c r="X367" s="6">
        <v>65.323668240100005</v>
      </c>
      <c r="Y367" s="6">
        <v>70.591706001299997</v>
      </c>
      <c r="Z367" s="6">
        <v>75.859743762600004</v>
      </c>
      <c r="AA367" s="6">
        <v>77.966958867200006</v>
      </c>
      <c r="AB367" s="6">
        <v>66.377275792299997</v>
      </c>
      <c r="AC367" s="6">
        <v>66.377275792299997</v>
      </c>
      <c r="AD367" s="6">
        <v>63.216453135499997</v>
      </c>
      <c r="AE367" s="6">
        <v>63.216453135499997</v>
      </c>
      <c r="AF367" s="6">
        <v>55.841200269700003</v>
      </c>
      <c r="AG367" s="6">
        <v>40.037086985800002</v>
      </c>
      <c r="AH367" s="6">
        <v>34.769049224500002</v>
      </c>
    </row>
    <row r="368" spans="1:34" x14ac:dyDescent="0.25">
      <c r="A368" t="s">
        <v>902</v>
      </c>
      <c r="B368" s="6" t="s">
        <v>368</v>
      </c>
      <c r="C368" s="6">
        <v>2.7476301689999998</v>
      </c>
      <c r="D368" s="6">
        <v>2.7476301689999998</v>
      </c>
      <c r="E368" s="6">
        <v>5.4952603379999996</v>
      </c>
      <c r="F368" s="6">
        <v>19.233411182899999</v>
      </c>
      <c r="G368" s="6">
        <v>19.233411182899999</v>
      </c>
      <c r="H368" s="6">
        <v>19.233411182899999</v>
      </c>
      <c r="I368" s="6">
        <v>19.233411182899999</v>
      </c>
      <c r="J368" s="6">
        <v>19.233411182899999</v>
      </c>
      <c r="K368" s="6">
        <v>19.233411182899999</v>
      </c>
      <c r="L368" s="6">
        <v>24.728671520799999</v>
      </c>
      <c r="M368" s="6">
        <v>10.990520675899999</v>
      </c>
      <c r="N368" s="6">
        <v>16.485781013899999</v>
      </c>
      <c r="O368" s="6">
        <v>13.7381508449</v>
      </c>
      <c r="P368" s="6">
        <v>13.7381508449</v>
      </c>
      <c r="Q368" s="6">
        <v>13.7381508449</v>
      </c>
      <c r="R368" s="6">
        <v>38.466822365699997</v>
      </c>
      <c r="S368" s="6">
        <v>41.214452534700001</v>
      </c>
      <c r="T368" s="6">
        <v>43.962082703699998</v>
      </c>
      <c r="U368" s="6">
        <v>65.943124055499993</v>
      </c>
      <c r="V368" s="6">
        <v>68.690754224499997</v>
      </c>
      <c r="W368" s="6">
        <v>71.438384393500002</v>
      </c>
      <c r="X368" s="6">
        <v>71.438384393500002</v>
      </c>
      <c r="Y368" s="6">
        <v>52.204973210600002</v>
      </c>
      <c r="Z368" s="6">
        <v>52.204973210600002</v>
      </c>
      <c r="AA368" s="6">
        <v>54.952603379599999</v>
      </c>
      <c r="AB368" s="6">
        <v>27.4763016898</v>
      </c>
      <c r="AC368" s="6">
        <v>32.971562027799997</v>
      </c>
      <c r="AD368" s="6">
        <v>32.971562027799997</v>
      </c>
      <c r="AE368" s="6">
        <v>32.971562027799997</v>
      </c>
      <c r="AF368" s="6">
        <v>49.457343041599998</v>
      </c>
      <c r="AG368" s="6">
        <v>49.457343041599998</v>
      </c>
      <c r="AH368" s="6">
        <v>49.457343041599998</v>
      </c>
    </row>
    <row r="369" spans="1:34" x14ac:dyDescent="0.25">
      <c r="A369" t="s">
        <v>903</v>
      </c>
      <c r="B369" s="6" t="s">
        <v>369</v>
      </c>
      <c r="C369" s="6">
        <v>24.482087272800001</v>
      </c>
      <c r="D369" s="6">
        <v>23.316273593199998</v>
      </c>
      <c r="E369" s="6">
        <v>29.145341991399999</v>
      </c>
      <c r="F369" s="6">
        <v>32.059876190600001</v>
      </c>
      <c r="G369" s="6">
        <v>32.642783030399997</v>
      </c>
      <c r="H369" s="6">
        <v>32.642783030399997</v>
      </c>
      <c r="I369" s="6">
        <v>32.642783030399997</v>
      </c>
      <c r="J369" s="6">
        <v>33.2256898702</v>
      </c>
      <c r="K369" s="6">
        <v>34.974410389699997</v>
      </c>
      <c r="L369" s="6">
        <v>33.2256898702</v>
      </c>
      <c r="M369" s="6">
        <v>34.974410389699997</v>
      </c>
      <c r="N369" s="6">
        <v>33.808596710099998</v>
      </c>
      <c r="O369" s="6">
        <v>36.723130909200002</v>
      </c>
      <c r="P369" s="6">
        <v>37.306037748999998</v>
      </c>
      <c r="Q369" s="6">
        <v>36.723130909200002</v>
      </c>
      <c r="R369" s="6">
        <v>38.471851428699999</v>
      </c>
      <c r="S369" s="6">
        <v>43.1351061473</v>
      </c>
      <c r="T369" s="6">
        <v>40.220571948200003</v>
      </c>
      <c r="U369" s="6">
        <v>43.718012987199998</v>
      </c>
      <c r="V369" s="6">
        <v>44.883826666799997</v>
      </c>
      <c r="W369" s="6">
        <v>47.215454026099998</v>
      </c>
      <c r="X369" s="6">
        <v>47.798360866000003</v>
      </c>
      <c r="Y369" s="6">
        <v>45.466733506700002</v>
      </c>
      <c r="Z369" s="6">
        <v>38.471851428699999</v>
      </c>
      <c r="AA369" s="6">
        <v>39.054758268500002</v>
      </c>
      <c r="AB369" s="6">
        <v>46.632547186300002</v>
      </c>
      <c r="AC369" s="6">
        <v>43.1351061473</v>
      </c>
      <c r="AD369" s="6">
        <v>47.798360866000003</v>
      </c>
      <c r="AE369" s="6">
        <v>47.215454026099998</v>
      </c>
      <c r="AF369" s="6">
        <v>47.798360866000003</v>
      </c>
      <c r="AG369" s="6">
        <v>57.707777143100003</v>
      </c>
      <c r="AH369" s="6">
        <v>63.536845541300004</v>
      </c>
    </row>
    <row r="370" spans="1:34" x14ac:dyDescent="0.25">
      <c r="A370" t="s">
        <v>904</v>
      </c>
      <c r="B370" s="6" t="s">
        <v>370</v>
      </c>
      <c r="C370" s="6">
        <v>29.290336978399999</v>
      </c>
      <c r="D370" s="6">
        <v>32.079892881100001</v>
      </c>
      <c r="E370" s="6">
        <v>34.869448783800003</v>
      </c>
      <c r="F370" s="6">
        <v>29.290336978399999</v>
      </c>
      <c r="G370" s="6">
        <v>27.895559027000001</v>
      </c>
      <c r="H370" s="6">
        <v>27.895559027000001</v>
      </c>
      <c r="I370" s="6">
        <v>29.290336978399999</v>
      </c>
      <c r="J370" s="6">
        <v>36.264226735100003</v>
      </c>
      <c r="K370" s="6">
        <v>34.869448783800003</v>
      </c>
      <c r="L370" s="6">
        <v>36.264226735100003</v>
      </c>
      <c r="M370" s="6">
        <v>39.053782637799998</v>
      </c>
      <c r="N370" s="6">
        <v>37.659004686499998</v>
      </c>
      <c r="O370" s="6">
        <v>43.238116491900001</v>
      </c>
      <c r="P370" s="6">
        <v>53.0015621513</v>
      </c>
      <c r="Q370" s="6">
        <v>41.8433385405</v>
      </c>
      <c r="R370" s="6">
        <v>40.4485605892</v>
      </c>
      <c r="S370" s="6">
        <v>30.685114929699999</v>
      </c>
      <c r="T370" s="6">
        <v>26.500781075700001</v>
      </c>
      <c r="U370" s="6">
        <v>25.106003124299999</v>
      </c>
      <c r="V370" s="6">
        <v>19.526891318899999</v>
      </c>
      <c r="W370" s="6">
        <v>9.7634456595000003</v>
      </c>
      <c r="X370" s="6">
        <v>8.3686677081000003</v>
      </c>
      <c r="Y370" s="6">
        <v>6.9738897568000002</v>
      </c>
      <c r="Z370" s="6">
        <v>8.3686677081000003</v>
      </c>
      <c r="AA370" s="6">
        <v>22.316447221600001</v>
      </c>
      <c r="AB370" s="6">
        <v>22.316447221600001</v>
      </c>
      <c r="AC370" s="6">
        <v>20.921669270300001</v>
      </c>
      <c r="AD370" s="6">
        <v>22.316447221600001</v>
      </c>
      <c r="AE370" s="6">
        <v>26.500781075700001</v>
      </c>
      <c r="AF370" s="6">
        <v>27.895559027000001</v>
      </c>
      <c r="AG370" s="6">
        <v>30.685114929699999</v>
      </c>
      <c r="AH370" s="6">
        <v>19.526891318899999</v>
      </c>
    </row>
    <row r="371" spans="1:34" x14ac:dyDescent="0.25">
      <c r="A371" t="s">
        <v>905</v>
      </c>
      <c r="B371" s="6" t="s">
        <v>371</v>
      </c>
      <c r="C371" s="6">
        <v>24.227399498499999</v>
      </c>
      <c r="D371" s="6">
        <v>22.5371158126</v>
      </c>
      <c r="E371" s="6">
        <v>31.5519621376</v>
      </c>
      <c r="F371" s="6">
        <v>38.3130968814</v>
      </c>
      <c r="G371" s="6">
        <v>41.130236357999998</v>
      </c>
      <c r="H371" s="6">
        <v>39.439952672099999</v>
      </c>
      <c r="I371" s="6">
        <v>38.876524776700002</v>
      </c>
      <c r="J371" s="6">
        <v>41.130236357999998</v>
      </c>
      <c r="K371" s="6">
        <v>43.947375834600003</v>
      </c>
      <c r="L371" s="6">
        <v>45.074231625199999</v>
      </c>
      <c r="M371" s="6">
        <v>49.581654787700003</v>
      </c>
      <c r="N371" s="6">
        <v>59.159929008100001</v>
      </c>
      <c r="O371" s="6">
        <v>65.921063751899993</v>
      </c>
      <c r="P371" s="6">
        <v>69.301631123799993</v>
      </c>
      <c r="Q371" s="6">
        <v>73.245626391000002</v>
      </c>
      <c r="R371" s="6">
        <v>70.991914809700006</v>
      </c>
      <c r="S371" s="6">
        <v>80.0067611347</v>
      </c>
      <c r="T371" s="6">
        <v>77.753049553500006</v>
      </c>
      <c r="U371" s="6">
        <v>74.935910076900001</v>
      </c>
      <c r="V371" s="6">
        <v>77.753049553500006</v>
      </c>
      <c r="W371" s="6">
        <v>85.641040087899995</v>
      </c>
      <c r="X371" s="6">
        <v>91.275319041000003</v>
      </c>
      <c r="Y371" s="6">
        <v>100.2901653661</v>
      </c>
      <c r="Z371" s="6">
        <v>105.3610164239</v>
      </c>
      <c r="AA371" s="6">
        <v>129.58841592249999</v>
      </c>
      <c r="AB371" s="6">
        <v>158.8866664789</v>
      </c>
      <c r="AC371" s="6">
        <v>170.71865228050001</v>
      </c>
      <c r="AD371" s="6">
        <v>185.3677775587</v>
      </c>
      <c r="AE371" s="6">
        <v>197.19976336030001</v>
      </c>
      <c r="AF371" s="6">
        <v>211.8488886385</v>
      </c>
      <c r="AG371" s="6">
        <v>221.9905907541</v>
      </c>
      <c r="AH371" s="6">
        <v>219.73687917289999</v>
      </c>
    </row>
    <row r="372" spans="1:34" x14ac:dyDescent="0.25">
      <c r="A372" t="s">
        <v>906</v>
      </c>
      <c r="B372" s="6" t="s">
        <v>372</v>
      </c>
      <c r="C372" s="6">
        <v>38.8528471005</v>
      </c>
      <c r="D372" s="6">
        <v>37.9492925168</v>
      </c>
      <c r="E372" s="6">
        <v>39.7564016842</v>
      </c>
      <c r="F372" s="6">
        <v>37.045737932999998</v>
      </c>
      <c r="G372" s="6">
        <v>41.563510851700002</v>
      </c>
      <c r="H372" s="6">
        <v>44.274174602899997</v>
      </c>
      <c r="I372" s="6">
        <v>51.502611272700001</v>
      </c>
      <c r="J372" s="6">
        <v>49.695502105300001</v>
      </c>
      <c r="K372" s="6">
        <v>47.888392937799999</v>
      </c>
      <c r="L372" s="6">
        <v>58.7310479426</v>
      </c>
      <c r="M372" s="6">
        <v>73.187921282299996</v>
      </c>
      <c r="N372" s="6">
        <v>73.187921282299996</v>
      </c>
      <c r="O372" s="6">
        <v>71.380812114899996</v>
      </c>
      <c r="P372" s="6">
        <v>69.573702947399994</v>
      </c>
      <c r="Q372" s="6">
        <v>69.573702947399994</v>
      </c>
      <c r="R372" s="6">
        <v>73.187921282299996</v>
      </c>
      <c r="S372" s="6">
        <v>83.127021703400004</v>
      </c>
      <c r="T372" s="6">
        <v>88.548349205799994</v>
      </c>
      <c r="U372" s="6">
        <v>94.873231291899998</v>
      </c>
      <c r="V372" s="6">
        <v>96.6803404594</v>
      </c>
      <c r="W372" s="6">
        <v>97.5838950431</v>
      </c>
      <c r="X372" s="6">
        <v>93.066122124399996</v>
      </c>
      <c r="Y372" s="6">
        <v>91.259012956999996</v>
      </c>
      <c r="Z372" s="6">
        <v>83.127021703400004</v>
      </c>
      <c r="AA372" s="6">
        <v>68.670148363699994</v>
      </c>
      <c r="AB372" s="6">
        <v>66.863039196200006</v>
      </c>
      <c r="AC372" s="6">
        <v>71.380812114899996</v>
      </c>
      <c r="AD372" s="6">
        <v>64.152375445000004</v>
      </c>
      <c r="AE372" s="6">
        <v>65.055930028700004</v>
      </c>
      <c r="AF372" s="6">
        <v>64.152375445000004</v>
      </c>
      <c r="AG372" s="6">
        <v>46.081283770399999</v>
      </c>
      <c r="AH372" s="6">
        <v>46.984838354099999</v>
      </c>
    </row>
    <row r="373" spans="1:34" x14ac:dyDescent="0.25">
      <c r="A373" t="s">
        <v>907</v>
      </c>
      <c r="B373" s="6" t="s">
        <v>373</v>
      </c>
      <c r="C373" s="6">
        <v>15.9433479702</v>
      </c>
      <c r="D373" s="6">
        <v>16.607654135600001</v>
      </c>
      <c r="E373" s="6">
        <v>20.5934911282</v>
      </c>
      <c r="F373" s="6">
        <v>20.5934911282</v>
      </c>
      <c r="G373" s="6">
        <v>24.579328120700001</v>
      </c>
      <c r="H373" s="6">
        <v>28.565165113300001</v>
      </c>
      <c r="I373" s="6">
        <v>31.886695940399999</v>
      </c>
      <c r="J373" s="6">
        <v>34.543920602100002</v>
      </c>
      <c r="K373" s="6">
        <v>35.208226767600003</v>
      </c>
      <c r="L373" s="6">
        <v>47.165737745199998</v>
      </c>
      <c r="M373" s="6">
        <v>61.7804733846</v>
      </c>
      <c r="N373" s="6">
        <v>69.087841204300005</v>
      </c>
      <c r="O373" s="6">
        <v>73.737984362199995</v>
      </c>
      <c r="P373" s="6">
        <v>71.745065866000004</v>
      </c>
      <c r="Q373" s="6">
        <v>71.080759700499996</v>
      </c>
      <c r="R373" s="6">
        <v>76.395209023899994</v>
      </c>
      <c r="S373" s="6">
        <v>73.073678196800003</v>
      </c>
      <c r="T373" s="6">
        <v>63.109085715399999</v>
      </c>
      <c r="U373" s="6">
        <v>63.7733918809</v>
      </c>
      <c r="V373" s="6">
        <v>63.109085715399999</v>
      </c>
      <c r="W373" s="6">
        <v>67.094922707999999</v>
      </c>
      <c r="X373" s="6">
        <v>69.087841204300005</v>
      </c>
      <c r="Y373" s="6">
        <v>65.766310377099998</v>
      </c>
      <c r="Z373" s="6">
        <v>64.4376980463</v>
      </c>
      <c r="AA373" s="6">
        <v>66.430616542600006</v>
      </c>
      <c r="AB373" s="6">
        <v>61.7804733846</v>
      </c>
      <c r="AC373" s="6">
        <v>57.794636392000001</v>
      </c>
      <c r="AD373" s="6">
        <v>55.801717895700001</v>
      </c>
      <c r="AE373" s="6">
        <v>52.480187068600003</v>
      </c>
      <c r="AF373" s="6">
        <v>51.151574737799997</v>
      </c>
      <c r="AG373" s="6">
        <v>46.501431579799998</v>
      </c>
      <c r="AH373" s="6">
        <v>38.529757594700001</v>
      </c>
    </row>
    <row r="374" spans="1:34" x14ac:dyDescent="0.25">
      <c r="A374" t="s">
        <v>908</v>
      </c>
      <c r="B374" s="6" t="s">
        <v>374</v>
      </c>
      <c r="C374" s="6">
        <v>24.073077108300001</v>
      </c>
      <c r="D374" s="6">
        <v>24.510769419300001</v>
      </c>
      <c r="E374" s="6">
        <v>28.4500002188</v>
      </c>
      <c r="F374" s="6">
        <v>27.1369232857</v>
      </c>
      <c r="G374" s="6">
        <v>30.638461774100001</v>
      </c>
      <c r="H374" s="6">
        <v>28.0123079078</v>
      </c>
      <c r="I374" s="6">
        <v>33.702307951599998</v>
      </c>
      <c r="J374" s="6">
        <v>32.826923329400003</v>
      </c>
      <c r="K374" s="6">
        <v>35.453077195799999</v>
      </c>
      <c r="L374" s="6">
        <v>43.769231105899998</v>
      </c>
      <c r="M374" s="6">
        <v>53.836154260299999</v>
      </c>
      <c r="N374" s="6">
        <v>70.030769769499997</v>
      </c>
      <c r="O374" s="6">
        <v>80.535385234900005</v>
      </c>
      <c r="P374" s="6">
        <v>79.222308301699996</v>
      </c>
      <c r="Q374" s="6">
        <v>82.286154479100006</v>
      </c>
      <c r="R374" s="6">
        <v>88.851539145000004</v>
      </c>
      <c r="S374" s="6">
        <v>92.353077633500007</v>
      </c>
      <c r="T374" s="6">
        <v>95.854616121999996</v>
      </c>
      <c r="U374" s="6">
        <v>94.979231499799994</v>
      </c>
      <c r="V374" s="6">
        <v>102.42000078780001</v>
      </c>
      <c r="W374" s="6">
        <v>109.4230777648</v>
      </c>
      <c r="X374" s="6">
        <v>106.7969238984</v>
      </c>
      <c r="Y374" s="6">
        <v>101.9823084768</v>
      </c>
      <c r="Z374" s="6">
        <v>100.2315392326</v>
      </c>
      <c r="AA374" s="6">
        <v>104.17077003209999</v>
      </c>
      <c r="AB374" s="6">
        <v>96.292308433000002</v>
      </c>
      <c r="AC374" s="6">
        <v>91.477693011400007</v>
      </c>
      <c r="AD374" s="6">
        <v>87.100769900800003</v>
      </c>
      <c r="AE374" s="6">
        <v>89.726923767100004</v>
      </c>
      <c r="AF374" s="6">
        <v>94.541539188800002</v>
      </c>
      <c r="AG374" s="6">
        <v>95.854616121999996</v>
      </c>
      <c r="AH374" s="6">
        <v>96.292308433000002</v>
      </c>
    </row>
    <row r="375" spans="1:34" x14ac:dyDescent="0.25">
      <c r="A375" t="s">
        <v>909</v>
      </c>
      <c r="B375" s="6" t="s">
        <v>375</v>
      </c>
      <c r="C375" s="6">
        <v>21.1741787948</v>
      </c>
      <c r="D375" s="6">
        <v>21.879984754599999</v>
      </c>
      <c r="E375" s="6">
        <v>19.762566875099999</v>
      </c>
      <c r="F375" s="6">
        <v>21.879984754599999</v>
      </c>
      <c r="G375" s="6">
        <v>27.5264324332</v>
      </c>
      <c r="H375" s="6">
        <v>25.409014553700001</v>
      </c>
      <c r="I375" s="6">
        <v>44.465775469</v>
      </c>
      <c r="J375" s="6">
        <v>44.465775469</v>
      </c>
      <c r="K375" s="6">
        <v>45.171581428800003</v>
      </c>
      <c r="L375" s="6">
        <v>47.994805268100002</v>
      </c>
      <c r="M375" s="6">
        <v>70.580595982600002</v>
      </c>
      <c r="N375" s="6">
        <v>92.460580737100003</v>
      </c>
      <c r="O375" s="6">
        <v>100.2244462952</v>
      </c>
      <c r="P375" s="6">
        <v>93.166386696999993</v>
      </c>
      <c r="Q375" s="6">
        <v>107.2825058935</v>
      </c>
      <c r="R375" s="6">
        <v>105.87089397379999</v>
      </c>
      <c r="S375" s="6">
        <v>105.16508801400001</v>
      </c>
      <c r="T375" s="6">
        <v>99.518640335399994</v>
      </c>
      <c r="U375" s="6">
        <v>98.1070284157</v>
      </c>
      <c r="V375" s="6">
        <v>99.518640335399994</v>
      </c>
      <c r="W375" s="6">
        <v>94.577998616599999</v>
      </c>
      <c r="X375" s="6">
        <v>100.2244462952</v>
      </c>
      <c r="Y375" s="6">
        <v>103.0476701345</v>
      </c>
      <c r="Z375" s="6">
        <v>102.34186417470001</v>
      </c>
      <c r="AA375" s="6">
        <v>110.8115356926</v>
      </c>
      <c r="AB375" s="6">
        <v>105.16508801400001</v>
      </c>
      <c r="AC375" s="6">
        <v>107.2825058935</v>
      </c>
      <c r="AD375" s="6">
        <v>112.9289535721</v>
      </c>
      <c r="AE375" s="6">
        <v>101.6360582149</v>
      </c>
      <c r="AF375" s="6">
        <v>99.518640335399994</v>
      </c>
      <c r="AG375" s="6">
        <v>108.69411781309999</v>
      </c>
      <c r="AH375" s="6">
        <v>107.2825058935</v>
      </c>
    </row>
    <row r="376" spans="1:34" x14ac:dyDescent="0.25">
      <c r="A376" t="s">
        <v>910</v>
      </c>
      <c r="B376" s="6" t="s">
        <v>376</v>
      </c>
      <c r="C376" s="6">
        <v>9.3023255813999999</v>
      </c>
      <c r="D376" s="6">
        <v>8.4566596194999999</v>
      </c>
      <c r="E376" s="6">
        <v>9.3023255813999999</v>
      </c>
      <c r="F376" s="6">
        <v>10.9936575053</v>
      </c>
      <c r="G376" s="6">
        <v>10.9936575053</v>
      </c>
      <c r="H376" s="6">
        <v>10.1479915433</v>
      </c>
      <c r="I376" s="6">
        <v>10.1479915433</v>
      </c>
      <c r="J376" s="6">
        <v>10.9936575053</v>
      </c>
      <c r="K376" s="6">
        <v>10.9936575053</v>
      </c>
      <c r="L376" s="6">
        <v>11.8393234672</v>
      </c>
      <c r="M376" s="6">
        <v>11.8393234672</v>
      </c>
      <c r="N376" s="6">
        <v>10.9936575053</v>
      </c>
      <c r="O376" s="6">
        <v>16.067653277000002</v>
      </c>
      <c r="P376" s="6">
        <v>21.141649048600001</v>
      </c>
      <c r="Q376" s="6">
        <v>20.295983086700002</v>
      </c>
      <c r="R376" s="6">
        <v>21.141649048600001</v>
      </c>
      <c r="S376" s="6">
        <v>21.9873150106</v>
      </c>
      <c r="T376" s="6">
        <v>27.0613107822</v>
      </c>
      <c r="U376" s="6">
        <v>32.135306553900001</v>
      </c>
      <c r="V376" s="6">
        <v>29.5983086681</v>
      </c>
      <c r="W376" s="6">
        <v>29.5983086681</v>
      </c>
      <c r="X376" s="6">
        <v>33.826638477800003</v>
      </c>
      <c r="Y376" s="6">
        <v>33.826638477800003</v>
      </c>
      <c r="Z376" s="6">
        <v>37.2093023256</v>
      </c>
      <c r="AA376" s="6">
        <v>34.6723044397</v>
      </c>
      <c r="AB376" s="6">
        <v>31.289640592000001</v>
      </c>
      <c r="AC376" s="6">
        <v>35.517970401699998</v>
      </c>
      <c r="AD376" s="6">
        <v>35.517970401699998</v>
      </c>
      <c r="AE376" s="6">
        <v>32.135306553900001</v>
      </c>
      <c r="AF376" s="6">
        <v>31.289640592000001</v>
      </c>
      <c r="AG376" s="6">
        <v>31.289640592000001</v>
      </c>
      <c r="AH376" s="6">
        <v>25.3699788584</v>
      </c>
    </row>
    <row r="377" spans="1:34" x14ac:dyDescent="0.25">
      <c r="A377" t="s">
        <v>911</v>
      </c>
      <c r="B377" s="6" t="s">
        <v>377</v>
      </c>
      <c r="C377" s="6">
        <v>12.963723181300001</v>
      </c>
      <c r="D377" s="6">
        <v>12.963723181300001</v>
      </c>
      <c r="E377" s="6">
        <v>17.284964241699999</v>
      </c>
      <c r="F377" s="6">
        <v>21.606205302199999</v>
      </c>
      <c r="G377" s="6">
        <v>19.445584771899998</v>
      </c>
      <c r="H377" s="6">
        <v>29.1683771579</v>
      </c>
      <c r="I377" s="6">
        <v>27.007756627700001</v>
      </c>
      <c r="J377" s="6">
        <v>27.007756627700001</v>
      </c>
      <c r="K377" s="6">
        <v>25.927446362600001</v>
      </c>
      <c r="L377" s="6">
        <v>21.606205302199999</v>
      </c>
      <c r="M377" s="6">
        <v>19.445584771899998</v>
      </c>
      <c r="N377" s="6">
        <v>19.445584771899998</v>
      </c>
      <c r="O377" s="6">
        <v>12.963723181300001</v>
      </c>
      <c r="P377" s="6">
        <v>15.1243437115</v>
      </c>
      <c r="Q377" s="6">
        <v>15.1243437115</v>
      </c>
      <c r="R377" s="6">
        <v>16.2046539766</v>
      </c>
      <c r="S377" s="6">
        <v>28.088066892800001</v>
      </c>
      <c r="T377" s="6">
        <v>33.489618218399997</v>
      </c>
      <c r="U377" s="6">
        <v>47.533651664799997</v>
      </c>
      <c r="V377" s="6">
        <v>48.6139619299</v>
      </c>
      <c r="W377" s="6">
        <v>54.015513255400002</v>
      </c>
      <c r="X377" s="6">
        <v>54.015513255400002</v>
      </c>
      <c r="Y377" s="6">
        <v>55.095823520499998</v>
      </c>
      <c r="Z377" s="6">
        <v>48.6139619299</v>
      </c>
      <c r="AA377" s="6">
        <v>44.2927208694</v>
      </c>
      <c r="AB377" s="6">
        <v>30.248687423</v>
      </c>
      <c r="AC377" s="6">
        <v>30.248687423</v>
      </c>
      <c r="AD377" s="6">
        <v>25.927446362600001</v>
      </c>
      <c r="AE377" s="6">
        <v>25.927446362600001</v>
      </c>
      <c r="AF377" s="6">
        <v>28.088066892800001</v>
      </c>
      <c r="AG377" s="6">
        <v>37.810859278800002</v>
      </c>
      <c r="AH377" s="6">
        <v>39.971479809000002</v>
      </c>
    </row>
    <row r="378" spans="1:34" x14ac:dyDescent="0.25">
      <c r="A378" t="s">
        <v>912</v>
      </c>
      <c r="B378" s="6" t="s">
        <v>378</v>
      </c>
      <c r="C378" s="6">
        <v>26.106562240399999</v>
      </c>
      <c r="D378" s="6">
        <v>22.942130453699999</v>
      </c>
      <c r="E378" s="6">
        <v>36.390965547199997</v>
      </c>
      <c r="F378" s="6">
        <v>38.764289387300003</v>
      </c>
      <c r="G378" s="6">
        <v>48.257584747400003</v>
      </c>
      <c r="H378" s="6">
        <v>53.0042324275</v>
      </c>
      <c r="I378" s="6">
        <v>51.422016534199997</v>
      </c>
      <c r="J378" s="6">
        <v>53.795340374200002</v>
      </c>
      <c r="K378" s="6">
        <v>55.377556267599999</v>
      </c>
      <c r="L378" s="6">
        <v>69.617499307800003</v>
      </c>
      <c r="M378" s="6">
        <v>70.408607254499998</v>
      </c>
      <c r="N378" s="6">
        <v>71.9908231478</v>
      </c>
      <c r="O378" s="6">
        <v>78.319686721300002</v>
      </c>
      <c r="P378" s="6">
        <v>84.648550294700001</v>
      </c>
      <c r="Q378" s="6">
        <v>83.066334401299997</v>
      </c>
      <c r="R378" s="6">
        <v>83.857442348000006</v>
      </c>
      <c r="S378" s="6">
        <v>79.110794667899995</v>
      </c>
      <c r="T378" s="6">
        <v>89.395197974799999</v>
      </c>
      <c r="U378" s="6">
        <v>93.3507377082</v>
      </c>
      <c r="V378" s="6">
        <v>92.559629761500005</v>
      </c>
      <c r="W378" s="6">
        <v>87.021874134699999</v>
      </c>
      <c r="X378" s="6">
        <v>103.635141015</v>
      </c>
      <c r="Y378" s="6">
        <v>105.21735690840001</v>
      </c>
      <c r="Z378" s="6">
        <v>105.21735690840001</v>
      </c>
      <c r="AA378" s="6">
        <v>109.17289664170001</v>
      </c>
      <c r="AB378" s="6">
        <v>103.635141015</v>
      </c>
      <c r="AC378" s="6">
        <v>101.261817175</v>
      </c>
      <c r="AD378" s="6">
        <v>103.635141015</v>
      </c>
      <c r="AE378" s="6">
        <v>90.186305921400006</v>
      </c>
      <c r="AF378" s="6">
        <v>97.306277441600002</v>
      </c>
      <c r="AG378" s="6">
        <v>105.21735690840001</v>
      </c>
      <c r="AH378" s="6">
        <v>92.559629761500005</v>
      </c>
    </row>
    <row r="379" spans="1:34" x14ac:dyDescent="0.25">
      <c r="A379" t="s">
        <v>913</v>
      </c>
      <c r="B379" s="6" t="s">
        <v>379</v>
      </c>
      <c r="C379" s="6">
        <v>28.199929881300001</v>
      </c>
      <c r="D379" s="6">
        <v>29.470196992999998</v>
      </c>
      <c r="E379" s="6">
        <v>37.599906508300002</v>
      </c>
      <c r="F379" s="6">
        <v>43.951242067199999</v>
      </c>
      <c r="G379" s="6">
        <v>51.826898160100001</v>
      </c>
      <c r="H379" s="6">
        <v>58.6863405637</v>
      </c>
      <c r="I379" s="6">
        <v>69.102530880200007</v>
      </c>
      <c r="J379" s="6">
        <v>68.340370613100006</v>
      </c>
      <c r="K379" s="6">
        <v>69.864691147299993</v>
      </c>
      <c r="L379" s="6">
        <v>80.2808814638</v>
      </c>
      <c r="M379" s="6">
        <v>83.075469109599993</v>
      </c>
      <c r="N379" s="6">
        <v>90.951125202599997</v>
      </c>
      <c r="O379" s="6">
        <v>92.729499159100001</v>
      </c>
      <c r="P379" s="6">
        <v>91.459232047300006</v>
      </c>
      <c r="Q379" s="6">
        <v>92.475445736699996</v>
      </c>
      <c r="R379" s="6">
        <v>91.713285469699997</v>
      </c>
      <c r="S379" s="6">
        <v>91.967338892000001</v>
      </c>
      <c r="T379" s="6">
        <v>94.761926537899996</v>
      </c>
      <c r="U379" s="6">
        <v>89.934911513200007</v>
      </c>
      <c r="V379" s="6">
        <v>86.124110177899993</v>
      </c>
      <c r="W379" s="6">
        <v>82.059255420200003</v>
      </c>
      <c r="X379" s="6">
        <v>81.551148575499994</v>
      </c>
      <c r="Y379" s="6">
        <v>80.788988308499995</v>
      </c>
      <c r="Z379" s="6">
        <v>72.405225370799997</v>
      </c>
      <c r="AA379" s="6">
        <v>68.340370613100006</v>
      </c>
      <c r="AB379" s="6">
        <v>69.102530880200007</v>
      </c>
      <c r="AC379" s="6">
        <v>68.848477457800001</v>
      </c>
      <c r="AD379" s="6">
        <v>65.545782967199997</v>
      </c>
      <c r="AE379" s="6">
        <v>66.561996656700003</v>
      </c>
      <c r="AF379" s="6">
        <v>67.070103501399998</v>
      </c>
      <c r="AG379" s="6">
        <v>65.291729544899994</v>
      </c>
      <c r="AH379" s="6">
        <v>57.924180296599999</v>
      </c>
    </row>
    <row r="380" spans="1:34" x14ac:dyDescent="0.25">
      <c r="A380" t="s">
        <v>914</v>
      </c>
      <c r="B380" s="6" t="s">
        <v>380</v>
      </c>
      <c r="C380" s="6">
        <v>3.9332140257999999</v>
      </c>
      <c r="D380" s="6">
        <v>3.9332140257999999</v>
      </c>
      <c r="E380" s="6">
        <v>2.9499105193999999</v>
      </c>
      <c r="F380" s="6">
        <v>1.9666070129</v>
      </c>
      <c r="G380" s="6">
        <v>1.9666070129</v>
      </c>
      <c r="H380" s="6">
        <v>1.9666070129</v>
      </c>
      <c r="I380" s="6">
        <v>2.9499105193999999</v>
      </c>
      <c r="J380" s="6">
        <v>2.9499105193999999</v>
      </c>
      <c r="K380" s="6">
        <v>2.9499105193999999</v>
      </c>
      <c r="L380" s="6">
        <v>1.9666070129</v>
      </c>
      <c r="M380" s="6">
        <v>1.9666070129</v>
      </c>
      <c r="N380" s="6">
        <v>0.98330350649999998</v>
      </c>
      <c r="O380" s="6">
        <v>1.9666070129</v>
      </c>
      <c r="P380" s="6">
        <v>1.9666070129</v>
      </c>
      <c r="Q380" s="6">
        <v>1.9666070129</v>
      </c>
      <c r="R380" s="6">
        <v>1.9666070129</v>
      </c>
      <c r="S380" s="6">
        <v>5.8998210387999999</v>
      </c>
      <c r="T380" s="6">
        <v>6.8831245452000003</v>
      </c>
      <c r="U380" s="6">
        <v>9.8330350646000007</v>
      </c>
      <c r="V380" s="6">
        <v>11.7996420775</v>
      </c>
      <c r="W380" s="6">
        <v>17.699463116299999</v>
      </c>
      <c r="X380" s="6">
        <v>18.682766622700001</v>
      </c>
      <c r="Y380" s="6">
        <v>18.682766622700001</v>
      </c>
      <c r="Z380" s="6">
        <v>25.565891168</v>
      </c>
      <c r="AA380" s="6">
        <v>29.499105193799998</v>
      </c>
      <c r="AB380" s="6">
        <v>36.382229739000003</v>
      </c>
      <c r="AC380" s="6">
        <v>37.365533245500004</v>
      </c>
      <c r="AD380" s="6">
        <v>37.365533245500004</v>
      </c>
      <c r="AE380" s="6">
        <v>39.332140258400003</v>
      </c>
      <c r="AF380" s="6">
        <v>42.282050777800002</v>
      </c>
      <c r="AG380" s="6">
        <v>43.265354284300003</v>
      </c>
      <c r="AH380" s="6">
        <v>58.998210387599997</v>
      </c>
    </row>
    <row r="381" spans="1:34" x14ac:dyDescent="0.25">
      <c r="A381" t="s">
        <v>915</v>
      </c>
      <c r="B381" s="6" t="s">
        <v>381</v>
      </c>
      <c r="C381" s="6">
        <v>20.524889849800001</v>
      </c>
      <c r="D381" s="6">
        <v>21.893215839700002</v>
      </c>
      <c r="E381" s="6">
        <v>27.366519799700001</v>
      </c>
      <c r="F381" s="6">
        <v>36.260638734600001</v>
      </c>
      <c r="G381" s="6">
        <v>40.365616704499999</v>
      </c>
      <c r="H381" s="6">
        <v>43.786431679499998</v>
      </c>
      <c r="I381" s="6">
        <v>50.628061629400001</v>
      </c>
      <c r="J381" s="6">
        <v>55.417202594300001</v>
      </c>
      <c r="K381" s="6">
        <v>58.153854574299999</v>
      </c>
      <c r="L381" s="6">
        <v>73.889603459100002</v>
      </c>
      <c r="M381" s="6">
        <v>77.310418434100001</v>
      </c>
      <c r="N381" s="6">
        <v>83.467885389000003</v>
      </c>
      <c r="O381" s="6">
        <v>88.257026354000004</v>
      </c>
      <c r="P381" s="6">
        <v>88.257026354000004</v>
      </c>
      <c r="Q381" s="6">
        <v>89.625352343900005</v>
      </c>
      <c r="R381" s="6">
        <v>93.046167318900004</v>
      </c>
      <c r="S381" s="6">
        <v>97.151145288899997</v>
      </c>
      <c r="T381" s="6">
        <v>106.7294272187</v>
      </c>
      <c r="U381" s="6">
        <v>108.78191620370001</v>
      </c>
      <c r="V381" s="6">
        <v>109.4660791987</v>
      </c>
      <c r="W381" s="6">
        <v>114.93938315859999</v>
      </c>
      <c r="X381" s="6">
        <v>115.6235461536</v>
      </c>
      <c r="Y381" s="6">
        <v>110.1502421937</v>
      </c>
      <c r="Z381" s="6">
        <v>97.151145288899997</v>
      </c>
      <c r="AA381" s="6">
        <v>90.309515338899999</v>
      </c>
      <c r="AB381" s="6">
        <v>93.046167318900004</v>
      </c>
      <c r="AC381" s="6">
        <v>103.3086122438</v>
      </c>
      <c r="AD381" s="6">
        <v>102.6244492488</v>
      </c>
      <c r="AE381" s="6">
        <v>109.4660791987</v>
      </c>
      <c r="AF381" s="6">
        <v>112.20273117870001</v>
      </c>
      <c r="AG381" s="6">
        <v>135.4642730084</v>
      </c>
      <c r="AH381" s="6">
        <v>138.2009249884</v>
      </c>
    </row>
    <row r="382" spans="1:34" x14ac:dyDescent="0.25">
      <c r="A382" t="s">
        <v>916</v>
      </c>
      <c r="B382" s="6" t="s">
        <v>382</v>
      </c>
      <c r="C382" s="6">
        <v>20.181213378100001</v>
      </c>
      <c r="D382" s="6">
        <v>20.181213378100001</v>
      </c>
      <c r="E382" s="6">
        <v>18.7894055589</v>
      </c>
      <c r="F382" s="6">
        <v>20.181213378100001</v>
      </c>
      <c r="G382" s="6">
        <v>25.7484446548</v>
      </c>
      <c r="H382" s="6">
        <v>38.274715027299997</v>
      </c>
      <c r="I382" s="6">
        <v>38.274715027299997</v>
      </c>
      <c r="J382" s="6">
        <v>38.274715027299997</v>
      </c>
      <c r="K382" s="6">
        <v>45.233754123200001</v>
      </c>
      <c r="L382" s="6">
        <v>49.409177580799998</v>
      </c>
      <c r="M382" s="6">
        <v>54.280504947899999</v>
      </c>
      <c r="N382" s="6">
        <v>61.935447953299999</v>
      </c>
      <c r="O382" s="6">
        <v>61.935447953299999</v>
      </c>
      <c r="P382" s="6">
        <v>61.935447953299999</v>
      </c>
      <c r="Q382" s="6">
        <v>61.935447953299999</v>
      </c>
      <c r="R382" s="6">
        <v>70.286294868400006</v>
      </c>
      <c r="S382" s="6">
        <v>69.5903909588</v>
      </c>
      <c r="T382" s="6">
        <v>72.374006597199994</v>
      </c>
      <c r="U382" s="6">
        <v>66.110871410900003</v>
      </c>
      <c r="V382" s="6">
        <v>67.5026792301</v>
      </c>
      <c r="W382" s="6">
        <v>67.5026792301</v>
      </c>
      <c r="X382" s="6">
        <v>67.5026792301</v>
      </c>
      <c r="Y382" s="6">
        <v>68.894487049199995</v>
      </c>
      <c r="Z382" s="6">
        <v>70.286294868400006</v>
      </c>
      <c r="AA382" s="6">
        <v>65.414967501299998</v>
      </c>
      <c r="AB382" s="6">
        <v>67.5026792301</v>
      </c>
      <c r="AC382" s="6">
        <v>59.847736224599998</v>
      </c>
      <c r="AD382" s="6">
        <v>59.847736224599998</v>
      </c>
      <c r="AE382" s="6">
        <v>59.847736224599998</v>
      </c>
      <c r="AF382" s="6">
        <v>60.543640134199997</v>
      </c>
      <c r="AG382" s="6">
        <v>59.151832315</v>
      </c>
      <c r="AH382" s="6">
        <v>65.414967501299998</v>
      </c>
    </row>
    <row r="383" spans="1:34" x14ac:dyDescent="0.25">
      <c r="A383" t="s">
        <v>917</v>
      </c>
      <c r="B383" s="6" t="s">
        <v>383</v>
      </c>
      <c r="C383" s="6">
        <v>37.7978397081</v>
      </c>
      <c r="D383" s="6">
        <v>43.612891970900002</v>
      </c>
      <c r="E383" s="6">
        <v>53.789233430700001</v>
      </c>
      <c r="F383" s="6">
        <v>56.696759562099999</v>
      </c>
      <c r="G383" s="6">
        <v>56.696759562099999</v>
      </c>
      <c r="H383" s="6">
        <v>61.058048759199998</v>
      </c>
      <c r="I383" s="6">
        <v>58.877404160700003</v>
      </c>
      <c r="J383" s="6">
        <v>58.877404160700003</v>
      </c>
      <c r="K383" s="6">
        <v>53.062351897900001</v>
      </c>
      <c r="L383" s="6">
        <v>49.427944233600002</v>
      </c>
      <c r="M383" s="6">
        <v>61.058048759199998</v>
      </c>
      <c r="N383" s="6">
        <v>70.507508686199998</v>
      </c>
      <c r="O383" s="6">
        <v>72.688153284799995</v>
      </c>
      <c r="P383" s="6">
        <v>83.591376277500004</v>
      </c>
      <c r="Q383" s="6">
        <v>86.498902408899994</v>
      </c>
      <c r="R383" s="6">
        <v>85.772020875999999</v>
      </c>
      <c r="S383" s="6">
        <v>87.225783941700001</v>
      </c>
      <c r="T383" s="6">
        <v>75.595679416199999</v>
      </c>
      <c r="U383" s="6">
        <v>84.318257810299997</v>
      </c>
      <c r="V383" s="6">
        <v>88.679547007400004</v>
      </c>
      <c r="W383" s="6">
        <v>93.040836204499996</v>
      </c>
      <c r="X383" s="6">
        <v>90.860191606000001</v>
      </c>
      <c r="Y383" s="6">
        <v>91.587073138799994</v>
      </c>
      <c r="Z383" s="6">
        <v>91.587073138799994</v>
      </c>
      <c r="AA383" s="6">
        <v>103.9440591972</v>
      </c>
      <c r="AB383" s="6">
        <v>97.402125401600003</v>
      </c>
      <c r="AC383" s="6">
        <v>109.03222992720001</v>
      </c>
      <c r="AD383" s="6">
        <v>106.8515853286</v>
      </c>
      <c r="AE383" s="6">
        <v>106.1247037958</v>
      </c>
      <c r="AF383" s="6">
        <v>107.5784668615</v>
      </c>
      <c r="AG383" s="6">
        <v>103.2171776644</v>
      </c>
      <c r="AH383" s="6">
        <v>92.313954671700003</v>
      </c>
    </row>
    <row r="384" spans="1:34" x14ac:dyDescent="0.25">
      <c r="A384" t="s">
        <v>918</v>
      </c>
      <c r="B384" s="6" t="s">
        <v>384</v>
      </c>
      <c r="C384" s="6">
        <v>38.5213173621</v>
      </c>
      <c r="D384" s="6">
        <v>40.196157247400002</v>
      </c>
      <c r="E384" s="6">
        <v>42.205965109700003</v>
      </c>
      <c r="F384" s="6">
        <v>51.585068467500001</v>
      </c>
      <c r="G384" s="6">
        <v>55.939652169299997</v>
      </c>
      <c r="H384" s="6">
        <v>66.658627435200003</v>
      </c>
      <c r="I384" s="6">
        <v>77.042634724099997</v>
      </c>
      <c r="J384" s="6">
        <v>80.392314494700003</v>
      </c>
      <c r="K384" s="6">
        <v>82.402122357099998</v>
      </c>
      <c r="L384" s="6">
        <v>97.8106493019</v>
      </c>
      <c r="M384" s="6">
        <v>100.1554251414</v>
      </c>
      <c r="N384" s="6">
        <v>115.2289841091</v>
      </c>
      <c r="O384" s="6">
        <v>108.5296245679</v>
      </c>
      <c r="P384" s="6">
        <v>107.8596886138</v>
      </c>
      <c r="Q384" s="6">
        <v>105.1799447973</v>
      </c>
      <c r="R384" s="6">
        <v>103.840072889</v>
      </c>
      <c r="S384" s="6">
        <v>99.485489187200002</v>
      </c>
      <c r="T384" s="6">
        <v>92.116193691899994</v>
      </c>
      <c r="U384" s="6">
        <v>77.042634724099997</v>
      </c>
      <c r="V384" s="6">
        <v>78.382506632399995</v>
      </c>
      <c r="W384" s="6">
        <v>71.348179114100006</v>
      </c>
      <c r="X384" s="6">
        <v>72.353083045299996</v>
      </c>
      <c r="Y384" s="6">
        <v>71.348179114100006</v>
      </c>
      <c r="Z384" s="6">
        <v>66.658627435200003</v>
      </c>
      <c r="AA384" s="6">
        <v>66.993595412299996</v>
      </c>
      <c r="AB384" s="6">
        <v>65.318755526999993</v>
      </c>
      <c r="AC384" s="6">
        <v>59.289331939900002</v>
      </c>
      <c r="AD384" s="6">
        <v>55.269716215099997</v>
      </c>
      <c r="AE384" s="6">
        <v>55.604684192199997</v>
      </c>
      <c r="AF384" s="6">
        <v>55.269716215099997</v>
      </c>
      <c r="AG384" s="6">
        <v>52.255004421599999</v>
      </c>
      <c r="AH384" s="6">
        <v>49.240292627999999</v>
      </c>
    </row>
    <row r="385" spans="1:34" x14ac:dyDescent="0.25">
      <c r="A385" t="s">
        <v>919</v>
      </c>
      <c r="B385" s="6" t="s">
        <v>385</v>
      </c>
      <c r="C385" s="6">
        <v>11.373760733999999</v>
      </c>
      <c r="D385" s="6">
        <v>15.165014312</v>
      </c>
      <c r="E385" s="6">
        <v>19.904081284499998</v>
      </c>
      <c r="F385" s="6">
        <v>22.747521467999999</v>
      </c>
      <c r="G385" s="6">
        <v>20.851894679000001</v>
      </c>
      <c r="H385" s="6">
        <v>23.695334862500001</v>
      </c>
      <c r="I385" s="6">
        <v>23.695334862500001</v>
      </c>
      <c r="J385" s="6">
        <v>23.695334862500001</v>
      </c>
      <c r="K385" s="6">
        <v>23.695334862500001</v>
      </c>
      <c r="L385" s="6">
        <v>24.643148257</v>
      </c>
      <c r="M385" s="6">
        <v>26.538775046000001</v>
      </c>
      <c r="N385" s="6">
        <v>32.225655412999998</v>
      </c>
      <c r="O385" s="6">
        <v>30.330028624000001</v>
      </c>
      <c r="P385" s="6">
        <v>30.330028624000001</v>
      </c>
      <c r="Q385" s="6">
        <v>30.330028624000001</v>
      </c>
      <c r="R385" s="6">
        <v>36.016908991000001</v>
      </c>
      <c r="S385" s="6">
        <v>41.703789358000002</v>
      </c>
      <c r="T385" s="6">
        <v>43.599416146899998</v>
      </c>
      <c r="U385" s="6">
        <v>44.5472295414</v>
      </c>
      <c r="V385" s="6">
        <v>51.181923302900003</v>
      </c>
      <c r="W385" s="6">
        <v>51.181923302900003</v>
      </c>
      <c r="X385" s="6">
        <v>51.181923302900003</v>
      </c>
      <c r="Y385" s="6">
        <v>54.025363486400003</v>
      </c>
      <c r="Z385" s="6">
        <v>51.181923302900003</v>
      </c>
      <c r="AA385" s="6">
        <v>45.495042935900003</v>
      </c>
      <c r="AB385" s="6">
        <v>52.129736697399998</v>
      </c>
      <c r="AC385" s="6">
        <v>53.077550091900001</v>
      </c>
      <c r="AD385" s="6">
        <v>53.077550091900001</v>
      </c>
      <c r="AE385" s="6">
        <v>53.077550091900001</v>
      </c>
      <c r="AF385" s="6">
        <v>48.338483119400003</v>
      </c>
      <c r="AG385" s="6">
        <v>49.286296513899998</v>
      </c>
      <c r="AH385" s="6">
        <v>52.129736697399998</v>
      </c>
    </row>
    <row r="386" spans="1:34" x14ac:dyDescent="0.25">
      <c r="A386" t="s">
        <v>920</v>
      </c>
      <c r="B386" s="6" t="s">
        <v>386</v>
      </c>
      <c r="C386" s="6">
        <v>8.0391237355000005</v>
      </c>
      <c r="D386" s="6">
        <v>9.3789776913999994</v>
      </c>
      <c r="E386" s="6">
        <v>11.1654496327</v>
      </c>
      <c r="F386" s="6">
        <v>11.612067617999999</v>
      </c>
      <c r="G386" s="6">
        <v>11.1654496327</v>
      </c>
      <c r="H386" s="6">
        <v>9.8255956767000008</v>
      </c>
      <c r="I386" s="6">
        <v>8.4857417208000001</v>
      </c>
      <c r="J386" s="6">
        <v>9.3789776913999994</v>
      </c>
      <c r="K386" s="6">
        <v>7.5925057502</v>
      </c>
      <c r="L386" s="6">
        <v>12.9519215739</v>
      </c>
      <c r="M386" s="6">
        <v>14.7383935151</v>
      </c>
      <c r="N386" s="6">
        <v>15.1850115004</v>
      </c>
      <c r="O386" s="6">
        <v>16.078247471000001</v>
      </c>
      <c r="P386" s="6">
        <v>18.311337397599999</v>
      </c>
      <c r="Q386" s="6">
        <v>18.757955382900001</v>
      </c>
      <c r="R386" s="6">
        <v>18.757955382900001</v>
      </c>
      <c r="S386" s="6">
        <v>15.1850115004</v>
      </c>
      <c r="T386" s="6">
        <v>16.524865456299999</v>
      </c>
      <c r="U386" s="6">
        <v>17.864719412300001</v>
      </c>
      <c r="V386" s="6">
        <v>20.9910453094</v>
      </c>
      <c r="W386" s="6">
        <v>23.2241352359</v>
      </c>
      <c r="X386" s="6">
        <v>24.1173712065</v>
      </c>
      <c r="Y386" s="6">
        <v>25.9038431478</v>
      </c>
      <c r="Z386" s="6">
        <v>32.603112927399998</v>
      </c>
      <c r="AA386" s="6">
        <v>33.942966883300002</v>
      </c>
      <c r="AB386" s="6">
        <v>39.749000692300001</v>
      </c>
      <c r="AC386" s="6">
        <v>41.982090618800001</v>
      </c>
      <c r="AD386" s="6">
        <v>42.875326589399997</v>
      </c>
      <c r="AE386" s="6">
        <v>41.5354726335</v>
      </c>
      <c r="AF386" s="6">
        <v>41.982090618800001</v>
      </c>
      <c r="AG386" s="6">
        <v>38.409146736300002</v>
      </c>
      <c r="AH386" s="6">
        <v>37.962528751000001</v>
      </c>
    </row>
    <row r="387" spans="1:34" x14ac:dyDescent="0.25">
      <c r="A387" t="s">
        <v>921</v>
      </c>
      <c r="B387" s="6" t="s">
        <v>387</v>
      </c>
      <c r="C387" s="6">
        <v>23.751659435099999</v>
      </c>
      <c r="D387" s="6">
        <v>25.8723433133</v>
      </c>
      <c r="E387" s="6">
        <v>33.506805274599998</v>
      </c>
      <c r="F387" s="6">
        <v>36.475762703999997</v>
      </c>
      <c r="G387" s="6">
        <v>36.051625928299998</v>
      </c>
      <c r="H387" s="6">
        <v>34.3550788258</v>
      </c>
      <c r="I387" s="6">
        <v>40.292993684599999</v>
      </c>
      <c r="J387" s="6">
        <v>30.961984620799999</v>
      </c>
      <c r="K387" s="6">
        <v>29.689574293900002</v>
      </c>
      <c r="L387" s="6">
        <v>26.296480088900001</v>
      </c>
      <c r="M387" s="6">
        <v>25.448206537600001</v>
      </c>
      <c r="N387" s="6">
        <v>26.296480088900001</v>
      </c>
      <c r="O387" s="6">
        <v>31.810258172099999</v>
      </c>
      <c r="P387" s="6">
        <v>34.779215601399997</v>
      </c>
      <c r="Q387" s="6">
        <v>36.051625928299998</v>
      </c>
      <c r="R387" s="6">
        <v>37.748173030799997</v>
      </c>
      <c r="S387" s="6">
        <v>43.261951113999999</v>
      </c>
      <c r="T387" s="6">
        <v>41.989540787099997</v>
      </c>
      <c r="U387" s="6">
        <v>42.413677562700002</v>
      </c>
      <c r="V387" s="6">
        <v>41.141267235900003</v>
      </c>
      <c r="W387" s="6">
        <v>35.203352377100003</v>
      </c>
      <c r="X387" s="6">
        <v>36.051625928299998</v>
      </c>
      <c r="Y387" s="6">
        <v>34.779215601399997</v>
      </c>
      <c r="Z387" s="6">
        <v>26.296480088900001</v>
      </c>
      <c r="AA387" s="6">
        <v>33.506805274599998</v>
      </c>
      <c r="AB387" s="6">
        <v>38.5964465821</v>
      </c>
      <c r="AC387" s="6">
        <v>38.5964465821</v>
      </c>
      <c r="AD387" s="6">
        <v>47.0791820946</v>
      </c>
      <c r="AE387" s="6">
        <v>46.230908543399998</v>
      </c>
      <c r="AF387" s="6">
        <v>49.624002748400002</v>
      </c>
      <c r="AG387" s="6">
        <v>54.713644055899998</v>
      </c>
      <c r="AH387" s="6">
        <v>53.017096953399999</v>
      </c>
    </row>
    <row r="388" spans="1:34" x14ac:dyDescent="0.25">
      <c r="A388" t="s">
        <v>922</v>
      </c>
      <c r="B388" s="6" t="s">
        <v>388</v>
      </c>
      <c r="C388" s="6">
        <v>15.972810726600001</v>
      </c>
      <c r="D388" s="6">
        <v>15.5291215398</v>
      </c>
      <c r="E388" s="6">
        <v>19.9660134083</v>
      </c>
      <c r="F388" s="6">
        <v>20.409702595100001</v>
      </c>
      <c r="G388" s="6">
        <v>23.071837716200001</v>
      </c>
      <c r="H388" s="6">
        <v>23.9592160899</v>
      </c>
      <c r="I388" s="6">
        <v>24.402905276799999</v>
      </c>
      <c r="J388" s="6">
        <v>22.628148529400001</v>
      </c>
      <c r="K388" s="6">
        <v>21.740770155700002</v>
      </c>
      <c r="L388" s="6">
        <v>20.409702595100001</v>
      </c>
      <c r="M388" s="6">
        <v>25.733972837300001</v>
      </c>
      <c r="N388" s="6">
        <v>25.290283650500001</v>
      </c>
      <c r="O388" s="6">
        <v>23.9592160899</v>
      </c>
      <c r="P388" s="6">
        <v>23.071837716200001</v>
      </c>
      <c r="Q388" s="6">
        <v>23.071837716200001</v>
      </c>
      <c r="R388" s="6">
        <v>26.1776620242</v>
      </c>
      <c r="S388" s="6">
        <v>23.9592160899</v>
      </c>
      <c r="T388" s="6">
        <v>19.078635034600001</v>
      </c>
      <c r="U388" s="6">
        <v>17.747567474</v>
      </c>
      <c r="V388" s="6">
        <v>18.634945847699999</v>
      </c>
      <c r="W388" s="6">
        <v>20.409702595100001</v>
      </c>
      <c r="X388" s="6">
        <v>20.853391781999999</v>
      </c>
      <c r="Y388" s="6">
        <v>18.191256660899999</v>
      </c>
      <c r="Z388" s="6">
        <v>21.740770155700002</v>
      </c>
      <c r="AA388" s="6">
        <v>23.5155269031</v>
      </c>
      <c r="AB388" s="6">
        <v>27.952418771600001</v>
      </c>
      <c r="AC388" s="6">
        <v>35.495134948100002</v>
      </c>
      <c r="AD388" s="6">
        <v>35.938824134900003</v>
      </c>
      <c r="AE388" s="6">
        <v>37.2698916955</v>
      </c>
      <c r="AF388" s="6">
        <v>42.150472750799999</v>
      </c>
      <c r="AG388" s="6">
        <v>48.805810553599997</v>
      </c>
      <c r="AH388" s="6">
        <v>49.6931889273</v>
      </c>
    </row>
    <row r="389" spans="1:34" x14ac:dyDescent="0.25">
      <c r="A389" t="s">
        <v>923</v>
      </c>
      <c r="B389" s="6" t="s">
        <v>389</v>
      </c>
      <c r="C389" s="6">
        <v>28.103354218</v>
      </c>
      <c r="D389" s="6">
        <v>24.797077251200001</v>
      </c>
      <c r="E389" s="6">
        <v>23.143938767800002</v>
      </c>
      <c r="F389" s="6">
        <v>18.184523317499998</v>
      </c>
      <c r="G389" s="6">
        <v>9.9188309004999997</v>
      </c>
      <c r="H389" s="6">
        <v>14.8782463507</v>
      </c>
      <c r="I389" s="6">
        <v>11.571969383900001</v>
      </c>
      <c r="J389" s="6">
        <v>11.571969383900001</v>
      </c>
      <c r="K389" s="6">
        <v>19.837661800900001</v>
      </c>
      <c r="L389" s="6">
        <v>24.797077251200001</v>
      </c>
      <c r="M389" s="6">
        <v>31.409631184799998</v>
      </c>
      <c r="N389" s="6">
        <v>33.062769668199998</v>
      </c>
      <c r="O389" s="6">
        <v>33.062769668199998</v>
      </c>
      <c r="P389" s="6">
        <v>38.022185118400003</v>
      </c>
      <c r="Q389" s="6">
        <v>56.206708436</v>
      </c>
      <c r="R389" s="6">
        <v>54.5535699526</v>
      </c>
      <c r="S389" s="6">
        <v>51.2472929857</v>
      </c>
      <c r="T389" s="6">
        <v>56.206708436</v>
      </c>
      <c r="U389" s="6">
        <v>64.472400852999996</v>
      </c>
      <c r="V389" s="6">
        <v>67.778677819799995</v>
      </c>
      <c r="W389" s="6">
        <v>66.125539336399996</v>
      </c>
      <c r="X389" s="6">
        <v>57.859846919399999</v>
      </c>
      <c r="Y389" s="6">
        <v>56.206708436</v>
      </c>
      <c r="Z389" s="6">
        <v>59.512985402799998</v>
      </c>
      <c r="AA389" s="6">
        <v>47.941016018900001</v>
      </c>
      <c r="AB389" s="6">
        <v>42.981600568700003</v>
      </c>
      <c r="AC389" s="6">
        <v>34.715908151599997</v>
      </c>
      <c r="AD389" s="6">
        <v>34.715908151599997</v>
      </c>
      <c r="AE389" s="6">
        <v>24.797077251200001</v>
      </c>
      <c r="AF389" s="6">
        <v>18.184523317499998</v>
      </c>
      <c r="AG389" s="6">
        <v>24.797077251200001</v>
      </c>
      <c r="AH389" s="6">
        <v>28.103354218</v>
      </c>
    </row>
    <row r="390" spans="1:34" x14ac:dyDescent="0.25">
      <c r="A390" t="s">
        <v>924</v>
      </c>
      <c r="B390" s="6" t="s">
        <v>390</v>
      </c>
      <c r="C390" s="6">
        <v>19.165900030700001</v>
      </c>
      <c r="D390" s="6">
        <v>17.888173362</v>
      </c>
      <c r="E390" s="6">
        <v>23.637943371199999</v>
      </c>
      <c r="F390" s="6">
        <v>25.554533374199998</v>
      </c>
      <c r="G390" s="6">
        <v>34.4986200552</v>
      </c>
      <c r="H390" s="6">
        <v>36.415210058299998</v>
      </c>
      <c r="I390" s="6">
        <v>38.331800061300001</v>
      </c>
      <c r="J390" s="6">
        <v>38.970663395700001</v>
      </c>
      <c r="K390" s="6">
        <v>41.526116733099997</v>
      </c>
      <c r="L390" s="6">
        <v>38.970663395700001</v>
      </c>
      <c r="M390" s="6">
        <v>49.1924767454</v>
      </c>
      <c r="N390" s="6">
        <v>49.1924767454</v>
      </c>
      <c r="O390" s="6">
        <v>53.025656751500001</v>
      </c>
      <c r="P390" s="6">
        <v>53.664520085900001</v>
      </c>
      <c r="Q390" s="6">
        <v>50.470203414099998</v>
      </c>
      <c r="R390" s="6">
        <v>49.1924767454</v>
      </c>
      <c r="S390" s="6">
        <v>48.553613411000001</v>
      </c>
      <c r="T390" s="6">
        <v>82.413370131899995</v>
      </c>
      <c r="U390" s="6">
        <v>86.885413472300002</v>
      </c>
      <c r="V390" s="6">
        <v>112.43994684659999</v>
      </c>
      <c r="W390" s="6">
        <v>112.43994684659999</v>
      </c>
      <c r="X390" s="6">
        <v>112.43994684659999</v>
      </c>
      <c r="Y390" s="6">
        <v>125.856076868</v>
      </c>
      <c r="Z390" s="6">
        <v>133.52243688030001</v>
      </c>
      <c r="AA390" s="6">
        <v>97.746090156400001</v>
      </c>
      <c r="AB390" s="6">
        <v>93.274046815899993</v>
      </c>
      <c r="AC390" s="6">
        <v>73.469283450899994</v>
      </c>
      <c r="AD390" s="6">
        <v>70.274966779099998</v>
      </c>
      <c r="AE390" s="6">
        <v>70.274966779099998</v>
      </c>
      <c r="AF390" s="6">
        <v>64.525196769900006</v>
      </c>
      <c r="AG390" s="6">
        <v>53.664520085900001</v>
      </c>
      <c r="AH390" s="6">
        <v>51.109066748399997</v>
      </c>
    </row>
    <row r="391" spans="1:34" x14ac:dyDescent="0.25">
      <c r="A391" t="s">
        <v>925</v>
      </c>
      <c r="B391" s="6" t="s">
        <v>391</v>
      </c>
      <c r="C391" s="6">
        <v>28.031325005700001</v>
      </c>
      <c r="D391" s="6">
        <v>33.287198444300003</v>
      </c>
      <c r="E391" s="6">
        <v>38.5430718828</v>
      </c>
      <c r="F391" s="6">
        <v>43.2149593838</v>
      </c>
      <c r="G391" s="6">
        <v>54.8946781362</v>
      </c>
      <c r="H391" s="6">
        <v>61.318523450000001</v>
      </c>
      <c r="I391" s="6">
        <v>64.822439075700004</v>
      </c>
      <c r="J391" s="6">
        <v>64.822439075700004</v>
      </c>
      <c r="K391" s="6">
        <v>67.742368763800002</v>
      </c>
      <c r="L391" s="6">
        <v>76.502157827999994</v>
      </c>
      <c r="M391" s="6">
        <v>94.605721894200002</v>
      </c>
      <c r="N391" s="6">
        <v>90.517820330899994</v>
      </c>
      <c r="O391" s="6">
        <v>90.517820330899994</v>
      </c>
      <c r="P391" s="6">
        <v>91.685792206100004</v>
      </c>
      <c r="Q391" s="6">
        <v>91.685792206100004</v>
      </c>
      <c r="R391" s="6">
        <v>95.773693769499999</v>
      </c>
      <c r="S391" s="6">
        <v>104.53348283370001</v>
      </c>
      <c r="T391" s="6">
        <v>92.269778143699995</v>
      </c>
      <c r="U391" s="6">
        <v>102.1975390833</v>
      </c>
      <c r="V391" s="6">
        <v>103.3655109585</v>
      </c>
      <c r="W391" s="6">
        <v>97.5256515823</v>
      </c>
      <c r="X391" s="6">
        <v>98.109637519900005</v>
      </c>
      <c r="Y391" s="6">
        <v>90.517820330899994</v>
      </c>
      <c r="Z391" s="6">
        <v>84.677960954699998</v>
      </c>
      <c r="AA391" s="6">
        <v>91.685792206100004</v>
      </c>
      <c r="AB391" s="6">
        <v>85.845932829899994</v>
      </c>
      <c r="AC391" s="6">
        <v>83.509989079500002</v>
      </c>
      <c r="AD391" s="6">
        <v>81.174045328999995</v>
      </c>
      <c r="AE391" s="6">
        <v>80.590059391400004</v>
      </c>
      <c r="AF391" s="6">
        <v>85.261946892300003</v>
      </c>
      <c r="AG391" s="6">
        <v>75.918171890400004</v>
      </c>
      <c r="AH391" s="6">
        <v>72.998242202300005</v>
      </c>
    </row>
    <row r="392" spans="1:34" x14ac:dyDescent="0.25">
      <c r="A392" t="s">
        <v>926</v>
      </c>
      <c r="B392" s="6" t="s">
        <v>392</v>
      </c>
      <c r="C392" s="6">
        <v>40.011967543399997</v>
      </c>
      <c r="D392" s="6">
        <v>42.895712951999997</v>
      </c>
      <c r="E392" s="6">
        <v>59.837717227100001</v>
      </c>
      <c r="F392" s="6">
        <v>65.965676220299997</v>
      </c>
      <c r="G392" s="6">
        <v>81.105339615099993</v>
      </c>
      <c r="H392" s="6">
        <v>91.558916721000003</v>
      </c>
      <c r="I392" s="6">
        <v>94.082193953499996</v>
      </c>
      <c r="J392" s="6">
        <v>94.082193953499996</v>
      </c>
      <c r="K392" s="6">
        <v>96.245003009900003</v>
      </c>
      <c r="L392" s="6">
        <v>93.361257601399998</v>
      </c>
      <c r="M392" s="6">
        <v>99.489216594499993</v>
      </c>
      <c r="N392" s="6">
        <v>90.837980368900006</v>
      </c>
      <c r="O392" s="6">
        <v>87.954234960400001</v>
      </c>
      <c r="P392" s="6">
        <v>87.233298608200002</v>
      </c>
      <c r="Q392" s="6">
        <v>87.233298608200002</v>
      </c>
      <c r="R392" s="6">
        <v>81.826275967200004</v>
      </c>
      <c r="S392" s="6">
        <v>78.5820623826</v>
      </c>
      <c r="T392" s="6">
        <v>62.360994459600001</v>
      </c>
      <c r="U392" s="6">
        <v>65.965676220299997</v>
      </c>
      <c r="V392" s="6">
        <v>65.965676220299997</v>
      </c>
      <c r="W392" s="6">
        <v>67.047080748499994</v>
      </c>
      <c r="X392" s="6">
        <v>67.047080748499994</v>
      </c>
      <c r="Y392" s="6">
        <v>70.651762509099996</v>
      </c>
      <c r="Z392" s="6">
        <v>60.919121755299997</v>
      </c>
      <c r="AA392" s="6">
        <v>73.175039741600003</v>
      </c>
      <c r="AB392" s="6">
        <v>68.128485276700005</v>
      </c>
      <c r="AC392" s="6">
        <v>69.930826156999998</v>
      </c>
      <c r="AD392" s="6">
        <v>64.163335339900001</v>
      </c>
      <c r="AE392" s="6">
        <v>64.163335339900001</v>
      </c>
      <c r="AF392" s="6">
        <v>70.291294333099998</v>
      </c>
      <c r="AG392" s="6">
        <v>82.547212319400003</v>
      </c>
      <c r="AH392" s="6">
        <v>77.140189678400006</v>
      </c>
    </row>
    <row r="393" spans="1:34" x14ac:dyDescent="0.25">
      <c r="A393" t="s">
        <v>927</v>
      </c>
      <c r="B393" s="6" t="s">
        <v>393</v>
      </c>
      <c r="C393" s="6">
        <v>8.4769469427999997</v>
      </c>
      <c r="D393" s="6">
        <v>10.1723363313</v>
      </c>
      <c r="E393" s="6">
        <v>20.344672662699999</v>
      </c>
      <c r="F393" s="6">
        <v>25.430840828400001</v>
      </c>
      <c r="G393" s="6">
        <v>27.973924911200001</v>
      </c>
      <c r="H393" s="6">
        <v>32.2123983826</v>
      </c>
      <c r="I393" s="6">
        <v>34.7554824654</v>
      </c>
      <c r="J393" s="6">
        <v>32.2123983826</v>
      </c>
      <c r="K393" s="6">
        <v>30.517008994000001</v>
      </c>
      <c r="L393" s="6">
        <v>33.060093076900003</v>
      </c>
      <c r="M393" s="6">
        <v>33.907787771199999</v>
      </c>
      <c r="N393" s="6">
        <v>40.689345325399998</v>
      </c>
      <c r="O393" s="6">
        <v>46.623208185300001</v>
      </c>
      <c r="P393" s="6">
        <v>49.166292268200003</v>
      </c>
      <c r="Q393" s="6">
        <v>50.8616816567</v>
      </c>
      <c r="R393" s="6">
        <v>53.404765739600002</v>
      </c>
      <c r="S393" s="6">
        <v>45.7755134911</v>
      </c>
      <c r="T393" s="6">
        <v>51.709376351000003</v>
      </c>
      <c r="U393" s="6">
        <v>48.3185975739</v>
      </c>
      <c r="V393" s="6">
        <v>44.927818796799997</v>
      </c>
      <c r="W393" s="6">
        <v>47.470902879599997</v>
      </c>
      <c r="X393" s="6">
        <v>54.252460433899998</v>
      </c>
      <c r="Y393" s="6">
        <v>54.252460433899998</v>
      </c>
      <c r="Z393" s="6">
        <v>64.4247967652</v>
      </c>
      <c r="AA393" s="6">
        <v>63.577102070899997</v>
      </c>
      <c r="AB393" s="6">
        <v>69.510964930900002</v>
      </c>
      <c r="AC393" s="6">
        <v>68.663270236599999</v>
      </c>
      <c r="AD393" s="6">
        <v>69.510964930900002</v>
      </c>
      <c r="AE393" s="6">
        <v>72.054049013699995</v>
      </c>
      <c r="AF393" s="6">
        <v>73.749438402300001</v>
      </c>
      <c r="AG393" s="6">
        <v>76.292522485099994</v>
      </c>
      <c r="AH393" s="6">
        <v>71.206354319400006</v>
      </c>
    </row>
    <row r="394" spans="1:34" x14ac:dyDescent="0.25">
      <c r="A394" t="s">
        <v>928</v>
      </c>
      <c r="B394" s="6" t="s">
        <v>394</v>
      </c>
      <c r="C394" s="6">
        <v>79.934171858499994</v>
      </c>
      <c r="D394" s="6">
        <v>84.636181967799999</v>
      </c>
      <c r="E394" s="6">
        <v>101.0932173504</v>
      </c>
      <c r="F394" s="6">
        <v>96.391207241100005</v>
      </c>
      <c r="G394" s="6">
        <v>98.742212295800002</v>
      </c>
      <c r="H394" s="6">
        <v>77.583166803799998</v>
      </c>
      <c r="I394" s="6">
        <v>70.530151639799996</v>
      </c>
      <c r="J394" s="6">
        <v>65.828141530500005</v>
      </c>
      <c r="K394" s="6">
        <v>68.179146585200002</v>
      </c>
      <c r="L394" s="6">
        <v>61.1261314212</v>
      </c>
      <c r="M394" s="6">
        <v>44.669096038600003</v>
      </c>
      <c r="N394" s="6">
        <v>54.073116257199999</v>
      </c>
      <c r="O394" s="6">
        <v>61.1261314212</v>
      </c>
      <c r="P394" s="6">
        <v>58.775126366499997</v>
      </c>
      <c r="Q394" s="6">
        <v>58.775126366499997</v>
      </c>
      <c r="R394" s="6">
        <v>75.232161749100001</v>
      </c>
      <c r="S394" s="6">
        <v>82.285176913100003</v>
      </c>
      <c r="T394" s="6">
        <v>91.6891971318</v>
      </c>
      <c r="U394" s="6">
        <v>86.987187022499995</v>
      </c>
      <c r="V394" s="6">
        <v>96.391207241100005</v>
      </c>
      <c r="W394" s="6">
        <v>94.040202186399995</v>
      </c>
      <c r="X394" s="6">
        <v>98.742212295800002</v>
      </c>
      <c r="Y394" s="6">
        <v>77.583166803799998</v>
      </c>
      <c r="Z394" s="6">
        <v>63.477136475800002</v>
      </c>
      <c r="AA394" s="6">
        <v>51.722111202500002</v>
      </c>
      <c r="AB394" s="6">
        <v>51.722111202500002</v>
      </c>
      <c r="AC394" s="6">
        <v>35.265075819899998</v>
      </c>
      <c r="AD394" s="6">
        <v>44.669096038600003</v>
      </c>
      <c r="AE394" s="6">
        <v>47.020101093199997</v>
      </c>
      <c r="AF394" s="6">
        <v>47.020101093199997</v>
      </c>
      <c r="AG394" s="6">
        <v>42.318090983899999</v>
      </c>
      <c r="AH394" s="6">
        <v>35.265075819899998</v>
      </c>
    </row>
    <row r="395" spans="1:34" x14ac:dyDescent="0.25">
      <c r="A395" t="s">
        <v>929</v>
      </c>
      <c r="B395" s="6" t="s">
        <v>436</v>
      </c>
      <c r="C395" s="6">
        <v>43.3396506383</v>
      </c>
      <c r="D395" s="6">
        <v>47.012502387399998</v>
      </c>
      <c r="E395" s="6">
        <v>52.8890651858</v>
      </c>
      <c r="F395" s="6">
        <v>53.623635535600002</v>
      </c>
      <c r="G395" s="6">
        <v>54.358205885399997</v>
      </c>
      <c r="H395" s="6">
        <v>51.419924486200003</v>
      </c>
      <c r="I395" s="6">
        <v>51.419924486200003</v>
      </c>
      <c r="J395" s="6">
        <v>51.419924486200003</v>
      </c>
      <c r="K395" s="6">
        <v>52.8890651858</v>
      </c>
      <c r="L395" s="6">
        <v>55.827346585000001</v>
      </c>
      <c r="M395" s="6">
        <v>71.987894280600003</v>
      </c>
      <c r="N395" s="6">
        <v>73.457034980200007</v>
      </c>
      <c r="O395" s="6">
        <v>75.660746029600006</v>
      </c>
      <c r="P395" s="6">
        <v>75.660746029600006</v>
      </c>
      <c r="Q395" s="6">
        <v>75.660746029600006</v>
      </c>
      <c r="R395" s="6">
        <v>71.253323930799993</v>
      </c>
      <c r="S395" s="6">
        <v>77.864457079100006</v>
      </c>
      <c r="T395" s="6">
        <v>67.580472181800005</v>
      </c>
      <c r="U395" s="6">
        <v>63.907620432800002</v>
      </c>
      <c r="V395" s="6">
        <v>68.3150425316</v>
      </c>
      <c r="W395" s="6">
        <v>68.3150425316</v>
      </c>
      <c r="X395" s="6">
        <v>68.3150425316</v>
      </c>
      <c r="Y395" s="6">
        <v>72.722464630399998</v>
      </c>
      <c r="Z395" s="6">
        <v>62.438479733199998</v>
      </c>
      <c r="AA395" s="6">
        <v>58.765627984200002</v>
      </c>
      <c r="AB395" s="6">
        <v>61.703909383400003</v>
      </c>
      <c r="AC395" s="6">
        <v>58.0310576344</v>
      </c>
      <c r="AD395" s="6">
        <v>58.0310576344</v>
      </c>
      <c r="AE395" s="6">
        <v>58.0310576344</v>
      </c>
      <c r="AF395" s="6">
        <v>56.561916934800003</v>
      </c>
      <c r="AG395" s="6">
        <v>57.296487284599998</v>
      </c>
      <c r="AH395" s="6">
        <v>65.376761132400006</v>
      </c>
    </row>
    <row r="396" spans="1:34" x14ac:dyDescent="0.25">
      <c r="A396" t="s">
        <v>930</v>
      </c>
      <c r="B396" s="6" t="s">
        <v>437</v>
      </c>
      <c r="C396" s="6">
        <v>4.6084365110999999</v>
      </c>
      <c r="D396" s="6">
        <v>3.0722910074000001</v>
      </c>
      <c r="E396" s="6">
        <v>3.0722910074000001</v>
      </c>
      <c r="F396" s="6">
        <v>4.6084365110999999</v>
      </c>
      <c r="G396" s="6">
        <v>6.1445820148000001</v>
      </c>
      <c r="H396" s="6">
        <v>9.2168730221999997</v>
      </c>
      <c r="I396" s="6">
        <v>13.8253095333</v>
      </c>
      <c r="J396" s="6">
        <v>13.8253095333</v>
      </c>
      <c r="K396" s="6">
        <v>15.361455037000001</v>
      </c>
      <c r="L396" s="6">
        <v>16.897600540700001</v>
      </c>
      <c r="M396" s="6">
        <v>21.5060370518</v>
      </c>
      <c r="N396" s="6">
        <v>23.042182555499998</v>
      </c>
      <c r="O396" s="6">
        <v>21.5060370518</v>
      </c>
      <c r="P396" s="6">
        <v>24.5783280592</v>
      </c>
      <c r="Q396" s="6">
        <v>24.5783280592</v>
      </c>
      <c r="R396" s="6">
        <v>23.042182555499998</v>
      </c>
      <c r="S396" s="6">
        <v>27.650619066600001</v>
      </c>
      <c r="T396" s="6">
        <v>24.5783280592</v>
      </c>
      <c r="U396" s="6">
        <v>21.5060370518</v>
      </c>
      <c r="V396" s="6">
        <v>27.650619066600001</v>
      </c>
      <c r="W396" s="6">
        <v>21.5060370518</v>
      </c>
      <c r="X396" s="6">
        <v>21.5060370518</v>
      </c>
      <c r="Y396" s="6">
        <v>26.114473562899999</v>
      </c>
      <c r="Z396" s="6">
        <v>29.186764570299999</v>
      </c>
      <c r="AA396" s="6">
        <v>32.259055577700003</v>
      </c>
      <c r="AB396" s="6">
        <v>38.403637592599999</v>
      </c>
      <c r="AC396" s="6">
        <v>39.939783096299998</v>
      </c>
      <c r="AD396" s="6">
        <v>47.620510614799997</v>
      </c>
      <c r="AE396" s="6">
        <v>47.620510614799997</v>
      </c>
      <c r="AF396" s="6">
        <v>59.909674644399999</v>
      </c>
      <c r="AG396" s="6">
        <v>61.445820148099997</v>
      </c>
      <c r="AH396" s="6">
        <v>66.054256659200007</v>
      </c>
    </row>
    <row r="397" spans="1:34" x14ac:dyDescent="0.25">
      <c r="A397" t="s">
        <v>931</v>
      </c>
      <c r="B397" s="6" t="s">
        <v>438</v>
      </c>
      <c r="C397" s="6">
        <v>0</v>
      </c>
      <c r="D397" s="6">
        <v>0</v>
      </c>
      <c r="E397" s="6">
        <v>2.4303994361000001</v>
      </c>
      <c r="F397" s="6">
        <v>3.6455991542000001</v>
      </c>
      <c r="G397" s="6">
        <v>6.0759985904000002</v>
      </c>
      <c r="H397" s="6">
        <v>6.0759985904000002</v>
      </c>
      <c r="I397" s="6">
        <v>6.0759985904000002</v>
      </c>
      <c r="J397" s="6">
        <v>7.2911983084000003</v>
      </c>
      <c r="K397" s="6">
        <v>12.1519971807</v>
      </c>
      <c r="L397" s="6">
        <v>18.227995771100002</v>
      </c>
      <c r="M397" s="6">
        <v>23.0887946434</v>
      </c>
      <c r="N397" s="6">
        <v>25.5191940795</v>
      </c>
      <c r="O397" s="6">
        <v>36.455991542200003</v>
      </c>
      <c r="P397" s="6">
        <v>41.316790414499998</v>
      </c>
      <c r="Q397" s="6">
        <v>40.101590696400002</v>
      </c>
      <c r="R397" s="6">
        <v>36.455991542200003</v>
      </c>
      <c r="S397" s="6">
        <v>32.810392387999997</v>
      </c>
      <c r="T397" s="6">
        <v>37.671191260299999</v>
      </c>
      <c r="U397" s="6">
        <v>36.455991542200003</v>
      </c>
      <c r="V397" s="6">
        <v>43.747189850700003</v>
      </c>
      <c r="W397" s="6">
        <v>41.316790414499998</v>
      </c>
      <c r="X397" s="6">
        <v>44.962389568699997</v>
      </c>
      <c r="Y397" s="6">
        <v>54.683987313300001</v>
      </c>
      <c r="Z397" s="6">
        <v>60.759985903699999</v>
      </c>
      <c r="AA397" s="6">
        <v>52.253587877199998</v>
      </c>
      <c r="AB397" s="6">
        <v>53.468787595199998</v>
      </c>
      <c r="AC397" s="6">
        <v>46.1775892868</v>
      </c>
      <c r="AD397" s="6">
        <v>49.823188440999999</v>
      </c>
      <c r="AE397" s="6">
        <v>47.392789004900003</v>
      </c>
      <c r="AF397" s="6">
        <v>40.101590696400002</v>
      </c>
      <c r="AG397" s="6">
        <v>47.392789004900003</v>
      </c>
      <c r="AH397" s="6">
        <v>51.038388159100002</v>
      </c>
    </row>
    <row r="398" spans="1:34" x14ac:dyDescent="0.25">
      <c r="A398" t="s">
        <v>932</v>
      </c>
      <c r="B398" s="6" t="s">
        <v>439</v>
      </c>
      <c r="C398" s="6">
        <v>17.872725170100001</v>
      </c>
      <c r="D398" s="6">
        <v>17.872725170100001</v>
      </c>
      <c r="E398" s="6">
        <v>17.872725170100001</v>
      </c>
      <c r="F398" s="6">
        <v>21.0267354942</v>
      </c>
      <c r="G398" s="6">
        <v>23.129409043599999</v>
      </c>
      <c r="H398" s="6">
        <v>32.591440016</v>
      </c>
      <c r="I398" s="6">
        <v>37.848123889500002</v>
      </c>
      <c r="J398" s="6">
        <v>44.156144537800003</v>
      </c>
      <c r="K398" s="6">
        <v>44.156144537800003</v>
      </c>
      <c r="L398" s="6">
        <v>50.464165186000002</v>
      </c>
      <c r="M398" s="6">
        <v>56.772185834299997</v>
      </c>
      <c r="N398" s="6">
        <v>70.439563905499995</v>
      </c>
      <c r="O398" s="6">
        <v>72.542237454900004</v>
      </c>
      <c r="P398" s="6">
        <v>74.644911004299999</v>
      </c>
      <c r="Q398" s="6">
        <v>70.439563905499995</v>
      </c>
      <c r="R398" s="6">
        <v>70.439563905499995</v>
      </c>
      <c r="S398" s="6">
        <v>88.312289075600006</v>
      </c>
      <c r="T398" s="6">
        <v>78.850258103200005</v>
      </c>
      <c r="U398" s="6">
        <v>72.542237454900004</v>
      </c>
      <c r="V398" s="6">
        <v>71.490900680199999</v>
      </c>
      <c r="W398" s="6">
        <v>77.798921328500001</v>
      </c>
      <c r="X398" s="6">
        <v>77.798921328500001</v>
      </c>
      <c r="Y398" s="6">
        <v>78.850258103200005</v>
      </c>
      <c r="Z398" s="6">
        <v>65.182880032</v>
      </c>
      <c r="AA398" s="6">
        <v>76.747584553799996</v>
      </c>
      <c r="AB398" s="6">
        <v>79.901594877899996</v>
      </c>
      <c r="AC398" s="6">
        <v>84.1069419767</v>
      </c>
      <c r="AD398" s="6">
        <v>79.901594877899996</v>
      </c>
      <c r="AE398" s="6">
        <v>77.798921328500001</v>
      </c>
      <c r="AF398" s="6">
        <v>77.798921328500001</v>
      </c>
      <c r="AG398" s="6">
        <v>105.1336774709</v>
      </c>
      <c r="AH398" s="6">
        <v>114.5957084433</v>
      </c>
    </row>
    <row r="399" spans="1:34" x14ac:dyDescent="0.25">
      <c r="A399" t="s">
        <v>933</v>
      </c>
      <c r="B399" s="6" t="s">
        <v>440</v>
      </c>
      <c r="C399" s="6">
        <v>3.9981608460000002</v>
      </c>
      <c r="D399" s="6">
        <v>3.9981608460000002</v>
      </c>
      <c r="E399" s="6">
        <v>4.9977010574999996</v>
      </c>
      <c r="F399" s="6">
        <v>8.9958619034999998</v>
      </c>
      <c r="G399" s="6">
        <v>9.9954021149999992</v>
      </c>
      <c r="H399" s="6">
        <v>8.9958619034999998</v>
      </c>
      <c r="I399" s="6">
        <v>7.9963216920000004</v>
      </c>
      <c r="J399" s="6">
        <v>9.9954021149999992</v>
      </c>
      <c r="K399" s="6">
        <v>10.9949423265</v>
      </c>
      <c r="L399" s="6">
        <v>19.9908042301</v>
      </c>
      <c r="M399" s="6">
        <v>19.9908042301</v>
      </c>
      <c r="N399" s="6">
        <v>24.988505287599999</v>
      </c>
      <c r="O399" s="6">
        <v>28.9866661336</v>
      </c>
      <c r="P399" s="6">
        <v>30.985746556599999</v>
      </c>
      <c r="Q399" s="6">
        <v>28.9866661336</v>
      </c>
      <c r="R399" s="6">
        <v>27.987125922099999</v>
      </c>
      <c r="S399" s="6">
        <v>23.988965076100001</v>
      </c>
      <c r="T399" s="6">
        <v>27.987125922099999</v>
      </c>
      <c r="U399" s="6">
        <v>30.985746556599999</v>
      </c>
      <c r="V399" s="6">
        <v>32.984826979600001</v>
      </c>
      <c r="W399" s="6">
        <v>29.986206345100001</v>
      </c>
      <c r="X399" s="6">
        <v>35.983447614100001</v>
      </c>
      <c r="Y399" s="6">
        <v>35.983447614100001</v>
      </c>
      <c r="Z399" s="6">
        <v>36.982987825599999</v>
      </c>
      <c r="AA399" s="6">
        <v>44.979309517600001</v>
      </c>
      <c r="AB399" s="6">
        <v>46.978389940600003</v>
      </c>
      <c r="AC399" s="6">
        <v>57.9733322672</v>
      </c>
      <c r="AD399" s="6">
        <v>60.9719529017</v>
      </c>
      <c r="AE399" s="6">
        <v>54.974711632599998</v>
      </c>
      <c r="AF399" s="6">
        <v>55.974251844199998</v>
      </c>
      <c r="AG399" s="6">
        <v>50.976550786600001</v>
      </c>
      <c r="AH399" s="6">
        <v>44.979309517600001</v>
      </c>
    </row>
    <row r="400" spans="1:34" x14ac:dyDescent="0.25">
      <c r="A400" t="s">
        <v>934</v>
      </c>
      <c r="B400" s="6" t="s">
        <v>441</v>
      </c>
      <c r="C400" s="6">
        <v>34.556728455799998</v>
      </c>
      <c r="D400" s="6">
        <v>39.555500496599997</v>
      </c>
      <c r="E400" s="6">
        <v>45.206286281799997</v>
      </c>
      <c r="F400" s="6">
        <v>56.507857852299999</v>
      </c>
      <c r="G400" s="6">
        <v>64.114684870900007</v>
      </c>
      <c r="H400" s="6">
        <v>77.154959759899995</v>
      </c>
      <c r="I400" s="6">
        <v>77.806973504300004</v>
      </c>
      <c r="J400" s="6">
        <v>80.632366396999998</v>
      </c>
      <c r="K400" s="6">
        <v>82.371069715499999</v>
      </c>
      <c r="L400" s="6">
        <v>88.456531330299995</v>
      </c>
      <c r="M400" s="6">
        <v>87.587179671100003</v>
      </c>
      <c r="N400" s="6">
        <v>89.9778967341</v>
      </c>
      <c r="O400" s="6">
        <v>80.632366396999998</v>
      </c>
      <c r="P400" s="6">
        <v>83.457759289600006</v>
      </c>
      <c r="Q400" s="6">
        <v>82.153731800700001</v>
      </c>
      <c r="R400" s="6">
        <v>80.415028482099999</v>
      </c>
      <c r="S400" s="6">
        <v>73.025539378399998</v>
      </c>
      <c r="T400" s="6">
        <v>81.719055971000003</v>
      </c>
      <c r="U400" s="6">
        <v>75.633594356200007</v>
      </c>
      <c r="V400" s="6">
        <v>76.720283930299999</v>
      </c>
      <c r="W400" s="6">
        <v>76.720283930299999</v>
      </c>
      <c r="X400" s="6">
        <v>76.285608100600001</v>
      </c>
      <c r="Y400" s="6">
        <v>74.329566867300002</v>
      </c>
      <c r="Z400" s="6">
        <v>70.634822315400001</v>
      </c>
      <c r="AA400" s="6">
        <v>59.550588659699997</v>
      </c>
      <c r="AB400" s="6">
        <v>58.898574915300003</v>
      </c>
      <c r="AC400" s="6">
        <v>53.030451215200003</v>
      </c>
      <c r="AD400" s="6">
        <v>51.074409981899997</v>
      </c>
      <c r="AE400" s="6">
        <v>52.378437470800002</v>
      </c>
      <c r="AF400" s="6">
        <v>53.682464959699999</v>
      </c>
      <c r="AG400" s="6">
        <v>54.769154533799998</v>
      </c>
      <c r="AH400" s="6">
        <v>48.6836929189</v>
      </c>
    </row>
    <row r="401" spans="1:35" x14ac:dyDescent="0.25">
      <c r="A401" t="s">
        <v>935</v>
      </c>
      <c r="B401" s="6" t="s">
        <v>442</v>
      </c>
      <c r="C401" s="6">
        <v>14.6852830871</v>
      </c>
      <c r="D401" s="6">
        <v>15.8149202476</v>
      </c>
      <c r="E401" s="6">
        <v>21.463106050299999</v>
      </c>
      <c r="F401" s="6">
        <v>21.463106050299999</v>
      </c>
      <c r="G401" s="6">
        <v>21.463106050299999</v>
      </c>
      <c r="H401" s="6">
        <v>25.981654692500001</v>
      </c>
      <c r="I401" s="6">
        <v>22.5927432109</v>
      </c>
      <c r="J401" s="6">
        <v>25.981654692500001</v>
      </c>
      <c r="K401" s="6">
        <v>29.370566174099999</v>
      </c>
      <c r="L401" s="6">
        <v>36.148389137400002</v>
      </c>
      <c r="M401" s="6">
        <v>41.796574940100001</v>
      </c>
      <c r="N401" s="6">
        <v>50.833672224499999</v>
      </c>
      <c r="O401" s="6">
        <v>71.167141114299994</v>
      </c>
      <c r="P401" s="6">
        <v>86.982061361899994</v>
      </c>
      <c r="Q401" s="6">
        <v>83.593149880300004</v>
      </c>
      <c r="R401" s="6">
        <v>81.333875559199996</v>
      </c>
      <c r="S401" s="6">
        <v>81.333875559199996</v>
      </c>
      <c r="T401" s="6">
        <v>85.852424201299996</v>
      </c>
      <c r="U401" s="6">
        <v>83.593149880300004</v>
      </c>
      <c r="V401" s="6">
        <v>70.037503953699996</v>
      </c>
      <c r="W401" s="6">
        <v>59.870769508800002</v>
      </c>
      <c r="X401" s="6">
        <v>63.259680990500001</v>
      </c>
      <c r="Y401" s="6">
        <v>64.389318150999998</v>
      </c>
      <c r="Z401" s="6">
        <v>68.9078667932</v>
      </c>
      <c r="AA401" s="6">
        <v>63.259680990500001</v>
      </c>
      <c r="AB401" s="6">
        <v>62.130043829900004</v>
      </c>
      <c r="AC401" s="6">
        <v>59.870769508800002</v>
      </c>
      <c r="AD401" s="6">
        <v>61.0004066694</v>
      </c>
      <c r="AE401" s="6">
        <v>59.870769508800002</v>
      </c>
      <c r="AF401" s="6">
        <v>57.611495187700001</v>
      </c>
      <c r="AG401" s="6">
        <v>49.704035063900001</v>
      </c>
      <c r="AH401" s="6">
        <v>39.537300619</v>
      </c>
    </row>
    <row r="402" spans="1:35" x14ac:dyDescent="0.25">
      <c r="A402" t="s">
        <v>936</v>
      </c>
      <c r="B402" s="6" t="s">
        <v>443</v>
      </c>
      <c r="C402" s="6">
        <v>42.893063156300002</v>
      </c>
      <c r="D402" s="6">
        <v>40.427944584099997</v>
      </c>
      <c r="E402" s="6">
        <v>40.920968298600002</v>
      </c>
      <c r="F402" s="6">
        <v>44.865158014099997</v>
      </c>
      <c r="G402" s="6">
        <v>53.246561159599999</v>
      </c>
      <c r="H402" s="6">
        <v>62.120988019499997</v>
      </c>
      <c r="I402" s="6">
        <v>52.260513730699998</v>
      </c>
      <c r="J402" s="6">
        <v>56.2047034462</v>
      </c>
      <c r="K402" s="6">
        <v>66.065177735000006</v>
      </c>
      <c r="L402" s="6">
        <v>74.446580880499994</v>
      </c>
      <c r="M402" s="6">
        <v>77.404723167200004</v>
      </c>
      <c r="N402" s="6">
        <v>73.953557166099998</v>
      </c>
      <c r="O402" s="6">
        <v>74.939604595000006</v>
      </c>
      <c r="P402" s="6">
        <v>73.953557166099998</v>
      </c>
      <c r="Q402" s="6">
        <v>75.9256520239</v>
      </c>
      <c r="R402" s="6">
        <v>82.3349603116</v>
      </c>
      <c r="S402" s="6">
        <v>71.981462308299996</v>
      </c>
      <c r="T402" s="6">
        <v>71.4884385939</v>
      </c>
      <c r="U402" s="6">
        <v>71.4884385939</v>
      </c>
      <c r="V402" s="6">
        <v>70.009367450599996</v>
      </c>
      <c r="W402" s="6">
        <v>73.460533451700002</v>
      </c>
      <c r="X402" s="6">
        <v>74.939604595000006</v>
      </c>
      <c r="Y402" s="6">
        <v>71.981462308299996</v>
      </c>
      <c r="Z402" s="6">
        <v>84.307055169400002</v>
      </c>
      <c r="AA402" s="6">
        <v>95.646600601499998</v>
      </c>
      <c r="AB402" s="6">
        <v>92.688458314800002</v>
      </c>
      <c r="AC402" s="6">
        <v>102.0559088892</v>
      </c>
      <c r="AD402" s="6">
        <v>102.0559088892</v>
      </c>
      <c r="AE402" s="6">
        <v>96.632648030400006</v>
      </c>
      <c r="AF402" s="6">
        <v>93.674505743699996</v>
      </c>
      <c r="AG402" s="6">
        <v>87.265197455999996</v>
      </c>
      <c r="AH402" s="6">
        <v>71.981462308299996</v>
      </c>
    </row>
    <row r="403" spans="1:35" x14ac:dyDescent="0.25">
      <c r="A403" t="s">
        <v>937</v>
      </c>
      <c r="B403" s="6" t="s">
        <v>444</v>
      </c>
      <c r="C403" s="6">
        <v>31.254732514299999</v>
      </c>
      <c r="D403" s="6">
        <v>30.610305039699998</v>
      </c>
      <c r="E403" s="6">
        <v>39.9545034203</v>
      </c>
      <c r="F403" s="6">
        <v>39.310075945800001</v>
      </c>
      <c r="G403" s="6">
        <v>42.532213318399997</v>
      </c>
      <c r="H403" s="6">
        <v>42.532213318399997</v>
      </c>
      <c r="I403" s="6">
        <v>41.887785843899998</v>
      </c>
      <c r="J403" s="6">
        <v>41.565572106600001</v>
      </c>
      <c r="K403" s="6">
        <v>44.787709479199997</v>
      </c>
      <c r="L403" s="6">
        <v>43.176640792900002</v>
      </c>
      <c r="M403" s="6">
        <v>44.143282004699998</v>
      </c>
      <c r="N403" s="6">
        <v>50.909770487199999</v>
      </c>
      <c r="O403" s="6">
        <v>57.0318314951</v>
      </c>
      <c r="P403" s="6">
        <v>63.476106240299998</v>
      </c>
      <c r="Q403" s="6">
        <v>68.309312299200002</v>
      </c>
      <c r="R403" s="6">
        <v>73.464732095399995</v>
      </c>
      <c r="S403" s="6">
        <v>94.086411280099995</v>
      </c>
      <c r="T403" s="6">
        <v>99.2418310762</v>
      </c>
      <c r="U403" s="6">
        <v>111.1637393549</v>
      </c>
      <c r="V403" s="6">
        <v>118.2524415746</v>
      </c>
      <c r="W403" s="6">
        <v>128.5632811669</v>
      </c>
      <c r="X403" s="6">
        <v>123.73007510799999</v>
      </c>
      <c r="Y403" s="6">
        <v>128.88549490419999</v>
      </c>
      <c r="Z403" s="6">
        <v>130.1743498532</v>
      </c>
      <c r="AA403" s="6">
        <v>136.2964108612</v>
      </c>
      <c r="AB403" s="6">
        <v>127.5966399551</v>
      </c>
      <c r="AC403" s="6">
        <v>120.1857239982</v>
      </c>
      <c r="AD403" s="6">
        <v>117.9302278373</v>
      </c>
      <c r="AE403" s="6">
        <v>118.8968690491</v>
      </c>
      <c r="AF403" s="6">
        <v>113.09702177840001</v>
      </c>
      <c r="AG403" s="6">
        <v>97.952976127200003</v>
      </c>
      <c r="AH403" s="6">
        <v>90.864273907500007</v>
      </c>
    </row>
    <row r="404" spans="1:35" x14ac:dyDescent="0.25">
      <c r="A404" t="s">
        <v>938</v>
      </c>
      <c r="B404" s="6" t="s">
        <v>445</v>
      </c>
      <c r="C404" s="6">
        <v>50.249632998199999</v>
      </c>
      <c r="D404" s="6">
        <v>50.967484898199999</v>
      </c>
      <c r="E404" s="6">
        <v>57.069226047999997</v>
      </c>
      <c r="F404" s="6">
        <v>59.9406336479</v>
      </c>
      <c r="G404" s="6">
        <v>58.863855797900001</v>
      </c>
      <c r="H404" s="6">
        <v>58.504929847900002</v>
      </c>
      <c r="I404" s="6">
        <v>68.195930497600003</v>
      </c>
      <c r="J404" s="6">
        <v>67.478078597600003</v>
      </c>
      <c r="K404" s="6">
        <v>68.554856447600002</v>
      </c>
      <c r="L404" s="6">
        <v>66.401300747600004</v>
      </c>
      <c r="M404" s="6">
        <v>74.297671647399994</v>
      </c>
      <c r="N404" s="6">
        <v>83.270820396999994</v>
      </c>
      <c r="O404" s="6">
        <v>85.424376097000007</v>
      </c>
      <c r="P404" s="6">
        <v>86.142227996900004</v>
      </c>
      <c r="Q404" s="6">
        <v>92.961821046699995</v>
      </c>
      <c r="R404" s="6">
        <v>93.679672946699995</v>
      </c>
      <c r="S404" s="6">
        <v>109.4724147461</v>
      </c>
      <c r="T404" s="6">
        <v>127.4187122455</v>
      </c>
      <c r="U404" s="6">
        <v>124.54730464559999</v>
      </c>
      <c r="V404" s="6">
        <v>152.18460279460001</v>
      </c>
      <c r="W404" s="6">
        <v>145.36500974480001</v>
      </c>
      <c r="X404" s="6">
        <v>140.698972395</v>
      </c>
      <c r="Y404" s="6">
        <v>145.00608379490001</v>
      </c>
      <c r="Z404" s="6">
        <v>141.05789834500001</v>
      </c>
      <c r="AA404" s="6">
        <v>129.93119389540001</v>
      </c>
      <c r="AB404" s="6">
        <v>139.26326859509999</v>
      </c>
      <c r="AC404" s="6">
        <v>133.16152744530001</v>
      </c>
      <c r="AD404" s="6">
        <v>132.44367554530001</v>
      </c>
      <c r="AE404" s="6">
        <v>137.82756479509999</v>
      </c>
      <c r="AF404" s="6">
        <v>133.5204533953</v>
      </c>
      <c r="AG404" s="6">
        <v>120.9580451457</v>
      </c>
      <c r="AH404" s="6">
        <v>114.85630399590001</v>
      </c>
    </row>
    <row r="405" spans="1:35" x14ac:dyDescent="0.25">
      <c r="A405" t="s">
        <v>939</v>
      </c>
      <c r="B405" s="6" t="s">
        <v>446</v>
      </c>
      <c r="C405" s="6">
        <v>15.959781351</v>
      </c>
      <c r="D405" s="6">
        <v>22.6096902472</v>
      </c>
      <c r="E405" s="6">
        <v>29.259599143500001</v>
      </c>
      <c r="F405" s="6">
        <v>27.929617364199999</v>
      </c>
      <c r="G405" s="6">
        <v>31.919562702</v>
      </c>
      <c r="H405" s="6">
        <v>27.929617364199999</v>
      </c>
      <c r="I405" s="6">
        <v>29.259599143500001</v>
      </c>
      <c r="J405" s="6">
        <v>31.919562702</v>
      </c>
      <c r="K405" s="6">
        <v>29.259599143500001</v>
      </c>
      <c r="L405" s="6">
        <v>25.269653805699999</v>
      </c>
      <c r="M405" s="6">
        <v>35.9095080397</v>
      </c>
      <c r="N405" s="6">
        <v>34.579526260500003</v>
      </c>
      <c r="O405" s="6">
        <v>43.889398715200002</v>
      </c>
      <c r="P405" s="6">
        <v>45.219380494500001</v>
      </c>
      <c r="Q405" s="6">
        <v>59.849180066199999</v>
      </c>
      <c r="R405" s="6">
        <v>59.849180066199999</v>
      </c>
      <c r="S405" s="6">
        <v>70.489034300200004</v>
      </c>
      <c r="T405" s="6">
        <v>65.169107183199998</v>
      </c>
      <c r="U405" s="6">
        <v>71.819016079500003</v>
      </c>
      <c r="V405" s="6">
        <v>66.499088962499997</v>
      </c>
      <c r="W405" s="6">
        <v>70.489034300200004</v>
      </c>
      <c r="X405" s="6">
        <v>54.5292529492</v>
      </c>
      <c r="Y405" s="6">
        <v>57.189216507700003</v>
      </c>
      <c r="Z405" s="6">
        <v>61.179161845499998</v>
      </c>
      <c r="AA405" s="6">
        <v>79.798906755000004</v>
      </c>
      <c r="AB405" s="6">
        <v>82.4588703135</v>
      </c>
      <c r="AC405" s="6">
        <v>97.088669885200005</v>
      </c>
      <c r="AD405" s="6">
        <v>99.748633443700001</v>
      </c>
      <c r="AE405" s="6">
        <v>101.078615223</v>
      </c>
      <c r="AF405" s="6">
        <v>101.078615223</v>
      </c>
      <c r="AG405" s="6">
        <v>94.428706326699995</v>
      </c>
      <c r="AH405" s="6">
        <v>69.159052521000007</v>
      </c>
    </row>
    <row r="406" spans="1:35" x14ac:dyDescent="0.25">
      <c r="A406" t="s">
        <v>940</v>
      </c>
      <c r="B406" s="6" t="s">
        <v>447</v>
      </c>
      <c r="C406" s="6">
        <v>7.2472520836000003</v>
      </c>
      <c r="D406" s="6">
        <v>5.6367516206000001</v>
      </c>
      <c r="E406" s="6">
        <v>10.4682530096</v>
      </c>
      <c r="F406" s="6">
        <v>12.078753472600001</v>
      </c>
      <c r="G406" s="6">
        <v>10.4682530096</v>
      </c>
      <c r="H406" s="6">
        <v>11.2735032411</v>
      </c>
      <c r="I406" s="6">
        <v>11.2735032411</v>
      </c>
      <c r="J406" s="6">
        <v>12.078753472600001</v>
      </c>
      <c r="K406" s="6">
        <v>13.6892539357</v>
      </c>
      <c r="L406" s="6">
        <v>20.131255787699999</v>
      </c>
      <c r="M406" s="6">
        <v>27.378507871299998</v>
      </c>
      <c r="N406" s="6">
        <v>30.599508797399999</v>
      </c>
      <c r="O406" s="6">
        <v>40.2625115755</v>
      </c>
      <c r="P406" s="6">
        <v>40.2625115755</v>
      </c>
      <c r="Q406" s="6">
        <v>39.457261344000003</v>
      </c>
      <c r="R406" s="6">
        <v>48.3150138906</v>
      </c>
      <c r="S406" s="6">
        <v>49.925514353600001</v>
      </c>
      <c r="T406" s="6">
        <v>43.483512501500002</v>
      </c>
      <c r="U406" s="6">
        <v>49.925514353600001</v>
      </c>
      <c r="V406" s="6">
        <v>42.678262269999998</v>
      </c>
      <c r="W406" s="6">
        <v>50.730764585099998</v>
      </c>
      <c r="X406" s="6">
        <v>50.730764585099998</v>
      </c>
      <c r="Y406" s="6">
        <v>42.678262269999998</v>
      </c>
      <c r="Z406" s="6">
        <v>33.015259491899997</v>
      </c>
      <c r="AA406" s="6">
        <v>35.431010186400002</v>
      </c>
      <c r="AB406" s="6">
        <v>29.7942585658</v>
      </c>
      <c r="AC406" s="6">
        <v>30.599508797399999</v>
      </c>
      <c r="AD406" s="6">
        <v>23.352256713799999</v>
      </c>
      <c r="AE406" s="6">
        <v>23.352256713799999</v>
      </c>
      <c r="AF406" s="6">
        <v>32.2100092604</v>
      </c>
      <c r="AG406" s="6">
        <v>32.2100092604</v>
      </c>
      <c r="AH406" s="6">
        <v>28.183758102799999</v>
      </c>
    </row>
    <row r="407" spans="1:35" x14ac:dyDescent="0.25">
      <c r="A407" t="s">
        <v>941</v>
      </c>
      <c r="B407" s="6" t="s">
        <v>448</v>
      </c>
      <c r="C407" s="6">
        <v>10.455876202400001</v>
      </c>
      <c r="D407" s="6">
        <v>15.6838143036</v>
      </c>
      <c r="E407" s="6">
        <v>13.9411682699</v>
      </c>
      <c r="F407" s="6">
        <v>10.455876202400001</v>
      </c>
      <c r="G407" s="6">
        <v>8.7132301687000009</v>
      </c>
      <c r="H407" s="6">
        <v>12.198522236200001</v>
      </c>
      <c r="I407" s="6">
        <v>12.198522236200001</v>
      </c>
      <c r="J407" s="6">
        <v>12.198522236200001</v>
      </c>
      <c r="K407" s="6">
        <v>19.1691063711</v>
      </c>
      <c r="L407" s="6">
        <v>19.1691063711</v>
      </c>
      <c r="M407" s="6">
        <v>27.882336539800001</v>
      </c>
      <c r="N407" s="6">
        <v>26.139690506099999</v>
      </c>
      <c r="O407" s="6">
        <v>26.139690506099999</v>
      </c>
      <c r="P407" s="6">
        <v>26.139690506099999</v>
      </c>
      <c r="Q407" s="6">
        <v>26.139690506099999</v>
      </c>
      <c r="R407" s="6">
        <v>22.654398438600001</v>
      </c>
      <c r="S407" s="6">
        <v>27.882336539800001</v>
      </c>
      <c r="T407" s="6">
        <v>20.9117524049</v>
      </c>
      <c r="U407" s="6">
        <v>24.397044472299999</v>
      </c>
      <c r="V407" s="6">
        <v>29.624982573499999</v>
      </c>
      <c r="W407" s="6">
        <v>31.367628607299999</v>
      </c>
      <c r="X407" s="6">
        <v>31.367628607299999</v>
      </c>
      <c r="Y407" s="6">
        <v>29.624982573499999</v>
      </c>
      <c r="Z407" s="6">
        <v>45.308796877200002</v>
      </c>
      <c r="AA407" s="6">
        <v>57.507319113299999</v>
      </c>
      <c r="AB407" s="6">
        <v>62.735257214599997</v>
      </c>
      <c r="AC407" s="6">
        <v>59.249965147099999</v>
      </c>
      <c r="AD407" s="6">
        <v>64.477903248299995</v>
      </c>
      <c r="AE407" s="6">
        <v>64.477903248299995</v>
      </c>
      <c r="AF407" s="6">
        <v>55.764673079600001</v>
      </c>
      <c r="AG407" s="6">
        <v>36.595566708500002</v>
      </c>
      <c r="AH407" s="6">
        <v>26.139690506099999</v>
      </c>
    </row>
    <row r="408" spans="1:35" x14ac:dyDescent="0.25">
      <c r="A408" t="s">
        <v>942</v>
      </c>
      <c r="B408" s="6" t="s">
        <v>449</v>
      </c>
      <c r="C408" s="6">
        <v>39.376345707600002</v>
      </c>
      <c r="D408" s="6">
        <v>36.025167349500002</v>
      </c>
      <c r="E408" s="6">
        <v>35.187372759900001</v>
      </c>
      <c r="F408" s="6">
        <v>32.673988991400002</v>
      </c>
      <c r="G408" s="6">
        <v>36.025167349500002</v>
      </c>
      <c r="H408" s="6">
        <v>33.511783580900001</v>
      </c>
      <c r="I408" s="6">
        <v>17.593686380000001</v>
      </c>
      <c r="J408" s="6">
        <v>25.133837685700001</v>
      </c>
      <c r="K408" s="6">
        <v>26.809426864700001</v>
      </c>
      <c r="L408" s="6">
        <v>26.809426864700001</v>
      </c>
      <c r="M408" s="6">
        <v>23.4582485066</v>
      </c>
      <c r="N408" s="6">
        <v>16.755891790500002</v>
      </c>
      <c r="O408" s="6">
        <v>20.1070701485</v>
      </c>
      <c r="P408" s="6">
        <v>32.673988991400002</v>
      </c>
      <c r="Q408" s="6">
        <v>25.133837685700001</v>
      </c>
      <c r="R408" s="6">
        <v>26.809426864700001</v>
      </c>
      <c r="S408" s="6">
        <v>39.376345707600002</v>
      </c>
      <c r="T408" s="6">
        <v>47.754291602800002</v>
      </c>
      <c r="U408" s="6">
        <v>55.294442908500002</v>
      </c>
      <c r="V408" s="6">
        <v>55.294442908500002</v>
      </c>
      <c r="W408" s="6">
        <v>42.727524065600001</v>
      </c>
      <c r="X408" s="6">
        <v>61.996799624700003</v>
      </c>
      <c r="Y408" s="6">
        <v>60.321210445600002</v>
      </c>
      <c r="Z408" s="6">
        <v>52.781059139900002</v>
      </c>
      <c r="AA408" s="6">
        <v>47.754291602800002</v>
      </c>
      <c r="AB408" s="6">
        <v>41.051934886600002</v>
      </c>
      <c r="AC408" s="6">
        <v>42.727524065600001</v>
      </c>
      <c r="AD408" s="6">
        <v>50.267675371400003</v>
      </c>
      <c r="AE408" s="6">
        <v>36.862961939000002</v>
      </c>
      <c r="AF408" s="6">
        <v>37.700756528500001</v>
      </c>
      <c r="AG408" s="6">
        <v>36.862961939000002</v>
      </c>
      <c r="AH408" s="6">
        <v>44.403113244700002</v>
      </c>
    </row>
    <row r="409" spans="1:35" x14ac:dyDescent="0.25">
      <c r="A409" t="s">
        <v>943</v>
      </c>
      <c r="B409" s="6" t="s">
        <v>450</v>
      </c>
      <c r="C409" s="6">
        <v>71.059431524499999</v>
      </c>
      <c r="D409" s="6">
        <v>68.636950904399995</v>
      </c>
      <c r="E409" s="6">
        <v>58.139534883700001</v>
      </c>
      <c r="F409" s="6">
        <v>62.177002584</v>
      </c>
      <c r="G409" s="6">
        <v>61.369509043900003</v>
      </c>
      <c r="H409" s="6">
        <v>55.717054263599998</v>
      </c>
      <c r="I409" s="6">
        <v>51.679586563299999</v>
      </c>
      <c r="J409" s="6">
        <v>50.064599483199999</v>
      </c>
      <c r="K409" s="6">
        <v>75.096899224799998</v>
      </c>
      <c r="L409" s="6">
        <v>81.5568475452</v>
      </c>
      <c r="M409" s="6">
        <v>84.786821705400001</v>
      </c>
      <c r="N409" s="6">
        <v>92.861757105899997</v>
      </c>
      <c r="O409" s="6">
        <v>100.93669250649999</v>
      </c>
      <c r="P409" s="6">
        <v>107.3966408269</v>
      </c>
      <c r="Q409" s="6">
        <v>109.011627907</v>
      </c>
      <c r="R409" s="6">
        <v>91.246770025800004</v>
      </c>
      <c r="S409" s="6">
        <v>108.20413436690001</v>
      </c>
      <c r="T409" s="6">
        <v>118.70155038759999</v>
      </c>
      <c r="U409" s="6">
        <v>121.1240310078</v>
      </c>
      <c r="V409" s="6">
        <v>121.9315245478</v>
      </c>
      <c r="W409" s="6">
        <v>126.7764857881</v>
      </c>
      <c r="X409" s="6">
        <v>125.161498708</v>
      </c>
      <c r="Y409" s="6">
        <v>126.7764857881</v>
      </c>
      <c r="Z409" s="6">
        <v>129.19896640830001</v>
      </c>
      <c r="AA409" s="6">
        <v>124.354005168</v>
      </c>
      <c r="AB409" s="6">
        <v>119.5090439276</v>
      </c>
      <c r="AC409" s="6">
        <v>109.011627907</v>
      </c>
      <c r="AD409" s="6">
        <v>106.5891472868</v>
      </c>
      <c r="AE409" s="6">
        <v>114.6640826873</v>
      </c>
      <c r="AF409" s="6">
        <v>106.5891472868</v>
      </c>
      <c r="AG409" s="6">
        <v>84.786821705400001</v>
      </c>
      <c r="AH409" s="6">
        <v>69.444444444400006</v>
      </c>
    </row>
    <row r="410" spans="1:35" x14ac:dyDescent="0.25">
      <c r="A410" t="s">
        <v>944</v>
      </c>
      <c r="B410" s="6" t="s">
        <v>451</v>
      </c>
      <c r="C410" s="6">
        <v>44.333145616400003</v>
      </c>
      <c r="D410" s="6">
        <v>57.513269988899999</v>
      </c>
      <c r="E410" s="6">
        <v>71.891587486099993</v>
      </c>
      <c r="F410" s="6">
        <v>82.675325608999998</v>
      </c>
      <c r="G410" s="6">
        <v>88.666291232800006</v>
      </c>
      <c r="H410" s="6">
        <v>101.8464156053</v>
      </c>
      <c r="I410" s="6">
        <v>103.04460872999999</v>
      </c>
      <c r="J410" s="6">
        <v>103.04460872999999</v>
      </c>
      <c r="K410" s="6">
        <v>113.8283468529</v>
      </c>
      <c r="L410" s="6">
        <v>104.24280185480001</v>
      </c>
      <c r="M410" s="6">
        <v>92.260870607100003</v>
      </c>
      <c r="N410" s="6">
        <v>95.8554499814</v>
      </c>
      <c r="O410" s="6">
        <v>88.666291232800006</v>
      </c>
      <c r="P410" s="6">
        <v>97.053643106199999</v>
      </c>
      <c r="Q410" s="6">
        <v>97.053643106199999</v>
      </c>
      <c r="R410" s="6">
        <v>81.477132484199998</v>
      </c>
      <c r="S410" s="6">
        <v>85.071711858499995</v>
      </c>
      <c r="T410" s="6">
        <v>111.4319606034</v>
      </c>
      <c r="U410" s="6">
        <v>107.8373812291</v>
      </c>
      <c r="V410" s="6">
        <v>116.2247331025</v>
      </c>
      <c r="W410" s="6">
        <v>104.24280185480001</v>
      </c>
      <c r="X410" s="6">
        <v>104.24280185480001</v>
      </c>
      <c r="Y410" s="6">
        <v>147.3777543464</v>
      </c>
      <c r="Z410" s="6">
        <v>158.1614924694</v>
      </c>
      <c r="AA410" s="6">
        <v>141.38678872259999</v>
      </c>
      <c r="AB410" s="6">
        <v>156.96329934459999</v>
      </c>
      <c r="AC410" s="6">
        <v>161.7560718437</v>
      </c>
      <c r="AD410" s="6">
        <v>166.54884434269999</v>
      </c>
      <c r="AE410" s="6">
        <v>166.54884434269999</v>
      </c>
      <c r="AF410" s="6">
        <v>141.38678872259999</v>
      </c>
      <c r="AG410" s="6">
        <v>125.8102781006</v>
      </c>
      <c r="AH410" s="6">
        <v>138.9904024731</v>
      </c>
    </row>
    <row r="411" spans="1:35" x14ac:dyDescent="0.25">
      <c r="A411" t="s">
        <v>945</v>
      </c>
      <c r="B411" s="6" t="s">
        <v>452</v>
      </c>
      <c r="C411" s="6">
        <v>12.5045155195</v>
      </c>
      <c r="D411" s="6">
        <v>12.5045155195</v>
      </c>
      <c r="E411" s="6">
        <v>20.840859199200001</v>
      </c>
      <c r="F411" s="6">
        <v>20.840859199200001</v>
      </c>
      <c r="G411" s="6">
        <v>23.619640425699998</v>
      </c>
      <c r="H411" s="6">
        <v>22.2302498124</v>
      </c>
      <c r="I411" s="6">
        <v>22.2302498124</v>
      </c>
      <c r="J411" s="6">
        <v>23.619640425699998</v>
      </c>
      <c r="K411" s="6">
        <v>26.398421652300001</v>
      </c>
      <c r="L411" s="6">
        <v>23.619640425699998</v>
      </c>
      <c r="M411" s="6">
        <v>34.7347653319</v>
      </c>
      <c r="N411" s="6">
        <v>34.7347653319</v>
      </c>
      <c r="O411" s="6">
        <v>37.513546558500003</v>
      </c>
      <c r="P411" s="6">
        <v>40.292327784999998</v>
      </c>
      <c r="Q411" s="6">
        <v>50.018062078</v>
      </c>
      <c r="R411" s="6">
        <v>47.239280851399997</v>
      </c>
      <c r="S411" s="6">
        <v>44.460499624900002</v>
      </c>
      <c r="T411" s="6">
        <v>43.071109011600001</v>
      </c>
      <c r="U411" s="6">
        <v>47.239280851399997</v>
      </c>
      <c r="V411" s="6">
        <v>51.4074526912</v>
      </c>
      <c r="W411" s="6">
        <v>45.849890238100002</v>
      </c>
      <c r="X411" s="6">
        <v>36.124155945200002</v>
      </c>
      <c r="Y411" s="6">
        <v>37.513546558500003</v>
      </c>
      <c r="Z411" s="6">
        <v>37.513546558500003</v>
      </c>
      <c r="AA411" s="6">
        <v>26.398421652300001</v>
      </c>
      <c r="AB411" s="6">
        <v>26.398421652300001</v>
      </c>
      <c r="AC411" s="6">
        <v>22.2302498124</v>
      </c>
      <c r="AD411" s="6">
        <v>20.840859199200001</v>
      </c>
      <c r="AE411" s="6">
        <v>37.513546558500003</v>
      </c>
      <c r="AF411" s="6">
        <v>36.124155945200002</v>
      </c>
      <c r="AG411" s="6">
        <v>36.124155945200002</v>
      </c>
      <c r="AH411" s="6">
        <v>43.071109011600001</v>
      </c>
    </row>
    <row r="412" spans="1:35" x14ac:dyDescent="0.25">
      <c r="A412" t="s">
        <v>946</v>
      </c>
      <c r="B412" s="6" t="s">
        <v>453</v>
      </c>
      <c r="C412" s="6">
        <v>89.294768509700006</v>
      </c>
      <c r="D412" s="6">
        <v>99.153812351400006</v>
      </c>
      <c r="E412" s="6">
        <v>107.8861083255</v>
      </c>
      <c r="F412" s="6">
        <v>121.97045667090001</v>
      </c>
      <c r="G412" s="6">
        <v>130.13937871120001</v>
      </c>
      <c r="H412" s="6">
        <v>149.01240549400001</v>
      </c>
      <c r="I412" s="6">
        <v>160.84325810409999</v>
      </c>
      <c r="J412" s="6">
        <v>160.84325810409999</v>
      </c>
      <c r="K412" s="6">
        <v>181.68809365530001</v>
      </c>
      <c r="L412" s="6">
        <v>185.63171119200001</v>
      </c>
      <c r="M412" s="6">
        <v>217.46233845250001</v>
      </c>
      <c r="N412" s="6">
        <v>237.46211310300001</v>
      </c>
      <c r="O412" s="6">
        <v>237.7438000699</v>
      </c>
      <c r="P412" s="6">
        <v>248.44790481230001</v>
      </c>
      <c r="Q412" s="6">
        <v>256.6168268527</v>
      </c>
      <c r="R412" s="6">
        <v>250.7014005476</v>
      </c>
      <c r="S412" s="6">
        <v>265.0674358599</v>
      </c>
      <c r="T412" s="6">
        <v>250.9830875145</v>
      </c>
      <c r="U412" s="6">
        <v>245.34934817640001</v>
      </c>
      <c r="V412" s="6">
        <v>239.15223490439999</v>
      </c>
      <c r="W412" s="6">
        <v>226.75800836050001</v>
      </c>
      <c r="X412" s="6">
        <v>227.8847562281</v>
      </c>
      <c r="Y412" s="6">
        <v>215.4905296842</v>
      </c>
      <c r="Z412" s="6">
        <v>212.11028608129999</v>
      </c>
      <c r="AA412" s="6">
        <v>205.91317280929999</v>
      </c>
      <c r="AB412" s="6">
        <v>207.60329461079999</v>
      </c>
      <c r="AC412" s="6">
        <v>205.91317280929999</v>
      </c>
      <c r="AD412" s="6">
        <v>216.05390361799999</v>
      </c>
      <c r="AE412" s="6">
        <v>217.7440254194</v>
      </c>
      <c r="AF412" s="6">
        <v>212.11028608129999</v>
      </c>
      <c r="AG412" s="6">
        <v>200.842807405</v>
      </c>
      <c r="AH412" s="6">
        <v>190.9837635632</v>
      </c>
    </row>
    <row r="413" spans="1:35" x14ac:dyDescent="0.25">
      <c r="A413" t="s">
        <v>947</v>
      </c>
      <c r="B413" s="6" t="s">
        <v>454</v>
      </c>
      <c r="C413" s="6">
        <v>32.2951620272</v>
      </c>
      <c r="D413" s="6">
        <v>30.719788269799999</v>
      </c>
      <c r="E413" s="6">
        <v>38.5966570569</v>
      </c>
      <c r="F413" s="6">
        <v>44.110465207899999</v>
      </c>
      <c r="G413" s="6">
        <v>43.322778329199998</v>
      </c>
      <c r="H413" s="6">
        <v>46.473525844000001</v>
      </c>
      <c r="I413" s="6">
        <v>49.624273358899998</v>
      </c>
      <c r="J413" s="6">
        <v>53.562707752400001</v>
      </c>
      <c r="K413" s="6">
        <v>61.439576539500003</v>
      </c>
      <c r="L413" s="6">
        <v>74.042566598899995</v>
      </c>
      <c r="M413" s="6">
        <v>75.617940356299997</v>
      </c>
      <c r="N413" s="6">
        <v>84.282496022199993</v>
      </c>
      <c r="O413" s="6">
        <v>93.734738566700003</v>
      </c>
      <c r="P413" s="6">
        <v>108.70078926230001</v>
      </c>
      <c r="Q413" s="6">
        <v>107.9131023835</v>
      </c>
      <c r="R413" s="6">
        <v>104.7623548687</v>
      </c>
      <c r="S413" s="6">
        <v>96.097799202900006</v>
      </c>
      <c r="T413" s="6">
        <v>107.9131023835</v>
      </c>
      <c r="U413" s="6">
        <v>106.3377286261</v>
      </c>
      <c r="V413" s="6">
        <v>100.0362335964</v>
      </c>
      <c r="W413" s="6">
        <v>89.008617294499999</v>
      </c>
      <c r="X413" s="6">
        <v>97.673172960299993</v>
      </c>
      <c r="Y413" s="6">
        <v>96.885486081600007</v>
      </c>
      <c r="Z413" s="6">
        <v>103.1869811113</v>
      </c>
      <c r="AA413" s="6">
        <v>97.673172960299993</v>
      </c>
      <c r="AB413" s="6">
        <v>96.885486081600007</v>
      </c>
      <c r="AC413" s="6">
        <v>100.8239204751</v>
      </c>
      <c r="AD413" s="6">
        <v>105.5500417474</v>
      </c>
      <c r="AE413" s="6">
        <v>96.885486081600007</v>
      </c>
      <c r="AF413" s="6">
        <v>96.097799202900006</v>
      </c>
      <c r="AG413" s="6">
        <v>89.796304173199999</v>
      </c>
      <c r="AH413" s="6">
        <v>86.645556658299995</v>
      </c>
    </row>
    <row r="414" spans="1:35" x14ac:dyDescent="0.25">
      <c r="A414" t="s">
        <v>948</v>
      </c>
      <c r="B414" s="6" t="s">
        <v>455</v>
      </c>
      <c r="C414" s="6">
        <v>10.4488712146</v>
      </c>
      <c r="D414" s="6">
        <v>14.136708113899999</v>
      </c>
      <c r="E414" s="6">
        <v>17.209905529899999</v>
      </c>
      <c r="F414" s="6">
        <v>22.741660878800001</v>
      </c>
      <c r="G414" s="6">
        <v>26.4294977781</v>
      </c>
      <c r="H414" s="6">
        <v>26.4294977781</v>
      </c>
      <c r="I414" s="6">
        <v>28.888055710900002</v>
      </c>
      <c r="J414" s="6">
        <v>30.7319741606</v>
      </c>
      <c r="K414" s="6">
        <v>33.805171576600003</v>
      </c>
      <c r="L414" s="6">
        <v>42.410124341600003</v>
      </c>
      <c r="M414" s="6">
        <v>48.556519173700003</v>
      </c>
      <c r="N414" s="6">
        <v>53.473635039400001</v>
      </c>
      <c r="O414" s="6">
        <v>59.0053903883</v>
      </c>
      <c r="P414" s="6">
        <v>55.932192972199999</v>
      </c>
      <c r="Q414" s="6">
        <v>58.390750905099999</v>
      </c>
      <c r="R414" s="6">
        <v>57.776111421800003</v>
      </c>
      <c r="S414" s="6">
        <v>65.151785220400001</v>
      </c>
      <c r="T414" s="6">
        <v>66.995703669999997</v>
      </c>
      <c r="U414" s="6">
        <v>70.683540569300007</v>
      </c>
      <c r="V414" s="6">
        <v>70.683540569300007</v>
      </c>
      <c r="W414" s="6">
        <v>78.673853851000004</v>
      </c>
      <c r="X414" s="6">
        <v>82.976330233499993</v>
      </c>
      <c r="Y414" s="6">
        <v>83.590969716700002</v>
      </c>
      <c r="Z414" s="6">
        <v>76.829935401399993</v>
      </c>
      <c r="AA414" s="6">
        <v>79.288493334199998</v>
      </c>
      <c r="AB414" s="6">
        <v>73.142098502099998</v>
      </c>
      <c r="AC414" s="6">
        <v>76.829935401399993</v>
      </c>
      <c r="AD414" s="6">
        <v>71.298180052500001</v>
      </c>
      <c r="AE414" s="6">
        <v>65.766424703599995</v>
      </c>
      <c r="AF414" s="6">
        <v>60.849308837899997</v>
      </c>
      <c r="AG414" s="6">
        <v>57.776111421800003</v>
      </c>
      <c r="AH414" s="6">
        <v>51.629716589700003</v>
      </c>
    </row>
    <row r="415" spans="1:35" x14ac:dyDescent="0.25">
      <c r="A415" t="s">
        <v>949</v>
      </c>
      <c r="B415" s="6" t="s">
        <v>456</v>
      </c>
      <c r="C415" s="6">
        <v>24.2281235845</v>
      </c>
      <c r="D415" s="6">
        <v>26.8616152785</v>
      </c>
      <c r="E415" s="6">
        <v>27.915011956099999</v>
      </c>
      <c r="F415" s="6">
        <v>33.708693682800003</v>
      </c>
      <c r="G415" s="6">
        <v>37.3955820543</v>
      </c>
      <c r="H415" s="6">
        <v>34.762090360400002</v>
      </c>
      <c r="I415" s="6">
        <v>38.448978731899999</v>
      </c>
      <c r="J415" s="6">
        <v>38.975677070700002</v>
      </c>
      <c r="K415" s="6">
        <v>35.815487038000001</v>
      </c>
      <c r="L415" s="6">
        <v>46.8761521526</v>
      </c>
      <c r="M415" s="6">
        <v>58.463515606100003</v>
      </c>
      <c r="N415" s="6">
        <v>70.577577398299994</v>
      </c>
      <c r="O415" s="6">
        <v>77.951354141400003</v>
      </c>
      <c r="P415" s="6">
        <v>87.431924239699995</v>
      </c>
      <c r="Q415" s="6">
        <v>87.431924239699995</v>
      </c>
      <c r="R415" s="6">
        <v>90.065415933699995</v>
      </c>
      <c r="S415" s="6">
        <v>91.118812611300001</v>
      </c>
      <c r="T415" s="6">
        <v>112.186746163</v>
      </c>
      <c r="U415" s="6">
        <v>112.186746163</v>
      </c>
      <c r="V415" s="6">
        <v>119.0338245673</v>
      </c>
      <c r="W415" s="6">
        <v>128.51439466560001</v>
      </c>
      <c r="X415" s="6">
        <v>132.2012830372</v>
      </c>
      <c r="Y415" s="6">
        <v>133.25467971469999</v>
      </c>
      <c r="Z415" s="6">
        <v>146.94883652339999</v>
      </c>
      <c r="AA415" s="6">
        <v>137.99496476389999</v>
      </c>
      <c r="AB415" s="6">
        <v>132.72798137589999</v>
      </c>
      <c r="AC415" s="6">
        <v>139.57505978029999</v>
      </c>
      <c r="AD415" s="6">
        <v>139.04836144149999</v>
      </c>
      <c r="AE415" s="6">
        <v>135.8881714087</v>
      </c>
      <c r="AF415" s="6">
        <v>135.3614730699</v>
      </c>
      <c r="AG415" s="6">
        <v>138.52166310269999</v>
      </c>
      <c r="AH415" s="6">
        <v>138.52166310269999</v>
      </c>
      <c r="AI415" s="5"/>
    </row>
    <row r="416" spans="1:35" x14ac:dyDescent="0.25">
      <c r="A416" t="s">
        <v>950</v>
      </c>
      <c r="B416" s="6" t="s">
        <v>457</v>
      </c>
      <c r="C416" s="6">
        <v>26.469809711500002</v>
      </c>
      <c r="D416" s="6">
        <v>41.1752595512</v>
      </c>
      <c r="E416" s="6">
        <v>41.1752595512</v>
      </c>
      <c r="F416" s="6">
        <v>49.998529455000003</v>
      </c>
      <c r="G416" s="6">
        <v>61.7628893268</v>
      </c>
      <c r="H416" s="6">
        <v>64.703979294700005</v>
      </c>
      <c r="I416" s="6">
        <v>64.703979294700005</v>
      </c>
      <c r="J416" s="6">
        <v>64.703979294700005</v>
      </c>
      <c r="K416" s="6">
        <v>41.1752595512</v>
      </c>
      <c r="L416" s="6">
        <v>35.293079615300002</v>
      </c>
      <c r="M416" s="6">
        <v>35.293079615300002</v>
      </c>
      <c r="N416" s="6">
        <v>35.293079615300002</v>
      </c>
      <c r="O416" s="6">
        <v>38.2341695832</v>
      </c>
      <c r="P416" s="6">
        <v>38.2341695832</v>
      </c>
      <c r="Q416" s="6">
        <v>38.2341695832</v>
      </c>
      <c r="R416" s="6">
        <v>38.2341695832</v>
      </c>
      <c r="S416" s="6">
        <v>49.998529455000003</v>
      </c>
      <c r="T416" s="6">
        <v>67.645069262700005</v>
      </c>
      <c r="U416" s="6">
        <v>91.173789006199996</v>
      </c>
      <c r="V416" s="6">
        <v>94.114878974099994</v>
      </c>
      <c r="W416" s="6">
        <v>97.055968942099994</v>
      </c>
      <c r="X416" s="6">
        <v>97.055968942099994</v>
      </c>
      <c r="Y416" s="6">
        <v>102.93814887800001</v>
      </c>
      <c r="Z416" s="6">
        <v>102.93814887800001</v>
      </c>
      <c r="AA416" s="6">
        <v>88.232699038299998</v>
      </c>
      <c r="AB416" s="6">
        <v>70.586159230600003</v>
      </c>
      <c r="AC416" s="6">
        <v>85.291609070299998</v>
      </c>
      <c r="AD416" s="6">
        <v>99.997058910000007</v>
      </c>
      <c r="AE416" s="6">
        <v>99.997058910000007</v>
      </c>
      <c r="AF416" s="6">
        <v>97.055968942099994</v>
      </c>
      <c r="AG416" s="6">
        <v>102.93814887800001</v>
      </c>
      <c r="AH416" s="6">
        <v>91.173789006199996</v>
      </c>
      <c r="AI416" s="6"/>
    </row>
    <row r="417" spans="1:34" x14ac:dyDescent="0.25">
      <c r="A417" t="s">
        <v>951</v>
      </c>
      <c r="B417" s="6" t="s">
        <v>458</v>
      </c>
      <c r="C417" s="6">
        <v>10.8962834059</v>
      </c>
      <c r="D417" s="6">
        <v>12.8191569481</v>
      </c>
      <c r="E417" s="6">
        <v>11.2167623296</v>
      </c>
      <c r="F417" s="6">
        <v>12.8191569481</v>
      </c>
      <c r="G417" s="6">
        <v>9.6143677110999999</v>
      </c>
      <c r="H417" s="6">
        <v>10.575804482200001</v>
      </c>
      <c r="I417" s="6">
        <v>11.537241253299999</v>
      </c>
      <c r="J417" s="6">
        <v>11.857720176999999</v>
      </c>
      <c r="K417" s="6">
        <v>13.139635871799999</v>
      </c>
      <c r="L417" s="6">
        <v>16.344425108900001</v>
      </c>
      <c r="M417" s="6">
        <v>16.985382956300001</v>
      </c>
      <c r="N417" s="6">
        <v>18.5877775748</v>
      </c>
      <c r="O417" s="6">
        <v>20.510651116999998</v>
      </c>
      <c r="P417" s="6">
        <v>25.3178349726</v>
      </c>
      <c r="Q417" s="6">
        <v>24.997356048899999</v>
      </c>
      <c r="R417" s="6">
        <v>28.5226242096</v>
      </c>
      <c r="S417" s="6">
        <v>37.175555149600001</v>
      </c>
      <c r="T417" s="6">
        <v>44.5465703948</v>
      </c>
      <c r="U417" s="6">
        <v>50.6356699452</v>
      </c>
      <c r="V417" s="6">
        <v>51.917585639999999</v>
      </c>
      <c r="W417" s="6">
        <v>56.404290571799997</v>
      </c>
      <c r="X417" s="6">
        <v>58.3271641141</v>
      </c>
      <c r="Y417" s="6">
        <v>59.288600885199997</v>
      </c>
      <c r="Z417" s="6">
        <v>70.184884291100005</v>
      </c>
      <c r="AA417" s="6">
        <v>67.300573977799999</v>
      </c>
      <c r="AB417" s="6">
        <v>67.941531825200002</v>
      </c>
      <c r="AC417" s="6">
        <v>69.223447519999993</v>
      </c>
      <c r="AD417" s="6">
        <v>67.941531825200002</v>
      </c>
      <c r="AE417" s="6">
        <v>66.659616130299995</v>
      </c>
      <c r="AF417" s="6">
        <v>65.698179359199997</v>
      </c>
      <c r="AG417" s="6">
        <v>55.4428538007</v>
      </c>
      <c r="AH417" s="6">
        <v>49.674233174100003</v>
      </c>
    </row>
    <row r="419" spans="1:34" hidden="1" x14ac:dyDescent="0.25">
      <c r="A419" s="5" t="s">
        <v>543</v>
      </c>
      <c r="B419" s="5" t="s">
        <v>460</v>
      </c>
      <c r="C419" s="5" t="s">
        <v>10</v>
      </c>
      <c r="D419" s="5" t="s">
        <v>11</v>
      </c>
      <c r="E419" s="5" t="s">
        <v>12</v>
      </c>
      <c r="F419" s="5" t="s">
        <v>13</v>
      </c>
      <c r="G419" s="5" t="s">
        <v>14</v>
      </c>
      <c r="H419" s="5" t="s">
        <v>15</v>
      </c>
      <c r="I419" s="5" t="s">
        <v>16</v>
      </c>
      <c r="J419" s="5" t="s">
        <v>17</v>
      </c>
      <c r="K419" s="5" t="s">
        <v>18</v>
      </c>
      <c r="L419" s="5" t="s">
        <v>19</v>
      </c>
      <c r="M419" s="5" t="s">
        <v>20</v>
      </c>
      <c r="N419" s="5" t="s">
        <v>21</v>
      </c>
      <c r="O419" s="5" t="s">
        <v>22</v>
      </c>
      <c r="P419" s="5" t="s">
        <v>23</v>
      </c>
      <c r="Q419" s="5" t="s">
        <v>24</v>
      </c>
      <c r="R419" s="5" t="s">
        <v>25</v>
      </c>
      <c r="S419" s="5" t="s">
        <v>26</v>
      </c>
      <c r="T419" s="5" t="s">
        <v>27</v>
      </c>
      <c r="U419" s="5" t="s">
        <v>28</v>
      </c>
      <c r="V419" s="5" t="s">
        <v>29</v>
      </c>
      <c r="W419" s="5" t="s">
        <v>30</v>
      </c>
      <c r="X419" s="5" t="s">
        <v>31</v>
      </c>
      <c r="Y419" s="5" t="s">
        <v>32</v>
      </c>
      <c r="Z419" s="5" t="s">
        <v>33</v>
      </c>
      <c r="AA419" s="5" t="s">
        <v>34</v>
      </c>
      <c r="AB419" s="5" t="s">
        <v>35</v>
      </c>
      <c r="AC419" s="5" t="s">
        <v>36</v>
      </c>
      <c r="AD419" s="5" t="s">
        <v>37</v>
      </c>
      <c r="AE419" s="5" t="s">
        <v>38</v>
      </c>
      <c r="AF419" s="5" t="s">
        <v>39</v>
      </c>
      <c r="AG419" s="5" t="s">
        <v>40</v>
      </c>
      <c r="AH419" s="5" t="s">
        <v>41</v>
      </c>
    </row>
    <row r="420" spans="1:34" x14ac:dyDescent="0.25">
      <c r="A420">
        <v>11000</v>
      </c>
      <c r="B420" s="6" t="s">
        <v>461</v>
      </c>
      <c r="C420" s="6">
        <v>67.520212396600002</v>
      </c>
      <c r="D420" s="6">
        <v>72.678385453600001</v>
      </c>
      <c r="E420" s="6">
        <v>75.571329072899999</v>
      </c>
      <c r="F420" s="6">
        <v>75.598620993799997</v>
      </c>
      <c r="G420" s="6">
        <v>75.161950258800005</v>
      </c>
      <c r="H420" s="6">
        <v>75.735080598500005</v>
      </c>
      <c r="I420" s="6">
        <v>75.516745231000002</v>
      </c>
      <c r="J420" s="6">
        <v>75.161950258800005</v>
      </c>
      <c r="K420" s="6">
        <v>74.452360314499998</v>
      </c>
      <c r="L420" s="6">
        <v>76.171751333499998</v>
      </c>
      <c r="M420" s="6">
        <v>79.555949529599999</v>
      </c>
      <c r="N420" s="6">
        <v>81.275340548599999</v>
      </c>
      <c r="O420" s="6">
        <v>80.947837497400002</v>
      </c>
      <c r="P420" s="6">
        <v>81.248048627700001</v>
      </c>
      <c r="Q420" s="6">
        <v>81.602843599799996</v>
      </c>
      <c r="R420" s="6">
        <v>82.803688120999993</v>
      </c>
      <c r="S420" s="6">
        <v>87.825401573299999</v>
      </c>
      <c r="T420" s="6">
        <v>88.998954173599998</v>
      </c>
      <c r="U420" s="6">
        <v>88.180196545499996</v>
      </c>
      <c r="V420" s="6">
        <v>89.299165303899997</v>
      </c>
      <c r="W420" s="6">
        <v>90.418134062299998</v>
      </c>
      <c r="X420" s="6">
        <v>90.145214852899997</v>
      </c>
      <c r="Y420" s="6">
        <v>91.755438188200003</v>
      </c>
      <c r="Z420" s="6">
        <v>87.989153098900005</v>
      </c>
      <c r="AA420" s="6">
        <v>87.716233889600005</v>
      </c>
      <c r="AB420" s="6">
        <v>90.745637113499996</v>
      </c>
      <c r="AC420" s="6">
        <v>92.137525081299998</v>
      </c>
      <c r="AD420" s="6">
        <v>90.882096718200003</v>
      </c>
      <c r="AE420" s="6">
        <v>90.172506773899997</v>
      </c>
      <c r="AF420" s="6">
        <v>89.872295643599998</v>
      </c>
      <c r="AG420" s="6">
        <v>88.671451122400001</v>
      </c>
      <c r="AH420" s="6">
        <v>85.778507503100002</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6</vt:i4>
      </vt:variant>
      <vt:variant>
        <vt:lpstr>Benannte Bereiche</vt:lpstr>
      </vt:variant>
      <vt:variant>
        <vt:i4>9</vt:i4>
      </vt:variant>
    </vt:vector>
  </HeadingPairs>
  <TitlesOfParts>
    <vt:vector size="15" baseType="lpstr">
      <vt:lpstr>Config</vt: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2021-09-16T06:07:02Z</dcterms:modified>
</cp:coreProperties>
</file>