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Sergio\Desktop\Career\Engineering\DataScienceBootCamp\051stProject\"/>
    </mc:Choice>
  </mc:AlternateContent>
  <xr:revisionPtr revIDLastSave="0" documentId="13_ncr:1_{570953D2-6B9E-407B-8E7B-7E81FED47577}" xr6:coauthVersionLast="44" xr6:coauthVersionMax="44" xr10:uidLastSave="{00000000-0000-0000-0000-000000000000}"/>
  <bookViews>
    <workbookView xWindow="-120" yWindow="-120" windowWidth="20730" windowHeight="11160" firstSheet="9" activeTab="9" xr2:uid="{4E083763-CB39-4BBB-BA9E-3312E8C23E4F}"/>
  </bookViews>
  <sheets>
    <sheet name="PivotData" sheetId="1" r:id="rId1"/>
    <sheet name="Data" sheetId="2" r:id="rId2"/>
    <sheet name="Histograms" sheetId="3" r:id="rId3"/>
    <sheet name="PivotTables" sheetId="4" r:id="rId4"/>
    <sheet name="InjuriesYearsToInspect" sheetId="6" r:id="rId5"/>
    <sheet name="InjuriesYearsToInspectState" sheetId="7" r:id="rId6"/>
    <sheet name="InjuriesYearsToInspectFederal" sheetId="8" r:id="rId7"/>
    <sheet name="InjuriesPenalties" sheetId="9" r:id="rId8"/>
    <sheet name="FatalitiesYearsToInspect" sheetId="10" r:id="rId9"/>
    <sheet name="FatalitiesPenalties" sheetId="11" r:id="rId10"/>
    <sheet name="RankFatalitiesRankPenalties" sheetId="12" r:id="rId11"/>
  </sheets>
  <definedNames>
    <definedName name="_xlnm._FilterDatabase" localSheetId="9" hidden="1">FatalitiesPenalties!$A$1:$C$51</definedName>
    <definedName name="_xlnm._FilterDatabase" localSheetId="4" hidden="1">InjuriesYearsToInspect!$A$1:$B$51</definedName>
    <definedName name="_xlchart.v1.0" hidden="1">Data!$B$1</definedName>
    <definedName name="_xlchart.v1.1" hidden="1">Data!$B$2:$B$51</definedName>
    <definedName name="_xlchart.v1.2" hidden="1">Data!$E$2:$E$51</definedName>
    <definedName name="_xlchart.v1.3" hidden="1">Data!$C$2:$C$51</definedName>
    <definedName name="_xlchart.v1.4" hidden="1">Data!$E$2:$E$51</definedName>
    <definedName name="_xlchart.v1.5" hidden="1">Data!$D$2:$D$51</definedName>
    <definedName name="Slicer_State_or_Federal_Program">#N/A</definedName>
  </definedNames>
  <calcPr calcId="191029"/>
  <pivotCaches>
    <pivotCache cacheId="159" r:id="rId12"/>
    <pivotCache cacheId="162" r:id="rId13"/>
    <pivotCache cacheId="177" r:id="rId14"/>
  </pivotCaches>
  <extLst>
    <ext xmlns:x14="http://schemas.microsoft.com/office/spreadsheetml/2009/9/main" uri="{876F7934-8845-4945-9796-88D515C7AA90}">
      <x14:pivotCaches>
        <pivotCache cacheId="104"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2012_Workplace_Fatalities_by_State  1   4_adde89bd-0856-47f7-8526-eeb61840532b" name="2012_Workplace_Fatalities_by_State  1   4" connection="Query - 2012_Workplace_Fatalities_by_State (1) (4)"/>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7" i="9" l="1"/>
  <c r="L38" i="3"/>
  <c r="M38" i="3" s="1"/>
  <c r="L37" i="3"/>
  <c r="M37" i="3" s="1"/>
  <c r="F17" i="10"/>
  <c r="F17" i="12"/>
  <c r="F17" i="11"/>
  <c r="E18" i="8"/>
  <c r="E18" i="7"/>
  <c r="F58" i="6"/>
  <c r="E20" i="6"/>
  <c r="C38" i="3"/>
  <c r="D38" i="3" s="1"/>
  <c r="C37" i="3"/>
  <c r="D37" i="3" s="1"/>
  <c r="K19" i="3"/>
  <c r="L19" i="3" s="1"/>
  <c r="K18" i="3"/>
  <c r="L18" i="3" s="1"/>
  <c r="C19" i="3"/>
  <c r="C18" i="3"/>
  <c r="B19" i="3"/>
  <c r="B1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C13F18-7325-401C-9ACE-D6807C676313}" name="Query - 2012_Workplace_Fatalities_by_State (1) (4)" description="Connection to the '2012_Workplace_Fatalities_by_State (1) (4)' query in the workbook." type="100" refreshedVersion="6" minRefreshableVersion="5">
    <extLst>
      <ext xmlns:x15="http://schemas.microsoft.com/office/spreadsheetml/2010/11/main" uri="{DE250136-89BD-433C-8126-D09CA5730AF9}">
        <x15:connection id="8a961294-f5a2-4163-a373-4f89cb6b56c0"/>
      </ext>
    </extLst>
  </connection>
  <connection id="2" xr16:uid="{95E6C0E9-10DD-4993-86F4-B9B4D691020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<sst xmlns="http://schemas.openxmlformats.org/spreadsheetml/2006/main" count="338" uniqueCount="73">
  <si>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</si>
  <si>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</si>
  <si>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</si>
  <si>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</si>
  <si>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</si>
  <si>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</si>
  <si>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</si>
  <si>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</si>
  <si>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</si>
  <si>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</si>
  <si>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</si>
  <si>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</si>
  <si>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</si>
  <si>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</si>
  <si>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</si>
  <si>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</si>
  <si>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</si>
  <si>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</si>
  <si>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</si>
  <si>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</si>
  <si>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</si>
  <si>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</si>
  <si>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</si>
  <si>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</si>
  <si>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</si>
  <si>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</si>
  <si>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</si>
  <si>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</si>
  <si>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</si>
  <si>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</si>
  <si>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</si>
  <si>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</si>
  <si>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</si>
  <si>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</si>
  <si>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</si>
  <si>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</si>
  <si>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</si>
  <si>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</si>
  <si>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</si>
  <si>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</si>
  <si>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</si>
  <si>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</si>
  <si>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</si>
  <si>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</si>
  <si>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</si>
  <si>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</si>
  <si>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</si>
  <si>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</si>
  <si>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</si>
  <si>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</si>
  <si>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Grand Total</t>
  </si>
  <si>
    <t>State</t>
  </si>
  <si>
    <t>Rate of Fatalities, 2012</t>
  </si>
  <si>
    <t>Injuries/Illnesses 2012 Rate</t>
  </si>
  <si>
    <t>Penalties FY 2013 (Average $)</t>
  </si>
  <si>
    <t>Years to Inspect Each Workplace Once</t>
  </si>
  <si>
    <t>PercentRank</t>
  </si>
  <si>
    <t>Federal</t>
  </si>
  <si>
    <t>Average of Rate of Fatalities, 2012</t>
  </si>
  <si>
    <t>Average of Injuries/Illnesses 2012 Rate</t>
  </si>
  <si>
    <t>Average of Penalties FY 2013 (Average $)</t>
  </si>
  <si>
    <t>Average of Years to Inspect Each Workplace Once</t>
  </si>
  <si>
    <t>Sum of Number of Injuries/Illnesses 2012</t>
  </si>
  <si>
    <t>Program</t>
  </si>
  <si>
    <t>State.1</t>
  </si>
  <si>
    <t>State or Federal Program</t>
  </si>
  <si>
    <t>Correlation</t>
  </si>
  <si>
    <t>Ones with missing values deleted (Same correlation as first one: values with empty values ignored in calculation)</t>
  </si>
  <si>
    <t>State Programs Only</t>
  </si>
  <si>
    <t>Federal Programs Only</t>
  </si>
  <si>
    <t>Sum of State Rank, Fatalities 2012</t>
  </si>
  <si>
    <t>Sum of Penalties FY 2013 (Rank)</t>
  </si>
  <si>
    <t>Fall into State vs Federal Program clusters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</si>
</sst>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8" formatCode="0.000000000"/>
    <numFmt numFmtId="175" formatCode="0.0"/>
    <numFmt numFmtId="177"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2" fillId="2" borderId="1" xfId="0" applyFont="1" applyFill="1" applyBorder="1"/>
    <xf numFmtId="9" fontId="0" fillId="0" borderId="0" xfId="2" applyFont="1"/>
    <xf numFmtId="0" fontId="0" fillId="3" borderId="0" xfId="0" applyFill="1"/>
    <xf numFmtId="168" fontId="0" fillId="0" borderId="0" xfId="0" applyNumberFormat="1"/>
    <xf numFmtId="2" fontId="0" fillId="0" borderId="0" xfId="0" applyNumberFormat="1"/>
    <xf numFmtId="175" fontId="0" fillId="0" borderId="0" xfId="0" applyNumberFormat="1"/>
    <xf numFmtId="1" fontId="0" fillId="0" borderId="0" xfId="0" applyNumberFormat="1"/>
    <xf numFmtId="177" fontId="0" fillId="0" borderId="0" xfId="0" applyNumberFormat="1"/>
    <xf numFmtId="0" fontId="0" fillId="0" borderId="0" xfId="0" applyAlignment="1">
      <alignment wrapText="1"/>
    </xf>
    <xf numFmtId="177" fontId="0" fillId="0" borderId="0" xfId="1" applyNumberFormat="1" applyFont="1"/>
  </cellXfs>
  <cellStyles count="3">
    <cellStyle name="Currency" xfId="1" builtinId="4"/>
    <cellStyle name="Normal" xfId="0" builtinId="0"/>
    <cellStyle name="Percent" xfId="2" builtinId="5"/>
  </cellStyles>
  <dxfs count="7">
    <dxf>
      <numFmt numFmtId="34" formatCode="_(&quot;$&quot;* #,##0.00_);_(&quot;$&quot;* \(#,##0.00\);_(&quot;$&quot;* &quot;-&quot;??_);_(@_)"/>
    </dxf>
    <dxf>
      <alignment wrapText="1"/>
    </dxf>
    <dxf>
      <alignment wrapText="1"/>
    </dxf>
    <dxf>
      <alignment wrapText="1"/>
    </dxf>
    <dxf>
      <numFmt numFmtId="177" formatCode="_(&quot;$&quot;* #,##0_);_(&quot;$&quot;* \(#,##0\);_(&quot;$&quot;* &quot;-&quot;??_);_(@_)"/>
    </dxf>
    <dxf>
      <numFmt numFmtId="1" formatCode="0"/>
    </dxf>
    <dxf>
      <numFmt numFmtId="17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InjuriesYearsToInspect!$B$1</c:f>
              <c:strCache>
                <c:ptCount val="1"/>
                <c:pt idx="0">
                  <c:v>Injuries/Illnesses 2012 Rate</c:v>
                </c:pt>
              </c:strCache>
            </c:strRef>
          </c:tx>
          <c:spPr>
            <a:ln w="19050" cap="rnd">
              <a:noFill/>
              <a:round/>
            </a:ln>
            <a:effectLst/>
          </c:spPr>
          <c:marker>
            <c:symbol val="circle"/>
            <c:size val="5"/>
            <c:spPr>
              <a:solidFill>
                <a:schemeClr val="accent1"/>
              </a:solidFill>
              <a:ln w="9525">
                <a:solidFill>
                  <a:schemeClr val="accent1"/>
                </a:solidFill>
              </a:ln>
              <a:effectLst/>
            </c:spPr>
          </c:marker>
          <c:xVal>
            <c:numRef>
              <c:f>InjuriesYearsToInspect!$A$2:$A$51</c:f>
              <c:numCache>
                <c:formatCode>General</c:formatCode>
                <c:ptCount val="42"/>
                <c:pt idx="0">
                  <c:v>94</c:v>
                </c:pt>
                <c:pt idx="1">
                  <c:v>58</c:v>
                </c:pt>
                <c:pt idx="2">
                  <c:v>126</c:v>
                </c:pt>
                <c:pt idx="3">
                  <c:v>237</c:v>
                </c:pt>
                <c:pt idx="4">
                  <c:v>179</c:v>
                </c:pt>
                <c:pt idx="5">
                  <c:v>107</c:v>
                </c:pt>
                <c:pt idx="6">
                  <c:v>175</c:v>
                </c:pt>
                <c:pt idx="7">
                  <c:v>138</c:v>
                </c:pt>
                <c:pt idx="8">
                  <c:v>79</c:v>
                </c:pt>
                <c:pt idx="9">
                  <c:v>137</c:v>
                </c:pt>
                <c:pt idx="10">
                  <c:v>104</c:v>
                </c:pt>
                <c:pt idx="11">
                  <c:v>98</c:v>
                </c:pt>
                <c:pt idx="12">
                  <c:v>110</c:v>
                </c:pt>
                <c:pt idx="13">
                  <c:v>124</c:v>
                </c:pt>
                <c:pt idx="14">
                  <c:v>206</c:v>
                </c:pt>
                <c:pt idx="15">
                  <c:v>80</c:v>
                </c:pt>
                <c:pt idx="16">
                  <c:v>108</c:v>
                </c:pt>
                <c:pt idx="17">
                  <c:v>123</c:v>
                </c:pt>
                <c:pt idx="18">
                  <c:v>45</c:v>
                </c:pt>
                <c:pt idx="19">
                  <c:v>57</c:v>
                </c:pt>
                <c:pt idx="20">
                  <c:v>118</c:v>
                </c:pt>
                <c:pt idx="21">
                  <c:v>135</c:v>
                </c:pt>
                <c:pt idx="22">
                  <c:v>128</c:v>
                </c:pt>
                <c:pt idx="23">
                  <c:v>49</c:v>
                </c:pt>
                <c:pt idx="24">
                  <c:v>123</c:v>
                </c:pt>
                <c:pt idx="25">
                  <c:v>191</c:v>
                </c:pt>
                <c:pt idx="26">
                  <c:v>184</c:v>
                </c:pt>
                <c:pt idx="27">
                  <c:v>60</c:v>
                </c:pt>
                <c:pt idx="28">
                  <c:v>112</c:v>
                </c:pt>
                <c:pt idx="29">
                  <c:v>131</c:v>
                </c:pt>
                <c:pt idx="30">
                  <c:v>31</c:v>
                </c:pt>
                <c:pt idx="31">
                  <c:v>125</c:v>
                </c:pt>
                <c:pt idx="32">
                  <c:v>111</c:v>
                </c:pt>
                <c:pt idx="33">
                  <c:v>82</c:v>
                </c:pt>
                <c:pt idx="34">
                  <c:v>136</c:v>
                </c:pt>
                <c:pt idx="35">
                  <c:v>81</c:v>
                </c:pt>
                <c:pt idx="36">
                  <c:v>68</c:v>
                </c:pt>
                <c:pt idx="37">
                  <c:v>82</c:v>
                </c:pt>
                <c:pt idx="38">
                  <c:v>50</c:v>
                </c:pt>
                <c:pt idx="39">
                  <c:v>173</c:v>
                </c:pt>
                <c:pt idx="40">
                  <c:v>104</c:v>
                </c:pt>
                <c:pt idx="41">
                  <c:v>101</c:v>
                </c:pt>
              </c:numCache>
            </c:numRef>
          </c:xVal>
          <c:yVal>
            <c:numRef>
              <c:f>InjuriesYearsToInspect!$B$2:$B$51</c:f>
              <c:numCache>
                <c:formatCode>General</c:formatCode>
                <c:ptCount val="42"/>
                <c:pt idx="0">
                  <c:v>3.3</c:v>
                </c:pt>
                <c:pt idx="1">
                  <c:v>4.5999999999999996</c:v>
                </c:pt>
                <c:pt idx="2">
                  <c:v>3.2</c:v>
                </c:pt>
                <c:pt idx="3">
                  <c:v>3.2</c:v>
                </c:pt>
                <c:pt idx="4">
                  <c:v>3.5</c:v>
                </c:pt>
                <c:pt idx="5">
                  <c:v>3.9</c:v>
                </c:pt>
                <c:pt idx="6">
                  <c:v>2.8</c:v>
                </c:pt>
                <c:pt idx="7">
                  <c:v>2.8</c:v>
                </c:pt>
                <c:pt idx="8">
                  <c:v>3.8</c:v>
                </c:pt>
                <c:pt idx="9">
                  <c:v>3.2</c:v>
                </c:pt>
                <c:pt idx="10">
                  <c:v>3.9</c:v>
                </c:pt>
                <c:pt idx="11">
                  <c:v>4.5</c:v>
                </c:pt>
                <c:pt idx="12">
                  <c:v>3.6</c:v>
                </c:pt>
                <c:pt idx="13">
                  <c:v>4.0999999999999996</c:v>
                </c:pt>
                <c:pt idx="14">
                  <c:v>2.2999999999999998</c:v>
                </c:pt>
                <c:pt idx="15">
                  <c:v>5.6</c:v>
                </c:pt>
                <c:pt idx="16">
                  <c:v>3.1</c:v>
                </c:pt>
                <c:pt idx="17">
                  <c:v>3.1</c:v>
                </c:pt>
                <c:pt idx="18">
                  <c:v>4</c:v>
                </c:pt>
                <c:pt idx="19">
                  <c:v>3.8</c:v>
                </c:pt>
                <c:pt idx="20">
                  <c:v>3.3</c:v>
                </c:pt>
                <c:pt idx="21">
                  <c:v>5</c:v>
                </c:pt>
                <c:pt idx="22">
                  <c:v>3.9</c:v>
                </c:pt>
                <c:pt idx="23">
                  <c:v>4.0999999999999996</c:v>
                </c:pt>
                <c:pt idx="24">
                  <c:v>3.1</c:v>
                </c:pt>
                <c:pt idx="25">
                  <c:v>3.9</c:v>
                </c:pt>
                <c:pt idx="26">
                  <c:v>2.5</c:v>
                </c:pt>
                <c:pt idx="27">
                  <c:v>2.9</c:v>
                </c:pt>
                <c:pt idx="28">
                  <c:v>3.2</c:v>
                </c:pt>
                <c:pt idx="29">
                  <c:v>3.6</c:v>
                </c:pt>
                <c:pt idx="30">
                  <c:v>3.9</c:v>
                </c:pt>
                <c:pt idx="31">
                  <c:v>3.9</c:v>
                </c:pt>
                <c:pt idx="32">
                  <c:v>3</c:v>
                </c:pt>
                <c:pt idx="33">
                  <c:v>3.5</c:v>
                </c:pt>
                <c:pt idx="34">
                  <c:v>2.7</c:v>
                </c:pt>
                <c:pt idx="35">
                  <c:v>3.4</c:v>
                </c:pt>
                <c:pt idx="36">
                  <c:v>5</c:v>
                </c:pt>
                <c:pt idx="37">
                  <c:v>2.7</c:v>
                </c:pt>
                <c:pt idx="38">
                  <c:v>4.8</c:v>
                </c:pt>
                <c:pt idx="39">
                  <c:v>4.0999999999999996</c:v>
                </c:pt>
                <c:pt idx="40">
                  <c:v>4</c:v>
                </c:pt>
                <c:pt idx="41">
                  <c:v>3.5</c:v>
                </c:pt>
              </c:numCache>
            </c:numRef>
          </c:yVal>
          <c:smooth val="0"/>
          <c:extLst>
            <c:ext xmlns:c16="http://schemas.microsoft.com/office/drawing/2014/chart" uri="{C3380CC4-5D6E-409C-BE32-E72D297353CC}">
              <c16:uniqueId val="{00000000-B02F-43BE-A000-C78F5C7B6CD3}"/>
            </c:ext>
          </c:extLst>
        </c:ser>
        <c:dLbls>
          <c:showLegendKey val="0"/>
          <c:showVal val="0"/>
          <c:showCatName val="0"/>
          <c:showSerName val="0"/>
          <c:showPercent val="0"/>
          <c:showBubbleSize val="0"/>
        </c:dLbls>
        <c:axId val="377890496"/>
        <c:axId val="377898368"/>
      </c:scatterChart>
      <c:valAx>
        <c:axId val="377890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r>
                  <a:rPr lang="en-US" baseline="0"/>
                  <a:t> to Inspect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898368"/>
        <c:crosses val="autoZero"/>
        <c:crossBetween val="midCat"/>
      </c:valAx>
      <c:valAx>
        <c:axId val="37789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890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InjuriesYearsToInspectState!$B$1</c:f>
              <c:strCache>
                <c:ptCount val="1"/>
                <c:pt idx="0">
                  <c:v>Injuries/Illnesses 2012 Rate</c:v>
                </c:pt>
              </c:strCache>
            </c:strRef>
          </c:tx>
          <c:spPr>
            <a:ln w="19050" cap="rnd">
              <a:noFill/>
              <a:round/>
            </a:ln>
            <a:effectLst/>
          </c:spPr>
          <c:marker>
            <c:symbol val="circle"/>
            <c:size val="5"/>
            <c:spPr>
              <a:solidFill>
                <a:schemeClr val="accent1"/>
              </a:solidFill>
              <a:ln w="9525">
                <a:solidFill>
                  <a:schemeClr val="accent1"/>
                </a:solidFill>
              </a:ln>
              <a:effectLst/>
            </c:spPr>
          </c:marker>
          <c:xVal>
            <c:numRef>
              <c:f>InjuriesYearsToInspectState!$A$2:$A$22</c:f>
              <c:numCache>
                <c:formatCode>General</c:formatCode>
                <c:ptCount val="21"/>
                <c:pt idx="0">
                  <c:v>58</c:v>
                </c:pt>
                <c:pt idx="1">
                  <c:v>126</c:v>
                </c:pt>
                <c:pt idx="2">
                  <c:v>179</c:v>
                </c:pt>
                <c:pt idx="3">
                  <c:v>79</c:v>
                </c:pt>
                <c:pt idx="4">
                  <c:v>104</c:v>
                </c:pt>
                <c:pt idx="5">
                  <c:v>98</c:v>
                </c:pt>
                <c:pt idx="6">
                  <c:v>124</c:v>
                </c:pt>
                <c:pt idx="7">
                  <c:v>108</c:v>
                </c:pt>
                <c:pt idx="8">
                  <c:v>45</c:v>
                </c:pt>
                <c:pt idx="9">
                  <c:v>57</c:v>
                </c:pt>
                <c:pt idx="10">
                  <c:v>49</c:v>
                </c:pt>
                <c:pt idx="11">
                  <c:v>191</c:v>
                </c:pt>
                <c:pt idx="12">
                  <c:v>60</c:v>
                </c:pt>
                <c:pt idx="13">
                  <c:v>31</c:v>
                </c:pt>
                <c:pt idx="14">
                  <c:v>111</c:v>
                </c:pt>
                <c:pt idx="15">
                  <c:v>82</c:v>
                </c:pt>
                <c:pt idx="16">
                  <c:v>81</c:v>
                </c:pt>
                <c:pt idx="17">
                  <c:v>68</c:v>
                </c:pt>
                <c:pt idx="18">
                  <c:v>82</c:v>
                </c:pt>
                <c:pt idx="19">
                  <c:v>50</c:v>
                </c:pt>
                <c:pt idx="20">
                  <c:v>101</c:v>
                </c:pt>
              </c:numCache>
            </c:numRef>
          </c:xVal>
          <c:yVal>
            <c:numRef>
              <c:f>InjuriesYearsToInspectState!$B$2:$B$22</c:f>
              <c:numCache>
                <c:formatCode>General</c:formatCode>
                <c:ptCount val="21"/>
                <c:pt idx="0">
                  <c:v>4.5999999999999996</c:v>
                </c:pt>
                <c:pt idx="1">
                  <c:v>3.2</c:v>
                </c:pt>
                <c:pt idx="2">
                  <c:v>3.5</c:v>
                </c:pt>
                <c:pt idx="3">
                  <c:v>3.8</c:v>
                </c:pt>
                <c:pt idx="4">
                  <c:v>3.9</c:v>
                </c:pt>
                <c:pt idx="5">
                  <c:v>4.5</c:v>
                </c:pt>
                <c:pt idx="6">
                  <c:v>4.0999999999999996</c:v>
                </c:pt>
                <c:pt idx="7">
                  <c:v>3.1</c:v>
                </c:pt>
                <c:pt idx="8">
                  <c:v>4</c:v>
                </c:pt>
                <c:pt idx="9">
                  <c:v>3.8</c:v>
                </c:pt>
                <c:pt idx="10">
                  <c:v>4.0999999999999996</c:v>
                </c:pt>
                <c:pt idx="11">
                  <c:v>3.9</c:v>
                </c:pt>
                <c:pt idx="12">
                  <c:v>2.9</c:v>
                </c:pt>
                <c:pt idx="13">
                  <c:v>3.9</c:v>
                </c:pt>
                <c:pt idx="14">
                  <c:v>3</c:v>
                </c:pt>
                <c:pt idx="15">
                  <c:v>3.5</c:v>
                </c:pt>
                <c:pt idx="16">
                  <c:v>3.4</c:v>
                </c:pt>
                <c:pt idx="17">
                  <c:v>5</c:v>
                </c:pt>
                <c:pt idx="18">
                  <c:v>2.7</c:v>
                </c:pt>
                <c:pt idx="19">
                  <c:v>4.8</c:v>
                </c:pt>
                <c:pt idx="20">
                  <c:v>3.5</c:v>
                </c:pt>
              </c:numCache>
            </c:numRef>
          </c:yVal>
          <c:smooth val="0"/>
          <c:extLst>
            <c:ext xmlns:c16="http://schemas.microsoft.com/office/drawing/2014/chart" uri="{C3380CC4-5D6E-409C-BE32-E72D297353CC}">
              <c16:uniqueId val="{00000000-49C3-423B-AFB9-B2EDD21057F0}"/>
            </c:ext>
          </c:extLst>
        </c:ser>
        <c:dLbls>
          <c:showLegendKey val="0"/>
          <c:showVal val="0"/>
          <c:showCatName val="0"/>
          <c:showSerName val="0"/>
          <c:showPercent val="0"/>
          <c:showBubbleSize val="0"/>
        </c:dLbls>
        <c:axId val="757123640"/>
        <c:axId val="757122328"/>
      </c:scatterChart>
      <c:valAx>
        <c:axId val="757123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r>
                  <a:rPr lang="en-US" baseline="0"/>
                  <a:t> to Inspect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122328"/>
        <c:crosses val="autoZero"/>
        <c:crossBetween val="midCat"/>
      </c:valAx>
      <c:valAx>
        <c:axId val="757122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1236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InjuriesYearsToInspectFederal!$B$1</c:f>
              <c:strCache>
                <c:ptCount val="1"/>
                <c:pt idx="0">
                  <c:v>Injuries/Illnesses 2012 Rate</c:v>
                </c:pt>
              </c:strCache>
            </c:strRef>
          </c:tx>
          <c:spPr>
            <a:ln w="19050" cap="rnd">
              <a:noFill/>
              <a:round/>
            </a:ln>
            <a:effectLst/>
          </c:spPr>
          <c:marker>
            <c:symbol val="circle"/>
            <c:size val="5"/>
            <c:spPr>
              <a:solidFill>
                <a:schemeClr val="accent1"/>
              </a:solidFill>
              <a:ln w="9525">
                <a:solidFill>
                  <a:schemeClr val="accent1"/>
                </a:solidFill>
              </a:ln>
              <a:effectLst/>
            </c:spPr>
          </c:marker>
          <c:xVal>
            <c:numRef>
              <c:f>InjuriesYearsToInspectFederal!$A$2:$A$30</c:f>
              <c:numCache>
                <c:formatCode>General</c:formatCode>
                <c:ptCount val="29"/>
                <c:pt idx="0">
                  <c:v>94</c:v>
                </c:pt>
                <c:pt idx="1">
                  <c:v>237</c:v>
                </c:pt>
                <c:pt idx="2">
                  <c:v>122</c:v>
                </c:pt>
                <c:pt idx="3">
                  <c:v>107</c:v>
                </c:pt>
                <c:pt idx="4">
                  <c:v>175</c:v>
                </c:pt>
                <c:pt idx="5">
                  <c:v>238</c:v>
                </c:pt>
                <c:pt idx="6">
                  <c:v>138</c:v>
                </c:pt>
                <c:pt idx="7">
                  <c:v>108</c:v>
                </c:pt>
                <c:pt idx="8">
                  <c:v>137</c:v>
                </c:pt>
                <c:pt idx="9">
                  <c:v>110</c:v>
                </c:pt>
                <c:pt idx="10">
                  <c:v>206</c:v>
                </c:pt>
                <c:pt idx="11">
                  <c:v>80</c:v>
                </c:pt>
                <c:pt idx="12">
                  <c:v>123</c:v>
                </c:pt>
                <c:pt idx="13">
                  <c:v>112</c:v>
                </c:pt>
                <c:pt idx="14">
                  <c:v>118</c:v>
                </c:pt>
                <c:pt idx="15">
                  <c:v>135</c:v>
                </c:pt>
                <c:pt idx="16">
                  <c:v>128</c:v>
                </c:pt>
                <c:pt idx="17">
                  <c:v>119</c:v>
                </c:pt>
                <c:pt idx="18">
                  <c:v>123</c:v>
                </c:pt>
                <c:pt idx="19">
                  <c:v>184</c:v>
                </c:pt>
                <c:pt idx="20">
                  <c:v>111</c:v>
                </c:pt>
                <c:pt idx="21">
                  <c:v>112</c:v>
                </c:pt>
                <c:pt idx="22">
                  <c:v>131</c:v>
                </c:pt>
                <c:pt idx="23">
                  <c:v>125</c:v>
                </c:pt>
                <c:pt idx="24">
                  <c:v>103</c:v>
                </c:pt>
                <c:pt idx="25">
                  <c:v>521</c:v>
                </c:pt>
                <c:pt idx="26">
                  <c:v>136</c:v>
                </c:pt>
                <c:pt idx="27">
                  <c:v>173</c:v>
                </c:pt>
                <c:pt idx="28">
                  <c:v>104</c:v>
                </c:pt>
              </c:numCache>
            </c:numRef>
          </c:xVal>
          <c:yVal>
            <c:numRef>
              <c:f>InjuriesYearsToInspectFederal!$B$2:$B$30</c:f>
              <c:numCache>
                <c:formatCode>General</c:formatCode>
                <c:ptCount val="29"/>
                <c:pt idx="0">
                  <c:v>3.3</c:v>
                </c:pt>
                <c:pt idx="1">
                  <c:v>3.2</c:v>
                </c:pt>
                <c:pt idx="3">
                  <c:v>3.9</c:v>
                </c:pt>
                <c:pt idx="4">
                  <c:v>2.8</c:v>
                </c:pt>
                <c:pt idx="6">
                  <c:v>2.8</c:v>
                </c:pt>
                <c:pt idx="8">
                  <c:v>3.2</c:v>
                </c:pt>
                <c:pt idx="9">
                  <c:v>3.6</c:v>
                </c:pt>
                <c:pt idx="10">
                  <c:v>2.2999999999999998</c:v>
                </c:pt>
                <c:pt idx="11">
                  <c:v>5.6</c:v>
                </c:pt>
                <c:pt idx="12">
                  <c:v>3.1</c:v>
                </c:pt>
                <c:pt idx="14">
                  <c:v>3.3</c:v>
                </c:pt>
                <c:pt idx="15">
                  <c:v>5</c:v>
                </c:pt>
                <c:pt idx="16">
                  <c:v>3.9</c:v>
                </c:pt>
                <c:pt idx="18">
                  <c:v>3.1</c:v>
                </c:pt>
                <c:pt idx="19">
                  <c:v>2.5</c:v>
                </c:pt>
                <c:pt idx="21">
                  <c:v>3.2</c:v>
                </c:pt>
                <c:pt idx="22">
                  <c:v>3.6</c:v>
                </c:pt>
                <c:pt idx="23">
                  <c:v>3.9</c:v>
                </c:pt>
                <c:pt idx="26">
                  <c:v>2.7</c:v>
                </c:pt>
                <c:pt idx="27">
                  <c:v>4.0999999999999996</c:v>
                </c:pt>
                <c:pt idx="28">
                  <c:v>4</c:v>
                </c:pt>
              </c:numCache>
            </c:numRef>
          </c:yVal>
          <c:smooth val="0"/>
          <c:extLst>
            <c:ext xmlns:c16="http://schemas.microsoft.com/office/drawing/2014/chart" uri="{C3380CC4-5D6E-409C-BE32-E72D297353CC}">
              <c16:uniqueId val="{00000000-2A8F-4C76-ACB8-E57550C9D55F}"/>
            </c:ext>
          </c:extLst>
        </c:ser>
        <c:dLbls>
          <c:showLegendKey val="0"/>
          <c:showVal val="0"/>
          <c:showCatName val="0"/>
          <c:showSerName val="0"/>
          <c:showPercent val="0"/>
          <c:showBubbleSize val="0"/>
        </c:dLbls>
        <c:axId val="787102744"/>
        <c:axId val="787103072"/>
      </c:scatterChart>
      <c:valAx>
        <c:axId val="787102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r>
                  <a:rPr lang="en-US" baseline="0"/>
                  <a:t> to Inspect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103072"/>
        <c:crosses val="autoZero"/>
        <c:crossBetween val="midCat"/>
      </c:valAx>
      <c:valAx>
        <c:axId val="78710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102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InjuriesPenalties!$B$1</c:f>
              <c:strCache>
                <c:ptCount val="1"/>
                <c:pt idx="0">
                  <c:v>Injuries/Illnesses 2012 Rate</c:v>
                </c:pt>
              </c:strCache>
            </c:strRef>
          </c:tx>
          <c:spPr>
            <a:ln w="19050" cap="rnd">
              <a:noFill/>
              <a:round/>
            </a:ln>
            <a:effectLst/>
          </c:spPr>
          <c:marker>
            <c:symbol val="circle"/>
            <c:size val="5"/>
            <c:spPr>
              <a:solidFill>
                <a:schemeClr val="accent1"/>
              </a:solidFill>
              <a:ln w="9525">
                <a:solidFill>
                  <a:schemeClr val="accent1"/>
                </a:solidFill>
              </a:ln>
              <a:effectLst/>
            </c:spPr>
          </c:marker>
          <c:xVal>
            <c:numRef>
              <c:f>InjuriesPenalties!$A$2:$A$51</c:f>
              <c:numCache>
                <c:formatCode>_("$"* #,##0.00_);_("$"* \(#,##0.00\);_("$"* "-"??_);_(@_)</c:formatCode>
                <c:ptCount val="50"/>
                <c:pt idx="0">
                  <c:v>1803</c:v>
                </c:pt>
                <c:pt idx="1">
                  <c:v>889</c:v>
                </c:pt>
                <c:pt idx="2">
                  <c:v>891</c:v>
                </c:pt>
                <c:pt idx="3">
                  <c:v>2569</c:v>
                </c:pt>
                <c:pt idx="4">
                  <c:v>6422</c:v>
                </c:pt>
                <c:pt idx="5">
                  <c:v>1649</c:v>
                </c:pt>
                <c:pt idx="6">
                  <c:v>1735</c:v>
                </c:pt>
                <c:pt idx="7">
                  <c:v>2406</c:v>
                </c:pt>
                <c:pt idx="8">
                  <c:v>1821</c:v>
                </c:pt>
                <c:pt idx="9">
                  <c:v>2061</c:v>
                </c:pt>
                <c:pt idx="10">
                  <c:v>964</c:v>
                </c:pt>
                <c:pt idx="11">
                  <c:v>1449</c:v>
                </c:pt>
                <c:pt idx="12">
                  <c:v>1876</c:v>
                </c:pt>
                <c:pt idx="13">
                  <c:v>1054</c:v>
                </c:pt>
                <c:pt idx="14">
                  <c:v>790</c:v>
                </c:pt>
                <c:pt idx="15">
                  <c:v>1971</c:v>
                </c:pt>
                <c:pt idx="16">
                  <c:v>3254</c:v>
                </c:pt>
                <c:pt idx="17">
                  <c:v>1765</c:v>
                </c:pt>
                <c:pt idx="18">
                  <c:v>2083</c:v>
                </c:pt>
                <c:pt idx="19">
                  <c:v>685</c:v>
                </c:pt>
                <c:pt idx="20">
                  <c:v>1929</c:v>
                </c:pt>
                <c:pt idx="21">
                  <c:v>542</c:v>
                </c:pt>
                <c:pt idx="22">
                  <c:v>768</c:v>
                </c:pt>
                <c:pt idx="23">
                  <c:v>1515</c:v>
                </c:pt>
                <c:pt idx="24">
                  <c:v>1931</c:v>
                </c:pt>
                <c:pt idx="25">
                  <c:v>1983</c:v>
                </c:pt>
                <c:pt idx="26">
                  <c:v>2565</c:v>
                </c:pt>
                <c:pt idx="27">
                  <c:v>2133</c:v>
                </c:pt>
                <c:pt idx="28">
                  <c:v>2243</c:v>
                </c:pt>
                <c:pt idx="29">
                  <c:v>2151</c:v>
                </c:pt>
                <c:pt idx="30">
                  <c:v>998</c:v>
                </c:pt>
                <c:pt idx="31">
                  <c:v>2016</c:v>
                </c:pt>
                <c:pt idx="32">
                  <c:v>996</c:v>
                </c:pt>
                <c:pt idx="33">
                  <c:v>3045</c:v>
                </c:pt>
                <c:pt idx="34">
                  <c:v>2156</c:v>
                </c:pt>
                <c:pt idx="35">
                  <c:v>1872</c:v>
                </c:pt>
                <c:pt idx="36">
                  <c:v>363</c:v>
                </c:pt>
                <c:pt idx="37">
                  <c:v>1916</c:v>
                </c:pt>
                <c:pt idx="38">
                  <c:v>2023</c:v>
                </c:pt>
                <c:pt idx="39">
                  <c:v>492</c:v>
                </c:pt>
                <c:pt idx="40">
                  <c:v>2346</c:v>
                </c:pt>
                <c:pt idx="41">
                  <c:v>727</c:v>
                </c:pt>
                <c:pt idx="42">
                  <c:v>2187</c:v>
                </c:pt>
                <c:pt idx="43">
                  <c:v>1053</c:v>
                </c:pt>
                <c:pt idx="44">
                  <c:v>1008</c:v>
                </c:pt>
                <c:pt idx="45">
                  <c:v>726</c:v>
                </c:pt>
                <c:pt idx="46">
                  <c:v>791</c:v>
                </c:pt>
                <c:pt idx="47">
                  <c:v>1798</c:v>
                </c:pt>
                <c:pt idx="48">
                  <c:v>2207</c:v>
                </c:pt>
                <c:pt idx="49">
                  <c:v>1777</c:v>
                </c:pt>
              </c:numCache>
            </c:numRef>
          </c:xVal>
          <c:yVal>
            <c:numRef>
              <c:f>InjuriesPenalties!$B$2:$B$51</c:f>
              <c:numCache>
                <c:formatCode>General</c:formatCode>
                <c:ptCount val="50"/>
                <c:pt idx="0">
                  <c:v>3.3</c:v>
                </c:pt>
                <c:pt idx="1">
                  <c:v>4.5999999999999996</c:v>
                </c:pt>
                <c:pt idx="2">
                  <c:v>3.2</c:v>
                </c:pt>
                <c:pt idx="3">
                  <c:v>3.2</c:v>
                </c:pt>
                <c:pt idx="4">
                  <c:v>3.5</c:v>
                </c:pt>
                <c:pt idx="6">
                  <c:v>3.9</c:v>
                </c:pt>
                <c:pt idx="7">
                  <c:v>2.8</c:v>
                </c:pt>
                <c:pt idx="9">
                  <c:v>2.8</c:v>
                </c:pt>
                <c:pt idx="10">
                  <c:v>3.8</c:v>
                </c:pt>
                <c:pt idx="12">
                  <c:v>3.2</c:v>
                </c:pt>
                <c:pt idx="13">
                  <c:v>3.9</c:v>
                </c:pt>
                <c:pt idx="14">
                  <c:v>4.5</c:v>
                </c:pt>
                <c:pt idx="15">
                  <c:v>3.6</c:v>
                </c:pt>
                <c:pt idx="16">
                  <c:v>4.0999999999999996</c:v>
                </c:pt>
                <c:pt idx="17">
                  <c:v>2.2999999999999998</c:v>
                </c:pt>
                <c:pt idx="18">
                  <c:v>5.6</c:v>
                </c:pt>
                <c:pt idx="19">
                  <c:v>3.1</c:v>
                </c:pt>
                <c:pt idx="20">
                  <c:v>3.1</c:v>
                </c:pt>
                <c:pt idx="21">
                  <c:v>4</c:v>
                </c:pt>
                <c:pt idx="22">
                  <c:v>3.8</c:v>
                </c:pt>
                <c:pt idx="24">
                  <c:v>3.3</c:v>
                </c:pt>
                <c:pt idx="25">
                  <c:v>5</c:v>
                </c:pt>
                <c:pt idx="26">
                  <c:v>3.9</c:v>
                </c:pt>
                <c:pt idx="27">
                  <c:v>4.0999999999999996</c:v>
                </c:pt>
                <c:pt idx="29">
                  <c:v>3.1</c:v>
                </c:pt>
                <c:pt idx="30">
                  <c:v>3.9</c:v>
                </c:pt>
                <c:pt idx="31">
                  <c:v>2.5</c:v>
                </c:pt>
                <c:pt idx="32">
                  <c:v>2.9</c:v>
                </c:pt>
                <c:pt idx="34">
                  <c:v>3.2</c:v>
                </c:pt>
                <c:pt idx="35">
                  <c:v>3.6</c:v>
                </c:pt>
                <c:pt idx="36">
                  <c:v>3.9</c:v>
                </c:pt>
                <c:pt idx="37">
                  <c:v>3.9</c:v>
                </c:pt>
                <c:pt idx="39">
                  <c:v>3</c:v>
                </c:pt>
                <c:pt idx="41">
                  <c:v>3.5</c:v>
                </c:pt>
                <c:pt idx="42">
                  <c:v>2.7</c:v>
                </c:pt>
                <c:pt idx="43">
                  <c:v>3.4</c:v>
                </c:pt>
                <c:pt idx="44">
                  <c:v>5</c:v>
                </c:pt>
                <c:pt idx="45">
                  <c:v>2.7</c:v>
                </c:pt>
                <c:pt idx="46">
                  <c:v>4.8</c:v>
                </c:pt>
                <c:pt idx="47">
                  <c:v>4.0999999999999996</c:v>
                </c:pt>
                <c:pt idx="48">
                  <c:v>4</c:v>
                </c:pt>
                <c:pt idx="49">
                  <c:v>3.5</c:v>
                </c:pt>
              </c:numCache>
            </c:numRef>
          </c:yVal>
          <c:smooth val="0"/>
          <c:extLst>
            <c:ext xmlns:c16="http://schemas.microsoft.com/office/drawing/2014/chart" uri="{C3380CC4-5D6E-409C-BE32-E72D297353CC}">
              <c16:uniqueId val="{00000000-84ED-4043-AE5E-EBE43AEA6FD9}"/>
            </c:ext>
          </c:extLst>
        </c:ser>
        <c:dLbls>
          <c:showLegendKey val="0"/>
          <c:showVal val="0"/>
          <c:showCatName val="0"/>
          <c:showSerName val="0"/>
          <c:showPercent val="0"/>
          <c:showBubbleSize val="0"/>
        </c:dLbls>
        <c:axId val="795685712"/>
        <c:axId val="795682432"/>
      </c:scatterChart>
      <c:valAx>
        <c:axId val="795685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Penalties (Average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682432"/>
        <c:crosses val="autoZero"/>
        <c:crossBetween val="midCat"/>
      </c:valAx>
      <c:valAx>
        <c:axId val="79568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6857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FatalitiesYearsToInspect!$B$1</c:f>
              <c:strCache>
                <c:ptCount val="1"/>
                <c:pt idx="0">
                  <c:v>Rate of Fatalities, 2012</c:v>
                </c:pt>
              </c:strCache>
            </c:strRef>
          </c:tx>
          <c:spPr>
            <a:ln w="19050" cap="rnd">
              <a:noFill/>
              <a:round/>
            </a:ln>
            <a:effectLst/>
          </c:spPr>
          <c:marker>
            <c:symbol val="circle"/>
            <c:size val="5"/>
            <c:spPr>
              <a:solidFill>
                <a:srgbClr val="FF0000"/>
              </a:solidFill>
              <a:ln w="9525">
                <a:solidFill>
                  <a:schemeClr val="accent1"/>
                </a:solidFill>
              </a:ln>
              <a:effectLst/>
            </c:spPr>
          </c:marker>
          <c:xVal>
            <c:numRef>
              <c:f>FatalitiesYearsToInspect!$A$2:$A$51</c:f>
              <c:numCache>
                <c:formatCode>General</c:formatCode>
                <c:ptCount val="50"/>
                <c:pt idx="0">
                  <c:v>94</c:v>
                </c:pt>
                <c:pt idx="1">
                  <c:v>58</c:v>
                </c:pt>
                <c:pt idx="2">
                  <c:v>126</c:v>
                </c:pt>
                <c:pt idx="3">
                  <c:v>237</c:v>
                </c:pt>
                <c:pt idx="4">
                  <c:v>179</c:v>
                </c:pt>
                <c:pt idx="5">
                  <c:v>122</c:v>
                </c:pt>
                <c:pt idx="6">
                  <c:v>107</c:v>
                </c:pt>
                <c:pt idx="7">
                  <c:v>175</c:v>
                </c:pt>
                <c:pt idx="8">
                  <c:v>238</c:v>
                </c:pt>
                <c:pt idx="9">
                  <c:v>138</c:v>
                </c:pt>
                <c:pt idx="10">
                  <c:v>79</c:v>
                </c:pt>
                <c:pt idx="11">
                  <c:v>108</c:v>
                </c:pt>
                <c:pt idx="12">
                  <c:v>137</c:v>
                </c:pt>
                <c:pt idx="13">
                  <c:v>104</c:v>
                </c:pt>
                <c:pt idx="14">
                  <c:v>98</c:v>
                </c:pt>
                <c:pt idx="15">
                  <c:v>110</c:v>
                </c:pt>
                <c:pt idx="16">
                  <c:v>124</c:v>
                </c:pt>
                <c:pt idx="17">
                  <c:v>206</c:v>
                </c:pt>
                <c:pt idx="18">
                  <c:v>80</c:v>
                </c:pt>
                <c:pt idx="19">
                  <c:v>108</c:v>
                </c:pt>
                <c:pt idx="20">
                  <c:v>123</c:v>
                </c:pt>
                <c:pt idx="21">
                  <c:v>45</c:v>
                </c:pt>
                <c:pt idx="22">
                  <c:v>57</c:v>
                </c:pt>
                <c:pt idx="23">
                  <c:v>112</c:v>
                </c:pt>
                <c:pt idx="24">
                  <c:v>118</c:v>
                </c:pt>
                <c:pt idx="25">
                  <c:v>135</c:v>
                </c:pt>
                <c:pt idx="26">
                  <c:v>128</c:v>
                </c:pt>
                <c:pt idx="27">
                  <c:v>49</c:v>
                </c:pt>
                <c:pt idx="28">
                  <c:v>119</c:v>
                </c:pt>
                <c:pt idx="29">
                  <c:v>123</c:v>
                </c:pt>
                <c:pt idx="30">
                  <c:v>191</c:v>
                </c:pt>
                <c:pt idx="31">
                  <c:v>184</c:v>
                </c:pt>
                <c:pt idx="32">
                  <c:v>60</c:v>
                </c:pt>
                <c:pt idx="33">
                  <c:v>111</c:v>
                </c:pt>
                <c:pt idx="34">
                  <c:v>112</c:v>
                </c:pt>
                <c:pt idx="35">
                  <c:v>131</c:v>
                </c:pt>
                <c:pt idx="36">
                  <c:v>31</c:v>
                </c:pt>
                <c:pt idx="37">
                  <c:v>125</c:v>
                </c:pt>
                <c:pt idx="38">
                  <c:v>103</c:v>
                </c:pt>
                <c:pt idx="39">
                  <c:v>111</c:v>
                </c:pt>
                <c:pt idx="40">
                  <c:v>521</c:v>
                </c:pt>
                <c:pt idx="41">
                  <c:v>82</c:v>
                </c:pt>
                <c:pt idx="42">
                  <c:v>136</c:v>
                </c:pt>
                <c:pt idx="43">
                  <c:v>81</c:v>
                </c:pt>
                <c:pt idx="44">
                  <c:v>68</c:v>
                </c:pt>
                <c:pt idx="45">
                  <c:v>82</c:v>
                </c:pt>
                <c:pt idx="46">
                  <c:v>50</c:v>
                </c:pt>
                <c:pt idx="47">
                  <c:v>173</c:v>
                </c:pt>
                <c:pt idx="48">
                  <c:v>104</c:v>
                </c:pt>
                <c:pt idx="49">
                  <c:v>101</c:v>
                </c:pt>
              </c:numCache>
            </c:numRef>
          </c:xVal>
          <c:yVal>
            <c:numRef>
              <c:f>FatalitiesYearsToInspect!$B$2:$B$51</c:f>
              <c:numCache>
                <c:formatCode>General</c:formatCode>
                <c:ptCount val="50"/>
                <c:pt idx="0">
                  <c:v>4.3</c:v>
                </c:pt>
                <c:pt idx="1">
                  <c:v>8.9</c:v>
                </c:pt>
                <c:pt idx="2">
                  <c:v>2.2999999999999998</c:v>
                </c:pt>
                <c:pt idx="3">
                  <c:v>5.4</c:v>
                </c:pt>
                <c:pt idx="4">
                  <c:v>2.2999999999999998</c:v>
                </c:pt>
                <c:pt idx="5">
                  <c:v>3.5</c:v>
                </c:pt>
                <c:pt idx="6">
                  <c:v>2.1</c:v>
                </c:pt>
                <c:pt idx="7">
                  <c:v>3.1</c:v>
                </c:pt>
                <c:pt idx="8">
                  <c:v>2.7</c:v>
                </c:pt>
                <c:pt idx="9">
                  <c:v>2.5</c:v>
                </c:pt>
                <c:pt idx="10">
                  <c:v>3.4</c:v>
                </c:pt>
                <c:pt idx="11">
                  <c:v>2.7</c:v>
                </c:pt>
                <c:pt idx="12">
                  <c:v>2.5</c:v>
                </c:pt>
                <c:pt idx="13">
                  <c:v>4.2</c:v>
                </c:pt>
                <c:pt idx="14">
                  <c:v>6.6</c:v>
                </c:pt>
                <c:pt idx="15">
                  <c:v>5.7</c:v>
                </c:pt>
                <c:pt idx="16">
                  <c:v>4.9000000000000004</c:v>
                </c:pt>
                <c:pt idx="17">
                  <c:v>6.4</c:v>
                </c:pt>
                <c:pt idx="18">
                  <c:v>3.2</c:v>
                </c:pt>
                <c:pt idx="19">
                  <c:v>2.6</c:v>
                </c:pt>
                <c:pt idx="20">
                  <c:v>1.4</c:v>
                </c:pt>
                <c:pt idx="21">
                  <c:v>3.4</c:v>
                </c:pt>
                <c:pt idx="22">
                  <c:v>2.6</c:v>
                </c:pt>
                <c:pt idx="23">
                  <c:v>5.5</c:v>
                </c:pt>
                <c:pt idx="24">
                  <c:v>3.3</c:v>
                </c:pt>
                <c:pt idx="25">
                  <c:v>7.3</c:v>
                </c:pt>
                <c:pt idx="26">
                  <c:v>5.2</c:v>
                </c:pt>
                <c:pt idx="27">
                  <c:v>3.6</c:v>
                </c:pt>
                <c:pt idx="28">
                  <c:v>2.2000000000000002</c:v>
                </c:pt>
                <c:pt idx="29">
                  <c:v>2.4</c:v>
                </c:pt>
                <c:pt idx="30">
                  <c:v>4.8</c:v>
                </c:pt>
                <c:pt idx="31">
                  <c:v>2.4</c:v>
                </c:pt>
                <c:pt idx="32">
                  <c:v>3.5</c:v>
                </c:pt>
                <c:pt idx="33">
                  <c:v>17.7</c:v>
                </c:pt>
                <c:pt idx="34">
                  <c:v>3.1</c:v>
                </c:pt>
                <c:pt idx="35">
                  <c:v>6.1</c:v>
                </c:pt>
                <c:pt idx="36">
                  <c:v>2.6</c:v>
                </c:pt>
                <c:pt idx="37">
                  <c:v>3.4</c:v>
                </c:pt>
                <c:pt idx="38">
                  <c:v>1.7</c:v>
                </c:pt>
                <c:pt idx="39">
                  <c:v>3.5</c:v>
                </c:pt>
                <c:pt idx="40">
                  <c:v>6.7</c:v>
                </c:pt>
                <c:pt idx="41">
                  <c:v>3.8</c:v>
                </c:pt>
                <c:pt idx="42">
                  <c:v>4.8</c:v>
                </c:pt>
                <c:pt idx="43">
                  <c:v>3</c:v>
                </c:pt>
                <c:pt idx="44">
                  <c:v>3.5</c:v>
                </c:pt>
                <c:pt idx="45">
                  <c:v>3.8</c:v>
                </c:pt>
                <c:pt idx="46">
                  <c:v>2.2000000000000002</c:v>
                </c:pt>
                <c:pt idx="47">
                  <c:v>6.9</c:v>
                </c:pt>
                <c:pt idx="48">
                  <c:v>4</c:v>
                </c:pt>
                <c:pt idx="49">
                  <c:v>12.2</c:v>
                </c:pt>
              </c:numCache>
            </c:numRef>
          </c:yVal>
          <c:smooth val="0"/>
          <c:extLst>
            <c:ext xmlns:c16="http://schemas.microsoft.com/office/drawing/2014/chart" uri="{C3380CC4-5D6E-409C-BE32-E72D297353CC}">
              <c16:uniqueId val="{00000000-8CCC-43A6-B81C-22709BAB091A}"/>
            </c:ext>
          </c:extLst>
        </c:ser>
        <c:dLbls>
          <c:showLegendKey val="0"/>
          <c:showVal val="0"/>
          <c:showCatName val="0"/>
          <c:showSerName val="0"/>
          <c:showPercent val="0"/>
          <c:showBubbleSize val="0"/>
        </c:dLbls>
        <c:axId val="749201416"/>
        <c:axId val="749202728"/>
      </c:scatterChart>
      <c:valAx>
        <c:axId val="749201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r>
                  <a:rPr lang="en-US" baseline="0"/>
                  <a:t> to Inspect Each Workplace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202728"/>
        <c:crosses val="autoZero"/>
        <c:crossBetween val="midCat"/>
      </c:valAx>
      <c:valAx>
        <c:axId val="749202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201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FatalitiesPenalties!$B$1</c:f>
              <c:strCache>
                <c:ptCount val="1"/>
                <c:pt idx="0">
                  <c:v>Rate of Fatalities, 2012</c:v>
                </c:pt>
              </c:strCache>
            </c:strRef>
          </c:tx>
          <c:spPr>
            <a:ln w="19050" cap="rnd">
              <a:noFill/>
              <a:round/>
            </a:ln>
            <a:effectLst/>
          </c:spPr>
          <c:marker>
            <c:symbol val="circle"/>
            <c:size val="5"/>
            <c:spPr>
              <a:solidFill>
                <a:srgbClr val="FF0000"/>
              </a:solidFill>
              <a:ln w="9525">
                <a:solidFill>
                  <a:schemeClr val="accent1"/>
                </a:solidFill>
              </a:ln>
              <a:effectLst/>
            </c:spPr>
          </c:marker>
          <c:xVal>
            <c:numRef>
              <c:f>FatalitiesPenalties!$A$2:$A$51</c:f>
              <c:numCache>
                <c:formatCode>_("$"* #,##0.00_);_("$"* \(#,##0.00\);_("$"* "-"??_);_(@_)</c:formatCode>
                <c:ptCount val="50"/>
                <c:pt idx="0">
                  <c:v>1803</c:v>
                </c:pt>
                <c:pt idx="1">
                  <c:v>889</c:v>
                </c:pt>
                <c:pt idx="2">
                  <c:v>891</c:v>
                </c:pt>
                <c:pt idx="3">
                  <c:v>2569</c:v>
                </c:pt>
                <c:pt idx="4">
                  <c:v>6422</c:v>
                </c:pt>
                <c:pt idx="5">
                  <c:v>1649</c:v>
                </c:pt>
                <c:pt idx="6">
                  <c:v>1735</c:v>
                </c:pt>
                <c:pt idx="7">
                  <c:v>2406</c:v>
                </c:pt>
                <c:pt idx="8">
                  <c:v>1821</c:v>
                </c:pt>
                <c:pt idx="9">
                  <c:v>2061</c:v>
                </c:pt>
                <c:pt idx="10">
                  <c:v>964</c:v>
                </c:pt>
                <c:pt idx="11">
                  <c:v>1449</c:v>
                </c:pt>
                <c:pt idx="12">
                  <c:v>1876</c:v>
                </c:pt>
                <c:pt idx="13">
                  <c:v>1054</c:v>
                </c:pt>
                <c:pt idx="14">
                  <c:v>790</c:v>
                </c:pt>
                <c:pt idx="15">
                  <c:v>1971</c:v>
                </c:pt>
                <c:pt idx="16">
                  <c:v>3254</c:v>
                </c:pt>
                <c:pt idx="17">
                  <c:v>1765</c:v>
                </c:pt>
                <c:pt idx="18">
                  <c:v>2083</c:v>
                </c:pt>
                <c:pt idx="19">
                  <c:v>685</c:v>
                </c:pt>
                <c:pt idx="20">
                  <c:v>1929</c:v>
                </c:pt>
                <c:pt idx="21">
                  <c:v>542</c:v>
                </c:pt>
                <c:pt idx="22">
                  <c:v>768</c:v>
                </c:pt>
                <c:pt idx="23">
                  <c:v>1515</c:v>
                </c:pt>
                <c:pt idx="24">
                  <c:v>1931</c:v>
                </c:pt>
                <c:pt idx="25">
                  <c:v>1983</c:v>
                </c:pt>
                <c:pt idx="26">
                  <c:v>2565</c:v>
                </c:pt>
                <c:pt idx="27">
                  <c:v>2133</c:v>
                </c:pt>
                <c:pt idx="28">
                  <c:v>2243</c:v>
                </c:pt>
                <c:pt idx="29">
                  <c:v>2151</c:v>
                </c:pt>
                <c:pt idx="30">
                  <c:v>998</c:v>
                </c:pt>
                <c:pt idx="31">
                  <c:v>2016</c:v>
                </c:pt>
                <c:pt idx="32">
                  <c:v>996</c:v>
                </c:pt>
                <c:pt idx="33">
                  <c:v>3045</c:v>
                </c:pt>
                <c:pt idx="34">
                  <c:v>2156</c:v>
                </c:pt>
                <c:pt idx="35">
                  <c:v>1872</c:v>
                </c:pt>
                <c:pt idx="36">
                  <c:v>363</c:v>
                </c:pt>
                <c:pt idx="37">
                  <c:v>1916</c:v>
                </c:pt>
                <c:pt idx="38">
                  <c:v>2023</c:v>
                </c:pt>
                <c:pt idx="39">
                  <c:v>492</c:v>
                </c:pt>
                <c:pt idx="40">
                  <c:v>2346</c:v>
                </c:pt>
                <c:pt idx="41">
                  <c:v>727</c:v>
                </c:pt>
                <c:pt idx="42">
                  <c:v>2187</c:v>
                </c:pt>
                <c:pt idx="43">
                  <c:v>1053</c:v>
                </c:pt>
                <c:pt idx="44">
                  <c:v>1008</c:v>
                </c:pt>
                <c:pt idx="45">
                  <c:v>726</c:v>
                </c:pt>
                <c:pt idx="46">
                  <c:v>791</c:v>
                </c:pt>
                <c:pt idx="47">
                  <c:v>1798</c:v>
                </c:pt>
                <c:pt idx="48">
                  <c:v>2207</c:v>
                </c:pt>
                <c:pt idx="49">
                  <c:v>1777</c:v>
                </c:pt>
              </c:numCache>
            </c:numRef>
          </c:xVal>
          <c:yVal>
            <c:numRef>
              <c:f>FatalitiesPenalties!$B$2:$B$51</c:f>
              <c:numCache>
                <c:formatCode>General</c:formatCode>
                <c:ptCount val="50"/>
                <c:pt idx="0">
                  <c:v>4.3</c:v>
                </c:pt>
                <c:pt idx="1">
                  <c:v>8.9</c:v>
                </c:pt>
                <c:pt idx="2">
                  <c:v>2.2999999999999998</c:v>
                </c:pt>
                <c:pt idx="3">
                  <c:v>5.4</c:v>
                </c:pt>
                <c:pt idx="4">
                  <c:v>2.2999999999999998</c:v>
                </c:pt>
                <c:pt idx="5">
                  <c:v>3.5</c:v>
                </c:pt>
                <c:pt idx="6">
                  <c:v>2.1</c:v>
                </c:pt>
                <c:pt idx="7">
                  <c:v>3.1</c:v>
                </c:pt>
                <c:pt idx="8">
                  <c:v>2.7</c:v>
                </c:pt>
                <c:pt idx="9">
                  <c:v>2.5</c:v>
                </c:pt>
                <c:pt idx="10">
                  <c:v>3.4</c:v>
                </c:pt>
                <c:pt idx="11">
                  <c:v>2.7</c:v>
                </c:pt>
                <c:pt idx="12">
                  <c:v>2.5</c:v>
                </c:pt>
                <c:pt idx="13">
                  <c:v>4.2</c:v>
                </c:pt>
                <c:pt idx="14">
                  <c:v>6.6</c:v>
                </c:pt>
                <c:pt idx="15">
                  <c:v>5.7</c:v>
                </c:pt>
                <c:pt idx="16">
                  <c:v>4.9000000000000004</c:v>
                </c:pt>
                <c:pt idx="17">
                  <c:v>6.4</c:v>
                </c:pt>
                <c:pt idx="18">
                  <c:v>3.2</c:v>
                </c:pt>
                <c:pt idx="19">
                  <c:v>2.6</c:v>
                </c:pt>
                <c:pt idx="20">
                  <c:v>1.4</c:v>
                </c:pt>
                <c:pt idx="21">
                  <c:v>3.4</c:v>
                </c:pt>
                <c:pt idx="22">
                  <c:v>2.6</c:v>
                </c:pt>
                <c:pt idx="23">
                  <c:v>5.5</c:v>
                </c:pt>
                <c:pt idx="24">
                  <c:v>3.3</c:v>
                </c:pt>
                <c:pt idx="25">
                  <c:v>7.3</c:v>
                </c:pt>
                <c:pt idx="26">
                  <c:v>5.2</c:v>
                </c:pt>
                <c:pt idx="27">
                  <c:v>3.6</c:v>
                </c:pt>
                <c:pt idx="28">
                  <c:v>2.2000000000000002</c:v>
                </c:pt>
                <c:pt idx="29">
                  <c:v>2.4</c:v>
                </c:pt>
                <c:pt idx="30">
                  <c:v>4.8</c:v>
                </c:pt>
                <c:pt idx="31">
                  <c:v>2.4</c:v>
                </c:pt>
                <c:pt idx="32">
                  <c:v>3.5</c:v>
                </c:pt>
                <c:pt idx="33">
                  <c:v>17.7</c:v>
                </c:pt>
                <c:pt idx="34">
                  <c:v>3.1</c:v>
                </c:pt>
                <c:pt idx="35">
                  <c:v>6.1</c:v>
                </c:pt>
                <c:pt idx="36">
                  <c:v>2.6</c:v>
                </c:pt>
                <c:pt idx="37">
                  <c:v>3.4</c:v>
                </c:pt>
                <c:pt idx="38">
                  <c:v>1.7</c:v>
                </c:pt>
                <c:pt idx="39">
                  <c:v>3.5</c:v>
                </c:pt>
                <c:pt idx="40">
                  <c:v>6.7</c:v>
                </c:pt>
                <c:pt idx="41">
                  <c:v>3.8</c:v>
                </c:pt>
                <c:pt idx="42">
                  <c:v>4.8</c:v>
                </c:pt>
                <c:pt idx="43">
                  <c:v>3</c:v>
                </c:pt>
                <c:pt idx="44">
                  <c:v>3.5</c:v>
                </c:pt>
                <c:pt idx="45">
                  <c:v>3.8</c:v>
                </c:pt>
                <c:pt idx="46">
                  <c:v>2.2000000000000002</c:v>
                </c:pt>
                <c:pt idx="47">
                  <c:v>6.9</c:v>
                </c:pt>
                <c:pt idx="48">
                  <c:v>4</c:v>
                </c:pt>
                <c:pt idx="49">
                  <c:v>12.2</c:v>
                </c:pt>
              </c:numCache>
            </c:numRef>
          </c:yVal>
          <c:smooth val="0"/>
          <c:extLst>
            <c:ext xmlns:c16="http://schemas.microsoft.com/office/drawing/2014/chart" uri="{C3380CC4-5D6E-409C-BE32-E72D297353CC}">
              <c16:uniqueId val="{00000000-A702-47ED-8D00-1EC69E1E0C00}"/>
            </c:ext>
          </c:extLst>
        </c:ser>
        <c:dLbls>
          <c:showLegendKey val="0"/>
          <c:showVal val="0"/>
          <c:showCatName val="0"/>
          <c:showSerName val="0"/>
          <c:showPercent val="0"/>
          <c:showBubbleSize val="0"/>
        </c:dLbls>
        <c:axId val="787102744"/>
        <c:axId val="787101760"/>
      </c:scatterChart>
      <c:valAx>
        <c:axId val="787102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Penalties</a:t>
                </a:r>
                <a:r>
                  <a:rPr lang="en-US" baseline="0"/>
                  <a:t> (Average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101760"/>
        <c:crosses val="autoZero"/>
        <c:crossBetween val="midCat"/>
      </c:valAx>
      <c:valAx>
        <c:axId val="78710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102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Fatalities Rank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RankFatalitiesRankPenalties!$B$1</c:f>
              <c:strCache>
                <c:ptCount val="1"/>
                <c:pt idx="0">
                  <c:v>Sum of State Rank, Fatalities 2012</c:v>
                </c:pt>
              </c:strCache>
            </c:strRef>
          </c:tx>
          <c:spPr>
            <a:ln w="19050" cap="rnd">
              <a:noFill/>
              <a:round/>
            </a:ln>
            <a:effectLst/>
          </c:spPr>
          <c:marker>
            <c:symbol val="circle"/>
            <c:size val="5"/>
            <c:spPr>
              <a:solidFill>
                <a:srgbClr val="FF0000"/>
              </a:solidFill>
              <a:ln w="9525">
                <a:solidFill>
                  <a:schemeClr val="accent1"/>
                </a:solidFill>
              </a:ln>
              <a:effectLst/>
            </c:spPr>
          </c:marker>
          <c:xVal>
            <c:numRef>
              <c:f>RankFatalitiesRankPenalties!$A$2:$A$51</c:f>
              <c:numCache>
                <c:formatCode>General</c:formatCode>
                <c:ptCount val="50"/>
                <c:pt idx="0">
                  <c:v>26</c:v>
                </c:pt>
                <c:pt idx="1">
                  <c:v>41</c:v>
                </c:pt>
                <c:pt idx="2">
                  <c:v>40</c:v>
                </c:pt>
                <c:pt idx="3">
                  <c:v>4</c:v>
                </c:pt>
                <c:pt idx="4">
                  <c:v>1</c:v>
                </c:pt>
                <c:pt idx="5">
                  <c:v>31</c:v>
                </c:pt>
                <c:pt idx="6">
                  <c:v>30</c:v>
                </c:pt>
                <c:pt idx="7">
                  <c:v>6</c:v>
                </c:pt>
                <c:pt idx="8">
                  <c:v>25</c:v>
                </c:pt>
                <c:pt idx="9">
                  <c:v>15</c:v>
                </c:pt>
                <c:pt idx="10">
                  <c:v>39</c:v>
                </c:pt>
                <c:pt idx="11">
                  <c:v>33</c:v>
                </c:pt>
                <c:pt idx="12">
                  <c:v>23</c:v>
                </c:pt>
                <c:pt idx="13">
                  <c:v>34</c:v>
                </c:pt>
                <c:pt idx="14">
                  <c:v>43</c:v>
                </c:pt>
                <c:pt idx="15">
                  <c:v>19</c:v>
                </c:pt>
                <c:pt idx="16">
                  <c:v>2</c:v>
                </c:pt>
                <c:pt idx="17">
                  <c:v>29</c:v>
                </c:pt>
                <c:pt idx="18">
                  <c:v>14</c:v>
                </c:pt>
                <c:pt idx="19">
                  <c:v>47</c:v>
                </c:pt>
                <c:pt idx="20">
                  <c:v>21</c:v>
                </c:pt>
                <c:pt idx="21">
                  <c:v>48</c:v>
                </c:pt>
                <c:pt idx="22">
                  <c:v>44</c:v>
                </c:pt>
                <c:pt idx="23">
                  <c:v>32</c:v>
                </c:pt>
                <c:pt idx="24">
                  <c:v>20</c:v>
                </c:pt>
                <c:pt idx="25">
                  <c:v>18</c:v>
                </c:pt>
                <c:pt idx="26">
                  <c:v>5</c:v>
                </c:pt>
                <c:pt idx="27">
                  <c:v>13</c:v>
                </c:pt>
                <c:pt idx="28">
                  <c:v>8</c:v>
                </c:pt>
                <c:pt idx="29">
                  <c:v>12</c:v>
                </c:pt>
                <c:pt idx="30">
                  <c:v>37</c:v>
                </c:pt>
                <c:pt idx="31">
                  <c:v>17</c:v>
                </c:pt>
                <c:pt idx="32">
                  <c:v>38</c:v>
                </c:pt>
                <c:pt idx="33">
                  <c:v>3</c:v>
                </c:pt>
                <c:pt idx="34">
                  <c:v>11</c:v>
                </c:pt>
                <c:pt idx="35">
                  <c:v>24</c:v>
                </c:pt>
                <c:pt idx="36">
                  <c:v>50</c:v>
                </c:pt>
                <c:pt idx="37">
                  <c:v>22</c:v>
                </c:pt>
                <c:pt idx="38">
                  <c:v>16</c:v>
                </c:pt>
                <c:pt idx="39">
                  <c:v>49</c:v>
                </c:pt>
                <c:pt idx="40">
                  <c:v>7</c:v>
                </c:pt>
                <c:pt idx="41">
                  <c:v>45</c:v>
                </c:pt>
                <c:pt idx="42">
                  <c:v>10</c:v>
                </c:pt>
                <c:pt idx="43">
                  <c:v>35</c:v>
                </c:pt>
                <c:pt idx="44">
                  <c:v>36</c:v>
                </c:pt>
                <c:pt idx="45">
                  <c:v>46</c:v>
                </c:pt>
                <c:pt idx="46">
                  <c:v>42</c:v>
                </c:pt>
                <c:pt idx="47">
                  <c:v>27</c:v>
                </c:pt>
                <c:pt idx="48">
                  <c:v>9</c:v>
                </c:pt>
                <c:pt idx="49">
                  <c:v>28</c:v>
                </c:pt>
              </c:numCache>
            </c:numRef>
          </c:xVal>
          <c:yVal>
            <c:numRef>
              <c:f>RankFatalitiesRankPenalties!$B$2:$B$51</c:f>
              <c:numCache>
                <c:formatCode>General</c:formatCode>
                <c:ptCount val="50"/>
                <c:pt idx="0">
                  <c:v>34</c:v>
                </c:pt>
                <c:pt idx="1">
                  <c:v>48</c:v>
                </c:pt>
                <c:pt idx="2">
                  <c:v>6</c:v>
                </c:pt>
                <c:pt idx="3">
                  <c:v>39</c:v>
                </c:pt>
                <c:pt idx="4">
                  <c:v>6</c:v>
                </c:pt>
                <c:pt idx="5">
                  <c:v>25</c:v>
                </c:pt>
                <c:pt idx="6">
                  <c:v>3</c:v>
                </c:pt>
                <c:pt idx="7">
                  <c:v>18</c:v>
                </c:pt>
                <c:pt idx="8">
                  <c:v>15</c:v>
                </c:pt>
                <c:pt idx="9">
                  <c:v>10</c:v>
                </c:pt>
                <c:pt idx="10">
                  <c:v>22</c:v>
                </c:pt>
                <c:pt idx="11">
                  <c:v>15</c:v>
                </c:pt>
                <c:pt idx="12">
                  <c:v>10</c:v>
                </c:pt>
                <c:pt idx="13">
                  <c:v>33</c:v>
                </c:pt>
                <c:pt idx="14">
                  <c:v>44</c:v>
                </c:pt>
                <c:pt idx="15">
                  <c:v>41</c:v>
                </c:pt>
                <c:pt idx="16">
                  <c:v>37</c:v>
                </c:pt>
                <c:pt idx="17">
                  <c:v>43</c:v>
                </c:pt>
                <c:pt idx="18">
                  <c:v>20</c:v>
                </c:pt>
                <c:pt idx="19">
                  <c:v>12</c:v>
                </c:pt>
                <c:pt idx="20">
                  <c:v>1</c:v>
                </c:pt>
                <c:pt idx="21">
                  <c:v>22</c:v>
                </c:pt>
                <c:pt idx="22">
                  <c:v>12</c:v>
                </c:pt>
                <c:pt idx="23">
                  <c:v>40</c:v>
                </c:pt>
                <c:pt idx="24">
                  <c:v>21</c:v>
                </c:pt>
                <c:pt idx="25">
                  <c:v>47</c:v>
                </c:pt>
                <c:pt idx="26">
                  <c:v>38</c:v>
                </c:pt>
                <c:pt idx="27">
                  <c:v>29</c:v>
                </c:pt>
                <c:pt idx="28">
                  <c:v>4</c:v>
                </c:pt>
                <c:pt idx="29">
                  <c:v>8</c:v>
                </c:pt>
                <c:pt idx="30">
                  <c:v>35</c:v>
                </c:pt>
                <c:pt idx="31">
                  <c:v>8</c:v>
                </c:pt>
                <c:pt idx="32">
                  <c:v>25</c:v>
                </c:pt>
                <c:pt idx="33">
                  <c:v>50</c:v>
                </c:pt>
                <c:pt idx="34">
                  <c:v>18</c:v>
                </c:pt>
                <c:pt idx="35">
                  <c:v>42</c:v>
                </c:pt>
                <c:pt idx="36">
                  <c:v>12</c:v>
                </c:pt>
                <c:pt idx="37">
                  <c:v>22</c:v>
                </c:pt>
                <c:pt idx="38">
                  <c:v>2</c:v>
                </c:pt>
                <c:pt idx="39">
                  <c:v>25</c:v>
                </c:pt>
                <c:pt idx="40">
                  <c:v>45</c:v>
                </c:pt>
                <c:pt idx="41">
                  <c:v>30</c:v>
                </c:pt>
                <c:pt idx="42">
                  <c:v>35</c:v>
                </c:pt>
                <c:pt idx="43">
                  <c:v>17</c:v>
                </c:pt>
                <c:pt idx="44">
                  <c:v>25</c:v>
                </c:pt>
                <c:pt idx="45">
                  <c:v>30</c:v>
                </c:pt>
                <c:pt idx="46">
                  <c:v>4</c:v>
                </c:pt>
                <c:pt idx="47">
                  <c:v>46</c:v>
                </c:pt>
                <c:pt idx="48">
                  <c:v>32</c:v>
                </c:pt>
                <c:pt idx="49">
                  <c:v>49</c:v>
                </c:pt>
              </c:numCache>
            </c:numRef>
          </c:yVal>
          <c:smooth val="0"/>
          <c:extLst>
            <c:ext xmlns:c16="http://schemas.microsoft.com/office/drawing/2014/chart" uri="{C3380CC4-5D6E-409C-BE32-E72D297353CC}">
              <c16:uniqueId val="{00000000-D089-481C-8EEE-ACB0656C0309}"/>
            </c:ext>
          </c:extLst>
        </c:ser>
        <c:dLbls>
          <c:showLegendKey val="0"/>
          <c:showVal val="0"/>
          <c:showCatName val="0"/>
          <c:showSerName val="0"/>
          <c:showPercent val="0"/>
          <c:showBubbleSize val="0"/>
        </c:dLbls>
        <c:axId val="796336504"/>
        <c:axId val="796337160"/>
      </c:scatterChart>
      <c:valAx>
        <c:axId val="796336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Penalties</a:t>
                </a:r>
                <a:r>
                  <a:rPr lang="en-US" baseline="0"/>
                  <a:t> Rank</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337160"/>
        <c:crosses val="autoZero"/>
        <c:crossBetween val="midCat"/>
      </c:valAx>
      <c:valAx>
        <c:axId val="796337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336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Rate of Fatalities, 2012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Rate of Fatalities, 2012</a:t>
          </a:r>
        </a:p>
      </cx:txPr>
    </cx:title>
    <cx:plotArea>
      <cx:plotAreaRegion>
        <cx:series layoutId="clusteredColumn" uniqueId="{882D43E7-A904-4983-A717-1FB970CBF664}">
          <cx:tx>
            <cx:txData>
              <cx:f>_xlchart.v1.0</cx:f>
              <cx:v>Rate of Fatalities, 2012</cx:v>
            </cx:txData>
          </cx:tx>
          <cx:spPr>
            <a:solidFill>
              <a:srgbClr val="FF0000"/>
            </a:solidFill>
          </cx:spPr>
          <cx:dataId val="0"/>
          <cx:layoutPr>
            <cx:binning intervalClosed="r" underflow="1.5" overflow="12">
              <cx:binSize val="1.5"/>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Injuries/Illnesses Rate, 2012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Injuries/Illnesses Rate, 2012</a:t>
          </a:r>
        </a:p>
      </cx:txPr>
    </cx:title>
    <cx:plotArea>
      <cx:plotAreaRegion>
        <cx:series layoutId="clusteredColumn" uniqueId="{043F4ADC-C3C8-47EA-8FD1-AB57C73E6A39}">
          <cx:dataId val="0"/>
          <cx:layoutPr>
            <cx:binning intervalClosed="r" underflow="2.5" overflow="7.5">
              <cx:binSize val="1.25"/>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Penalties FY 2013 (Average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Penalties FY 2013 (Average $)</a:t>
          </a:r>
        </a:p>
      </cx:txPr>
    </cx:title>
    <cx:plotArea>
      <cx:plotAreaRegion>
        <cx:series layoutId="clusteredColumn" uniqueId="{5C1F5313-02F0-4838-9185-3CC2F9A10CB7}">
          <cx:spPr>
            <a:solidFill>
              <a:srgbClr val="00B050"/>
            </a:solidFill>
          </cx:spPr>
          <cx:dataId val="0"/>
          <cx:layoutPr>
            <cx:binning intervalClosed="r" underflow="1000" overflow="6000">
              <cx:binSize val="1000"/>
            </cx:binning>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Years to Inspect Each Workplace Once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Years to Inspect Each Workplace Once</a:t>
          </a:r>
        </a:p>
      </cx:txPr>
    </cx:title>
    <cx:plotArea>
      <cx:plotAreaRegion>
        <cx:series layoutId="clusteredColumn" uniqueId="{183BB311-C4E7-4AD1-9DD3-6717DFB8355B}">
          <cx:spPr>
            <a:solidFill>
              <a:schemeClr val="bg1">
                <a:lumMod val="65000"/>
              </a:schemeClr>
            </a:solidFill>
          </cx:spPr>
          <cx:dataId val="0"/>
          <cx:layoutPr>
            <cx:binning intervalClosed="r" underflow="50" overflow="250">
              <cx:binSize val="5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57150</xdr:colOff>
      <xdr:row>1</xdr:row>
      <xdr:rowOff>9525</xdr:rowOff>
    </xdr:from>
    <xdr:to>
      <xdr:col>7</xdr:col>
      <xdr:colOff>361950</xdr:colOff>
      <xdr:row>15</xdr:row>
      <xdr:rowOff>85725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CE47973-B223-424B-9EAF-BA095060BC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150" y="200025"/>
              <a:ext cx="47720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1</xdr:row>
      <xdr:rowOff>0</xdr:rowOff>
    </xdr:from>
    <xdr:to>
      <xdr:col>15</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B6223B6-8281-4D74-AD68-8300D10B29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076825" y="190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152400</xdr:colOff>
      <xdr:row>20</xdr:row>
      <xdr:rowOff>171450</xdr:rowOff>
    </xdr:from>
    <xdr:to>
      <xdr:col>7</xdr:col>
      <xdr:colOff>257175</xdr:colOff>
      <xdr:row>35</xdr:row>
      <xdr:rowOff>57150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FBACEE1A-6344-4632-8B3B-AA002FA512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2400" y="39814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21</xdr:row>
      <xdr:rowOff>0</xdr:rowOff>
    </xdr:from>
    <xdr:to>
      <xdr:col>15</xdr:col>
      <xdr:colOff>304800</xdr:colOff>
      <xdr:row>35</xdr:row>
      <xdr:rowOff>76200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DBDFD499-A837-42B6-9196-E526C192A0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076825" y="4000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190498</xdr:colOff>
      <xdr:row>0</xdr:row>
      <xdr:rowOff>285751</xdr:rowOff>
    </xdr:from>
    <xdr:to>
      <xdr:col>9</xdr:col>
      <xdr:colOff>514349</xdr:colOff>
      <xdr:row>6</xdr:row>
      <xdr:rowOff>1</xdr:rowOff>
    </xdr:to>
    <mc:AlternateContent xmlns:mc="http://schemas.openxmlformats.org/markup-compatibility/2006">
      <mc:Choice xmlns:a14="http://schemas.microsoft.com/office/drawing/2010/main" Requires="a14">
        <xdr:graphicFrame macro="">
          <xdr:nvGraphicFramePr>
            <xdr:cNvPr id="2" name="State or Federal Program">
              <a:extLst>
                <a:ext uri="{FF2B5EF4-FFF2-40B4-BE49-F238E27FC236}">
                  <a16:creationId xmlns:a16="http://schemas.microsoft.com/office/drawing/2014/main" id="{A202260C-0890-4FB7-925F-E402D3DD231E}"/>
                </a:ext>
              </a:extLst>
            </xdr:cNvPr>
            <xdr:cNvGraphicFramePr/>
          </xdr:nvGraphicFramePr>
          <xdr:xfrm>
            <a:off x="0" y="0"/>
            <a:ext cx="0" cy="0"/>
          </xdr:xfrm>
          <a:graphic>
            <a:graphicData uri="http://schemas.microsoft.com/office/drawing/2010/slicer">
              <sle:slicer xmlns:sle="http://schemas.microsoft.com/office/drawing/2010/slicer" name="State or Federal Program"/>
            </a:graphicData>
          </a:graphic>
        </xdr:graphicFrame>
      </mc:Choice>
      <mc:Fallback>
        <xdr:sp macro="" textlink="">
          <xdr:nvSpPr>
            <xdr:cNvPr id="0" name=""/>
            <xdr:cNvSpPr>
              <a:spLocks noTextEdit="1"/>
            </xdr:cNvSpPr>
          </xdr:nvSpPr>
          <xdr:spPr>
            <a:xfrm>
              <a:off x="9286873" y="285751"/>
              <a:ext cx="2152651"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590550</xdr:colOff>
      <xdr:row>0</xdr:row>
      <xdr:rowOff>147637</xdr:rowOff>
    </xdr:from>
    <xdr:to>
      <xdr:col>10</xdr:col>
      <xdr:colOff>285750</xdr:colOff>
      <xdr:row>18</xdr:row>
      <xdr:rowOff>33337</xdr:rowOff>
    </xdr:to>
    <xdr:graphicFrame macro="">
      <xdr:nvGraphicFramePr>
        <xdr:cNvPr id="2" name="Chart 1">
          <a:extLst>
            <a:ext uri="{FF2B5EF4-FFF2-40B4-BE49-F238E27FC236}">
              <a16:creationId xmlns:a16="http://schemas.microsoft.com/office/drawing/2014/main" id="{4646BCA2-4056-4BB8-8D3C-1E98B2F2B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590550</xdr:colOff>
      <xdr:row>0</xdr:row>
      <xdr:rowOff>142875</xdr:rowOff>
    </xdr:from>
    <xdr:to>
      <xdr:col>10</xdr:col>
      <xdr:colOff>161925</xdr:colOff>
      <xdr:row>15</xdr:row>
      <xdr:rowOff>28575</xdr:rowOff>
    </xdr:to>
    <xdr:graphicFrame macro="">
      <xdr:nvGraphicFramePr>
        <xdr:cNvPr id="3" name="Chart 2">
          <a:extLst>
            <a:ext uri="{FF2B5EF4-FFF2-40B4-BE49-F238E27FC236}">
              <a16:creationId xmlns:a16="http://schemas.microsoft.com/office/drawing/2014/main" id="{AB1A475D-EE6E-4976-8561-84F540715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95250</xdr:colOff>
      <xdr:row>15</xdr:row>
      <xdr:rowOff>76200</xdr:rowOff>
    </xdr:to>
    <xdr:graphicFrame macro="">
      <xdr:nvGraphicFramePr>
        <xdr:cNvPr id="3" name="Chart 2">
          <a:extLst>
            <a:ext uri="{FF2B5EF4-FFF2-40B4-BE49-F238E27FC236}">
              <a16:creationId xmlns:a16="http://schemas.microsoft.com/office/drawing/2014/main" id="{827FB2DC-50D1-44F7-874F-761CBF963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576262</xdr:colOff>
      <xdr:row>0</xdr:row>
      <xdr:rowOff>109537</xdr:rowOff>
    </xdr:from>
    <xdr:to>
      <xdr:col>10</xdr:col>
      <xdr:colOff>147637</xdr:colOff>
      <xdr:row>14</xdr:row>
      <xdr:rowOff>185737</xdr:rowOff>
    </xdr:to>
    <xdr:graphicFrame macro="">
      <xdr:nvGraphicFramePr>
        <xdr:cNvPr id="2" name="Chart 1">
          <a:extLst>
            <a:ext uri="{FF2B5EF4-FFF2-40B4-BE49-F238E27FC236}">
              <a16:creationId xmlns:a16="http://schemas.microsoft.com/office/drawing/2014/main" id="{2BE976C6-7E77-41B8-8B10-E19748CAC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3" name="Chart 2">
          <a:extLst>
            <a:ext uri="{FF2B5EF4-FFF2-40B4-BE49-F238E27FC236}">
              <a16:creationId xmlns:a16="http://schemas.microsoft.com/office/drawing/2014/main" id="{0FBF04DE-7124-4730-89A9-4ECDC14F6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3" name="Chart 2">
          <a:extLst>
            <a:ext uri="{FF2B5EF4-FFF2-40B4-BE49-F238E27FC236}">
              <a16:creationId xmlns:a16="http://schemas.microsoft.com/office/drawing/2014/main" id="{81DF2D59-2A20-423E-9F3A-ECB759A5E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3" name="Chart 2">
          <a:extLst>
            <a:ext uri="{FF2B5EF4-FFF2-40B4-BE49-F238E27FC236}">
              <a16:creationId xmlns:a16="http://schemas.microsoft.com/office/drawing/2014/main" id="{3A426200-86E6-4910-8DC6-7786F1191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rgio Hoyos" refreshedDate="44026.733321527776" backgroundQuery="1" createdVersion="6" refreshedVersion="6" minRefreshableVersion="3" recordCount="0" supportSubquery="1" supportAdvancedDrill="1" xr:uid="{CDA8563B-9078-4C42-BE88-BEDA43A7B67A}">
  <cacheSource type="external" connectionId="2"/>
  <cacheFields count="5">
    <cacheField name="[2012_Workplace_Fatalities_by_State  1   4].[State or Federal Program].[State or Federal Program]" caption="State or Federal Program" numFmtId="0" hierarchy="10" level="1">
      <sharedItems count="2">
        <s v="Federal"/>
        <s v="State"/>
      </sharedItems>
    </cacheField>
    <cacheField name="[Measures].[Average of Rate of Fatalities, 2012]" caption="Average of Rate of Fatalities, 2012" numFmtId="0" hierarchy="17" level="32767"/>
    <cacheField name="[Measures].[Average of Injuries/Illnesses 2012 Rate]" caption="Average of Injuries/Illnesses 2012 Rate" numFmtId="0" hierarchy="18" level="32767"/>
    <cacheField name="[Measures].[Average of Penalties FY 2013 (Average $)]" caption="Average of Penalties FY 2013 (Average $)" numFmtId="0" hierarchy="19" level="32767"/>
    <cacheField name="[Measures].[Average of Years to Inspect Each Workplace Once]" caption="Average of Years to Inspect Each Workplace Once" numFmtId="0" hierarchy="20" level="32767"/>
  </cacheFields>
  <cacheHierarchies count="24">
    <cacheHierarchy uniqueName="[2012_Workplace_Fatalities_by_State  1   4].[State.1]" caption="State.1" attribute="1" defaultMemberUniqueName="[2012_Workplace_Fatalities_by_State  1   4].[State.1].[All]" allUniqueName="[2012_Workplace_Fatalities_by_State  1   4].[State.1].[All]" dimensionUniqueName="[2012_Workplace_Fatalities_by_State  1   4]" displayFolder="" count="0" memberValueDatatype="130" unbalanced="0"/>
    <cacheHierarchy uniqueName="[2012_Workplace_Fatalities_by_State  1   4].[Number of Fatalities, 2012]" caption="Number of Fatalities, 2012" attribute="1" defaultMemberUniqueName="[2012_Workplace_Fatalities_by_State  1   4].[Number of Fatalities, 2012].[All]" allUniqueName="[2012_Workplace_Fatalities_by_State  1   4].[Number of Fatalities, 2012].[All]" dimensionUniqueName="[2012_Workplace_Fatalities_by_State  1   4]" displayFolder="" count="0" memberValueDatatype="20" unbalanced="0"/>
    <cacheHierarchy uniqueName="[2012_Workplace_Fatalities_by_State  1   4].[Rate of Fatalities, 2012]" caption="Rate of Fatalities, 2012" attribute="1" defaultMemberUniqueName="[2012_Workplace_Fatalities_by_State  1   4].[Rate of Fatalities, 2012].[All]" allUniqueName="[2012_Workplace_Fatalities_by_State  1   4].[Rate of Fatalities, 2012].[All]" dimensionUniqueName="[2012_Workplace_Fatalities_by_State  1   4]" displayFolder="" count="0" memberValueDatatype="5" unbalanced="0"/>
    <cacheHierarchy uniqueName="[2012_Workplace_Fatalities_by_State  1   4].[State Rank, Fatalities 2012]" caption="State Rank, Fatalities 2012" attribute="1" defaultMemberUniqueName="[2012_Workplace_Fatalities_by_State  1   4].[State Rank, Fatalities 2012].[All]" allUniqueName="[2012_Workplace_Fatalities_by_State  1   4].[State Rank, Fatalities 2012].[All]" dimensionUniqueName="[2012_Workplace_Fatalities_by_State  1   4]" displayFolder="" count="0" memberValueDatatype="20" unbalanced="0"/>
    <cacheHierarchy uniqueName="[2012_Workplace_Fatalities_by_State  1   4].[Number of Injuries/Illnesses 2012]" caption="Number of Injuries/Illnesses 2012" attribute="1" defaultMemberUniqueName="[2012_Workplace_Fatalities_by_State  1   4].[Number of Injuries/Illnesses 2012].[All]" allUniqueName="[2012_Workplace_Fatalities_by_State  1   4].[Number of Injuries/Illnesses 2012].[All]" dimensionUniqueName="[2012_Workplace_Fatalities_by_State  1   4]" displayFolder="" count="0" memberValueDatatype="20" unbalanced="0"/>
    <cacheHierarchy uniqueName="[2012_Workplace_Fatalities_by_State  1   4].[Injuries/Illnesses 2012 Rate]" caption="Injuries/Illnesses 2012 Rate" attribute="1" defaultMemberUniqueName="[2012_Workplace_Fatalities_by_State  1   4].[Injuries/Illnesses 2012 Rate].[All]" allUniqueName="[2012_Workplace_Fatalities_by_State  1   4].[Injuries/Illnesses 2012 Rate].[All]" dimensionUniqueName="[2012_Workplace_Fatalities_by_State  1   4]" displayFolder="" count="0" memberValueDatatype="5" unbalanced="0"/>
    <cacheHierarchy uniqueName="[2012_Workplace_Fatalities_by_State  1   4].[Penalties FY 2013 (Average $)]" caption="Penalties FY 2013 (Average $)" attribute="1" defaultMemberUniqueName="[2012_Workplace_Fatalities_by_State  1   4].[Penalties FY 2013 (Average $)].[All]" allUniqueName="[2012_Workplace_Fatalities_by_State  1   4].[Penalties FY 2013 (Average $)].[All]" dimensionUniqueName="[2012_Workplace_Fatalities_by_State  1   4]" displayFolder="" count="0" memberValueDatatype="20" unbalanced="0"/>
    <cacheHierarchy uniqueName="[2012_Workplace_Fatalities_by_State  1   4].[Penalties FY 2013 (Rank)]" caption="Penalties FY 2013 (Rank)" attribute="1" defaultMemberUniqueName="[2012_Workplace_Fatalities_by_State  1   4].[Penalties FY 2013 (Rank)].[All]" allUniqueName="[2012_Workplace_Fatalities_by_State  1   4].[Penalties FY 2013 (Rank)].[All]" dimensionUniqueName="[2012_Workplace_Fatalities_by_State  1   4]" displayFolder="" count="0" memberValueDatatype="20" unbalanced="0"/>
    <cacheHierarchy uniqueName="[2012_Workplace_Fatalities_by_State  1   4].[Inspectors]" caption="Inspectors" attribute="1" defaultMemberUniqueName="[2012_Workplace_Fatalities_by_State  1   4].[Inspectors].[All]" allUniqueName="[2012_Workplace_Fatalities_by_State  1   4].[Inspectors].[All]" dimensionUniqueName="[2012_Workplace_Fatalities_by_State  1   4]" displayFolder="" count="0" memberValueDatatype="20" unbalanced="0"/>
    <cacheHierarchy uniqueName="[2012_Workplace_Fatalities_by_State  1   4].[Years to Inspect Each Workplace Once]" caption="Years to Inspect Each Workplace Once" attribute="1" defaultMemberUniqueName="[2012_Workplace_Fatalities_by_State  1   4].[Years to Inspect Each Workplace Once].[All]" allUniqueName="[2012_Workplace_Fatalities_by_State  1   4].[Years to Inspect Each Workplace Once].[All]" dimensionUniqueName="[2012_Workplace_Fatalities_by_State  1   4]" displayFolder="" count="0" memberValueDatatype="20" unbalanced="0"/>
    <cacheHierarchy uniqueName="[2012_Workplace_Fatalities_by_State  1   4].[State or Federal Program]" caption="State or Federal Program" attribute="1" defaultMemberUniqueName="[2012_Workplace_Fatalities_by_State  1   4].[State or Federal Program].[All]" allUniqueName="[2012_Workplace_Fatalities_by_State  1   4].[State or Federal Program].[All]" dimensionUniqueName="[2012_Workplace_Fatalities_by_State  1   4]" displayFolder="" count="2" memberValueDatatype="130" unbalanced="0">
      <fieldsUsage count="2">
        <fieldUsage x="-1"/>
        <fieldUsage x="0"/>
      </fieldsUsage>
    </cacheHierarchy>
    <cacheHierarchy uniqueName="[Measures].[__XL_Count 2012_Workplace_Fatalities_by_State  1   4]" caption="__XL_Count 2012_Workplace_Fatalities_by_State  1   4" measure="1" displayFolder="" measureGroup="2012_Workplace_Fatalities_by_State  1   4" count="0" hidden="1"/>
    <cacheHierarchy uniqueName="[Measures].[__No measures defined]" caption="__No measures defined" measure="1" displayFolder="" count="0" hidden="1"/>
    <cacheHierarchy uniqueName="[Measures].[Sum of Rate of Fatalities, 2012]" caption="Sum of Rate of Fatalities, 2012" measure="1" displayFolder="" measureGroup="2012_Workplace_Fatalities_by_State  1   4" count="0" hidden="1">
      <extLst>
        <ext xmlns:x15="http://schemas.microsoft.com/office/spreadsheetml/2010/11/main" uri="{B97F6D7D-B522-45F9-BDA1-12C45D357490}">
          <x15:cacheHierarchy aggregatedColumn="2"/>
        </ext>
      </extLst>
    </cacheHierarchy>
    <cacheHierarchy uniqueName="[Measures].[Sum of Injuries/Illnesses 2012 Rate]" caption="Sum of Injuries/Illnesses 2012 Rate" measure="1" displayFolder="" measureGroup="2012_Workplace_Fatalities_by_State  1   4" count="0" hidden="1">
      <extLst>
        <ext xmlns:x15="http://schemas.microsoft.com/office/spreadsheetml/2010/11/main" uri="{B97F6D7D-B522-45F9-BDA1-12C45D357490}">
          <x15:cacheHierarchy aggregatedColumn="5"/>
        </ext>
      </extLst>
    </cacheHierarchy>
    <cacheHierarchy uniqueName="[Measures].[Sum of Penalties FY 2013 (Average $)]" caption="Sum of Penalties FY 2013 (Average $)" measure="1" displayFolder="" measureGroup="2012_Workplace_Fatalities_by_State  1   4" count="0" hidden="1">
      <extLst>
        <ext xmlns:x15="http://schemas.microsoft.com/office/spreadsheetml/2010/11/main" uri="{B97F6D7D-B522-45F9-BDA1-12C45D357490}">
          <x15:cacheHierarchy aggregatedColumn="6"/>
        </ext>
      </extLst>
    </cacheHierarchy>
    <cacheHierarchy uniqueName="[Measures].[Sum of Years to Inspect Each Workplace Once]" caption="Sum of Years to Inspect Each Workplace Once" measure="1" displayFolder="" measureGroup="2012_Workplace_Fatalities_by_State  1   4" count="0" hidden="1">
      <extLst>
        <ext xmlns:x15="http://schemas.microsoft.com/office/spreadsheetml/2010/11/main" uri="{B97F6D7D-B522-45F9-BDA1-12C45D357490}">
          <x15:cacheHierarchy aggregatedColumn="9"/>
        </ext>
      </extLst>
    </cacheHierarchy>
    <cacheHierarchy uniqueName="[Measures].[Average of Rate of Fatalities, 2012]" caption="Average of Rate of Fatalities, 2012" measure="1" displayFolder="" measureGroup="2012_Workplace_Fatalities_by_State  1   4"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Injuries/Illnesses 2012 Rate]" caption="Average of Injuries/Illnesses 2012 Rate" measure="1" displayFolder="" measureGroup="2012_Workplace_Fatalities_by_State  1   4" count="0" oneField="1" hidden="1">
      <fieldsUsage count="1">
        <fieldUsage x="2"/>
      </fieldsUsage>
      <extLst>
        <ext xmlns:x15="http://schemas.microsoft.com/office/spreadsheetml/2010/11/main" uri="{B97F6D7D-B522-45F9-BDA1-12C45D357490}">
          <x15:cacheHierarchy aggregatedColumn="5"/>
        </ext>
      </extLst>
    </cacheHierarchy>
    <cacheHierarchy uniqueName="[Measures].[Average of Penalties FY 2013 (Average $)]" caption="Average of Penalties FY 2013 (Average $)" measure="1" displayFolder="" measureGroup="2012_Workplace_Fatalities_by_State  1   4" count="0" oneField="1" hidden="1">
      <fieldsUsage count="1">
        <fieldUsage x="3"/>
      </fieldsUsage>
      <extLst>
        <ext xmlns:x15="http://schemas.microsoft.com/office/spreadsheetml/2010/11/main" uri="{B97F6D7D-B522-45F9-BDA1-12C45D357490}">
          <x15:cacheHierarchy aggregatedColumn="6"/>
        </ext>
      </extLst>
    </cacheHierarchy>
    <cacheHierarchy uniqueName="[Measures].[Average of Years to Inspect Each Workplace Once]" caption="Average of Years to Inspect Each Workplace Once" measure="1" displayFolder="" measureGroup="2012_Workplace_Fatalities_by_State  1   4"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Number of Injuries/Illnesses 2012]" caption="Sum of Number of Injuries/Illnesses 2012" measure="1" displayFolder="" measureGroup="2012_Workplace_Fatalities_by_State  1   4" count="0" hidden="1">
      <extLst>
        <ext xmlns:x15="http://schemas.microsoft.com/office/spreadsheetml/2010/11/main" uri="{B97F6D7D-B522-45F9-BDA1-12C45D357490}">
          <x15:cacheHierarchy aggregatedColumn="4"/>
        </ext>
      </extLst>
    </cacheHierarchy>
    <cacheHierarchy uniqueName="[Measures].[Sum of State Rank, Fatalities 2012]" caption="Sum of State Rank, Fatalities 2012" measure="1" displayFolder="" measureGroup="2012_Workplace_Fatalities_by_State  1   4" count="0" hidden="1">
      <extLst>
        <ext xmlns:x15="http://schemas.microsoft.com/office/spreadsheetml/2010/11/main" uri="{B97F6D7D-B522-45F9-BDA1-12C45D357490}">
          <x15:cacheHierarchy aggregatedColumn="3"/>
        </ext>
      </extLst>
    </cacheHierarchy>
    <cacheHierarchy uniqueName="[Measures].[Sum of Penalties FY 2013 (Rank)]" caption="Sum of Penalties FY 2013 (Rank)" measure="1" displayFolder="" measureGroup="2012_Workplace_Fatalities_by_State  1   4" count="0" hidden="1">
      <extLst>
        <ext xmlns:x15="http://schemas.microsoft.com/office/spreadsheetml/2010/11/main" uri="{B97F6D7D-B522-45F9-BDA1-12C45D357490}">
          <x15:cacheHierarchy aggregatedColumn="7"/>
        </ext>
      </extLst>
    </cacheHierarchy>
  </cacheHierarchies>
  <kpis count="0"/>
  <dimensions count="2">
    <dimension name="2012_Workplace_Fatalities_by_State  1   4" uniqueName="[2012_Workplace_Fatalities_by_State  1   4]" caption="2012_Workplace_Fatalities_by_State  1   4"/>
    <dimension measure="1" name="Measures" uniqueName="[Measures]" caption="Measures"/>
  </dimensions>
  <measureGroups count="1">
    <measureGroup name="2012_Workplace_Fatalities_by_State  1   4" caption="2012_Workplace_Fatalities_by_State  1   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rgio Hoyos" refreshedDate="44026.766988194446" backgroundQuery="1" createdVersion="6" refreshedVersion="6" minRefreshableVersion="3" recordCount="0" supportSubquery="1" supportAdvancedDrill="1" xr:uid="{7E3D9BA5-8FDC-4AEF-8FF5-BE86B539A94C}">
  <cacheSource type="external" connectionId="2"/>
  <cacheFields count="8">
    <cacheField name="[Measures].[Sum of Rate of Fatalities, 2012]" caption="Sum of Rate of Fatalities, 2012" numFmtId="0" hierarchy="13" level="32767"/>
    <cacheField name="[2012_Workplace_Fatalities_by_State  1   4].[State.1].[State.1]" caption="State.1" numFmtId="0" level="1">
      <sharedItems count="50">
        <s v="Alabama"/>
        <s v="Alaska"/>
        <s v="Arizona"/>
        <s v="Arkansas"/>
        <s v="California"/>
        <s v="Colorado"/>
        <s v="Connecticut"/>
        <s v="Delaware"/>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Injuries/Illnesses 2012 Rate]" caption="Sum of Injuries/Illnesses 2012 Rate" numFmtId="0" hierarchy="14" level="32767"/>
    <cacheField name="[Measures].[Sum of Penalties FY 2013 (Average $)]" caption="Sum of Penalties FY 2013 (Average $)" numFmtId="0" hierarchy="15" level="32767"/>
    <cacheField name="[Measures].[Sum of Years to Inspect Each Workplace Once]" caption="Sum of Years to Inspect Each Workplace Once" numFmtId="0" hierarchy="16" level="32767"/>
    <cacheField name="[2012_Workplace_Fatalities_by_State  1   4].[State or Federal Program].[State or Federal Program]" caption="State or Federal Program" numFmtId="0" hierarchy="10" level="1">
      <sharedItems count="2">
        <s v="Federal"/>
        <s v="State"/>
      </sharedItems>
    </cacheField>
    <cacheField name="[Measures].[Sum of State Rank, Fatalities 2012]" caption="Sum of State Rank, Fatalities 2012" numFmtId="0" hierarchy="22" level="32767"/>
    <cacheField name="[Measures].[Sum of Penalties FY 2013 (Rank)]" caption="Sum of Penalties FY 2013 (Rank)" numFmtId="0" hierarchy="23" level="32767"/>
  </cacheFields>
  <cacheHierarchies count="24">
    <cacheHierarchy uniqueName="[2012_Workplace_Fatalities_by_State  1   4].[State.1]" caption="State.1" attribute="1" defaultMemberUniqueName="[2012_Workplace_Fatalities_by_State  1   4].[State.1].[All]" allUniqueName="[2012_Workplace_Fatalities_by_State  1   4].[State.1].[All]" dimensionUniqueName="[2012_Workplace_Fatalities_by_State  1   4]" displayFolder="" count="2" memberValueDatatype="130" unbalanced="0">
      <fieldsUsage count="2">
        <fieldUsage x="-1"/>
        <fieldUsage x="1"/>
      </fieldsUsage>
    </cacheHierarchy>
    <cacheHierarchy uniqueName="[2012_Workplace_Fatalities_by_State  1   4].[Number of Fatalities, 2012]" caption="Number of Fatalities, 2012" attribute="1" defaultMemberUniqueName="[2012_Workplace_Fatalities_by_State  1   4].[Number of Fatalities, 2012].[All]" allUniqueName="[2012_Workplace_Fatalities_by_State  1   4].[Number of Fatalities, 2012].[All]" dimensionUniqueName="[2012_Workplace_Fatalities_by_State  1   4]" displayFolder="" count="0" memberValueDatatype="20" unbalanced="0"/>
    <cacheHierarchy uniqueName="[2012_Workplace_Fatalities_by_State  1   4].[Rate of Fatalities, 2012]" caption="Rate of Fatalities, 2012" attribute="1" defaultMemberUniqueName="[2012_Workplace_Fatalities_by_State  1   4].[Rate of Fatalities, 2012].[All]" allUniqueName="[2012_Workplace_Fatalities_by_State  1   4].[Rate of Fatalities, 2012].[All]" dimensionUniqueName="[2012_Workplace_Fatalities_by_State  1   4]" displayFolder="" count="0" memberValueDatatype="5" unbalanced="0"/>
    <cacheHierarchy uniqueName="[2012_Workplace_Fatalities_by_State  1   4].[State Rank, Fatalities 2012]" caption="State Rank, Fatalities 2012" attribute="1" defaultMemberUniqueName="[2012_Workplace_Fatalities_by_State  1   4].[State Rank, Fatalities 2012].[All]" allUniqueName="[2012_Workplace_Fatalities_by_State  1   4].[State Rank, Fatalities 2012].[All]" dimensionUniqueName="[2012_Workplace_Fatalities_by_State  1   4]" displayFolder="" count="0" memberValueDatatype="20" unbalanced="0"/>
    <cacheHierarchy uniqueName="[2012_Workplace_Fatalities_by_State  1   4].[Number of Injuries/Illnesses 2012]" caption="Number of Injuries/Illnesses 2012" attribute="1" defaultMemberUniqueName="[2012_Workplace_Fatalities_by_State  1   4].[Number of Injuries/Illnesses 2012].[All]" allUniqueName="[2012_Workplace_Fatalities_by_State  1   4].[Number of Injuries/Illnesses 2012].[All]" dimensionUniqueName="[2012_Workplace_Fatalities_by_State  1   4]" displayFolder="" count="0" memberValueDatatype="20" unbalanced="0"/>
    <cacheHierarchy uniqueName="[2012_Workplace_Fatalities_by_State  1   4].[Injuries/Illnesses 2012 Rate]" caption="Injuries/Illnesses 2012 Rate" attribute="1" defaultMemberUniqueName="[2012_Workplace_Fatalities_by_State  1   4].[Injuries/Illnesses 2012 Rate].[All]" allUniqueName="[2012_Workplace_Fatalities_by_State  1   4].[Injuries/Illnesses 2012 Rate].[All]" dimensionUniqueName="[2012_Workplace_Fatalities_by_State  1   4]" displayFolder="" count="0" memberValueDatatype="5" unbalanced="0"/>
    <cacheHierarchy uniqueName="[2012_Workplace_Fatalities_by_State  1   4].[Penalties FY 2013 (Average $)]" caption="Penalties FY 2013 (Average $)" attribute="1" defaultMemberUniqueName="[2012_Workplace_Fatalities_by_State  1   4].[Penalties FY 2013 (Average $)].[All]" allUniqueName="[2012_Workplace_Fatalities_by_State  1   4].[Penalties FY 2013 (Average $)].[All]" dimensionUniqueName="[2012_Workplace_Fatalities_by_State  1   4]" displayFolder="" count="0" memberValueDatatype="20" unbalanced="0"/>
    <cacheHierarchy uniqueName="[2012_Workplace_Fatalities_by_State  1   4].[Penalties FY 2013 (Rank)]" caption="Penalties FY 2013 (Rank)" attribute="1" defaultMemberUniqueName="[2012_Workplace_Fatalities_by_State  1   4].[Penalties FY 2013 (Rank)].[All]" allUniqueName="[2012_Workplace_Fatalities_by_State  1   4].[Penalties FY 2013 (Rank)].[All]" dimensionUniqueName="[2012_Workplace_Fatalities_by_State  1   4]" displayFolder="" count="0" memberValueDatatype="20" unbalanced="0"/>
    <cacheHierarchy uniqueName="[2012_Workplace_Fatalities_by_State  1   4].[Inspectors]" caption="Inspectors" attribute="1" defaultMemberUniqueName="[2012_Workplace_Fatalities_by_State  1   4].[Inspectors].[All]" allUniqueName="[2012_Workplace_Fatalities_by_State  1   4].[Inspectors].[All]" dimensionUniqueName="[2012_Workplace_Fatalities_by_State  1   4]" displayFolder="" count="0" memberValueDatatype="20" unbalanced="0"/>
    <cacheHierarchy uniqueName="[2012_Workplace_Fatalities_by_State  1   4].[Years to Inspect Each Workplace Once]" caption="Years to Inspect Each Workplace Once" attribute="1" defaultMemberUniqueName="[2012_Workplace_Fatalities_by_State  1   4].[Years to Inspect Each Workplace Once].[All]" allUniqueName="[2012_Workplace_Fatalities_by_State  1   4].[Years to Inspect Each Workplace Once].[All]" dimensionUniqueName="[2012_Workplace_Fatalities_by_State  1   4]" displayFolder="" count="0" memberValueDatatype="20" unbalanced="0"/>
    <cacheHierarchy uniqueName="[2012_Workplace_Fatalities_by_State  1   4].[State or Federal Program]" caption="State or Federal Program" attribute="1" defaultMemberUniqueName="[2012_Workplace_Fatalities_by_State  1   4].[State or Federal Program].[All]" allUniqueName="[2012_Workplace_Fatalities_by_State  1   4].[State or Federal Program].[All]" dimensionUniqueName="[2012_Workplace_Fatalities_by_State  1   4]" displayFolder="" count="2" memberValueDatatype="130" unbalanced="0">
      <fieldsUsage count="2">
        <fieldUsage x="-1"/>
        <fieldUsage x="5"/>
      </fieldsUsage>
    </cacheHierarchy>
    <cacheHierarchy uniqueName="[Measures].[__XL_Count 2012_Workplace_Fatalities_by_State  1   4]" caption="__XL_Count 2012_Workplace_Fatalities_by_State  1   4" measure="1" displayFolder="" measureGroup="2012_Workplace_Fatalities_by_State  1   4" count="0" hidden="1"/>
    <cacheHierarchy uniqueName="[Measures].[__No measures defined]" caption="__No measures defined" measure="1" displayFolder="" count="0" hidden="1"/>
    <cacheHierarchy uniqueName="[Measures].[Sum of Rate of Fatalities, 2012]" caption="Sum of Rate of Fatalities, 2012" measure="1" displayFolder="" measureGroup="2012_Workplace_Fatalities_by_State  1   4"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Injuries/Illnesses 2012 Rate]" caption="Sum of Injuries/Illnesses 2012 Rate" measure="1" displayFolder="" measureGroup="2012_Workplace_Fatalities_by_State  1   4"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enalties FY 2013 (Average $)]" caption="Sum of Penalties FY 2013 (Average $)" measure="1" displayFolder="" measureGroup="2012_Workplace_Fatalities_by_State  1   4"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Years to Inspect Each Workplace Once]" caption="Sum of Years to Inspect Each Workplace Once" measure="1" displayFolder="" measureGroup="2012_Workplace_Fatalities_by_State  1   4" count="0" oneField="1" hidden="1">
      <fieldsUsage count="1">
        <fieldUsage x="4"/>
      </fieldsUsage>
      <extLst>
        <ext xmlns:x15="http://schemas.microsoft.com/office/spreadsheetml/2010/11/main" uri="{B97F6D7D-B522-45F9-BDA1-12C45D357490}">
          <x15:cacheHierarchy aggregatedColumn="9"/>
        </ext>
      </extLst>
    </cacheHierarchy>
    <cacheHierarchy uniqueName="[Measures].[Average of Rate of Fatalities, 2012]" caption="Average of Rate of Fatalities, 2012" measure="1" displayFolder="" measureGroup="2012_Workplace_Fatalities_by_State  1   4" count="0" hidden="1">
      <extLst>
        <ext xmlns:x15="http://schemas.microsoft.com/office/spreadsheetml/2010/11/main" uri="{B97F6D7D-B522-45F9-BDA1-12C45D357490}">
          <x15:cacheHierarchy aggregatedColumn="2"/>
        </ext>
      </extLst>
    </cacheHierarchy>
    <cacheHierarchy uniqueName="[Measures].[Average of Injuries/Illnesses 2012 Rate]" caption="Average of Injuries/Illnesses 2012 Rate" measure="1" displayFolder="" measureGroup="2012_Workplace_Fatalities_by_State  1   4" count="0" hidden="1">
      <extLst>
        <ext xmlns:x15="http://schemas.microsoft.com/office/spreadsheetml/2010/11/main" uri="{B97F6D7D-B522-45F9-BDA1-12C45D357490}">
          <x15:cacheHierarchy aggregatedColumn="5"/>
        </ext>
      </extLst>
    </cacheHierarchy>
    <cacheHierarchy uniqueName="[Measures].[Average of Penalties FY 2013 (Average $)]" caption="Average of Penalties FY 2013 (Average $)" measure="1" displayFolder="" measureGroup="2012_Workplace_Fatalities_by_State  1   4" count="0" hidden="1">
      <extLst>
        <ext xmlns:x15="http://schemas.microsoft.com/office/spreadsheetml/2010/11/main" uri="{B97F6D7D-B522-45F9-BDA1-12C45D357490}">
          <x15:cacheHierarchy aggregatedColumn="6"/>
        </ext>
      </extLst>
    </cacheHierarchy>
    <cacheHierarchy uniqueName="[Measures].[Average of Years to Inspect Each Workplace Once]" caption="Average of Years to Inspect Each Workplace Once" measure="1" displayFolder="" measureGroup="2012_Workplace_Fatalities_by_State  1   4" count="0" hidden="1">
      <extLst>
        <ext xmlns:x15="http://schemas.microsoft.com/office/spreadsheetml/2010/11/main" uri="{B97F6D7D-B522-45F9-BDA1-12C45D357490}">
          <x15:cacheHierarchy aggregatedColumn="9"/>
        </ext>
      </extLst>
    </cacheHierarchy>
    <cacheHierarchy uniqueName="[Measures].[Sum of Number of Injuries/Illnesses 2012]" caption="Sum of Number of Injuries/Illnesses 2012" measure="1" displayFolder="" measureGroup="2012_Workplace_Fatalities_by_State  1   4" count="0" hidden="1">
      <extLst>
        <ext xmlns:x15="http://schemas.microsoft.com/office/spreadsheetml/2010/11/main" uri="{B97F6D7D-B522-45F9-BDA1-12C45D357490}">
          <x15:cacheHierarchy aggregatedColumn="4"/>
        </ext>
      </extLst>
    </cacheHierarchy>
    <cacheHierarchy uniqueName="[Measures].[Sum of State Rank, Fatalities 2012]" caption="Sum of State Rank, Fatalities 2012" measure="1" displayFolder="" measureGroup="2012_Workplace_Fatalities_by_State  1   4" count="0" oneField="1" hidden="1">
      <fieldsUsage count="1">
        <fieldUsage x="6"/>
      </fieldsUsage>
      <extLst>
        <ext xmlns:x15="http://schemas.microsoft.com/office/spreadsheetml/2010/11/main" uri="{B97F6D7D-B522-45F9-BDA1-12C45D357490}">
          <x15:cacheHierarchy aggregatedColumn="3"/>
        </ext>
      </extLst>
    </cacheHierarchy>
    <cacheHierarchy uniqueName="[Measures].[Sum of Penalties FY 2013 (Rank)]" caption="Sum of Penalties FY 2013 (Rank)" measure="1" displayFolder="" measureGroup="2012_Workplace_Fatalities_by_State  1   4" count="0" oneField="1" hidden="1">
      <fieldsUsage count="1">
        <fieldUsage x="7"/>
      </fieldsUsage>
      <extLst>
        <ext xmlns:x15="http://schemas.microsoft.com/office/spreadsheetml/2010/11/main" uri="{B97F6D7D-B522-45F9-BDA1-12C45D357490}">
          <x15:cacheHierarchy aggregatedColumn="7"/>
        </ext>
      </extLst>
    </cacheHierarchy>
  </cacheHierarchies>
  <kpis count="0"/>
  <dimensions count="2">
    <dimension name="2012_Workplace_Fatalities_by_State  1   4" uniqueName="[2012_Workplace_Fatalities_by_State  1   4]" caption="2012_Workplace_Fatalities_by_State  1   4"/>
    <dimension measure="1" name="Measures" uniqueName="[Measures]" caption="Measures"/>
  </dimensions>
  <measureGroups count="1">
    <measureGroup name="2012_Workplace_Fatalities_by_State  1   4" caption="2012_Workplace_Fatalities_by_State  1   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rgio Hoyos" refreshedDate="44026.833814699072" backgroundQuery="1" createdVersion="6" refreshedVersion="6" minRefreshableVersion="3" recordCount="0" supportSubquery="1" supportAdvancedDrill="1" xr:uid="{F3903B39-BA93-4CE9-B1A6-33EBEBFF535F}">
  <cacheSource type="external" connectionId="2"/>
  <cacheFields count="7">
    <cacheField name="[2012_Workplace_Fatalities_by_State  1   4].[State.1].[State.1]" caption="State.1" numFmtId="0" level="1">
      <sharedItems count="21">
        <s v="Alaska"/>
        <s v="Arizona"/>
        <s v="California"/>
        <s v="Hawaii"/>
        <s v="Indiana"/>
        <s v="Iowa"/>
        <s v="Kentucky"/>
        <s v="Maryland"/>
        <s v="Michigan"/>
        <s v="Minnesota"/>
        <s v="Nevada"/>
        <s v="New Mexico"/>
        <s v="North Carolina"/>
        <s v="Oregon"/>
        <s v="South Carolina"/>
        <s v="Tennessee"/>
        <s v="Utah"/>
        <s v="Vermont"/>
        <s v="Virginia"/>
        <s v="Washington"/>
        <s v="Wyoming"/>
      </sharedItems>
    </cacheField>
    <cacheField name="[Measures].[Average of Rate of Fatalities, 2012]" caption="Average of Rate of Fatalities, 2012" numFmtId="0" hierarchy="17" level="32767"/>
    <cacheField name="[Measures].[Average of Injuries/Illnesses 2012 Rate]" caption="Average of Injuries/Illnesses 2012 Rate" numFmtId="0" hierarchy="18" level="32767"/>
    <cacheField name="[Measures].[Average of Penalties FY 2013 (Average $)]" caption="Average of Penalties FY 2013 (Average $)" numFmtId="0" hierarchy="19" level="32767"/>
    <cacheField name="[Measures].[Average of Years to Inspect Each Workplace Once]" caption="Average of Years to Inspect Each Workplace Once" numFmtId="0" hierarchy="20" level="32767"/>
    <cacheField name="[Measures].[Sum of Number of Injuries/Illnesses 2012]" caption="Sum of Number of Injuries/Illnesses 2012" numFmtId="0" hierarchy="21" level="32767"/>
    <cacheField name="[2012_Workplace_Fatalities_by_State  1   4].[State or Federal Program].[State or Federal Program]" caption="State or Federal Program" numFmtId="0" hierarchy="10" level="1">
      <sharedItems containsSemiMixedTypes="0" containsNonDate="0" containsString="0"/>
    </cacheField>
  </cacheFields>
  <cacheHierarchies count="24">
    <cacheHierarchy uniqueName="[2012_Workplace_Fatalities_by_State  1   4].[State.1]" caption="State.1" attribute="1" defaultMemberUniqueName="[2012_Workplace_Fatalities_by_State  1   4].[State.1].[All]" allUniqueName="[2012_Workplace_Fatalities_by_State  1   4].[State.1].[All]" dimensionUniqueName="[2012_Workplace_Fatalities_by_State  1   4]" displayFolder="" count="2" memberValueDatatype="130" unbalanced="0">
      <fieldsUsage count="2">
        <fieldUsage x="-1"/>
        <fieldUsage x="0"/>
      </fieldsUsage>
    </cacheHierarchy>
    <cacheHierarchy uniqueName="[2012_Workplace_Fatalities_by_State  1   4].[Number of Fatalities, 2012]" caption="Number of Fatalities, 2012" attribute="1" defaultMemberUniqueName="[2012_Workplace_Fatalities_by_State  1   4].[Number of Fatalities, 2012].[All]" allUniqueName="[2012_Workplace_Fatalities_by_State  1   4].[Number of Fatalities, 2012].[All]" dimensionUniqueName="[2012_Workplace_Fatalities_by_State  1   4]" displayFolder="" count="0" memberValueDatatype="20" unbalanced="0"/>
    <cacheHierarchy uniqueName="[2012_Workplace_Fatalities_by_State  1   4].[Rate of Fatalities, 2012]" caption="Rate of Fatalities, 2012" attribute="1" defaultMemberUniqueName="[2012_Workplace_Fatalities_by_State  1   4].[Rate of Fatalities, 2012].[All]" allUniqueName="[2012_Workplace_Fatalities_by_State  1   4].[Rate of Fatalities, 2012].[All]" dimensionUniqueName="[2012_Workplace_Fatalities_by_State  1   4]" displayFolder="" count="0" memberValueDatatype="5" unbalanced="0"/>
    <cacheHierarchy uniqueName="[2012_Workplace_Fatalities_by_State  1   4].[State Rank, Fatalities 2012]" caption="State Rank, Fatalities 2012" attribute="1" defaultMemberUniqueName="[2012_Workplace_Fatalities_by_State  1   4].[State Rank, Fatalities 2012].[All]" allUniqueName="[2012_Workplace_Fatalities_by_State  1   4].[State Rank, Fatalities 2012].[All]" dimensionUniqueName="[2012_Workplace_Fatalities_by_State  1   4]" displayFolder="" count="0" memberValueDatatype="20" unbalanced="0"/>
    <cacheHierarchy uniqueName="[2012_Workplace_Fatalities_by_State  1   4].[Number of Injuries/Illnesses 2012]" caption="Number of Injuries/Illnesses 2012" attribute="1" defaultMemberUniqueName="[2012_Workplace_Fatalities_by_State  1   4].[Number of Injuries/Illnesses 2012].[All]" allUniqueName="[2012_Workplace_Fatalities_by_State  1   4].[Number of Injuries/Illnesses 2012].[All]" dimensionUniqueName="[2012_Workplace_Fatalities_by_State  1   4]" displayFolder="" count="0" memberValueDatatype="20" unbalanced="0"/>
    <cacheHierarchy uniqueName="[2012_Workplace_Fatalities_by_State  1   4].[Injuries/Illnesses 2012 Rate]" caption="Injuries/Illnesses 2012 Rate" attribute="1" defaultMemberUniqueName="[2012_Workplace_Fatalities_by_State  1   4].[Injuries/Illnesses 2012 Rate].[All]" allUniqueName="[2012_Workplace_Fatalities_by_State  1   4].[Injuries/Illnesses 2012 Rate].[All]" dimensionUniqueName="[2012_Workplace_Fatalities_by_State  1   4]" displayFolder="" count="0" memberValueDatatype="5" unbalanced="0"/>
    <cacheHierarchy uniqueName="[2012_Workplace_Fatalities_by_State  1   4].[Penalties FY 2013 (Average $)]" caption="Penalties FY 2013 (Average $)" attribute="1" defaultMemberUniqueName="[2012_Workplace_Fatalities_by_State  1   4].[Penalties FY 2013 (Average $)].[All]" allUniqueName="[2012_Workplace_Fatalities_by_State  1   4].[Penalties FY 2013 (Average $)].[All]" dimensionUniqueName="[2012_Workplace_Fatalities_by_State  1   4]" displayFolder="" count="0" memberValueDatatype="20" unbalanced="0"/>
    <cacheHierarchy uniqueName="[2012_Workplace_Fatalities_by_State  1   4].[Penalties FY 2013 (Rank)]" caption="Penalties FY 2013 (Rank)" attribute="1" defaultMemberUniqueName="[2012_Workplace_Fatalities_by_State  1   4].[Penalties FY 2013 (Rank)].[All]" allUniqueName="[2012_Workplace_Fatalities_by_State  1   4].[Penalties FY 2013 (Rank)].[All]" dimensionUniqueName="[2012_Workplace_Fatalities_by_State  1   4]" displayFolder="" count="0" memberValueDatatype="20" unbalanced="0"/>
    <cacheHierarchy uniqueName="[2012_Workplace_Fatalities_by_State  1   4].[Inspectors]" caption="Inspectors" attribute="1" defaultMemberUniqueName="[2012_Workplace_Fatalities_by_State  1   4].[Inspectors].[All]" allUniqueName="[2012_Workplace_Fatalities_by_State  1   4].[Inspectors].[All]" dimensionUniqueName="[2012_Workplace_Fatalities_by_State  1   4]" displayFolder="" count="0" memberValueDatatype="20" unbalanced="0"/>
    <cacheHierarchy uniqueName="[2012_Workplace_Fatalities_by_State  1   4].[Years to Inspect Each Workplace Once]" caption="Years to Inspect Each Workplace Once" attribute="1" defaultMemberUniqueName="[2012_Workplace_Fatalities_by_State  1   4].[Years to Inspect Each Workplace Once].[All]" allUniqueName="[2012_Workplace_Fatalities_by_State  1   4].[Years to Inspect Each Workplace Once].[All]" dimensionUniqueName="[2012_Workplace_Fatalities_by_State  1   4]" displayFolder="" count="0" memberValueDatatype="20" unbalanced="0"/>
    <cacheHierarchy uniqueName="[2012_Workplace_Fatalities_by_State  1   4].[State or Federal Program]" caption="State or Federal Program" attribute="1" defaultMemberUniqueName="[2012_Workplace_Fatalities_by_State  1   4].[State or Federal Program].[All]" allUniqueName="[2012_Workplace_Fatalities_by_State  1   4].[State or Federal Program].[All]" dimensionUniqueName="[2012_Workplace_Fatalities_by_State  1   4]" displayFolder="" count="2" memberValueDatatype="130" unbalanced="0">
      <fieldsUsage count="2">
        <fieldUsage x="-1"/>
        <fieldUsage x="6"/>
      </fieldsUsage>
    </cacheHierarchy>
    <cacheHierarchy uniqueName="[Measures].[__XL_Count 2012_Workplace_Fatalities_by_State  1   4]" caption="__XL_Count 2012_Workplace_Fatalities_by_State  1   4" measure="1" displayFolder="" measureGroup="2012_Workplace_Fatalities_by_State  1   4" count="0" hidden="1"/>
    <cacheHierarchy uniqueName="[Measures].[__No measures defined]" caption="__No measures defined" measure="1" displayFolder="" count="0" hidden="1"/>
    <cacheHierarchy uniqueName="[Measures].[Sum of Rate of Fatalities, 2012]" caption="Sum of Rate of Fatalities, 2012" measure="1" displayFolder="" measureGroup="2012_Workplace_Fatalities_by_State  1   4" count="0" hidden="1">
      <extLst>
        <ext xmlns:x15="http://schemas.microsoft.com/office/spreadsheetml/2010/11/main" uri="{B97F6D7D-B522-45F9-BDA1-12C45D357490}">
          <x15:cacheHierarchy aggregatedColumn="2"/>
        </ext>
      </extLst>
    </cacheHierarchy>
    <cacheHierarchy uniqueName="[Measures].[Sum of Injuries/Illnesses 2012 Rate]" caption="Sum of Injuries/Illnesses 2012 Rate" measure="1" displayFolder="" measureGroup="2012_Workplace_Fatalities_by_State  1   4" count="0" hidden="1">
      <extLst>
        <ext xmlns:x15="http://schemas.microsoft.com/office/spreadsheetml/2010/11/main" uri="{B97F6D7D-B522-45F9-BDA1-12C45D357490}">
          <x15:cacheHierarchy aggregatedColumn="5"/>
        </ext>
      </extLst>
    </cacheHierarchy>
    <cacheHierarchy uniqueName="[Measures].[Sum of Penalties FY 2013 (Average $)]" caption="Sum of Penalties FY 2013 (Average $)" measure="1" displayFolder="" measureGroup="2012_Workplace_Fatalities_by_State  1   4" count="0" hidden="1">
      <extLst>
        <ext xmlns:x15="http://schemas.microsoft.com/office/spreadsheetml/2010/11/main" uri="{B97F6D7D-B522-45F9-BDA1-12C45D357490}">
          <x15:cacheHierarchy aggregatedColumn="6"/>
        </ext>
      </extLst>
    </cacheHierarchy>
    <cacheHierarchy uniqueName="[Measures].[Sum of Years to Inspect Each Workplace Once]" caption="Sum of Years to Inspect Each Workplace Once" measure="1" displayFolder="" measureGroup="2012_Workplace_Fatalities_by_State  1   4" count="0" hidden="1">
      <extLst>
        <ext xmlns:x15="http://schemas.microsoft.com/office/spreadsheetml/2010/11/main" uri="{B97F6D7D-B522-45F9-BDA1-12C45D357490}">
          <x15:cacheHierarchy aggregatedColumn="9"/>
        </ext>
      </extLst>
    </cacheHierarchy>
    <cacheHierarchy uniqueName="[Measures].[Average of Rate of Fatalities, 2012]" caption="Average of Rate of Fatalities, 2012" measure="1" displayFolder="" measureGroup="2012_Workplace_Fatalities_by_State  1   4"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Injuries/Illnesses 2012 Rate]" caption="Average of Injuries/Illnesses 2012 Rate" measure="1" displayFolder="" measureGroup="2012_Workplace_Fatalities_by_State  1   4" count="0" oneField="1" hidden="1">
      <fieldsUsage count="1">
        <fieldUsage x="2"/>
      </fieldsUsage>
      <extLst>
        <ext xmlns:x15="http://schemas.microsoft.com/office/spreadsheetml/2010/11/main" uri="{B97F6D7D-B522-45F9-BDA1-12C45D357490}">
          <x15:cacheHierarchy aggregatedColumn="5"/>
        </ext>
      </extLst>
    </cacheHierarchy>
    <cacheHierarchy uniqueName="[Measures].[Average of Penalties FY 2013 (Average $)]" caption="Average of Penalties FY 2013 (Average $)" measure="1" displayFolder="" measureGroup="2012_Workplace_Fatalities_by_State  1   4" count="0" oneField="1" hidden="1">
      <fieldsUsage count="1">
        <fieldUsage x="3"/>
      </fieldsUsage>
      <extLst>
        <ext xmlns:x15="http://schemas.microsoft.com/office/spreadsheetml/2010/11/main" uri="{B97F6D7D-B522-45F9-BDA1-12C45D357490}">
          <x15:cacheHierarchy aggregatedColumn="6"/>
        </ext>
      </extLst>
    </cacheHierarchy>
    <cacheHierarchy uniqueName="[Measures].[Average of Years to Inspect Each Workplace Once]" caption="Average of Years to Inspect Each Workplace Once" measure="1" displayFolder="" measureGroup="2012_Workplace_Fatalities_by_State  1   4"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Number of Injuries/Illnesses 2012]" caption="Sum of Number of Injuries/Illnesses 2012" measure="1" displayFolder="" measureGroup="2012_Workplace_Fatalities_by_State  1   4" count="0" oneField="1" hidden="1">
      <fieldsUsage count="1">
        <fieldUsage x="5"/>
      </fieldsUsage>
      <extLst>
        <ext xmlns:x15="http://schemas.microsoft.com/office/spreadsheetml/2010/11/main" uri="{B97F6D7D-B522-45F9-BDA1-12C45D357490}">
          <x15:cacheHierarchy aggregatedColumn="4"/>
        </ext>
      </extLst>
    </cacheHierarchy>
    <cacheHierarchy uniqueName="[Measures].[Sum of State Rank, Fatalities 2012]" caption="Sum of State Rank, Fatalities 2012" measure="1" displayFolder="" measureGroup="2012_Workplace_Fatalities_by_State  1   4" count="0" hidden="1">
      <extLst>
        <ext xmlns:x15="http://schemas.microsoft.com/office/spreadsheetml/2010/11/main" uri="{B97F6D7D-B522-45F9-BDA1-12C45D357490}">
          <x15:cacheHierarchy aggregatedColumn="3"/>
        </ext>
      </extLst>
    </cacheHierarchy>
    <cacheHierarchy uniqueName="[Measures].[Sum of Penalties FY 2013 (Rank)]" caption="Sum of Penalties FY 2013 (Rank)" measure="1" displayFolder="" measureGroup="2012_Workplace_Fatalities_by_State  1   4" count="0" hidden="1">
      <extLst>
        <ext xmlns:x15="http://schemas.microsoft.com/office/spreadsheetml/2010/11/main" uri="{B97F6D7D-B522-45F9-BDA1-12C45D357490}">
          <x15:cacheHierarchy aggregatedColumn="7"/>
        </ext>
      </extLst>
    </cacheHierarchy>
  </cacheHierarchies>
  <kpis count="0"/>
  <dimensions count="2">
    <dimension name="2012_Workplace_Fatalities_by_State  1   4" uniqueName="[2012_Workplace_Fatalities_by_State  1   4]" caption="2012_Workplace_Fatalities_by_State  1   4"/>
    <dimension measure="1" name="Measures" uniqueName="[Measures]" caption="Measures"/>
  </dimensions>
  <measureGroups count="1">
    <measureGroup name="2012_Workplace_Fatalities_by_State  1   4" caption="2012_Workplace_Fatalities_by_State  1   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rgio Hoyos" refreshedDate="44026.736458449072" backgroundQuery="1" createdVersion="3" refreshedVersion="6" minRefreshableVersion="3" recordCount="0" supportSubquery="1" supportAdvancedDrill="1" xr:uid="{9F758158-AC11-4557-BA02-F3D9B92147C2}">
  <cacheSource type="external" connectionId="2">
    <extLst>
      <ext xmlns:x14="http://schemas.microsoft.com/office/spreadsheetml/2009/9/main" uri="{F057638F-6D5F-4e77-A914-E7F072B9BCA8}">
        <x14:sourceConnection name="ThisWorkbookDataModel"/>
      </ext>
    </extLst>
  </cacheSource>
  <cacheFields count="0"/>
  <cacheHierarchies count="22">
    <cacheHierarchy uniqueName="[2012_Workplace_Fatalities_by_State  1   4].[State.1]" caption="State.1" attribute="1" defaultMemberUniqueName="[2012_Workplace_Fatalities_by_State  1   4].[State.1].[All]" allUniqueName="[2012_Workplace_Fatalities_by_State  1   4].[State.1].[All]" dimensionUniqueName="[2012_Workplace_Fatalities_by_State  1   4]" displayFolder="" count="0" memberValueDatatype="130" unbalanced="0"/>
    <cacheHierarchy uniqueName="[2012_Workplace_Fatalities_by_State  1   4].[Number of Fatalities, 2012]" caption="Number of Fatalities, 2012" attribute="1" defaultMemberUniqueName="[2012_Workplace_Fatalities_by_State  1   4].[Number of Fatalities, 2012].[All]" allUniqueName="[2012_Workplace_Fatalities_by_State  1   4].[Number of Fatalities, 2012].[All]" dimensionUniqueName="[2012_Workplace_Fatalities_by_State  1   4]" displayFolder="" count="0" memberValueDatatype="20" unbalanced="0"/>
    <cacheHierarchy uniqueName="[2012_Workplace_Fatalities_by_State  1   4].[Rate of Fatalities, 2012]" caption="Rate of Fatalities, 2012" attribute="1" defaultMemberUniqueName="[2012_Workplace_Fatalities_by_State  1   4].[Rate of Fatalities, 2012].[All]" allUniqueName="[2012_Workplace_Fatalities_by_State  1   4].[Rate of Fatalities, 2012].[All]" dimensionUniqueName="[2012_Workplace_Fatalities_by_State  1   4]" displayFolder="" count="0" memberValueDatatype="5" unbalanced="0"/>
    <cacheHierarchy uniqueName="[2012_Workplace_Fatalities_by_State  1   4].[State Rank, Fatalities 2012]" caption="State Rank, Fatalities 2012" attribute="1" defaultMemberUniqueName="[2012_Workplace_Fatalities_by_State  1   4].[State Rank, Fatalities 2012].[All]" allUniqueName="[2012_Workplace_Fatalities_by_State  1   4].[State Rank, Fatalities 2012].[All]" dimensionUniqueName="[2012_Workplace_Fatalities_by_State  1   4]" displayFolder="" count="0" memberValueDatatype="20" unbalanced="0"/>
    <cacheHierarchy uniqueName="[2012_Workplace_Fatalities_by_State  1   4].[Number of Injuries/Illnesses 2012]" caption="Number of Injuries/Illnesses 2012" attribute="1" defaultMemberUniqueName="[2012_Workplace_Fatalities_by_State  1   4].[Number of Injuries/Illnesses 2012].[All]" allUniqueName="[2012_Workplace_Fatalities_by_State  1   4].[Number of Injuries/Illnesses 2012].[All]" dimensionUniqueName="[2012_Workplace_Fatalities_by_State  1   4]" displayFolder="" count="0" memberValueDatatype="20" unbalanced="0"/>
    <cacheHierarchy uniqueName="[2012_Workplace_Fatalities_by_State  1   4].[Injuries/Illnesses 2012 Rate]" caption="Injuries/Illnesses 2012 Rate" attribute="1" defaultMemberUniqueName="[2012_Workplace_Fatalities_by_State  1   4].[Injuries/Illnesses 2012 Rate].[All]" allUniqueName="[2012_Workplace_Fatalities_by_State  1   4].[Injuries/Illnesses 2012 Rate].[All]" dimensionUniqueName="[2012_Workplace_Fatalities_by_State  1   4]" displayFolder="" count="0" memberValueDatatype="5" unbalanced="0"/>
    <cacheHierarchy uniqueName="[2012_Workplace_Fatalities_by_State  1   4].[Penalties FY 2013 (Average $)]" caption="Penalties FY 2013 (Average $)" attribute="1" defaultMemberUniqueName="[2012_Workplace_Fatalities_by_State  1   4].[Penalties FY 2013 (Average $)].[All]" allUniqueName="[2012_Workplace_Fatalities_by_State  1   4].[Penalties FY 2013 (Average $)].[All]" dimensionUniqueName="[2012_Workplace_Fatalities_by_State  1   4]" displayFolder="" count="0" memberValueDatatype="20" unbalanced="0"/>
    <cacheHierarchy uniqueName="[2012_Workplace_Fatalities_by_State  1   4].[Penalties FY 2013 (Rank)]" caption="Penalties FY 2013 (Rank)" attribute="1" defaultMemberUniqueName="[2012_Workplace_Fatalities_by_State  1   4].[Penalties FY 2013 (Rank)].[All]" allUniqueName="[2012_Workplace_Fatalities_by_State  1   4].[Penalties FY 2013 (Rank)].[All]" dimensionUniqueName="[2012_Workplace_Fatalities_by_State  1   4]" displayFolder="" count="0" memberValueDatatype="20" unbalanced="0"/>
    <cacheHierarchy uniqueName="[2012_Workplace_Fatalities_by_State  1   4].[Inspectors]" caption="Inspectors" attribute="1" defaultMemberUniqueName="[2012_Workplace_Fatalities_by_State  1   4].[Inspectors].[All]" allUniqueName="[2012_Workplace_Fatalities_by_State  1   4].[Inspectors].[All]" dimensionUniqueName="[2012_Workplace_Fatalities_by_State  1   4]" displayFolder="" count="0" memberValueDatatype="20" unbalanced="0"/>
    <cacheHierarchy uniqueName="[2012_Workplace_Fatalities_by_State  1   4].[Years to Inspect Each Workplace Once]" caption="Years to Inspect Each Workplace Once" attribute="1" defaultMemberUniqueName="[2012_Workplace_Fatalities_by_State  1   4].[Years to Inspect Each Workplace Once].[All]" allUniqueName="[2012_Workplace_Fatalities_by_State  1   4].[Years to Inspect Each Workplace Once].[All]" dimensionUniqueName="[2012_Workplace_Fatalities_by_State  1   4]" displayFolder="" count="0" memberValueDatatype="20" unbalanced="0"/>
    <cacheHierarchy uniqueName="[2012_Workplace_Fatalities_by_State  1   4].[State or Federal Program]" caption="State or Federal Program" attribute="1" defaultMemberUniqueName="[2012_Workplace_Fatalities_by_State  1   4].[State or Federal Program].[All]" allUniqueName="[2012_Workplace_Fatalities_by_State  1   4].[State or Federal Program].[All]" dimensionUniqueName="[2012_Workplace_Fatalities_by_State  1   4]" displayFolder="" count="2" memberValueDatatype="130" unbalanced="0"/>
    <cacheHierarchy uniqueName="[Measures].[__XL_Count 2012_Workplace_Fatalities_by_State  1   4]" caption="__XL_Count 2012_Workplace_Fatalities_by_State  1   4" measure="1" displayFolder="" measureGroup="2012_Workplace_Fatalities_by_State  1   4" count="0" hidden="1"/>
    <cacheHierarchy uniqueName="[Measures].[__No measures defined]" caption="__No measures defined" measure="1" displayFolder="" count="0" hidden="1"/>
    <cacheHierarchy uniqueName="[Measures].[Sum of Rate of Fatalities, 2012]" caption="Sum of Rate of Fatalities, 2012" measure="1" displayFolder="" measureGroup="2012_Workplace_Fatalities_by_State  1   4" count="0" hidden="1">
      <extLst>
        <ext xmlns:x15="http://schemas.microsoft.com/office/spreadsheetml/2010/11/main" uri="{B97F6D7D-B522-45F9-BDA1-12C45D357490}">
          <x15:cacheHierarchy aggregatedColumn="2"/>
        </ext>
      </extLst>
    </cacheHierarchy>
    <cacheHierarchy uniqueName="[Measures].[Sum of Injuries/Illnesses 2012 Rate]" caption="Sum of Injuries/Illnesses 2012 Rate" measure="1" displayFolder="" measureGroup="2012_Workplace_Fatalities_by_State  1   4" count="0" hidden="1">
      <extLst>
        <ext xmlns:x15="http://schemas.microsoft.com/office/spreadsheetml/2010/11/main" uri="{B97F6D7D-B522-45F9-BDA1-12C45D357490}">
          <x15:cacheHierarchy aggregatedColumn="5"/>
        </ext>
      </extLst>
    </cacheHierarchy>
    <cacheHierarchy uniqueName="[Measures].[Sum of Penalties FY 2013 (Average $)]" caption="Sum of Penalties FY 2013 (Average $)" measure="1" displayFolder="" measureGroup="2012_Workplace_Fatalities_by_State  1   4" count="0" hidden="1">
      <extLst>
        <ext xmlns:x15="http://schemas.microsoft.com/office/spreadsheetml/2010/11/main" uri="{B97F6D7D-B522-45F9-BDA1-12C45D357490}">
          <x15:cacheHierarchy aggregatedColumn="6"/>
        </ext>
      </extLst>
    </cacheHierarchy>
    <cacheHierarchy uniqueName="[Measures].[Sum of Years to Inspect Each Workplace Once]" caption="Sum of Years to Inspect Each Workplace Once" measure="1" displayFolder="" measureGroup="2012_Workplace_Fatalities_by_State  1   4" count="0" hidden="1">
      <extLst>
        <ext xmlns:x15="http://schemas.microsoft.com/office/spreadsheetml/2010/11/main" uri="{B97F6D7D-B522-45F9-BDA1-12C45D357490}">
          <x15:cacheHierarchy aggregatedColumn="9"/>
        </ext>
      </extLst>
    </cacheHierarchy>
    <cacheHierarchy uniqueName="[Measures].[Average of Rate of Fatalities, 2012]" caption="Average of Rate of Fatalities, 2012" measure="1" displayFolder="" measureGroup="2012_Workplace_Fatalities_by_State  1   4" count="0" hidden="1">
      <extLst>
        <ext xmlns:x15="http://schemas.microsoft.com/office/spreadsheetml/2010/11/main" uri="{B97F6D7D-B522-45F9-BDA1-12C45D357490}">
          <x15:cacheHierarchy aggregatedColumn="2"/>
        </ext>
      </extLst>
    </cacheHierarchy>
    <cacheHierarchy uniqueName="[Measures].[Average of Injuries/Illnesses 2012 Rate]" caption="Average of Injuries/Illnesses 2012 Rate" measure="1" displayFolder="" measureGroup="2012_Workplace_Fatalities_by_State  1   4" count="0" hidden="1">
      <extLst>
        <ext xmlns:x15="http://schemas.microsoft.com/office/spreadsheetml/2010/11/main" uri="{B97F6D7D-B522-45F9-BDA1-12C45D357490}">
          <x15:cacheHierarchy aggregatedColumn="5"/>
        </ext>
      </extLst>
    </cacheHierarchy>
    <cacheHierarchy uniqueName="[Measures].[Average of Penalties FY 2013 (Average $)]" caption="Average of Penalties FY 2013 (Average $)" measure="1" displayFolder="" measureGroup="2012_Workplace_Fatalities_by_State  1   4" count="0" hidden="1">
      <extLst>
        <ext xmlns:x15="http://schemas.microsoft.com/office/spreadsheetml/2010/11/main" uri="{B97F6D7D-B522-45F9-BDA1-12C45D357490}">
          <x15:cacheHierarchy aggregatedColumn="6"/>
        </ext>
      </extLst>
    </cacheHierarchy>
    <cacheHierarchy uniqueName="[Measures].[Average of Years to Inspect Each Workplace Once]" caption="Average of Years to Inspect Each Workplace Once" measure="1" displayFolder="" measureGroup="2012_Workplace_Fatalities_by_State  1   4" count="0" hidden="1">
      <extLst>
        <ext xmlns:x15="http://schemas.microsoft.com/office/spreadsheetml/2010/11/main" uri="{B97F6D7D-B522-45F9-BDA1-12C45D357490}">
          <x15:cacheHierarchy aggregatedColumn="9"/>
        </ext>
      </extLst>
    </cacheHierarchy>
    <cacheHierarchy uniqueName="[Measures].[Sum of Number of Injuries/Illnesses 2012]" caption="Sum of Number of Injuries/Illnesses 2012" measure="1" displayFolder="" measureGroup="2012_Workplace_Fatalities_by_State  1   4"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8372428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E95CD5-313B-4217-97BF-6A53E3B894E6}" name="PivotTable1" cacheId="162"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compact="0" compactData="0" multipleFieldFilters="0" rowHeaderCaption="State">
  <location ref="A1:H51" firstHeaderRow="0" firstDataRow="1" firstDataCol="2"/>
  <pivotFields count="8">
    <pivotField dataField="1" compact="0" outline="0" subtotalTop="0" showAll="0" defaultSubtotal="0"/>
    <pivotField axis="axisRow" compact="0" allDrilled="1" outline="0" subtotalTop="0" showAll="0" dataSourceSort="1" defaultSubtotal="0" defaultAttributeDrillState="1">
      <items count="50">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s>
    </pivotField>
    <pivotField dataField="1" compact="0" outline="0" subtotalTop="0" showAll="0" defaultSubtotal="0"/>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2">
        <item x="0"/>
        <item x="1"/>
      </items>
    </pivotField>
    <pivotField dataField="1" compact="0" outline="0" subtotalTop="0" showAll="0" defaultSubtotal="0"/>
    <pivotField dataField="1" compact="0" outline="0" subtotalTop="0" showAll="0" defaultSubtotal="0"/>
  </pivotFields>
  <rowFields count="2">
    <field x="1"/>
    <field x="5"/>
  </rowFields>
  <rowItems count="50">
    <i>
      <x/>
      <x/>
    </i>
    <i>
      <x v="1"/>
      <x v="1"/>
    </i>
    <i>
      <x v="2"/>
      <x v="1"/>
    </i>
    <i>
      <x v="3"/>
      <x/>
    </i>
    <i>
      <x v="4"/>
      <x v="1"/>
    </i>
    <i>
      <x v="5"/>
      <x/>
    </i>
    <i>
      <x v="6"/>
      <x/>
    </i>
    <i>
      <x v="7"/>
      <x/>
    </i>
    <i>
      <x v="8"/>
      <x/>
    </i>
    <i>
      <x v="9"/>
      <x/>
    </i>
    <i>
      <x v="10"/>
      <x v="1"/>
    </i>
    <i>
      <x v="11"/>
      <x/>
    </i>
    <i>
      <x v="12"/>
      <x/>
    </i>
    <i>
      <x v="13"/>
      <x v="1"/>
    </i>
    <i>
      <x v="14"/>
      <x v="1"/>
    </i>
    <i>
      <x v="15"/>
      <x/>
    </i>
    <i>
      <x v="16"/>
      <x v="1"/>
    </i>
    <i>
      <x v="17"/>
      <x/>
    </i>
    <i>
      <x v="18"/>
      <x/>
    </i>
    <i>
      <x v="19"/>
      <x v="1"/>
    </i>
    <i>
      <x v="20"/>
      <x/>
    </i>
    <i>
      <x v="21"/>
      <x v="1"/>
    </i>
    <i>
      <x v="22"/>
      <x v="1"/>
    </i>
    <i>
      <x v="23"/>
      <x/>
    </i>
    <i>
      <x v="24"/>
      <x/>
    </i>
    <i>
      <x v="25"/>
      <x/>
    </i>
    <i>
      <x v="26"/>
      <x/>
    </i>
    <i>
      <x v="27"/>
      <x v="1"/>
    </i>
    <i>
      <x v="28"/>
      <x/>
    </i>
    <i>
      <x v="29"/>
      <x/>
    </i>
    <i>
      <x v="30"/>
      <x v="1"/>
    </i>
    <i>
      <x v="31"/>
      <x/>
    </i>
    <i>
      <x v="32"/>
      <x v="1"/>
    </i>
    <i>
      <x v="33"/>
      <x/>
    </i>
    <i>
      <x v="34"/>
      <x/>
    </i>
    <i>
      <x v="35"/>
      <x/>
    </i>
    <i>
      <x v="36"/>
      <x v="1"/>
    </i>
    <i>
      <x v="37"/>
      <x/>
    </i>
    <i>
      <x v="38"/>
      <x/>
    </i>
    <i>
      <x v="39"/>
      <x v="1"/>
    </i>
    <i>
      <x v="40"/>
      <x/>
    </i>
    <i>
      <x v="41"/>
      <x v="1"/>
    </i>
    <i>
      <x v="42"/>
      <x/>
    </i>
    <i>
      <x v="43"/>
      <x v="1"/>
    </i>
    <i>
      <x v="44"/>
      <x v="1"/>
    </i>
    <i>
      <x v="45"/>
      <x v="1"/>
    </i>
    <i>
      <x v="46"/>
      <x v="1"/>
    </i>
    <i>
      <x v="47"/>
      <x/>
    </i>
    <i>
      <x v="48"/>
      <x/>
    </i>
    <i>
      <x v="49"/>
      <x v="1"/>
    </i>
  </rowItems>
  <colFields count="1">
    <field x="-2"/>
  </colFields>
  <colItems count="6">
    <i>
      <x/>
    </i>
    <i i="1">
      <x v="1"/>
    </i>
    <i i="2">
      <x v="2"/>
    </i>
    <i i="3">
      <x v="3"/>
    </i>
    <i i="4">
      <x v="4"/>
    </i>
    <i i="5">
      <x v="5"/>
    </i>
  </colItems>
  <dataFields count="6">
    <dataField name="Rate of Fatalities, 2012" fld="0" baseField="0" baseItem="0"/>
    <dataField name="Injuries/Illnesses 2012 Rate" fld="2" baseField="1" baseItem="0"/>
    <dataField name="Penalties FY 2013 (Average $)" fld="3" baseField="1" baseItem="2" numFmtId="44"/>
    <dataField name="Years to Inspect Each Workplace Once" fld="4" baseField="0" baseItem="0"/>
    <dataField name="Sum of State Rank, Fatalities 2012" fld="6" baseField="0" baseItem="0"/>
    <dataField name="Sum of Penalties FY 2013 (Rank)" fld="7" baseField="0" baseItem="0"/>
  </dataFields>
  <pivotHierarchies count="24">
    <pivotHierarchy dragToData="1">
      <members count="51" level="1">
        <member name="[2012_Workplace_Fatalities_by_State  1   4].[State.1].&amp;[]"/>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Rate of Fatalities, 2012"/>
    <pivotHierarchy dragToData="1" caption="Injuries/Illnesses 2012 Rate"/>
    <pivotHierarchy dragToData="1" caption="Penalties FY 2013 (Average $)"/>
    <pivotHierarchy dragToData="1" caption="Years to Inspect Each Workplace Onc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2012_Workplace_Fatalities_by_State  1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CC1C50-F5D3-4131-871F-B4868824D904}" name="PivotTable12" cacheId="1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tate">
  <location ref="A6:F28" firstHeaderRow="0" firstDataRow="1" firstDataCol="1"/>
  <pivotFields count="7">
    <pivotField axis="axisRow" allDrilled="1" subtotalTop="0" showAll="0" sortType="descending"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4"/>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2">
    <i>
      <x v="2"/>
    </i>
    <i>
      <x v="8"/>
    </i>
    <i>
      <x v="19"/>
    </i>
    <i>
      <x v="4"/>
    </i>
    <i>
      <x v="12"/>
    </i>
    <i>
      <x v="9"/>
    </i>
    <i>
      <x v="18"/>
    </i>
    <i>
      <x v="15"/>
    </i>
    <i>
      <x v="1"/>
    </i>
    <i>
      <x v="7"/>
    </i>
    <i>
      <x v="6"/>
    </i>
    <i>
      <x v="5"/>
    </i>
    <i>
      <x v="13"/>
    </i>
    <i>
      <x v="14"/>
    </i>
    <i>
      <x v="10"/>
    </i>
    <i>
      <x v="16"/>
    </i>
    <i>
      <x v="11"/>
    </i>
    <i>
      <x v="3"/>
    </i>
    <i>
      <x v="17"/>
    </i>
    <i>
      <x/>
    </i>
    <i>
      <x v="20"/>
    </i>
    <i t="grand">
      <x/>
    </i>
  </rowItems>
  <colFields count="1">
    <field x="-2"/>
  </colFields>
  <colItems count="5">
    <i>
      <x/>
    </i>
    <i i="1">
      <x v="1"/>
    </i>
    <i i="2">
      <x v="2"/>
    </i>
    <i i="3">
      <x v="3"/>
    </i>
    <i i="4">
      <x v="4"/>
    </i>
  </colItems>
  <dataFields count="5">
    <dataField name="Average of Rate of Fatalities, 2012" fld="1" subtotal="average" baseField="0" baseItem="0"/>
    <dataField name="Average of Injuries/Illnesses 2012 Rate" fld="2" subtotal="average" baseField="0" baseItem="0"/>
    <dataField name="Average of Penalties FY 2013 (Average $)" fld="3" subtotal="average" baseField="0" baseItem="0"/>
    <dataField name="Average of Years to Inspect Each Workplace Once" fld="4" subtotal="average" baseField="0" baseItem="0"/>
    <dataField name="Sum of Number of Injuries/Illnesses 2012" fld="5" baseField="0" baseItem="0"/>
  </dataFields>
  <formats count="3">
    <format dxfId="2">
      <pivotArea dataOnly="0" labelOnly="1" outline="0" fieldPosition="0">
        <references count="1">
          <reference field="4294967294" count="4">
            <x v="0"/>
            <x v="1"/>
            <x v="2"/>
            <x v="3"/>
          </reference>
        </references>
      </pivotArea>
    </format>
    <format dxfId="1">
      <pivotArea dataOnly="0" labelOnly="1" outline="0" fieldPosition="0">
        <references count="1">
          <reference field="4294967294" count="1">
            <x v="4"/>
          </reference>
        </references>
      </pivotArea>
    </format>
    <format dxfId="0">
      <pivotArea collapsedLevelsAreSubtotals="1" fieldPosition="0">
        <references count="2">
          <reference field="4294967294" count="1" selected="0">
            <x v="2"/>
          </reference>
          <reference field="0" count="0"/>
        </references>
      </pivotArea>
    </format>
  </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12_Workplace_Fatalities_by_State  1   4].[State or Federal Program].&amp;[State]"/>
      </members>
    </pivotHierarchy>
    <pivotHierarchy dragToRow="0" dragToCol="0" dragToPage="0" dragToData="1"/>
    <pivotHierarchy dragToRow="0" dragToCol="0" dragToPage="0" dragToData="1"/>
    <pivotHierarchy dragToData="1"/>
    <pivotHierarchy dragToData="1"/>
    <pivotHierarchy dragToData="1"/>
    <pivotHierarchy dragToData="1"/>
    <pivotHierarchy dragToData="1" caption="Average of Rate of Fatalities, 2012"/>
    <pivotHierarchy dragToData="1" caption="Average of Injuries/Illnesses 2012 Rate"/>
    <pivotHierarchy dragToData="1" caption="Average of Penalties FY 2013 (Average $)"/>
    <pivotHierarchy dragToData="1" caption="Average of Years to Inspect Each Workplace Onc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2012_Workplace_Fatalities_by_State  1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23BCDA-3DCD-4660-9591-68D750AC71BA}" name="PivotTable11" cacheId="15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Program">
  <location ref="A1:E3" firstHeaderRow="0" firstDataRow="1" firstDataCol="1"/>
  <pivotFields count="5">
    <pivotField axis="axisRow"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
    <i>
      <x/>
    </i>
    <i>
      <x v="1"/>
    </i>
  </rowItems>
  <colFields count="1">
    <field x="-2"/>
  </colFields>
  <colItems count="4">
    <i>
      <x/>
    </i>
    <i i="1">
      <x v="1"/>
    </i>
    <i i="2">
      <x v="2"/>
    </i>
    <i i="3">
      <x v="3"/>
    </i>
  </colItems>
  <dataFields count="4">
    <dataField name="Average of Rate of Fatalities, 2012" fld="1" subtotal="average" baseField="0" baseItem="0"/>
    <dataField name="Average of Injuries/Illnesses 2012 Rate" fld="2" subtotal="average" baseField="0" baseItem="0"/>
    <dataField name="Average of Penalties FY 2013 (Average $)" fld="3" subtotal="average" baseField="0" baseItem="0"/>
    <dataField name="Average of Years to Inspect Each Workplace Once" fld="4" subtotal="average" baseField="0" baseItem="0"/>
  </dataFields>
  <formats count="4">
    <format dxfId="6">
      <pivotArea collapsedLevelsAreSubtotals="1" fieldPosition="0">
        <references count="2">
          <reference field="4294967294" count="2" selected="0">
            <x v="0"/>
            <x v="1"/>
          </reference>
          <reference field="0" count="0"/>
        </references>
      </pivotArea>
    </format>
    <format dxfId="5">
      <pivotArea collapsedLevelsAreSubtotals="1" fieldPosition="0">
        <references count="2">
          <reference field="4294967294" count="1" selected="0">
            <x v="3"/>
          </reference>
          <reference field="0" count="0"/>
        </references>
      </pivotArea>
    </format>
    <format dxfId="4">
      <pivotArea collapsedLevelsAreSubtotals="1" fieldPosition="0">
        <references count="2">
          <reference field="4294967294" count="1" selected="0">
            <x v="2"/>
          </reference>
          <reference field="0" count="0"/>
        </references>
      </pivotArea>
    </format>
    <format dxfId="3">
      <pivotArea dataOnly="0" labelOnly="1" outline="0" fieldPosition="0">
        <references count="1">
          <reference field="4294967294" count="4">
            <x v="0"/>
            <x v="1"/>
            <x v="2"/>
            <x v="3"/>
          </reference>
        </references>
      </pivotArea>
    </format>
  </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ate of Fatalities, 2012"/>
    <pivotHierarchy dragToData="1" caption="Average of Injuries/Illnesses 2012 Rate"/>
    <pivotHierarchy dragToData="1" caption="Average of Penalties FY 2013 (Average $)"/>
    <pivotHierarchy dragToData="1" caption="Average of Years to Inspect Each Workplace Onc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2012_Workplace_Fatalities_by_State  1   4]"/>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Federal_Program" xr10:uid="{4448BF51-12FE-4C90-BA2D-39263B118321}" sourceName="[2012_Workplace_Fatalities_by_State  1   4].[State or Federal Program]">
  <pivotTables>
    <pivotTable tabId="4" name="PivotTable12"/>
  </pivotTables>
  <data>
    <olap pivotCacheId="283724283">
      <levels count="2">
        <level uniqueName="[2012_Workplace_Fatalities_by_State  1   4].[State or Federal Program].[(All)]" sourceCaption="(All)" count="0"/>
        <level uniqueName="[2012_Workplace_Fatalities_by_State  1   4].[State or Federal Program].[State or Federal Program]" sourceCaption="State or Federal Program" count="3">
          <ranges>
            <range startItem="0">
              <i n="[2012_Workplace_Fatalities_by_State  1   4].[State or Federal Program].&amp;[]" c=""/>
              <i n="[2012_Workplace_Fatalities_by_State  1   4].[State or Federal Program].&amp;[Federal]" c="Federal"/>
              <i n="[2012_Workplace_Fatalities_by_State  1   4].[State or Federal Program].&amp;[State]" c="State"/>
            </range>
          </ranges>
        </level>
      </levels>
      <selections count="1">
        <selection n="[2012_Workplace_Fatalities_by_State  1   4].[State or Federal Program].&amp;[Stat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or Federal Program" xr10:uid="{EFA418A9-2AB6-4E67-A743-7C8FFB8A4653}" cache="Slicer_State_or_Federal_Program" caption="State or Federal Program"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D2A97-3C85-4033-9D86-A791B1984045}">
  <dimension ref="A1:H51"/>
  <sheetViews>
    <sheetView workbookViewId="0">
      <selection activeCell="B1" sqref="B1:B1048576"/>
    </sheetView>
  </sheetViews>
  <sheetFormatPr defaultRowHeight="15" x14ac:dyDescent="0.25"/>
  <cols>
    <col min="1" max="1" width="17.140625" bestFit="1" customWidth="1"/>
    <col min="2" max="2" width="25.5703125" bestFit="1" customWidth="1"/>
    <col min="3" max="3" width="21.140625" bestFit="1" customWidth="1"/>
    <col min="4" max="4" width="25.7109375" bestFit="1" customWidth="1"/>
    <col min="5" max="5" width="27.42578125" bestFit="1" customWidth="1"/>
    <col min="6" max="6" width="35.28515625" bestFit="1" customWidth="1"/>
    <col min="7" max="7" width="31.140625" bestFit="1" customWidth="1"/>
    <col min="8" max="8" width="29.7109375" bestFit="1" customWidth="1"/>
  </cols>
  <sheetData>
    <row r="1" spans="1:8" x14ac:dyDescent="0.25">
      <c r="A1" s="2" t="s">
        <v>64</v>
      </c>
      <c r="B1" s="2" t="s">
        <v>65</v>
      </c>
      <c r="C1" t="s">
        <v>52</v>
      </c>
      <c r="D1" t="s">
        <v>53</v>
      </c>
      <c r="E1" t="s">
        <v>54</v>
      </c>
      <c r="F1" t="s">
        <v>55</v>
      </c>
      <c r="G1" t="s">
        <v>70</v>
      </c>
      <c r="H1" t="s">
        <v>71</v>
      </c>
    </row>
    <row r="2" spans="1:8" x14ac:dyDescent="0.25">
      <c r="A2" t="s">
        <v>0</v>
      </c>
      <c r="B2" t="s">
        <v>57</v>
      </c>
      <c r="C2" s="1">
        <v>4.3</v>
      </c>
      <c r="D2" s="1">
        <v>3.3</v>
      </c>
      <c r="E2" s="4">
        <v>1803</v>
      </c>
      <c r="F2" s="1">
        <v>94</v>
      </c>
      <c r="G2" s="1">
        <v>34</v>
      </c>
      <c r="H2" s="1">
        <v>26</v>
      </c>
    </row>
    <row r="3" spans="1:8" x14ac:dyDescent="0.25">
      <c r="A3" t="s">
        <v>1</v>
      </c>
      <c r="B3" t="s">
        <v>51</v>
      </c>
      <c r="C3" s="1">
        <v>8.9</v>
      </c>
      <c r="D3" s="1">
        <v>4.5999999999999996</v>
      </c>
      <c r="E3" s="4">
        <v>889</v>
      </c>
      <c r="F3" s="1">
        <v>58</v>
      </c>
      <c r="G3" s="1">
        <v>48</v>
      </c>
      <c r="H3" s="1">
        <v>41</v>
      </c>
    </row>
    <row r="4" spans="1:8" x14ac:dyDescent="0.25">
      <c r="A4" t="s">
        <v>2</v>
      </c>
      <c r="B4" t="s">
        <v>51</v>
      </c>
      <c r="C4" s="1">
        <v>2.2999999999999998</v>
      </c>
      <c r="D4" s="1">
        <v>3.2</v>
      </c>
      <c r="E4" s="4">
        <v>891</v>
      </c>
      <c r="F4" s="1">
        <v>126</v>
      </c>
      <c r="G4" s="1">
        <v>6</v>
      </c>
      <c r="H4" s="1">
        <v>40</v>
      </c>
    </row>
    <row r="5" spans="1:8" x14ac:dyDescent="0.25">
      <c r="A5" t="s">
        <v>3</v>
      </c>
      <c r="B5" t="s">
        <v>57</v>
      </c>
      <c r="C5" s="1">
        <v>5.4</v>
      </c>
      <c r="D5" s="1">
        <v>3.2</v>
      </c>
      <c r="E5" s="4">
        <v>2569</v>
      </c>
      <c r="F5" s="1">
        <v>237</v>
      </c>
      <c r="G5" s="1">
        <v>39</v>
      </c>
      <c r="H5" s="1">
        <v>4</v>
      </c>
    </row>
    <row r="6" spans="1:8" x14ac:dyDescent="0.25">
      <c r="A6" t="s">
        <v>4</v>
      </c>
      <c r="B6" t="s">
        <v>51</v>
      </c>
      <c r="C6" s="1">
        <v>2.2999999999999998</v>
      </c>
      <c r="D6" s="1">
        <v>3.5</v>
      </c>
      <c r="E6" s="4">
        <v>6422</v>
      </c>
      <c r="F6" s="1">
        <v>179</v>
      </c>
      <c r="G6" s="1">
        <v>6</v>
      </c>
      <c r="H6" s="1">
        <v>1</v>
      </c>
    </row>
    <row r="7" spans="1:8" x14ac:dyDescent="0.25">
      <c r="A7" t="s">
        <v>5</v>
      </c>
      <c r="B7" t="s">
        <v>57</v>
      </c>
      <c r="C7" s="1">
        <v>3.5</v>
      </c>
      <c r="D7" s="1"/>
      <c r="E7" s="4">
        <v>1649</v>
      </c>
      <c r="F7" s="1">
        <v>122</v>
      </c>
      <c r="G7" s="1">
        <v>25</v>
      </c>
      <c r="H7" s="1">
        <v>31</v>
      </c>
    </row>
    <row r="8" spans="1:8" x14ac:dyDescent="0.25">
      <c r="A8" t="s">
        <v>6</v>
      </c>
      <c r="B8" t="s">
        <v>57</v>
      </c>
      <c r="C8" s="1">
        <v>2.1</v>
      </c>
      <c r="D8" s="1">
        <v>3.9</v>
      </c>
      <c r="E8" s="4">
        <v>1735</v>
      </c>
      <c r="F8" s="1">
        <v>107</v>
      </c>
      <c r="G8" s="1">
        <v>3</v>
      </c>
      <c r="H8" s="1">
        <v>30</v>
      </c>
    </row>
    <row r="9" spans="1:8" x14ac:dyDescent="0.25">
      <c r="A9" t="s">
        <v>7</v>
      </c>
      <c r="B9" t="s">
        <v>57</v>
      </c>
      <c r="C9" s="1">
        <v>3.1</v>
      </c>
      <c r="D9" s="1">
        <v>2.8</v>
      </c>
      <c r="E9" s="4">
        <v>2406</v>
      </c>
      <c r="F9" s="1">
        <v>175</v>
      </c>
      <c r="G9" s="1">
        <v>18</v>
      </c>
      <c r="H9" s="1">
        <v>6</v>
      </c>
    </row>
    <row r="10" spans="1:8" x14ac:dyDescent="0.25">
      <c r="A10" t="s">
        <v>8</v>
      </c>
      <c r="B10" t="s">
        <v>57</v>
      </c>
      <c r="C10" s="1">
        <v>2.7</v>
      </c>
      <c r="D10" s="1"/>
      <c r="E10" s="4">
        <v>1821</v>
      </c>
      <c r="F10" s="1">
        <v>238</v>
      </c>
      <c r="G10" s="1">
        <v>15</v>
      </c>
      <c r="H10" s="1">
        <v>25</v>
      </c>
    </row>
    <row r="11" spans="1:8" x14ac:dyDescent="0.25">
      <c r="A11" t="s">
        <v>9</v>
      </c>
      <c r="B11" t="s">
        <v>57</v>
      </c>
      <c r="C11" s="1">
        <v>2.5</v>
      </c>
      <c r="D11" s="1">
        <v>2.8</v>
      </c>
      <c r="E11" s="4">
        <v>2061</v>
      </c>
      <c r="F11" s="1">
        <v>138</v>
      </c>
      <c r="G11" s="1">
        <v>10</v>
      </c>
      <c r="H11" s="1">
        <v>15</v>
      </c>
    </row>
    <row r="12" spans="1:8" x14ac:dyDescent="0.25">
      <c r="A12" t="s">
        <v>10</v>
      </c>
      <c r="B12" t="s">
        <v>51</v>
      </c>
      <c r="C12" s="1">
        <v>3.4</v>
      </c>
      <c r="D12" s="1">
        <v>3.8</v>
      </c>
      <c r="E12" s="4">
        <v>964</v>
      </c>
      <c r="F12" s="1">
        <v>79</v>
      </c>
      <c r="G12" s="1">
        <v>22</v>
      </c>
      <c r="H12" s="1">
        <v>39</v>
      </c>
    </row>
    <row r="13" spans="1:8" x14ac:dyDescent="0.25">
      <c r="A13" t="s">
        <v>11</v>
      </c>
      <c r="B13" t="s">
        <v>57</v>
      </c>
      <c r="C13" s="1">
        <v>2.7</v>
      </c>
      <c r="D13" s="1"/>
      <c r="E13" s="4">
        <v>1449</v>
      </c>
      <c r="F13" s="1">
        <v>108</v>
      </c>
      <c r="G13" s="1">
        <v>15</v>
      </c>
      <c r="H13" s="1">
        <v>33</v>
      </c>
    </row>
    <row r="14" spans="1:8" x14ac:dyDescent="0.25">
      <c r="A14" t="s">
        <v>12</v>
      </c>
      <c r="B14" t="s">
        <v>57</v>
      </c>
      <c r="C14" s="1">
        <v>2.5</v>
      </c>
      <c r="D14" s="1">
        <v>3.2</v>
      </c>
      <c r="E14" s="4">
        <v>1876</v>
      </c>
      <c r="F14" s="1">
        <v>137</v>
      </c>
      <c r="G14" s="1">
        <v>10</v>
      </c>
      <c r="H14" s="1">
        <v>23</v>
      </c>
    </row>
    <row r="15" spans="1:8" x14ac:dyDescent="0.25">
      <c r="A15" t="s">
        <v>13</v>
      </c>
      <c r="B15" t="s">
        <v>51</v>
      </c>
      <c r="C15" s="1">
        <v>4.2</v>
      </c>
      <c r="D15" s="1">
        <v>3.9</v>
      </c>
      <c r="E15" s="4">
        <v>1054</v>
      </c>
      <c r="F15" s="1">
        <v>104</v>
      </c>
      <c r="G15" s="1">
        <v>33</v>
      </c>
      <c r="H15" s="1">
        <v>34</v>
      </c>
    </row>
    <row r="16" spans="1:8" x14ac:dyDescent="0.25">
      <c r="A16" t="s">
        <v>14</v>
      </c>
      <c r="B16" t="s">
        <v>51</v>
      </c>
      <c r="C16" s="1">
        <v>6.6</v>
      </c>
      <c r="D16" s="1">
        <v>4.5</v>
      </c>
      <c r="E16" s="4">
        <v>790</v>
      </c>
      <c r="F16" s="1">
        <v>98</v>
      </c>
      <c r="G16" s="1">
        <v>44</v>
      </c>
      <c r="H16" s="1">
        <v>43</v>
      </c>
    </row>
    <row r="17" spans="1:8" x14ac:dyDescent="0.25">
      <c r="A17" t="s">
        <v>15</v>
      </c>
      <c r="B17" t="s">
        <v>57</v>
      </c>
      <c r="C17" s="1">
        <v>5.7</v>
      </c>
      <c r="D17" s="1">
        <v>3.6</v>
      </c>
      <c r="E17" s="4">
        <v>1971</v>
      </c>
      <c r="F17" s="1">
        <v>110</v>
      </c>
      <c r="G17" s="1">
        <v>41</v>
      </c>
      <c r="H17" s="1">
        <v>19</v>
      </c>
    </row>
    <row r="18" spans="1:8" x14ac:dyDescent="0.25">
      <c r="A18" t="s">
        <v>16</v>
      </c>
      <c r="B18" t="s">
        <v>51</v>
      </c>
      <c r="C18" s="1">
        <v>4.9000000000000004</v>
      </c>
      <c r="D18" s="1">
        <v>4.0999999999999996</v>
      </c>
      <c r="E18" s="4">
        <v>3254</v>
      </c>
      <c r="F18" s="1">
        <v>124</v>
      </c>
      <c r="G18" s="1">
        <v>37</v>
      </c>
      <c r="H18" s="1">
        <v>2</v>
      </c>
    </row>
    <row r="19" spans="1:8" x14ac:dyDescent="0.25">
      <c r="A19" t="s">
        <v>17</v>
      </c>
      <c r="B19" t="s">
        <v>57</v>
      </c>
      <c r="C19" s="1">
        <v>6.4</v>
      </c>
      <c r="D19" s="1">
        <v>2.2999999999999998</v>
      </c>
      <c r="E19" s="4">
        <v>1765</v>
      </c>
      <c r="F19" s="1">
        <v>206</v>
      </c>
      <c r="G19" s="1">
        <v>43</v>
      </c>
      <c r="H19" s="1">
        <v>29</v>
      </c>
    </row>
    <row r="20" spans="1:8" x14ac:dyDescent="0.25">
      <c r="A20" t="s">
        <v>18</v>
      </c>
      <c r="B20" t="s">
        <v>57</v>
      </c>
      <c r="C20" s="1">
        <v>3.2</v>
      </c>
      <c r="D20" s="1">
        <v>5.6</v>
      </c>
      <c r="E20" s="4">
        <v>2083</v>
      </c>
      <c r="F20" s="1">
        <v>80</v>
      </c>
      <c r="G20" s="1">
        <v>20</v>
      </c>
      <c r="H20" s="1">
        <v>14</v>
      </c>
    </row>
    <row r="21" spans="1:8" x14ac:dyDescent="0.25">
      <c r="A21" t="s">
        <v>19</v>
      </c>
      <c r="B21" t="s">
        <v>51</v>
      </c>
      <c r="C21" s="1">
        <v>2.6</v>
      </c>
      <c r="D21" s="1">
        <v>3.1</v>
      </c>
      <c r="E21" s="4">
        <v>685</v>
      </c>
      <c r="F21" s="1">
        <v>108</v>
      </c>
      <c r="G21" s="1">
        <v>12</v>
      </c>
      <c r="H21" s="1">
        <v>47</v>
      </c>
    </row>
    <row r="22" spans="1:8" x14ac:dyDescent="0.25">
      <c r="A22" t="s">
        <v>20</v>
      </c>
      <c r="B22" t="s">
        <v>57</v>
      </c>
      <c r="C22" s="1">
        <v>1.4</v>
      </c>
      <c r="D22" s="1">
        <v>3.1</v>
      </c>
      <c r="E22" s="4">
        <v>1929</v>
      </c>
      <c r="F22" s="1">
        <v>123</v>
      </c>
      <c r="G22" s="1">
        <v>1</v>
      </c>
      <c r="H22" s="1">
        <v>21</v>
      </c>
    </row>
    <row r="23" spans="1:8" x14ac:dyDescent="0.25">
      <c r="A23" t="s">
        <v>21</v>
      </c>
      <c r="B23" t="s">
        <v>51</v>
      </c>
      <c r="C23" s="1">
        <v>3.4</v>
      </c>
      <c r="D23" s="1">
        <v>4</v>
      </c>
      <c r="E23" s="4">
        <v>542</v>
      </c>
      <c r="F23" s="1">
        <v>45</v>
      </c>
      <c r="G23" s="1">
        <v>22</v>
      </c>
      <c r="H23" s="1">
        <v>48</v>
      </c>
    </row>
    <row r="24" spans="1:8" x14ac:dyDescent="0.25">
      <c r="A24" t="s">
        <v>22</v>
      </c>
      <c r="B24" t="s">
        <v>51</v>
      </c>
      <c r="C24" s="1">
        <v>2.6</v>
      </c>
      <c r="D24" s="1">
        <v>3.8</v>
      </c>
      <c r="E24" s="4">
        <v>768</v>
      </c>
      <c r="F24" s="1">
        <v>57</v>
      </c>
      <c r="G24" s="1">
        <v>12</v>
      </c>
      <c r="H24" s="1">
        <v>44</v>
      </c>
    </row>
    <row r="25" spans="1:8" x14ac:dyDescent="0.25">
      <c r="A25" t="s">
        <v>23</v>
      </c>
      <c r="B25" t="s">
        <v>57</v>
      </c>
      <c r="C25" s="1">
        <v>5.5</v>
      </c>
      <c r="D25" s="1"/>
      <c r="E25" s="4">
        <v>1515</v>
      </c>
      <c r="F25" s="1">
        <v>112</v>
      </c>
      <c r="G25" s="1">
        <v>40</v>
      </c>
      <c r="H25" s="1">
        <v>32</v>
      </c>
    </row>
    <row r="26" spans="1:8" x14ac:dyDescent="0.25">
      <c r="A26" t="s">
        <v>24</v>
      </c>
      <c r="B26" t="s">
        <v>57</v>
      </c>
      <c r="C26" s="1">
        <v>3.3</v>
      </c>
      <c r="D26" s="1">
        <v>3.3</v>
      </c>
      <c r="E26" s="4">
        <v>1931</v>
      </c>
      <c r="F26" s="1">
        <v>118</v>
      </c>
      <c r="G26" s="1">
        <v>21</v>
      </c>
      <c r="H26" s="1">
        <v>20</v>
      </c>
    </row>
    <row r="27" spans="1:8" x14ac:dyDescent="0.25">
      <c r="A27" t="s">
        <v>25</v>
      </c>
      <c r="B27" t="s">
        <v>57</v>
      </c>
      <c r="C27" s="1">
        <v>7.3</v>
      </c>
      <c r="D27" s="1">
        <v>5</v>
      </c>
      <c r="E27" s="4">
        <v>1983</v>
      </c>
      <c r="F27" s="1">
        <v>135</v>
      </c>
      <c r="G27" s="1">
        <v>47</v>
      </c>
      <c r="H27" s="1">
        <v>18</v>
      </c>
    </row>
    <row r="28" spans="1:8" x14ac:dyDescent="0.25">
      <c r="A28" t="s">
        <v>26</v>
      </c>
      <c r="B28" t="s">
        <v>57</v>
      </c>
      <c r="C28" s="1">
        <v>5.2</v>
      </c>
      <c r="D28" s="1">
        <v>3.9</v>
      </c>
      <c r="E28" s="4">
        <v>2565</v>
      </c>
      <c r="F28" s="1">
        <v>128</v>
      </c>
      <c r="G28" s="1">
        <v>38</v>
      </c>
      <c r="H28" s="1">
        <v>5</v>
      </c>
    </row>
    <row r="29" spans="1:8" x14ac:dyDescent="0.25">
      <c r="A29" t="s">
        <v>27</v>
      </c>
      <c r="B29" t="s">
        <v>51</v>
      </c>
      <c r="C29" s="1">
        <v>3.6</v>
      </c>
      <c r="D29" s="1">
        <v>4.0999999999999996</v>
      </c>
      <c r="E29" s="4">
        <v>2133</v>
      </c>
      <c r="F29" s="1">
        <v>49</v>
      </c>
      <c r="G29" s="1">
        <v>29</v>
      </c>
      <c r="H29" s="1">
        <v>13</v>
      </c>
    </row>
    <row r="30" spans="1:8" x14ac:dyDescent="0.25">
      <c r="A30" t="s">
        <v>28</v>
      </c>
      <c r="B30" t="s">
        <v>57</v>
      </c>
      <c r="C30" s="1">
        <v>2.2000000000000002</v>
      </c>
      <c r="D30" s="1"/>
      <c r="E30" s="4">
        <v>2243</v>
      </c>
      <c r="F30" s="1">
        <v>119</v>
      </c>
      <c r="G30" s="1">
        <v>4</v>
      </c>
      <c r="H30" s="1">
        <v>8</v>
      </c>
    </row>
    <row r="31" spans="1:8" x14ac:dyDescent="0.25">
      <c r="A31" t="s">
        <v>29</v>
      </c>
      <c r="B31" t="s">
        <v>57</v>
      </c>
      <c r="C31" s="1">
        <v>2.4</v>
      </c>
      <c r="D31" s="1">
        <v>3.1</v>
      </c>
      <c r="E31" s="4">
        <v>2151</v>
      </c>
      <c r="F31" s="1">
        <v>123</v>
      </c>
      <c r="G31" s="1">
        <v>8</v>
      </c>
      <c r="H31" s="1">
        <v>12</v>
      </c>
    </row>
    <row r="32" spans="1:8" x14ac:dyDescent="0.25">
      <c r="A32" t="s">
        <v>30</v>
      </c>
      <c r="B32" t="s">
        <v>51</v>
      </c>
      <c r="C32" s="1">
        <v>4.8</v>
      </c>
      <c r="D32" s="1">
        <v>3.9</v>
      </c>
      <c r="E32" s="4">
        <v>998</v>
      </c>
      <c r="F32" s="1">
        <v>191</v>
      </c>
      <c r="G32" s="1">
        <v>35</v>
      </c>
      <c r="H32" s="1">
        <v>37</v>
      </c>
    </row>
    <row r="33" spans="1:8" x14ac:dyDescent="0.25">
      <c r="A33" t="s">
        <v>31</v>
      </c>
      <c r="B33" t="s">
        <v>57</v>
      </c>
      <c r="C33" s="1">
        <v>2.4</v>
      </c>
      <c r="D33" s="1">
        <v>2.5</v>
      </c>
      <c r="E33" s="4">
        <v>2016</v>
      </c>
      <c r="F33" s="1">
        <v>184</v>
      </c>
      <c r="G33" s="1">
        <v>8</v>
      </c>
      <c r="H33" s="1">
        <v>17</v>
      </c>
    </row>
    <row r="34" spans="1:8" x14ac:dyDescent="0.25">
      <c r="A34" t="s">
        <v>32</v>
      </c>
      <c r="B34" t="s">
        <v>51</v>
      </c>
      <c r="C34" s="1">
        <v>3.5</v>
      </c>
      <c r="D34" s="1">
        <v>2.9</v>
      </c>
      <c r="E34" s="4">
        <v>996</v>
      </c>
      <c r="F34" s="1">
        <v>60</v>
      </c>
      <c r="G34" s="1">
        <v>25</v>
      </c>
      <c r="H34" s="1">
        <v>38</v>
      </c>
    </row>
    <row r="35" spans="1:8" x14ac:dyDescent="0.25">
      <c r="A35" t="s">
        <v>33</v>
      </c>
      <c r="B35" t="s">
        <v>57</v>
      </c>
      <c r="C35" s="1">
        <v>17.7</v>
      </c>
      <c r="D35" s="1"/>
      <c r="E35" s="4">
        <v>3045</v>
      </c>
      <c r="F35" s="1">
        <v>111</v>
      </c>
      <c r="G35" s="1">
        <v>50</v>
      </c>
      <c r="H35" s="1">
        <v>3</v>
      </c>
    </row>
    <row r="36" spans="1:8" x14ac:dyDescent="0.25">
      <c r="A36" t="s">
        <v>34</v>
      </c>
      <c r="B36" t="s">
        <v>57</v>
      </c>
      <c r="C36" s="1">
        <v>3.1</v>
      </c>
      <c r="D36" s="1">
        <v>3.2</v>
      </c>
      <c r="E36" s="4">
        <v>2156</v>
      </c>
      <c r="F36" s="1">
        <v>112</v>
      </c>
      <c r="G36" s="1">
        <v>18</v>
      </c>
      <c r="H36" s="1">
        <v>11</v>
      </c>
    </row>
    <row r="37" spans="1:8" x14ac:dyDescent="0.25">
      <c r="A37" t="s">
        <v>35</v>
      </c>
      <c r="B37" t="s">
        <v>57</v>
      </c>
      <c r="C37" s="1">
        <v>6.1</v>
      </c>
      <c r="D37" s="1">
        <v>3.6</v>
      </c>
      <c r="E37" s="4">
        <v>1872</v>
      </c>
      <c r="F37" s="1">
        <v>131</v>
      </c>
      <c r="G37" s="1">
        <v>42</v>
      </c>
      <c r="H37" s="1">
        <v>24</v>
      </c>
    </row>
    <row r="38" spans="1:8" x14ac:dyDescent="0.25">
      <c r="A38" t="s">
        <v>36</v>
      </c>
      <c r="B38" t="s">
        <v>51</v>
      </c>
      <c r="C38" s="1">
        <v>2.6</v>
      </c>
      <c r="D38" s="1">
        <v>3.9</v>
      </c>
      <c r="E38" s="4">
        <v>363</v>
      </c>
      <c r="F38" s="1">
        <v>31</v>
      </c>
      <c r="G38" s="1">
        <v>12</v>
      </c>
      <c r="H38" s="1">
        <v>50</v>
      </c>
    </row>
    <row r="39" spans="1:8" x14ac:dyDescent="0.25">
      <c r="A39" t="s">
        <v>37</v>
      </c>
      <c r="B39" t="s">
        <v>57</v>
      </c>
      <c r="C39" s="1">
        <v>3.4</v>
      </c>
      <c r="D39" s="1">
        <v>3.9</v>
      </c>
      <c r="E39" s="4">
        <v>1916</v>
      </c>
      <c r="F39" s="1">
        <v>125</v>
      </c>
      <c r="G39" s="1">
        <v>22</v>
      </c>
      <c r="H39" s="1">
        <v>22</v>
      </c>
    </row>
    <row r="40" spans="1:8" x14ac:dyDescent="0.25">
      <c r="A40" t="s">
        <v>38</v>
      </c>
      <c r="B40" t="s">
        <v>57</v>
      </c>
      <c r="C40" s="1">
        <v>1.7</v>
      </c>
      <c r="D40" s="1"/>
      <c r="E40" s="4">
        <v>2023</v>
      </c>
      <c r="F40" s="1">
        <v>103</v>
      </c>
      <c r="G40" s="1">
        <v>2</v>
      </c>
      <c r="H40" s="1">
        <v>16</v>
      </c>
    </row>
    <row r="41" spans="1:8" x14ac:dyDescent="0.25">
      <c r="A41" t="s">
        <v>39</v>
      </c>
      <c r="B41" t="s">
        <v>51</v>
      </c>
      <c r="C41" s="1">
        <v>3.5</v>
      </c>
      <c r="D41" s="1">
        <v>3</v>
      </c>
      <c r="E41" s="4">
        <v>492</v>
      </c>
      <c r="F41" s="1">
        <v>111</v>
      </c>
      <c r="G41" s="1">
        <v>25</v>
      </c>
      <c r="H41" s="1">
        <v>49</v>
      </c>
    </row>
    <row r="42" spans="1:8" x14ac:dyDescent="0.25">
      <c r="A42" t="s">
        <v>40</v>
      </c>
      <c r="B42" t="s">
        <v>57</v>
      </c>
      <c r="C42" s="1">
        <v>6.7</v>
      </c>
      <c r="D42" s="1"/>
      <c r="E42" s="4">
        <v>2346</v>
      </c>
      <c r="F42" s="1">
        <v>521</v>
      </c>
      <c r="G42" s="1">
        <v>45</v>
      </c>
      <c r="H42" s="1">
        <v>7</v>
      </c>
    </row>
    <row r="43" spans="1:8" x14ac:dyDescent="0.25">
      <c r="A43" t="s">
        <v>41</v>
      </c>
      <c r="B43" t="s">
        <v>51</v>
      </c>
      <c r="C43" s="1">
        <v>3.8</v>
      </c>
      <c r="D43" s="1">
        <v>3.5</v>
      </c>
      <c r="E43" s="4">
        <v>727</v>
      </c>
      <c r="F43" s="1">
        <v>82</v>
      </c>
      <c r="G43" s="1">
        <v>30</v>
      </c>
      <c r="H43" s="1">
        <v>45</v>
      </c>
    </row>
    <row r="44" spans="1:8" x14ac:dyDescent="0.25">
      <c r="A44" t="s">
        <v>42</v>
      </c>
      <c r="B44" t="s">
        <v>57</v>
      </c>
      <c r="C44" s="1">
        <v>4.8</v>
      </c>
      <c r="D44" s="1">
        <v>2.7</v>
      </c>
      <c r="E44" s="4">
        <v>2187</v>
      </c>
      <c r="F44" s="1">
        <v>136</v>
      </c>
      <c r="G44" s="1">
        <v>35</v>
      </c>
      <c r="H44" s="1">
        <v>10</v>
      </c>
    </row>
    <row r="45" spans="1:8" x14ac:dyDescent="0.25">
      <c r="A45" t="s">
        <v>43</v>
      </c>
      <c r="B45" t="s">
        <v>51</v>
      </c>
      <c r="C45" s="1">
        <v>3</v>
      </c>
      <c r="D45" s="1">
        <v>3.4</v>
      </c>
      <c r="E45" s="4">
        <v>1053</v>
      </c>
      <c r="F45" s="1">
        <v>81</v>
      </c>
      <c r="G45" s="1">
        <v>17</v>
      </c>
      <c r="H45" s="1">
        <v>35</v>
      </c>
    </row>
    <row r="46" spans="1:8" x14ac:dyDescent="0.25">
      <c r="A46" t="s">
        <v>44</v>
      </c>
      <c r="B46" t="s">
        <v>51</v>
      </c>
      <c r="C46" s="1">
        <v>3.5</v>
      </c>
      <c r="D46" s="1">
        <v>5</v>
      </c>
      <c r="E46" s="4">
        <v>1008</v>
      </c>
      <c r="F46" s="1">
        <v>68</v>
      </c>
      <c r="G46" s="1">
        <v>25</v>
      </c>
      <c r="H46" s="1">
        <v>36</v>
      </c>
    </row>
    <row r="47" spans="1:8" x14ac:dyDescent="0.25">
      <c r="A47" t="s">
        <v>45</v>
      </c>
      <c r="B47" t="s">
        <v>51</v>
      </c>
      <c r="C47" s="1">
        <v>3.8</v>
      </c>
      <c r="D47" s="1">
        <v>2.7</v>
      </c>
      <c r="E47" s="4">
        <v>726</v>
      </c>
      <c r="F47" s="1">
        <v>82</v>
      </c>
      <c r="G47" s="1">
        <v>30</v>
      </c>
      <c r="H47" s="1">
        <v>46</v>
      </c>
    </row>
    <row r="48" spans="1:8" x14ac:dyDescent="0.25">
      <c r="A48" t="s">
        <v>46</v>
      </c>
      <c r="B48" t="s">
        <v>51</v>
      </c>
      <c r="C48" s="1">
        <v>2.2000000000000002</v>
      </c>
      <c r="D48" s="1">
        <v>4.8</v>
      </c>
      <c r="E48" s="4">
        <v>791</v>
      </c>
      <c r="F48" s="1">
        <v>50</v>
      </c>
      <c r="G48" s="1">
        <v>4</v>
      </c>
      <c r="H48" s="1">
        <v>42</v>
      </c>
    </row>
    <row r="49" spans="1:8" x14ac:dyDescent="0.25">
      <c r="A49" t="s">
        <v>47</v>
      </c>
      <c r="B49" t="s">
        <v>57</v>
      </c>
      <c r="C49" s="1">
        <v>6.9</v>
      </c>
      <c r="D49" s="1">
        <v>4.0999999999999996</v>
      </c>
      <c r="E49" s="4">
        <v>1798</v>
      </c>
      <c r="F49" s="1">
        <v>173</v>
      </c>
      <c r="G49" s="1">
        <v>46</v>
      </c>
      <c r="H49" s="1">
        <v>27</v>
      </c>
    </row>
    <row r="50" spans="1:8" x14ac:dyDescent="0.25">
      <c r="A50" t="s">
        <v>48</v>
      </c>
      <c r="B50" t="s">
        <v>57</v>
      </c>
      <c r="C50" s="1">
        <v>4</v>
      </c>
      <c r="D50" s="1">
        <v>4</v>
      </c>
      <c r="E50" s="4">
        <v>2207</v>
      </c>
      <c r="F50" s="1">
        <v>104</v>
      </c>
      <c r="G50" s="1">
        <v>32</v>
      </c>
      <c r="H50" s="1">
        <v>9</v>
      </c>
    </row>
    <row r="51" spans="1:8" x14ac:dyDescent="0.25">
      <c r="A51" t="s">
        <v>49</v>
      </c>
      <c r="B51" t="s">
        <v>51</v>
      </c>
      <c r="C51" s="1">
        <v>12.2</v>
      </c>
      <c r="D51" s="1">
        <v>3.5</v>
      </c>
      <c r="E51" s="4">
        <v>1777</v>
      </c>
      <c r="F51" s="1">
        <v>101</v>
      </c>
      <c r="G51" s="1">
        <v>49</v>
      </c>
      <c r="H51" s="1">
        <v>28</v>
      </c>
    </row>
  </sheetData>
  <pageMargins left="0.7" right="0.7" top="0.75" bottom="0.75" header="0.3" footer="0.3"/>
  <pageSetup orientation="portrait" horizontalDpi="0"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85E57-3902-46F4-882B-3B304929783C}">
  <dimension ref="A1:F51"/>
  <sheetViews>
    <sheetView tabSelected="1" workbookViewId="0">
      <selection activeCell="D18" sqref="D18"/>
    </sheetView>
  </sheetViews>
  <sheetFormatPr defaultRowHeight="15" x14ac:dyDescent="0.25"/>
  <cols>
    <col min="1" max="1" width="27.42578125" bestFit="1" customWidth="1"/>
    <col min="2" max="2" width="21.140625" bestFit="1" customWidth="1"/>
    <col min="3" max="3" width="25.5703125" bestFit="1" customWidth="1"/>
  </cols>
  <sheetData>
    <row r="1" spans="1:3" x14ac:dyDescent="0.25">
      <c r="A1" t="s">
        <v>54</v>
      </c>
      <c r="B1" t="s">
        <v>52</v>
      </c>
      <c r="C1" t="s">
        <v>65</v>
      </c>
    </row>
    <row r="2" spans="1:3" x14ac:dyDescent="0.25">
      <c r="A2" s="4">
        <v>1803</v>
      </c>
      <c r="B2" s="1">
        <v>4.3</v>
      </c>
      <c r="C2" t="s">
        <v>57</v>
      </c>
    </row>
    <row r="3" spans="1:3" x14ac:dyDescent="0.25">
      <c r="A3" s="4">
        <v>889</v>
      </c>
      <c r="B3" s="1">
        <v>8.9</v>
      </c>
      <c r="C3" t="s">
        <v>51</v>
      </c>
    </row>
    <row r="4" spans="1:3" x14ac:dyDescent="0.25">
      <c r="A4" s="4">
        <v>891</v>
      </c>
      <c r="B4" s="1">
        <v>2.2999999999999998</v>
      </c>
      <c r="C4" t="s">
        <v>51</v>
      </c>
    </row>
    <row r="5" spans="1:3" x14ac:dyDescent="0.25">
      <c r="A5" s="4">
        <v>2569</v>
      </c>
      <c r="B5" s="1">
        <v>5.4</v>
      </c>
      <c r="C5" t="s">
        <v>57</v>
      </c>
    </row>
    <row r="6" spans="1:3" x14ac:dyDescent="0.25">
      <c r="A6" s="4">
        <v>6422</v>
      </c>
      <c r="B6" s="1">
        <v>2.2999999999999998</v>
      </c>
      <c r="C6" t="s">
        <v>51</v>
      </c>
    </row>
    <row r="7" spans="1:3" x14ac:dyDescent="0.25">
      <c r="A7" s="4">
        <v>1649</v>
      </c>
      <c r="B7" s="1">
        <v>3.5</v>
      </c>
      <c r="C7" t="s">
        <v>57</v>
      </c>
    </row>
    <row r="8" spans="1:3" x14ac:dyDescent="0.25">
      <c r="A8" s="4">
        <v>1735</v>
      </c>
      <c r="B8" s="1">
        <v>2.1</v>
      </c>
      <c r="C8" t="s">
        <v>57</v>
      </c>
    </row>
    <row r="9" spans="1:3" x14ac:dyDescent="0.25">
      <c r="A9" s="4">
        <v>2406</v>
      </c>
      <c r="B9" s="1">
        <v>3.1</v>
      </c>
      <c r="C9" t="s">
        <v>57</v>
      </c>
    </row>
    <row r="10" spans="1:3" x14ac:dyDescent="0.25">
      <c r="A10" s="4">
        <v>1821</v>
      </c>
      <c r="B10" s="1">
        <v>2.7</v>
      </c>
      <c r="C10" t="s">
        <v>57</v>
      </c>
    </row>
    <row r="11" spans="1:3" x14ac:dyDescent="0.25">
      <c r="A11" s="4">
        <v>2061</v>
      </c>
      <c r="B11" s="1">
        <v>2.5</v>
      </c>
      <c r="C11" t="s">
        <v>57</v>
      </c>
    </row>
    <row r="12" spans="1:3" x14ac:dyDescent="0.25">
      <c r="A12" s="4">
        <v>964</v>
      </c>
      <c r="B12" s="1">
        <v>3.4</v>
      </c>
      <c r="C12" t="s">
        <v>51</v>
      </c>
    </row>
    <row r="13" spans="1:3" x14ac:dyDescent="0.25">
      <c r="A13" s="4">
        <v>1449</v>
      </c>
      <c r="B13" s="1">
        <v>2.7</v>
      </c>
      <c r="C13" t="s">
        <v>57</v>
      </c>
    </row>
    <row r="14" spans="1:3" x14ac:dyDescent="0.25">
      <c r="A14" s="4">
        <v>1876</v>
      </c>
      <c r="B14" s="1">
        <v>2.5</v>
      </c>
      <c r="C14" t="s">
        <v>57</v>
      </c>
    </row>
    <row r="15" spans="1:3" x14ac:dyDescent="0.25">
      <c r="A15" s="4">
        <v>1054</v>
      </c>
      <c r="B15" s="1">
        <v>4.2</v>
      </c>
      <c r="C15" t="s">
        <v>51</v>
      </c>
    </row>
    <row r="16" spans="1:3" x14ac:dyDescent="0.25">
      <c r="A16" s="4">
        <v>790</v>
      </c>
      <c r="B16" s="1">
        <v>6.6</v>
      </c>
      <c r="C16" t="s">
        <v>51</v>
      </c>
    </row>
    <row r="17" spans="1:6" x14ac:dyDescent="0.25">
      <c r="A17" s="4">
        <v>1971</v>
      </c>
      <c r="B17" s="1">
        <v>5.7</v>
      </c>
      <c r="C17" t="s">
        <v>57</v>
      </c>
      <c r="D17" t="s">
        <v>66</v>
      </c>
      <c r="F17" s="9">
        <f>CORREL(A2:A51,B2:B51)</f>
        <v>0.12412747181729103</v>
      </c>
    </row>
    <row r="18" spans="1:6" x14ac:dyDescent="0.25">
      <c r="A18" s="4">
        <v>3254</v>
      </c>
      <c r="B18" s="1">
        <v>4.9000000000000004</v>
      </c>
      <c r="C18" t="s">
        <v>51</v>
      </c>
      <c r="D18" t="s">
        <v>72</v>
      </c>
    </row>
    <row r="19" spans="1:6" x14ac:dyDescent="0.25">
      <c r="A19" s="4">
        <v>1765</v>
      </c>
      <c r="B19" s="1">
        <v>6.4</v>
      </c>
      <c r="C19" t="s">
        <v>57</v>
      </c>
    </row>
    <row r="20" spans="1:6" x14ac:dyDescent="0.25">
      <c r="A20" s="4">
        <v>2083</v>
      </c>
      <c r="B20" s="1">
        <v>3.2</v>
      </c>
      <c r="C20" t="s">
        <v>57</v>
      </c>
    </row>
    <row r="21" spans="1:6" x14ac:dyDescent="0.25">
      <c r="A21" s="4">
        <v>685</v>
      </c>
      <c r="B21" s="1">
        <v>2.6</v>
      </c>
      <c r="C21" t="s">
        <v>51</v>
      </c>
    </row>
    <row r="22" spans="1:6" x14ac:dyDescent="0.25">
      <c r="A22" s="4">
        <v>1929</v>
      </c>
      <c r="B22" s="1">
        <v>1.4</v>
      </c>
      <c r="C22" t="s">
        <v>57</v>
      </c>
    </row>
    <row r="23" spans="1:6" x14ac:dyDescent="0.25">
      <c r="A23" s="4">
        <v>542</v>
      </c>
      <c r="B23" s="1">
        <v>3.4</v>
      </c>
      <c r="C23" t="s">
        <v>51</v>
      </c>
    </row>
    <row r="24" spans="1:6" x14ac:dyDescent="0.25">
      <c r="A24" s="4">
        <v>768</v>
      </c>
      <c r="B24" s="1">
        <v>2.6</v>
      </c>
      <c r="C24" t="s">
        <v>51</v>
      </c>
    </row>
    <row r="25" spans="1:6" x14ac:dyDescent="0.25">
      <c r="A25" s="4">
        <v>1515</v>
      </c>
      <c r="B25" s="1">
        <v>5.5</v>
      </c>
      <c r="C25" t="s">
        <v>57</v>
      </c>
    </row>
    <row r="26" spans="1:6" x14ac:dyDescent="0.25">
      <c r="A26" s="4">
        <v>1931</v>
      </c>
      <c r="B26" s="1">
        <v>3.3</v>
      </c>
      <c r="C26" t="s">
        <v>57</v>
      </c>
    </row>
    <row r="27" spans="1:6" x14ac:dyDescent="0.25">
      <c r="A27" s="4">
        <v>1983</v>
      </c>
      <c r="B27" s="1">
        <v>7.3</v>
      </c>
      <c r="C27" t="s">
        <v>57</v>
      </c>
    </row>
    <row r="28" spans="1:6" x14ac:dyDescent="0.25">
      <c r="A28" s="4">
        <v>2565</v>
      </c>
      <c r="B28" s="1">
        <v>5.2</v>
      </c>
      <c r="C28" t="s">
        <v>57</v>
      </c>
    </row>
    <row r="29" spans="1:6" x14ac:dyDescent="0.25">
      <c r="A29" s="4">
        <v>2133</v>
      </c>
      <c r="B29" s="1">
        <v>3.6</v>
      </c>
      <c r="C29" t="s">
        <v>51</v>
      </c>
    </row>
    <row r="30" spans="1:6" x14ac:dyDescent="0.25">
      <c r="A30" s="4">
        <v>2243</v>
      </c>
      <c r="B30" s="1">
        <v>2.2000000000000002</v>
      </c>
      <c r="C30" t="s">
        <v>57</v>
      </c>
    </row>
    <row r="31" spans="1:6" x14ac:dyDescent="0.25">
      <c r="A31" s="4">
        <v>2151</v>
      </c>
      <c r="B31" s="1">
        <v>2.4</v>
      </c>
      <c r="C31" t="s">
        <v>57</v>
      </c>
    </row>
    <row r="32" spans="1:6" x14ac:dyDescent="0.25">
      <c r="A32" s="4">
        <v>998</v>
      </c>
      <c r="B32" s="1">
        <v>4.8</v>
      </c>
      <c r="C32" t="s">
        <v>51</v>
      </c>
    </row>
    <row r="33" spans="1:3" x14ac:dyDescent="0.25">
      <c r="A33" s="4">
        <v>2016</v>
      </c>
      <c r="B33" s="1">
        <v>2.4</v>
      </c>
      <c r="C33" t="s">
        <v>57</v>
      </c>
    </row>
    <row r="34" spans="1:3" x14ac:dyDescent="0.25">
      <c r="A34" s="4">
        <v>996</v>
      </c>
      <c r="B34" s="1">
        <v>3.5</v>
      </c>
      <c r="C34" t="s">
        <v>51</v>
      </c>
    </row>
    <row r="35" spans="1:3" x14ac:dyDescent="0.25">
      <c r="A35" s="4">
        <v>3045</v>
      </c>
      <c r="B35" s="1">
        <v>17.7</v>
      </c>
      <c r="C35" t="s">
        <v>57</v>
      </c>
    </row>
    <row r="36" spans="1:3" x14ac:dyDescent="0.25">
      <c r="A36" s="4">
        <v>2156</v>
      </c>
      <c r="B36" s="1">
        <v>3.1</v>
      </c>
      <c r="C36" t="s">
        <v>57</v>
      </c>
    </row>
    <row r="37" spans="1:3" x14ac:dyDescent="0.25">
      <c r="A37" s="4">
        <v>1872</v>
      </c>
      <c r="B37" s="1">
        <v>6.1</v>
      </c>
      <c r="C37" t="s">
        <v>57</v>
      </c>
    </row>
    <row r="38" spans="1:3" x14ac:dyDescent="0.25">
      <c r="A38" s="4">
        <v>363</v>
      </c>
      <c r="B38" s="1">
        <v>2.6</v>
      </c>
      <c r="C38" t="s">
        <v>51</v>
      </c>
    </row>
    <row r="39" spans="1:3" x14ac:dyDescent="0.25">
      <c r="A39" s="4">
        <v>1916</v>
      </c>
      <c r="B39" s="1">
        <v>3.4</v>
      </c>
      <c r="C39" t="s">
        <v>57</v>
      </c>
    </row>
    <row r="40" spans="1:3" x14ac:dyDescent="0.25">
      <c r="A40" s="4">
        <v>2023</v>
      </c>
      <c r="B40" s="1">
        <v>1.7</v>
      </c>
      <c r="C40" t="s">
        <v>57</v>
      </c>
    </row>
    <row r="41" spans="1:3" x14ac:dyDescent="0.25">
      <c r="A41" s="4">
        <v>492</v>
      </c>
      <c r="B41" s="1">
        <v>3.5</v>
      </c>
      <c r="C41" t="s">
        <v>51</v>
      </c>
    </row>
    <row r="42" spans="1:3" x14ac:dyDescent="0.25">
      <c r="A42" s="4">
        <v>2346</v>
      </c>
      <c r="B42" s="1">
        <v>6.7</v>
      </c>
      <c r="C42" t="s">
        <v>57</v>
      </c>
    </row>
    <row r="43" spans="1:3" x14ac:dyDescent="0.25">
      <c r="A43" s="4">
        <v>727</v>
      </c>
      <c r="B43" s="1">
        <v>3.8</v>
      </c>
      <c r="C43" t="s">
        <v>51</v>
      </c>
    </row>
    <row r="44" spans="1:3" x14ac:dyDescent="0.25">
      <c r="A44" s="4">
        <v>2187</v>
      </c>
      <c r="B44" s="1">
        <v>4.8</v>
      </c>
      <c r="C44" t="s">
        <v>57</v>
      </c>
    </row>
    <row r="45" spans="1:3" x14ac:dyDescent="0.25">
      <c r="A45" s="4">
        <v>1053</v>
      </c>
      <c r="B45" s="1">
        <v>3</v>
      </c>
      <c r="C45" t="s">
        <v>51</v>
      </c>
    </row>
    <row r="46" spans="1:3" x14ac:dyDescent="0.25">
      <c r="A46" s="4">
        <v>1008</v>
      </c>
      <c r="B46" s="1">
        <v>3.5</v>
      </c>
      <c r="C46" t="s">
        <v>51</v>
      </c>
    </row>
    <row r="47" spans="1:3" x14ac:dyDescent="0.25">
      <c r="A47" s="4">
        <v>726</v>
      </c>
      <c r="B47" s="1">
        <v>3.8</v>
      </c>
      <c r="C47" t="s">
        <v>51</v>
      </c>
    </row>
    <row r="48" spans="1:3" x14ac:dyDescent="0.25">
      <c r="A48" s="4">
        <v>791</v>
      </c>
      <c r="B48" s="1">
        <v>2.2000000000000002</v>
      </c>
      <c r="C48" t="s">
        <v>51</v>
      </c>
    </row>
    <row r="49" spans="1:3" x14ac:dyDescent="0.25">
      <c r="A49" s="4">
        <v>1798</v>
      </c>
      <c r="B49" s="1">
        <v>6.9</v>
      </c>
      <c r="C49" t="s">
        <v>57</v>
      </c>
    </row>
    <row r="50" spans="1:3" x14ac:dyDescent="0.25">
      <c r="A50" s="4">
        <v>2207</v>
      </c>
      <c r="B50" s="1">
        <v>4</v>
      </c>
      <c r="C50" t="s">
        <v>57</v>
      </c>
    </row>
    <row r="51" spans="1:3" x14ac:dyDescent="0.25">
      <c r="A51" s="4">
        <v>1777</v>
      </c>
      <c r="B51" s="1">
        <v>12.2</v>
      </c>
      <c r="C51" t="s">
        <v>51</v>
      </c>
    </row>
  </sheetData>
  <autoFilter ref="A1:C51" xr:uid="{7E885528-D7D7-4F30-82AF-3ACE2EE7E6F8}"/>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AA2E6-439E-4A1E-8B48-B50D059509A9}">
  <dimension ref="A1:F51"/>
  <sheetViews>
    <sheetView workbookViewId="0">
      <selection activeCell="C1" sqref="C1"/>
    </sheetView>
  </sheetViews>
  <sheetFormatPr defaultRowHeight="15" x14ac:dyDescent="0.25"/>
  <cols>
    <col min="1" max="1" width="29.7109375" bestFit="1" customWidth="1"/>
    <col min="2" max="2" width="31.140625" bestFit="1" customWidth="1"/>
  </cols>
  <sheetData>
    <row r="1" spans="1:2" x14ac:dyDescent="0.25">
      <c r="A1" t="s">
        <v>71</v>
      </c>
      <c r="B1" t="s">
        <v>70</v>
      </c>
    </row>
    <row r="2" spans="1:2" x14ac:dyDescent="0.25">
      <c r="A2" s="1">
        <v>26</v>
      </c>
      <c r="B2" s="1">
        <v>34</v>
      </c>
    </row>
    <row r="3" spans="1:2" x14ac:dyDescent="0.25">
      <c r="A3" s="1">
        <v>41</v>
      </c>
      <c r="B3" s="1">
        <v>48</v>
      </c>
    </row>
    <row r="4" spans="1:2" x14ac:dyDescent="0.25">
      <c r="A4" s="1">
        <v>40</v>
      </c>
      <c r="B4" s="1">
        <v>6</v>
      </c>
    </row>
    <row r="5" spans="1:2" x14ac:dyDescent="0.25">
      <c r="A5" s="1">
        <v>4</v>
      </c>
      <c r="B5" s="1">
        <v>39</v>
      </c>
    </row>
    <row r="6" spans="1:2" x14ac:dyDescent="0.25">
      <c r="A6" s="1">
        <v>1</v>
      </c>
      <c r="B6" s="1">
        <v>6</v>
      </c>
    </row>
    <row r="7" spans="1:2" x14ac:dyDescent="0.25">
      <c r="A7" s="1">
        <v>31</v>
      </c>
      <c r="B7" s="1">
        <v>25</v>
      </c>
    </row>
    <row r="8" spans="1:2" x14ac:dyDescent="0.25">
      <c r="A8" s="1">
        <v>30</v>
      </c>
      <c r="B8" s="1">
        <v>3</v>
      </c>
    </row>
    <row r="9" spans="1:2" x14ac:dyDescent="0.25">
      <c r="A9" s="1">
        <v>6</v>
      </c>
      <c r="B9" s="1">
        <v>18</v>
      </c>
    </row>
    <row r="10" spans="1:2" x14ac:dyDescent="0.25">
      <c r="A10" s="1">
        <v>25</v>
      </c>
      <c r="B10" s="1">
        <v>15</v>
      </c>
    </row>
    <row r="11" spans="1:2" x14ac:dyDescent="0.25">
      <c r="A11" s="1">
        <v>15</v>
      </c>
      <c r="B11" s="1">
        <v>10</v>
      </c>
    </row>
    <row r="12" spans="1:2" x14ac:dyDescent="0.25">
      <c r="A12" s="1">
        <v>39</v>
      </c>
      <c r="B12" s="1">
        <v>22</v>
      </c>
    </row>
    <row r="13" spans="1:2" x14ac:dyDescent="0.25">
      <c r="A13" s="1">
        <v>33</v>
      </c>
      <c r="B13" s="1">
        <v>15</v>
      </c>
    </row>
    <row r="14" spans="1:2" x14ac:dyDescent="0.25">
      <c r="A14" s="1">
        <v>23</v>
      </c>
      <c r="B14" s="1">
        <v>10</v>
      </c>
    </row>
    <row r="15" spans="1:2" x14ac:dyDescent="0.25">
      <c r="A15" s="1">
        <v>34</v>
      </c>
      <c r="B15" s="1">
        <v>33</v>
      </c>
    </row>
    <row r="16" spans="1:2" x14ac:dyDescent="0.25">
      <c r="A16" s="1">
        <v>43</v>
      </c>
      <c r="B16" s="1">
        <v>44</v>
      </c>
    </row>
    <row r="17" spans="1:6" x14ac:dyDescent="0.25">
      <c r="A17" s="1">
        <v>19</v>
      </c>
      <c r="B17" s="1">
        <v>41</v>
      </c>
      <c r="D17" t="s">
        <v>66</v>
      </c>
      <c r="F17" s="9">
        <f>CORREL(A2:A51,B2:B51)</f>
        <v>-7.8440471980433496E-2</v>
      </c>
    </row>
    <row r="18" spans="1:6" x14ac:dyDescent="0.25">
      <c r="A18" s="1">
        <v>2</v>
      </c>
      <c r="B18" s="1">
        <v>37</v>
      </c>
    </row>
    <row r="19" spans="1:6" x14ac:dyDescent="0.25">
      <c r="A19" s="1">
        <v>29</v>
      </c>
      <c r="B19" s="1">
        <v>43</v>
      </c>
    </row>
    <row r="20" spans="1:6" x14ac:dyDescent="0.25">
      <c r="A20" s="1">
        <v>14</v>
      </c>
      <c r="B20" s="1">
        <v>20</v>
      </c>
    </row>
    <row r="21" spans="1:6" x14ac:dyDescent="0.25">
      <c r="A21" s="1">
        <v>47</v>
      </c>
      <c r="B21" s="1">
        <v>12</v>
      </c>
    </row>
    <row r="22" spans="1:6" x14ac:dyDescent="0.25">
      <c r="A22" s="1">
        <v>21</v>
      </c>
      <c r="B22" s="1">
        <v>1</v>
      </c>
    </row>
    <row r="23" spans="1:6" x14ac:dyDescent="0.25">
      <c r="A23" s="1">
        <v>48</v>
      </c>
      <c r="B23" s="1">
        <v>22</v>
      </c>
    </row>
    <row r="24" spans="1:6" x14ac:dyDescent="0.25">
      <c r="A24" s="1">
        <v>44</v>
      </c>
      <c r="B24" s="1">
        <v>12</v>
      </c>
    </row>
    <row r="25" spans="1:6" x14ac:dyDescent="0.25">
      <c r="A25" s="1">
        <v>32</v>
      </c>
      <c r="B25" s="1">
        <v>40</v>
      </c>
    </row>
    <row r="26" spans="1:6" x14ac:dyDescent="0.25">
      <c r="A26" s="1">
        <v>20</v>
      </c>
      <c r="B26" s="1">
        <v>21</v>
      </c>
    </row>
    <row r="27" spans="1:6" x14ac:dyDescent="0.25">
      <c r="A27" s="1">
        <v>18</v>
      </c>
      <c r="B27" s="1">
        <v>47</v>
      </c>
    </row>
    <row r="28" spans="1:6" x14ac:dyDescent="0.25">
      <c r="A28" s="1">
        <v>5</v>
      </c>
      <c r="B28" s="1">
        <v>38</v>
      </c>
    </row>
    <row r="29" spans="1:6" x14ac:dyDescent="0.25">
      <c r="A29" s="1">
        <v>13</v>
      </c>
      <c r="B29" s="1">
        <v>29</v>
      </c>
    </row>
    <row r="30" spans="1:6" x14ac:dyDescent="0.25">
      <c r="A30" s="1">
        <v>8</v>
      </c>
      <c r="B30" s="1">
        <v>4</v>
      </c>
    </row>
    <row r="31" spans="1:6" x14ac:dyDescent="0.25">
      <c r="A31" s="1">
        <v>12</v>
      </c>
      <c r="B31" s="1">
        <v>8</v>
      </c>
    </row>
    <row r="32" spans="1:6" x14ac:dyDescent="0.25">
      <c r="A32" s="1">
        <v>37</v>
      </c>
      <c r="B32" s="1">
        <v>35</v>
      </c>
    </row>
    <row r="33" spans="1:2" x14ac:dyDescent="0.25">
      <c r="A33" s="1">
        <v>17</v>
      </c>
      <c r="B33" s="1">
        <v>8</v>
      </c>
    </row>
    <row r="34" spans="1:2" x14ac:dyDescent="0.25">
      <c r="A34" s="1">
        <v>38</v>
      </c>
      <c r="B34" s="1">
        <v>25</v>
      </c>
    </row>
    <row r="35" spans="1:2" x14ac:dyDescent="0.25">
      <c r="A35" s="1">
        <v>3</v>
      </c>
      <c r="B35" s="1">
        <v>50</v>
      </c>
    </row>
    <row r="36" spans="1:2" x14ac:dyDescent="0.25">
      <c r="A36" s="1">
        <v>11</v>
      </c>
      <c r="B36" s="1">
        <v>18</v>
      </c>
    </row>
    <row r="37" spans="1:2" x14ac:dyDescent="0.25">
      <c r="A37" s="1">
        <v>24</v>
      </c>
      <c r="B37" s="1">
        <v>42</v>
      </c>
    </row>
    <row r="38" spans="1:2" x14ac:dyDescent="0.25">
      <c r="A38" s="1">
        <v>50</v>
      </c>
      <c r="B38" s="1">
        <v>12</v>
      </c>
    </row>
    <row r="39" spans="1:2" x14ac:dyDescent="0.25">
      <c r="A39" s="1">
        <v>22</v>
      </c>
      <c r="B39" s="1">
        <v>22</v>
      </c>
    </row>
    <row r="40" spans="1:2" x14ac:dyDescent="0.25">
      <c r="A40" s="1">
        <v>16</v>
      </c>
      <c r="B40" s="1">
        <v>2</v>
      </c>
    </row>
    <row r="41" spans="1:2" x14ac:dyDescent="0.25">
      <c r="A41" s="1">
        <v>49</v>
      </c>
      <c r="B41" s="1">
        <v>25</v>
      </c>
    </row>
    <row r="42" spans="1:2" x14ac:dyDescent="0.25">
      <c r="A42" s="1">
        <v>7</v>
      </c>
      <c r="B42" s="1">
        <v>45</v>
      </c>
    </row>
    <row r="43" spans="1:2" x14ac:dyDescent="0.25">
      <c r="A43" s="1">
        <v>45</v>
      </c>
      <c r="B43" s="1">
        <v>30</v>
      </c>
    </row>
    <row r="44" spans="1:2" x14ac:dyDescent="0.25">
      <c r="A44" s="1">
        <v>10</v>
      </c>
      <c r="B44" s="1">
        <v>35</v>
      </c>
    </row>
    <row r="45" spans="1:2" x14ac:dyDescent="0.25">
      <c r="A45" s="1">
        <v>35</v>
      </c>
      <c r="B45" s="1">
        <v>17</v>
      </c>
    </row>
    <row r="46" spans="1:2" x14ac:dyDescent="0.25">
      <c r="A46" s="1">
        <v>36</v>
      </c>
      <c r="B46" s="1">
        <v>25</v>
      </c>
    </row>
    <row r="47" spans="1:2" x14ac:dyDescent="0.25">
      <c r="A47" s="1">
        <v>46</v>
      </c>
      <c r="B47" s="1">
        <v>30</v>
      </c>
    </row>
    <row r="48" spans="1:2" x14ac:dyDescent="0.25">
      <c r="A48" s="1">
        <v>42</v>
      </c>
      <c r="B48" s="1">
        <v>4</v>
      </c>
    </row>
    <row r="49" spans="1:2" x14ac:dyDescent="0.25">
      <c r="A49" s="1">
        <v>27</v>
      </c>
      <c r="B49" s="1">
        <v>46</v>
      </c>
    </row>
    <row r="50" spans="1:2" x14ac:dyDescent="0.25">
      <c r="A50" s="1">
        <v>9</v>
      </c>
      <c r="B50" s="1">
        <v>32</v>
      </c>
    </row>
    <row r="51" spans="1:2" x14ac:dyDescent="0.25">
      <c r="A51" s="1">
        <v>28</v>
      </c>
      <c r="B51" s="1">
        <v>49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C6D5B-BE85-415E-8EA0-37E18E4F5E24}">
  <dimension ref="A1:F51"/>
  <sheetViews>
    <sheetView workbookViewId="0">
      <pane xSplit="1" ySplit="1" topLeftCell="B2" activePane="bottomRight" state="frozen"/>
      <selection pane="topRight" activeCell="B1" sqref="B1"/>
      <selection pane="bottomLeft" activeCell="A2" sqref="A2"/>
      <selection pane="bottomRight" activeCell="F11" sqref="F11"/>
    </sheetView>
  </sheetViews>
  <sheetFormatPr defaultRowHeight="15" x14ac:dyDescent="0.25"/>
  <cols>
    <col min="1" max="1" width="24.42578125" bestFit="1" customWidth="1"/>
    <col min="2" max="2" width="21.140625" bestFit="1" customWidth="1"/>
    <col min="3" max="3" width="25.7109375" bestFit="1" customWidth="1"/>
    <col min="4" max="4" width="27.28515625" bestFit="1" customWidth="1"/>
    <col min="5" max="5" width="35" bestFit="1" customWidth="1"/>
  </cols>
  <sheetData>
    <row r="1" spans="1:6" x14ac:dyDescent="0.25">
      <c r="A1" t="s">
        <v>51</v>
      </c>
      <c r="B1" t="s">
        <v>52</v>
      </c>
      <c r="C1" t="s">
        <v>53</v>
      </c>
      <c r="D1" t="s">
        <v>54</v>
      </c>
      <c r="E1" t="s">
        <v>55</v>
      </c>
    </row>
    <row r="2" spans="1:6" x14ac:dyDescent="0.25">
      <c r="A2" t="s">
        <v>0</v>
      </c>
      <c r="B2">
        <v>4.3</v>
      </c>
      <c r="C2">
        <v>3.3</v>
      </c>
      <c r="D2">
        <v>1803</v>
      </c>
      <c r="E2">
        <v>94</v>
      </c>
    </row>
    <row r="3" spans="1:6" x14ac:dyDescent="0.25">
      <c r="A3" t="s">
        <v>1</v>
      </c>
      <c r="B3">
        <v>8.9</v>
      </c>
      <c r="C3">
        <v>4.5999999999999996</v>
      </c>
      <c r="D3">
        <v>889</v>
      </c>
      <c r="E3">
        <v>58</v>
      </c>
    </row>
    <row r="4" spans="1:6" x14ac:dyDescent="0.25">
      <c r="A4" t="s">
        <v>2</v>
      </c>
      <c r="B4">
        <v>2.2999999999999998</v>
      </c>
      <c r="C4">
        <v>3.2</v>
      </c>
      <c r="D4">
        <v>891</v>
      </c>
      <c r="E4">
        <v>126</v>
      </c>
    </row>
    <row r="5" spans="1:6" x14ac:dyDescent="0.25">
      <c r="A5" t="s">
        <v>3</v>
      </c>
      <c r="B5">
        <v>5.4</v>
      </c>
      <c r="C5">
        <v>3.2</v>
      </c>
      <c r="D5">
        <v>2569</v>
      </c>
      <c r="E5">
        <v>237</v>
      </c>
    </row>
    <row r="6" spans="1:6" x14ac:dyDescent="0.25">
      <c r="A6" t="s">
        <v>4</v>
      </c>
      <c r="B6">
        <v>2.2999999999999998</v>
      </c>
      <c r="C6">
        <v>3.5</v>
      </c>
      <c r="D6">
        <v>6422</v>
      </c>
      <c r="E6">
        <v>179</v>
      </c>
    </row>
    <row r="7" spans="1:6" x14ac:dyDescent="0.25">
      <c r="A7" t="s">
        <v>5</v>
      </c>
      <c r="B7">
        <v>3.5</v>
      </c>
      <c r="D7">
        <v>1649</v>
      </c>
      <c r="E7">
        <v>122</v>
      </c>
    </row>
    <row r="8" spans="1:6" x14ac:dyDescent="0.25">
      <c r="A8" t="s">
        <v>6</v>
      </c>
      <c r="B8">
        <v>2.1</v>
      </c>
      <c r="C8">
        <v>3.9</v>
      </c>
      <c r="D8">
        <v>1735</v>
      </c>
      <c r="E8">
        <v>107</v>
      </c>
    </row>
    <row r="9" spans="1:6" x14ac:dyDescent="0.25">
      <c r="A9" t="s">
        <v>7</v>
      </c>
      <c r="B9">
        <v>3.1</v>
      </c>
      <c r="C9">
        <v>2.8</v>
      </c>
      <c r="D9">
        <v>2406</v>
      </c>
      <c r="E9">
        <v>175</v>
      </c>
    </row>
    <row r="10" spans="1:6" x14ac:dyDescent="0.25">
      <c r="A10" t="s">
        <v>8</v>
      </c>
      <c r="B10">
        <v>2.7</v>
      </c>
      <c r="D10">
        <v>1821</v>
      </c>
      <c r="E10">
        <v>238</v>
      </c>
    </row>
    <row r="11" spans="1:6" x14ac:dyDescent="0.25">
      <c r="A11" s="7" t="s">
        <v>9</v>
      </c>
      <c r="B11" s="7">
        <v>2.5</v>
      </c>
      <c r="C11" s="7">
        <v>2.8</v>
      </c>
      <c r="D11" s="7">
        <v>2061</v>
      </c>
      <c r="E11" s="7">
        <v>138</v>
      </c>
      <c r="F11" s="7"/>
    </row>
    <row r="12" spans="1:6" x14ac:dyDescent="0.25">
      <c r="A12" t="s">
        <v>10</v>
      </c>
      <c r="B12">
        <v>3.4</v>
      </c>
      <c r="C12">
        <v>3.8</v>
      </c>
      <c r="D12">
        <v>964</v>
      </c>
      <c r="E12">
        <v>79</v>
      </c>
    </row>
    <row r="13" spans="1:6" x14ac:dyDescent="0.25">
      <c r="A13" t="s">
        <v>11</v>
      </c>
      <c r="B13">
        <v>2.7</v>
      </c>
      <c r="D13">
        <v>1449</v>
      </c>
      <c r="E13">
        <v>108</v>
      </c>
    </row>
    <row r="14" spans="1:6" x14ac:dyDescent="0.25">
      <c r="A14" t="s">
        <v>12</v>
      </c>
      <c r="B14">
        <v>2.5</v>
      </c>
      <c r="C14">
        <v>3.2</v>
      </c>
      <c r="D14">
        <v>1876</v>
      </c>
      <c r="E14">
        <v>137</v>
      </c>
    </row>
    <row r="15" spans="1:6" x14ac:dyDescent="0.25">
      <c r="A15" t="s">
        <v>13</v>
      </c>
      <c r="B15">
        <v>4.2</v>
      </c>
      <c r="C15">
        <v>3.9</v>
      </c>
      <c r="D15">
        <v>1054</v>
      </c>
      <c r="E15">
        <v>104</v>
      </c>
    </row>
    <row r="16" spans="1:6" x14ac:dyDescent="0.25">
      <c r="A16" t="s">
        <v>14</v>
      </c>
      <c r="B16">
        <v>6.6</v>
      </c>
      <c r="C16">
        <v>4.5</v>
      </c>
      <c r="D16">
        <v>790</v>
      </c>
      <c r="E16">
        <v>98</v>
      </c>
    </row>
    <row r="17" spans="1:5" x14ac:dyDescent="0.25">
      <c r="A17" t="s">
        <v>15</v>
      </c>
      <c r="B17">
        <v>5.7</v>
      </c>
      <c r="C17">
        <v>3.6</v>
      </c>
      <c r="D17">
        <v>1971</v>
      </c>
      <c r="E17">
        <v>110</v>
      </c>
    </row>
    <row r="18" spans="1:5" x14ac:dyDescent="0.25">
      <c r="A18" t="s">
        <v>16</v>
      </c>
      <c r="B18">
        <v>4.9000000000000004</v>
      </c>
      <c r="C18">
        <v>4.0999999999999996</v>
      </c>
      <c r="D18">
        <v>3254</v>
      </c>
      <c r="E18">
        <v>124</v>
      </c>
    </row>
    <row r="19" spans="1:5" x14ac:dyDescent="0.25">
      <c r="A19" t="s">
        <v>17</v>
      </c>
      <c r="B19">
        <v>6.4</v>
      </c>
      <c r="C19">
        <v>2.2999999999999998</v>
      </c>
      <c r="D19">
        <v>1765</v>
      </c>
      <c r="E19">
        <v>206</v>
      </c>
    </row>
    <row r="20" spans="1:5" x14ac:dyDescent="0.25">
      <c r="A20" t="s">
        <v>18</v>
      </c>
      <c r="B20">
        <v>3.2</v>
      </c>
      <c r="C20">
        <v>5.6</v>
      </c>
      <c r="D20">
        <v>2083</v>
      </c>
      <c r="E20">
        <v>80</v>
      </c>
    </row>
    <row r="21" spans="1:5" x14ac:dyDescent="0.25">
      <c r="A21" t="s">
        <v>19</v>
      </c>
      <c r="B21">
        <v>2.6</v>
      </c>
      <c r="C21">
        <v>3.1</v>
      </c>
      <c r="D21">
        <v>685</v>
      </c>
      <c r="E21">
        <v>108</v>
      </c>
    </row>
    <row r="22" spans="1:5" x14ac:dyDescent="0.25">
      <c r="A22" t="s">
        <v>20</v>
      </c>
      <c r="B22">
        <v>1.4</v>
      </c>
      <c r="C22">
        <v>3.1</v>
      </c>
      <c r="D22">
        <v>1929</v>
      </c>
      <c r="E22">
        <v>123</v>
      </c>
    </row>
    <row r="23" spans="1:5" x14ac:dyDescent="0.25">
      <c r="A23" t="s">
        <v>21</v>
      </c>
      <c r="B23">
        <v>3.4</v>
      </c>
      <c r="C23">
        <v>4</v>
      </c>
      <c r="D23">
        <v>542</v>
      </c>
      <c r="E23">
        <v>45</v>
      </c>
    </row>
    <row r="24" spans="1:5" x14ac:dyDescent="0.25">
      <c r="A24" t="s">
        <v>22</v>
      </c>
      <c r="B24">
        <v>2.6</v>
      </c>
      <c r="C24">
        <v>3.8</v>
      </c>
      <c r="D24">
        <v>768</v>
      </c>
      <c r="E24">
        <v>57</v>
      </c>
    </row>
    <row r="25" spans="1:5" x14ac:dyDescent="0.25">
      <c r="A25" t="s">
        <v>23</v>
      </c>
      <c r="B25">
        <v>5.5</v>
      </c>
      <c r="D25">
        <v>1515</v>
      </c>
      <c r="E25">
        <v>112</v>
      </c>
    </row>
    <row r="26" spans="1:5" x14ac:dyDescent="0.25">
      <c r="A26" t="s">
        <v>24</v>
      </c>
      <c r="B26">
        <v>3.3</v>
      </c>
      <c r="C26">
        <v>3.3</v>
      </c>
      <c r="D26">
        <v>1931</v>
      </c>
      <c r="E26">
        <v>118</v>
      </c>
    </row>
    <row r="27" spans="1:5" x14ac:dyDescent="0.25">
      <c r="A27" t="s">
        <v>25</v>
      </c>
      <c r="B27">
        <v>7.3</v>
      </c>
      <c r="C27">
        <v>5</v>
      </c>
      <c r="D27">
        <v>1983</v>
      </c>
      <c r="E27">
        <v>135</v>
      </c>
    </row>
    <row r="28" spans="1:5" x14ac:dyDescent="0.25">
      <c r="A28" t="s">
        <v>26</v>
      </c>
      <c r="B28">
        <v>5.2</v>
      </c>
      <c r="C28">
        <v>3.9</v>
      </c>
      <c r="D28">
        <v>2565</v>
      </c>
      <c r="E28">
        <v>128</v>
      </c>
    </row>
    <row r="29" spans="1:5" x14ac:dyDescent="0.25">
      <c r="A29" t="s">
        <v>27</v>
      </c>
      <c r="B29">
        <v>3.6</v>
      </c>
      <c r="C29">
        <v>4.0999999999999996</v>
      </c>
      <c r="D29">
        <v>2133</v>
      </c>
      <c r="E29">
        <v>49</v>
      </c>
    </row>
    <row r="30" spans="1:5" x14ac:dyDescent="0.25">
      <c r="A30" t="s">
        <v>28</v>
      </c>
      <c r="B30">
        <v>2.2000000000000002</v>
      </c>
      <c r="D30">
        <v>2243</v>
      </c>
      <c r="E30">
        <v>119</v>
      </c>
    </row>
    <row r="31" spans="1:5" x14ac:dyDescent="0.25">
      <c r="A31" t="s">
        <v>29</v>
      </c>
      <c r="B31">
        <v>2.4</v>
      </c>
      <c r="C31">
        <v>3.1</v>
      </c>
      <c r="D31">
        <v>2151</v>
      </c>
      <c r="E31">
        <v>123</v>
      </c>
    </row>
    <row r="32" spans="1:5" x14ac:dyDescent="0.25">
      <c r="A32" t="s">
        <v>30</v>
      </c>
      <c r="B32">
        <v>4.8</v>
      </c>
      <c r="C32">
        <v>3.9</v>
      </c>
      <c r="D32">
        <v>998</v>
      </c>
      <c r="E32">
        <v>191</v>
      </c>
    </row>
    <row r="33" spans="1:5" x14ac:dyDescent="0.25">
      <c r="A33" t="s">
        <v>31</v>
      </c>
      <c r="B33">
        <v>2.4</v>
      </c>
      <c r="C33">
        <v>2.5</v>
      </c>
      <c r="D33">
        <v>2016</v>
      </c>
      <c r="E33">
        <v>184</v>
      </c>
    </row>
    <row r="34" spans="1:5" x14ac:dyDescent="0.25">
      <c r="A34" t="s">
        <v>32</v>
      </c>
      <c r="B34">
        <v>3.5</v>
      </c>
      <c r="C34">
        <v>2.9</v>
      </c>
      <c r="D34">
        <v>996</v>
      </c>
      <c r="E34">
        <v>60</v>
      </c>
    </row>
    <row r="35" spans="1:5" x14ac:dyDescent="0.25">
      <c r="A35" t="s">
        <v>33</v>
      </c>
      <c r="B35">
        <v>17.7</v>
      </c>
      <c r="D35">
        <v>3045</v>
      </c>
      <c r="E35">
        <v>111</v>
      </c>
    </row>
    <row r="36" spans="1:5" x14ac:dyDescent="0.25">
      <c r="A36" t="s">
        <v>34</v>
      </c>
      <c r="B36">
        <v>3.1</v>
      </c>
      <c r="C36">
        <v>3.2</v>
      </c>
      <c r="D36">
        <v>2156</v>
      </c>
      <c r="E36">
        <v>112</v>
      </c>
    </row>
    <row r="37" spans="1:5" x14ac:dyDescent="0.25">
      <c r="A37" t="s">
        <v>35</v>
      </c>
      <c r="B37">
        <v>6.1</v>
      </c>
      <c r="C37">
        <v>3.6</v>
      </c>
      <c r="D37">
        <v>1872</v>
      </c>
      <c r="E37">
        <v>131</v>
      </c>
    </row>
    <row r="38" spans="1:5" x14ac:dyDescent="0.25">
      <c r="A38" t="s">
        <v>36</v>
      </c>
      <c r="B38">
        <v>2.6</v>
      </c>
      <c r="C38">
        <v>3.9</v>
      </c>
      <c r="D38">
        <v>363</v>
      </c>
      <c r="E38">
        <v>31</v>
      </c>
    </row>
    <row r="39" spans="1:5" x14ac:dyDescent="0.25">
      <c r="A39" t="s">
        <v>37</v>
      </c>
      <c r="B39">
        <v>3.4</v>
      </c>
      <c r="C39">
        <v>3.9</v>
      </c>
      <c r="D39">
        <v>1916</v>
      </c>
      <c r="E39">
        <v>125</v>
      </c>
    </row>
    <row r="40" spans="1:5" x14ac:dyDescent="0.25">
      <c r="A40" t="s">
        <v>38</v>
      </c>
      <c r="B40">
        <v>1.7</v>
      </c>
      <c r="D40">
        <v>2023</v>
      </c>
      <c r="E40">
        <v>103</v>
      </c>
    </row>
    <row r="41" spans="1:5" x14ac:dyDescent="0.25">
      <c r="A41" t="s">
        <v>39</v>
      </c>
      <c r="B41">
        <v>3.5</v>
      </c>
      <c r="C41">
        <v>3</v>
      </c>
      <c r="D41">
        <v>492</v>
      </c>
      <c r="E41">
        <v>111</v>
      </c>
    </row>
    <row r="42" spans="1:5" x14ac:dyDescent="0.25">
      <c r="A42" t="s">
        <v>40</v>
      </c>
      <c r="B42">
        <v>6.7</v>
      </c>
      <c r="D42">
        <v>2346</v>
      </c>
      <c r="E42">
        <v>521</v>
      </c>
    </row>
    <row r="43" spans="1:5" x14ac:dyDescent="0.25">
      <c r="A43" t="s">
        <v>41</v>
      </c>
      <c r="B43">
        <v>3.8</v>
      </c>
      <c r="C43">
        <v>3.5</v>
      </c>
      <c r="D43">
        <v>727</v>
      </c>
      <c r="E43">
        <v>82</v>
      </c>
    </row>
    <row r="44" spans="1:5" s="7" customFormat="1" x14ac:dyDescent="0.25">
      <c r="A44" s="7" t="s">
        <v>42</v>
      </c>
      <c r="B44" s="7">
        <v>4.8</v>
      </c>
      <c r="C44" s="7">
        <v>2.7</v>
      </c>
      <c r="D44" s="7">
        <v>2187</v>
      </c>
      <c r="E44" s="7">
        <v>136</v>
      </c>
    </row>
    <row r="45" spans="1:5" x14ac:dyDescent="0.25">
      <c r="A45" t="s">
        <v>43</v>
      </c>
      <c r="B45">
        <v>3</v>
      </c>
      <c r="C45">
        <v>3.4</v>
      </c>
      <c r="D45">
        <v>1053</v>
      </c>
      <c r="E45">
        <v>81</v>
      </c>
    </row>
    <row r="46" spans="1:5" x14ac:dyDescent="0.25">
      <c r="A46" t="s">
        <v>44</v>
      </c>
      <c r="B46">
        <v>3.5</v>
      </c>
      <c r="C46">
        <v>5</v>
      </c>
      <c r="D46">
        <v>1008</v>
      </c>
      <c r="E46">
        <v>68</v>
      </c>
    </row>
    <row r="47" spans="1:5" x14ac:dyDescent="0.25">
      <c r="A47" t="s">
        <v>45</v>
      </c>
      <c r="B47">
        <v>3.8</v>
      </c>
      <c r="C47">
        <v>2.7</v>
      </c>
      <c r="D47">
        <v>726</v>
      </c>
      <c r="E47">
        <v>82</v>
      </c>
    </row>
    <row r="48" spans="1:5" x14ac:dyDescent="0.25">
      <c r="A48" t="s">
        <v>46</v>
      </c>
      <c r="B48">
        <v>2.2000000000000002</v>
      </c>
      <c r="C48">
        <v>4.8</v>
      </c>
      <c r="D48">
        <v>791</v>
      </c>
      <c r="E48">
        <v>50</v>
      </c>
    </row>
    <row r="49" spans="1:5" x14ac:dyDescent="0.25">
      <c r="A49" t="s">
        <v>47</v>
      </c>
      <c r="B49">
        <v>6.9</v>
      </c>
      <c r="C49">
        <v>4.0999999999999996</v>
      </c>
      <c r="D49">
        <v>1798</v>
      </c>
      <c r="E49">
        <v>173</v>
      </c>
    </row>
    <row r="50" spans="1:5" x14ac:dyDescent="0.25">
      <c r="A50" t="s">
        <v>48</v>
      </c>
      <c r="B50">
        <v>4</v>
      </c>
      <c r="C50">
        <v>4</v>
      </c>
      <c r="D50">
        <v>2207</v>
      </c>
      <c r="E50">
        <v>104</v>
      </c>
    </row>
    <row r="51" spans="1:5" x14ac:dyDescent="0.25">
      <c r="A51" t="s">
        <v>49</v>
      </c>
      <c r="B51">
        <v>12.2</v>
      </c>
      <c r="C51">
        <v>3.5</v>
      </c>
      <c r="D51">
        <v>1777</v>
      </c>
      <c r="E51">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0DC8D-9126-49B4-BD49-0EB7CD8943DF}">
  <dimension ref="A17:M38"/>
  <sheetViews>
    <sheetView topLeftCell="A16" workbookViewId="0">
      <selection activeCell="K19" sqref="K19"/>
    </sheetView>
  </sheetViews>
  <sheetFormatPr defaultRowHeight="15" x14ac:dyDescent="0.25"/>
  <cols>
    <col min="3" max="3" width="10.5703125" bestFit="1" customWidth="1"/>
    <col min="4" max="4" width="12.140625" bestFit="1" customWidth="1"/>
  </cols>
  <sheetData>
    <row r="17" spans="1:12" x14ac:dyDescent="0.25">
      <c r="C17" t="s">
        <v>56</v>
      </c>
      <c r="L17" t="s">
        <v>56</v>
      </c>
    </row>
    <row r="18" spans="1:12" x14ac:dyDescent="0.25">
      <c r="A18" t="s">
        <v>9</v>
      </c>
      <c r="B18">
        <f>VLOOKUP(A18,Data!$A$2:$E$51,2)</f>
        <v>2.5</v>
      </c>
      <c r="C18" s="6">
        <f>_xlfn.PERCENTRANK.INC(Data!$B$2:$B$51,Histograms!B18)</f>
        <v>0.183</v>
      </c>
      <c r="J18" t="s">
        <v>9</v>
      </c>
      <c r="K18">
        <f>VLOOKUP(J18,Data!$A$2:$E$51,3)</f>
        <v>2.8</v>
      </c>
      <c r="L18" s="6">
        <f>_xlfn.PERCENTRANK.INC(Data!$C$2:$C$51,Histograms!K18)</f>
        <v>9.7000000000000003E-2</v>
      </c>
    </row>
    <row r="19" spans="1:12" x14ac:dyDescent="0.25">
      <c r="A19" t="s">
        <v>42</v>
      </c>
      <c r="B19">
        <f>VLOOKUP(A19,Data!$A$2:$E$51,2)</f>
        <v>4.8</v>
      </c>
      <c r="C19" s="6">
        <f>_xlfn.PERCENTRANK.INC(Data!$B$2:$B$51,Histograms!B19)</f>
        <v>0.69299999999999995</v>
      </c>
      <c r="J19" t="s">
        <v>42</v>
      </c>
      <c r="K19">
        <f>VLOOKUP(J19,Data!$A$2:$E$51,3)</f>
        <v>2.7</v>
      </c>
      <c r="L19" s="6">
        <f>_xlfn.PERCENTRANK.INC(Data!$C$2:$C$51,Histograms!K19)</f>
        <v>4.8000000000000001E-2</v>
      </c>
    </row>
    <row r="37" spans="2:13" x14ac:dyDescent="0.25">
      <c r="B37" t="s">
        <v>9</v>
      </c>
      <c r="C37" s="14">
        <f>VLOOKUP(B37,Data!$A$2:$E$51,4)</f>
        <v>2061</v>
      </c>
      <c r="D37" s="6">
        <f>_xlfn.PERCENTRANK.INC(Data!$D$2:$D$51,Histograms!C37)</f>
        <v>0.71399999999999997</v>
      </c>
      <c r="K37" t="s">
        <v>9</v>
      </c>
      <c r="L37">
        <f>VLOOKUP(K37,Data!$A$2:$E$51,5)</f>
        <v>138</v>
      </c>
      <c r="M37" s="6">
        <f>_xlfn.PERCENTRANK.INC(Data!$E$2:$E$51,Histograms!L37)</f>
        <v>0.81599999999999995</v>
      </c>
    </row>
    <row r="38" spans="2:13" x14ac:dyDescent="0.25">
      <c r="B38" t="s">
        <v>42</v>
      </c>
      <c r="C38" s="14">
        <f>VLOOKUP(B38,Data!$A$2:$E$51,4)</f>
        <v>2187</v>
      </c>
      <c r="D38" s="6">
        <f>_xlfn.PERCENTRANK.INC(Data!$D$2:$D$51,Histograms!C38)</f>
        <v>0.81599999999999995</v>
      </c>
      <c r="K38" t="s">
        <v>42</v>
      </c>
      <c r="L38">
        <f>VLOOKUP(K38,Data!$A$2:$E$51,5)</f>
        <v>136</v>
      </c>
      <c r="M38" s="6">
        <f>_xlfn.PERCENTRANK.INC(Data!$E$2:$E$51,Histograms!L38)</f>
        <v>0.77500000000000002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50DDA-7131-40EB-A508-39F9DBE04CF9}">
  <dimension ref="A1:F28"/>
  <sheetViews>
    <sheetView workbookViewId="0">
      <selection activeCell="F7" sqref="F7"/>
    </sheetView>
  </sheetViews>
  <sheetFormatPr defaultRowHeight="15" x14ac:dyDescent="0.25"/>
  <cols>
    <col min="1" max="1" width="14" bestFit="1" customWidth="1"/>
    <col min="2" max="2" width="17.5703125" bestFit="1" customWidth="1"/>
    <col min="3" max="4" width="26.85546875" bestFit="1" customWidth="1"/>
    <col min="5" max="5" width="30.140625" bestFit="1" customWidth="1"/>
    <col min="6" max="6" width="21" bestFit="1" customWidth="1"/>
  </cols>
  <sheetData>
    <row r="1" spans="1:6" ht="30" customHeight="1" x14ac:dyDescent="0.25">
      <c r="A1" s="2" t="s">
        <v>63</v>
      </c>
      <c r="B1" s="13" t="s">
        <v>58</v>
      </c>
      <c r="C1" s="13" t="s">
        <v>59</v>
      </c>
      <c r="D1" s="13" t="s">
        <v>60</v>
      </c>
      <c r="E1" s="13" t="s">
        <v>61</v>
      </c>
    </row>
    <row r="2" spans="1:6" x14ac:dyDescent="0.25">
      <c r="A2" s="3" t="s">
        <v>57</v>
      </c>
      <c r="B2" s="10">
        <v>4.4206896551724144</v>
      </c>
      <c r="C2" s="10">
        <v>3.4809523809523806</v>
      </c>
      <c r="D2" s="12">
        <v>2036.9310344827586</v>
      </c>
      <c r="E2" s="11">
        <v>148.62068965517241</v>
      </c>
    </row>
    <row r="3" spans="1:6" x14ac:dyDescent="0.25">
      <c r="A3" s="3" t="s">
        <v>51</v>
      </c>
      <c r="B3" s="10">
        <v>4.1761904761904765</v>
      </c>
      <c r="C3" s="10">
        <v>3.7714285714285709</v>
      </c>
      <c r="D3" s="12">
        <v>1301.0952380952381</v>
      </c>
      <c r="E3" s="11">
        <v>89.714285714285708</v>
      </c>
    </row>
    <row r="6" spans="1:6" ht="30" x14ac:dyDescent="0.25">
      <c r="A6" s="2" t="s">
        <v>51</v>
      </c>
      <c r="B6" s="13" t="s">
        <v>58</v>
      </c>
      <c r="C6" s="13" t="s">
        <v>59</v>
      </c>
      <c r="D6" s="13" t="s">
        <v>60</v>
      </c>
      <c r="E6" s="13" t="s">
        <v>61</v>
      </c>
      <c r="F6" s="13" t="s">
        <v>62</v>
      </c>
    </row>
    <row r="7" spans="1:6" x14ac:dyDescent="0.25">
      <c r="A7" s="3" t="s">
        <v>4</v>
      </c>
      <c r="B7" s="1">
        <v>2.2999999999999998</v>
      </c>
      <c r="C7" s="1">
        <v>3.5</v>
      </c>
      <c r="D7" s="4">
        <v>6422</v>
      </c>
      <c r="E7" s="1">
        <v>179</v>
      </c>
      <c r="F7" s="1">
        <v>345400</v>
      </c>
    </row>
    <row r="8" spans="1:6" x14ac:dyDescent="0.25">
      <c r="A8" s="3" t="s">
        <v>21</v>
      </c>
      <c r="B8" s="1">
        <v>3.4</v>
      </c>
      <c r="C8" s="1">
        <v>4</v>
      </c>
      <c r="D8" s="4">
        <v>542</v>
      </c>
      <c r="E8" s="1">
        <v>45</v>
      </c>
      <c r="F8" s="1">
        <v>105500</v>
      </c>
    </row>
    <row r="9" spans="1:6" x14ac:dyDescent="0.25">
      <c r="A9" s="3" t="s">
        <v>46</v>
      </c>
      <c r="B9" s="1">
        <v>2.2000000000000002</v>
      </c>
      <c r="C9" s="1">
        <v>4.8</v>
      </c>
      <c r="D9" s="4">
        <v>791</v>
      </c>
      <c r="E9" s="1">
        <v>50</v>
      </c>
      <c r="F9" s="1">
        <v>89300</v>
      </c>
    </row>
    <row r="10" spans="1:6" x14ac:dyDescent="0.25">
      <c r="A10" s="3" t="s">
        <v>13</v>
      </c>
      <c r="B10" s="1">
        <v>4.2</v>
      </c>
      <c r="C10" s="1">
        <v>3.9</v>
      </c>
      <c r="D10" s="4">
        <v>1054</v>
      </c>
      <c r="E10" s="1">
        <v>104</v>
      </c>
      <c r="F10" s="1">
        <v>77900</v>
      </c>
    </row>
    <row r="11" spans="1:6" x14ac:dyDescent="0.25">
      <c r="A11" s="3" t="s">
        <v>32</v>
      </c>
      <c r="B11" s="1">
        <v>3.5</v>
      </c>
      <c r="C11" s="1">
        <v>2.9</v>
      </c>
      <c r="D11" s="4">
        <v>996</v>
      </c>
      <c r="E11" s="1">
        <v>60</v>
      </c>
      <c r="F11" s="1">
        <v>75900</v>
      </c>
    </row>
    <row r="12" spans="1:6" x14ac:dyDescent="0.25">
      <c r="A12" s="3" t="s">
        <v>22</v>
      </c>
      <c r="B12" s="1">
        <v>2.6</v>
      </c>
      <c r="C12" s="1">
        <v>3.8</v>
      </c>
      <c r="D12" s="4">
        <v>768</v>
      </c>
      <c r="E12" s="1">
        <v>57</v>
      </c>
      <c r="F12" s="1">
        <v>67500</v>
      </c>
    </row>
    <row r="13" spans="1:6" x14ac:dyDescent="0.25">
      <c r="A13" s="3" t="s">
        <v>45</v>
      </c>
      <c r="B13" s="1">
        <v>3.8</v>
      </c>
      <c r="C13" s="1">
        <v>2.7</v>
      </c>
      <c r="D13" s="4">
        <v>726</v>
      </c>
      <c r="E13" s="1">
        <v>82</v>
      </c>
      <c r="F13" s="1">
        <v>66200</v>
      </c>
    </row>
    <row r="14" spans="1:6" x14ac:dyDescent="0.25">
      <c r="A14" s="3" t="s">
        <v>41</v>
      </c>
      <c r="B14" s="1">
        <v>3.8</v>
      </c>
      <c r="C14" s="1">
        <v>3.5</v>
      </c>
      <c r="D14" s="4">
        <v>727</v>
      </c>
      <c r="E14" s="1">
        <v>82</v>
      </c>
      <c r="F14" s="1">
        <v>65100</v>
      </c>
    </row>
    <row r="15" spans="1:6" x14ac:dyDescent="0.25">
      <c r="A15" s="3" t="s">
        <v>2</v>
      </c>
      <c r="B15" s="1">
        <v>2.2999999999999998</v>
      </c>
      <c r="C15" s="1">
        <v>3.2</v>
      </c>
      <c r="D15" s="4">
        <v>891</v>
      </c>
      <c r="E15" s="1">
        <v>126</v>
      </c>
      <c r="F15" s="1">
        <v>54400</v>
      </c>
    </row>
    <row r="16" spans="1:6" x14ac:dyDescent="0.25">
      <c r="A16" s="3" t="s">
        <v>19</v>
      </c>
      <c r="B16" s="1">
        <v>2.6</v>
      </c>
      <c r="C16" s="1">
        <v>3.1</v>
      </c>
      <c r="D16" s="4">
        <v>685</v>
      </c>
      <c r="E16" s="1">
        <v>108</v>
      </c>
      <c r="F16" s="1">
        <v>51900</v>
      </c>
    </row>
    <row r="17" spans="1:6" x14ac:dyDescent="0.25">
      <c r="A17" s="3" t="s">
        <v>16</v>
      </c>
      <c r="B17" s="1">
        <v>4.9000000000000004</v>
      </c>
      <c r="C17" s="1">
        <v>4.0999999999999996</v>
      </c>
      <c r="D17" s="4">
        <v>3254</v>
      </c>
      <c r="E17" s="1">
        <v>124</v>
      </c>
      <c r="F17" s="1">
        <v>48900</v>
      </c>
    </row>
    <row r="18" spans="1:6" x14ac:dyDescent="0.25">
      <c r="A18" s="3" t="s">
        <v>14</v>
      </c>
      <c r="B18" s="1">
        <v>6.6</v>
      </c>
      <c r="C18" s="1">
        <v>4.5</v>
      </c>
      <c r="D18" s="4">
        <v>790</v>
      </c>
      <c r="E18" s="1">
        <v>98</v>
      </c>
      <c r="F18" s="1">
        <v>45600</v>
      </c>
    </row>
    <row r="19" spans="1:6" x14ac:dyDescent="0.25">
      <c r="A19" s="3" t="s">
        <v>36</v>
      </c>
      <c r="B19" s="1">
        <v>2.6</v>
      </c>
      <c r="C19" s="1">
        <v>3.9</v>
      </c>
      <c r="D19" s="4">
        <v>363</v>
      </c>
      <c r="E19" s="1">
        <v>31</v>
      </c>
      <c r="F19" s="1">
        <v>42900</v>
      </c>
    </row>
    <row r="20" spans="1:6" x14ac:dyDescent="0.25">
      <c r="A20" s="3" t="s">
        <v>39</v>
      </c>
      <c r="B20" s="1">
        <v>3.5</v>
      </c>
      <c r="C20" s="1">
        <v>3</v>
      </c>
      <c r="D20" s="4">
        <v>492</v>
      </c>
      <c r="E20" s="1">
        <v>111</v>
      </c>
      <c r="F20" s="1">
        <v>36200</v>
      </c>
    </row>
    <row r="21" spans="1:6" x14ac:dyDescent="0.25">
      <c r="A21" s="3" t="s">
        <v>27</v>
      </c>
      <c r="B21" s="1">
        <v>3.6</v>
      </c>
      <c r="C21" s="1">
        <v>4.0999999999999996</v>
      </c>
      <c r="D21" s="4">
        <v>2133</v>
      </c>
      <c r="E21" s="1">
        <v>49</v>
      </c>
      <c r="F21" s="1">
        <v>32400</v>
      </c>
    </row>
    <row r="22" spans="1:6" x14ac:dyDescent="0.25">
      <c r="A22" s="3" t="s">
        <v>43</v>
      </c>
      <c r="B22" s="1">
        <v>3</v>
      </c>
      <c r="C22" s="1">
        <v>3.4</v>
      </c>
      <c r="D22" s="4">
        <v>1053</v>
      </c>
      <c r="E22" s="1">
        <v>81</v>
      </c>
      <c r="F22" s="1">
        <v>27700</v>
      </c>
    </row>
    <row r="23" spans="1:6" x14ac:dyDescent="0.25">
      <c r="A23" s="3" t="s">
        <v>30</v>
      </c>
      <c r="B23" s="1">
        <v>4.8</v>
      </c>
      <c r="C23" s="1">
        <v>3.9</v>
      </c>
      <c r="D23" s="4">
        <v>998</v>
      </c>
      <c r="E23" s="1">
        <v>191</v>
      </c>
      <c r="F23" s="1">
        <v>19900</v>
      </c>
    </row>
    <row r="24" spans="1:6" x14ac:dyDescent="0.25">
      <c r="A24" s="3" t="s">
        <v>10</v>
      </c>
      <c r="B24" s="1">
        <v>3.4</v>
      </c>
      <c r="C24" s="1">
        <v>3.8</v>
      </c>
      <c r="D24" s="4">
        <v>964</v>
      </c>
      <c r="E24" s="1">
        <v>79</v>
      </c>
      <c r="F24" s="1">
        <v>13700</v>
      </c>
    </row>
    <row r="25" spans="1:6" x14ac:dyDescent="0.25">
      <c r="A25" s="3" t="s">
        <v>44</v>
      </c>
      <c r="B25" s="1">
        <v>3.5</v>
      </c>
      <c r="C25" s="1">
        <v>5</v>
      </c>
      <c r="D25" s="4">
        <v>1008</v>
      </c>
      <c r="E25" s="1">
        <v>68</v>
      </c>
      <c r="F25" s="1">
        <v>9900</v>
      </c>
    </row>
    <row r="26" spans="1:6" x14ac:dyDescent="0.25">
      <c r="A26" s="3" t="s">
        <v>1</v>
      </c>
      <c r="B26" s="1">
        <v>8.9</v>
      </c>
      <c r="C26" s="1">
        <v>4.5999999999999996</v>
      </c>
      <c r="D26" s="4">
        <v>889</v>
      </c>
      <c r="E26" s="1">
        <v>58</v>
      </c>
      <c r="F26" s="1">
        <v>9700</v>
      </c>
    </row>
    <row r="27" spans="1:6" x14ac:dyDescent="0.25">
      <c r="A27" s="3" t="s">
        <v>49</v>
      </c>
      <c r="B27" s="1">
        <v>12.2</v>
      </c>
      <c r="C27" s="1">
        <v>3.5</v>
      </c>
      <c r="D27" s="4">
        <v>1777</v>
      </c>
      <c r="E27" s="1">
        <v>101</v>
      </c>
      <c r="F27" s="1">
        <v>6500</v>
      </c>
    </row>
    <row r="28" spans="1:6" x14ac:dyDescent="0.25">
      <c r="A28" s="3" t="s">
        <v>50</v>
      </c>
      <c r="B28" s="1">
        <v>4.1761904761904765</v>
      </c>
      <c r="C28" s="1">
        <v>3.7714285714285709</v>
      </c>
      <c r="D28" s="1">
        <v>1301.0952380952381</v>
      </c>
      <c r="E28" s="1">
        <v>89.714285714285708</v>
      </c>
      <c r="F28" s="1">
        <v>1292500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2D8FA-8041-46FF-9889-0074592E594B}">
  <sheetPr filterMode="1"/>
  <dimension ref="A1:F99"/>
  <sheetViews>
    <sheetView workbookViewId="0">
      <selection activeCell="E22" sqref="E22"/>
    </sheetView>
  </sheetViews>
  <sheetFormatPr defaultRowHeight="15" x14ac:dyDescent="0.25"/>
  <cols>
    <col min="1" max="1" width="35" bestFit="1" customWidth="1"/>
    <col min="2" max="2" width="25.7109375" bestFit="1" customWidth="1"/>
    <col min="3" max="3" width="25.5703125" bestFit="1" customWidth="1"/>
    <col min="4" max="4" width="11" bestFit="1" customWidth="1"/>
    <col min="5" max="6" width="12.28515625" bestFit="1" customWidth="1"/>
  </cols>
  <sheetData>
    <row r="1" spans="1:3" x14ac:dyDescent="0.25">
      <c r="A1" t="s">
        <v>55</v>
      </c>
      <c r="B1" t="s">
        <v>53</v>
      </c>
      <c r="C1" t="s">
        <v>65</v>
      </c>
    </row>
    <row r="2" spans="1:3" x14ac:dyDescent="0.25">
      <c r="A2">
        <v>94</v>
      </c>
      <c r="B2">
        <v>3.3</v>
      </c>
      <c r="C2" t="s">
        <v>57</v>
      </c>
    </row>
    <row r="3" spans="1:3" x14ac:dyDescent="0.25">
      <c r="A3">
        <v>58</v>
      </c>
      <c r="B3">
        <v>4.5999999999999996</v>
      </c>
      <c r="C3" t="s">
        <v>51</v>
      </c>
    </row>
    <row r="4" spans="1:3" x14ac:dyDescent="0.25">
      <c r="A4">
        <v>126</v>
      </c>
      <c r="B4">
        <v>3.2</v>
      </c>
      <c r="C4" t="s">
        <v>51</v>
      </c>
    </row>
    <row r="5" spans="1:3" x14ac:dyDescent="0.25">
      <c r="A5">
        <v>237</v>
      </c>
      <c r="B5">
        <v>3.2</v>
      </c>
      <c r="C5" t="s">
        <v>57</v>
      </c>
    </row>
    <row r="6" spans="1:3" x14ac:dyDescent="0.25">
      <c r="A6">
        <v>179</v>
      </c>
      <c r="B6">
        <v>3.5</v>
      </c>
      <c r="C6" t="s">
        <v>51</v>
      </c>
    </row>
    <row r="7" spans="1:3" hidden="1" x14ac:dyDescent="0.25">
      <c r="A7">
        <v>122</v>
      </c>
      <c r="C7" t="s">
        <v>57</v>
      </c>
    </row>
    <row r="8" spans="1:3" x14ac:dyDescent="0.25">
      <c r="A8">
        <v>107</v>
      </c>
      <c r="B8">
        <v>3.9</v>
      </c>
      <c r="C8" t="s">
        <v>57</v>
      </c>
    </row>
    <row r="9" spans="1:3" x14ac:dyDescent="0.25">
      <c r="A9">
        <v>175</v>
      </c>
      <c r="B9">
        <v>2.8</v>
      </c>
      <c r="C9" t="s">
        <v>57</v>
      </c>
    </row>
    <row r="10" spans="1:3" hidden="1" x14ac:dyDescent="0.25">
      <c r="A10">
        <v>238</v>
      </c>
      <c r="C10" t="s">
        <v>57</v>
      </c>
    </row>
    <row r="11" spans="1:3" x14ac:dyDescent="0.25">
      <c r="A11">
        <v>138</v>
      </c>
      <c r="B11">
        <v>2.8</v>
      </c>
      <c r="C11" t="s">
        <v>57</v>
      </c>
    </row>
    <row r="12" spans="1:3" x14ac:dyDescent="0.25">
      <c r="A12">
        <v>79</v>
      </c>
      <c r="B12">
        <v>3.8</v>
      </c>
      <c r="C12" t="s">
        <v>51</v>
      </c>
    </row>
    <row r="13" spans="1:3" hidden="1" x14ac:dyDescent="0.25">
      <c r="A13">
        <v>108</v>
      </c>
      <c r="C13" t="s">
        <v>57</v>
      </c>
    </row>
    <row r="14" spans="1:3" x14ac:dyDescent="0.25">
      <c r="A14">
        <v>137</v>
      </c>
      <c r="B14">
        <v>3.2</v>
      </c>
      <c r="C14" t="s">
        <v>57</v>
      </c>
    </row>
    <row r="15" spans="1:3" x14ac:dyDescent="0.25">
      <c r="A15">
        <v>104</v>
      </c>
      <c r="B15">
        <v>3.9</v>
      </c>
      <c r="C15" t="s">
        <v>51</v>
      </c>
    </row>
    <row r="16" spans="1:3" x14ac:dyDescent="0.25">
      <c r="A16">
        <v>98</v>
      </c>
      <c r="B16">
        <v>4.5</v>
      </c>
      <c r="C16" t="s">
        <v>51</v>
      </c>
    </row>
    <row r="17" spans="1:5" x14ac:dyDescent="0.25">
      <c r="A17">
        <v>110</v>
      </c>
      <c r="B17">
        <v>3.6</v>
      </c>
      <c r="C17" t="s">
        <v>57</v>
      </c>
    </row>
    <row r="18" spans="1:5" x14ac:dyDescent="0.25">
      <c r="A18">
        <v>124</v>
      </c>
      <c r="B18">
        <v>4.0999999999999996</v>
      </c>
      <c r="C18" t="s">
        <v>51</v>
      </c>
    </row>
    <row r="19" spans="1:5" x14ac:dyDescent="0.25">
      <c r="A19">
        <v>206</v>
      </c>
      <c r="B19">
        <v>2.2999999999999998</v>
      </c>
      <c r="C19" t="s">
        <v>57</v>
      </c>
    </row>
    <row r="20" spans="1:5" x14ac:dyDescent="0.25">
      <c r="A20">
        <v>80</v>
      </c>
      <c r="B20">
        <v>5.6</v>
      </c>
      <c r="C20" t="s">
        <v>57</v>
      </c>
      <c r="D20" t="s">
        <v>66</v>
      </c>
      <c r="E20" s="9">
        <f>CORREL(A2:A51,B2:B51)</f>
        <v>-0.42202912174390117</v>
      </c>
    </row>
    <row r="21" spans="1:5" x14ac:dyDescent="0.25">
      <c r="A21">
        <v>108</v>
      </c>
      <c r="B21">
        <v>3.1</v>
      </c>
      <c r="C21" t="s">
        <v>51</v>
      </c>
    </row>
    <row r="22" spans="1:5" x14ac:dyDescent="0.25">
      <c r="A22">
        <v>123</v>
      </c>
      <c r="B22">
        <v>3.1</v>
      </c>
      <c r="C22" t="s">
        <v>57</v>
      </c>
    </row>
    <row r="23" spans="1:5" x14ac:dyDescent="0.25">
      <c r="A23">
        <v>45</v>
      </c>
      <c r="B23">
        <v>4</v>
      </c>
      <c r="C23" t="s">
        <v>51</v>
      </c>
    </row>
    <row r="24" spans="1:5" x14ac:dyDescent="0.25">
      <c r="A24">
        <v>57</v>
      </c>
      <c r="B24">
        <v>3.8</v>
      </c>
      <c r="C24" t="s">
        <v>51</v>
      </c>
    </row>
    <row r="25" spans="1:5" hidden="1" x14ac:dyDescent="0.25">
      <c r="A25">
        <v>112</v>
      </c>
      <c r="C25" t="s">
        <v>57</v>
      </c>
    </row>
    <row r="26" spans="1:5" x14ac:dyDescent="0.25">
      <c r="A26">
        <v>118</v>
      </c>
      <c r="B26">
        <v>3.3</v>
      </c>
      <c r="C26" t="s">
        <v>57</v>
      </c>
    </row>
    <row r="27" spans="1:5" x14ac:dyDescent="0.25">
      <c r="A27">
        <v>135</v>
      </c>
      <c r="B27">
        <v>5</v>
      </c>
      <c r="C27" t="s">
        <v>57</v>
      </c>
    </row>
    <row r="28" spans="1:5" x14ac:dyDescent="0.25">
      <c r="A28">
        <v>128</v>
      </c>
      <c r="B28">
        <v>3.9</v>
      </c>
      <c r="C28" t="s">
        <v>57</v>
      </c>
    </row>
    <row r="29" spans="1:5" x14ac:dyDescent="0.25">
      <c r="A29">
        <v>49</v>
      </c>
      <c r="B29">
        <v>4.0999999999999996</v>
      </c>
      <c r="C29" t="s">
        <v>51</v>
      </c>
    </row>
    <row r="30" spans="1:5" hidden="1" x14ac:dyDescent="0.25">
      <c r="A30">
        <v>119</v>
      </c>
      <c r="C30" t="s">
        <v>57</v>
      </c>
    </row>
    <row r="31" spans="1:5" x14ac:dyDescent="0.25">
      <c r="A31">
        <v>123</v>
      </c>
      <c r="B31">
        <v>3.1</v>
      </c>
      <c r="C31" t="s">
        <v>57</v>
      </c>
    </row>
    <row r="32" spans="1:5" x14ac:dyDescent="0.25">
      <c r="A32">
        <v>191</v>
      </c>
      <c r="B32">
        <v>3.9</v>
      </c>
      <c r="C32" t="s">
        <v>51</v>
      </c>
    </row>
    <row r="33" spans="1:3" x14ac:dyDescent="0.25">
      <c r="A33">
        <v>184</v>
      </c>
      <c r="B33">
        <v>2.5</v>
      </c>
      <c r="C33" t="s">
        <v>57</v>
      </c>
    </row>
    <row r="34" spans="1:3" x14ac:dyDescent="0.25">
      <c r="A34">
        <v>60</v>
      </c>
      <c r="B34">
        <v>2.9</v>
      </c>
      <c r="C34" t="s">
        <v>51</v>
      </c>
    </row>
    <row r="35" spans="1:3" hidden="1" x14ac:dyDescent="0.25">
      <c r="A35">
        <v>111</v>
      </c>
      <c r="C35" t="s">
        <v>57</v>
      </c>
    </row>
    <row r="36" spans="1:3" x14ac:dyDescent="0.25">
      <c r="A36">
        <v>112</v>
      </c>
      <c r="B36">
        <v>3.2</v>
      </c>
      <c r="C36" t="s">
        <v>57</v>
      </c>
    </row>
    <row r="37" spans="1:3" x14ac:dyDescent="0.25">
      <c r="A37">
        <v>131</v>
      </c>
      <c r="B37">
        <v>3.6</v>
      </c>
      <c r="C37" t="s">
        <v>57</v>
      </c>
    </row>
    <row r="38" spans="1:3" x14ac:dyDescent="0.25">
      <c r="A38">
        <v>31</v>
      </c>
      <c r="B38">
        <v>3.9</v>
      </c>
      <c r="C38" t="s">
        <v>51</v>
      </c>
    </row>
    <row r="39" spans="1:3" x14ac:dyDescent="0.25">
      <c r="A39">
        <v>125</v>
      </c>
      <c r="B39">
        <v>3.9</v>
      </c>
      <c r="C39" t="s">
        <v>57</v>
      </c>
    </row>
    <row r="40" spans="1:3" hidden="1" x14ac:dyDescent="0.25">
      <c r="A40">
        <v>103</v>
      </c>
      <c r="C40" t="s">
        <v>57</v>
      </c>
    </row>
    <row r="41" spans="1:3" x14ac:dyDescent="0.25">
      <c r="A41">
        <v>111</v>
      </c>
      <c r="B41">
        <v>3</v>
      </c>
      <c r="C41" t="s">
        <v>51</v>
      </c>
    </row>
    <row r="42" spans="1:3" hidden="1" x14ac:dyDescent="0.25">
      <c r="A42">
        <v>521</v>
      </c>
      <c r="C42" t="s">
        <v>57</v>
      </c>
    </row>
    <row r="43" spans="1:3" x14ac:dyDescent="0.25">
      <c r="A43">
        <v>82</v>
      </c>
      <c r="B43">
        <v>3.5</v>
      </c>
      <c r="C43" t="s">
        <v>51</v>
      </c>
    </row>
    <row r="44" spans="1:3" x14ac:dyDescent="0.25">
      <c r="A44">
        <v>136</v>
      </c>
      <c r="B44">
        <v>2.7</v>
      </c>
      <c r="C44" t="s">
        <v>57</v>
      </c>
    </row>
    <row r="45" spans="1:3" x14ac:dyDescent="0.25">
      <c r="A45">
        <v>81</v>
      </c>
      <c r="B45">
        <v>3.4</v>
      </c>
      <c r="C45" t="s">
        <v>51</v>
      </c>
    </row>
    <row r="46" spans="1:3" x14ac:dyDescent="0.25">
      <c r="A46">
        <v>68</v>
      </c>
      <c r="B46">
        <v>5</v>
      </c>
      <c r="C46" t="s">
        <v>51</v>
      </c>
    </row>
    <row r="47" spans="1:3" x14ac:dyDescent="0.25">
      <c r="A47">
        <v>82</v>
      </c>
      <c r="B47">
        <v>2.7</v>
      </c>
      <c r="C47" t="s">
        <v>51</v>
      </c>
    </row>
    <row r="48" spans="1:3" x14ac:dyDescent="0.25">
      <c r="A48">
        <v>50</v>
      </c>
      <c r="B48">
        <v>4.8</v>
      </c>
      <c r="C48" t="s">
        <v>51</v>
      </c>
    </row>
    <row r="49" spans="1:6" x14ac:dyDescent="0.25">
      <c r="A49">
        <v>173</v>
      </c>
      <c r="B49">
        <v>4.0999999999999996</v>
      </c>
      <c r="C49" t="s">
        <v>57</v>
      </c>
    </row>
    <row r="50" spans="1:6" x14ac:dyDescent="0.25">
      <c r="A50">
        <v>104</v>
      </c>
      <c r="B50">
        <v>4</v>
      </c>
      <c r="C50" t="s">
        <v>57</v>
      </c>
    </row>
    <row r="51" spans="1:6" x14ac:dyDescent="0.25">
      <c r="A51">
        <v>101</v>
      </c>
      <c r="B51">
        <v>3.5</v>
      </c>
      <c r="C51" t="s">
        <v>51</v>
      </c>
    </row>
    <row r="56" spans="1:6" x14ac:dyDescent="0.25">
      <c r="A56" t="s">
        <v>67</v>
      </c>
    </row>
    <row r="57" spans="1:6" x14ac:dyDescent="0.25">
      <c r="A57" t="s">
        <v>55</v>
      </c>
      <c r="B57" t="s">
        <v>53</v>
      </c>
    </row>
    <row r="58" spans="1:6" x14ac:dyDescent="0.25">
      <c r="A58">
        <v>94</v>
      </c>
      <c r="B58">
        <v>3.3</v>
      </c>
      <c r="D58" t="s">
        <v>66</v>
      </c>
      <c r="F58" s="8">
        <f>CORREL(A58:A99,B58:B99)</f>
        <v>-0.42202912174390117</v>
      </c>
    </row>
    <row r="59" spans="1:6" x14ac:dyDescent="0.25">
      <c r="A59">
        <v>58</v>
      </c>
      <c r="B59">
        <v>4.5999999999999996</v>
      </c>
    </row>
    <row r="60" spans="1:6" x14ac:dyDescent="0.25">
      <c r="A60">
        <v>126</v>
      </c>
      <c r="B60">
        <v>3.2</v>
      </c>
    </row>
    <row r="61" spans="1:6" x14ac:dyDescent="0.25">
      <c r="A61">
        <v>237</v>
      </c>
      <c r="B61">
        <v>3.2</v>
      </c>
    </row>
    <row r="62" spans="1:6" x14ac:dyDescent="0.25">
      <c r="A62">
        <v>179</v>
      </c>
      <c r="B62">
        <v>3.5</v>
      </c>
    </row>
    <row r="63" spans="1:6" x14ac:dyDescent="0.25">
      <c r="A63">
        <v>107</v>
      </c>
      <c r="B63">
        <v>3.9</v>
      </c>
    </row>
    <row r="64" spans="1:6" x14ac:dyDescent="0.25">
      <c r="A64">
        <v>175</v>
      </c>
      <c r="B64">
        <v>2.8</v>
      </c>
    </row>
    <row r="65" spans="1:2" x14ac:dyDescent="0.25">
      <c r="A65">
        <v>138</v>
      </c>
      <c r="B65">
        <v>2.8</v>
      </c>
    </row>
    <row r="66" spans="1:2" x14ac:dyDescent="0.25">
      <c r="A66">
        <v>79</v>
      </c>
      <c r="B66">
        <v>3.8</v>
      </c>
    </row>
    <row r="67" spans="1:2" x14ac:dyDescent="0.25">
      <c r="A67">
        <v>137</v>
      </c>
      <c r="B67">
        <v>3.2</v>
      </c>
    </row>
    <row r="68" spans="1:2" x14ac:dyDescent="0.25">
      <c r="A68">
        <v>104</v>
      </c>
      <c r="B68">
        <v>3.9</v>
      </c>
    </row>
    <row r="69" spans="1:2" x14ac:dyDescent="0.25">
      <c r="A69">
        <v>98</v>
      </c>
      <c r="B69">
        <v>4.5</v>
      </c>
    </row>
    <row r="70" spans="1:2" x14ac:dyDescent="0.25">
      <c r="A70">
        <v>110</v>
      </c>
      <c r="B70">
        <v>3.6</v>
      </c>
    </row>
    <row r="71" spans="1:2" x14ac:dyDescent="0.25">
      <c r="A71">
        <v>124</v>
      </c>
      <c r="B71">
        <v>4.0999999999999996</v>
      </c>
    </row>
    <row r="72" spans="1:2" x14ac:dyDescent="0.25">
      <c r="A72">
        <v>206</v>
      </c>
      <c r="B72">
        <v>2.2999999999999998</v>
      </c>
    </row>
    <row r="73" spans="1:2" x14ac:dyDescent="0.25">
      <c r="A73">
        <v>80</v>
      </c>
      <c r="B73">
        <v>5.6</v>
      </c>
    </row>
    <row r="74" spans="1:2" x14ac:dyDescent="0.25">
      <c r="A74">
        <v>108</v>
      </c>
      <c r="B74">
        <v>3.1</v>
      </c>
    </row>
    <row r="75" spans="1:2" x14ac:dyDescent="0.25">
      <c r="A75">
        <v>123</v>
      </c>
      <c r="B75">
        <v>3.1</v>
      </c>
    </row>
    <row r="76" spans="1:2" x14ac:dyDescent="0.25">
      <c r="A76">
        <v>45</v>
      </c>
      <c r="B76">
        <v>4</v>
      </c>
    </row>
    <row r="77" spans="1:2" x14ac:dyDescent="0.25">
      <c r="A77">
        <v>57</v>
      </c>
      <c r="B77">
        <v>3.8</v>
      </c>
    </row>
    <row r="78" spans="1:2" x14ac:dyDescent="0.25">
      <c r="A78">
        <v>118</v>
      </c>
      <c r="B78">
        <v>3.3</v>
      </c>
    </row>
    <row r="79" spans="1:2" x14ac:dyDescent="0.25">
      <c r="A79">
        <v>135</v>
      </c>
      <c r="B79">
        <v>5</v>
      </c>
    </row>
    <row r="80" spans="1:2" x14ac:dyDescent="0.25">
      <c r="A80">
        <v>128</v>
      </c>
      <c r="B80">
        <v>3.9</v>
      </c>
    </row>
    <row r="81" spans="1:2" x14ac:dyDescent="0.25">
      <c r="A81">
        <v>49</v>
      </c>
      <c r="B81">
        <v>4.0999999999999996</v>
      </c>
    </row>
    <row r="82" spans="1:2" x14ac:dyDescent="0.25">
      <c r="A82">
        <v>123</v>
      </c>
      <c r="B82">
        <v>3.1</v>
      </c>
    </row>
    <row r="83" spans="1:2" x14ac:dyDescent="0.25">
      <c r="A83">
        <v>191</v>
      </c>
      <c r="B83">
        <v>3.9</v>
      </c>
    </row>
    <row r="84" spans="1:2" x14ac:dyDescent="0.25">
      <c r="A84">
        <v>184</v>
      </c>
      <c r="B84">
        <v>2.5</v>
      </c>
    </row>
    <row r="85" spans="1:2" x14ac:dyDescent="0.25">
      <c r="A85">
        <v>60</v>
      </c>
      <c r="B85">
        <v>2.9</v>
      </c>
    </row>
    <row r="86" spans="1:2" x14ac:dyDescent="0.25">
      <c r="A86">
        <v>112</v>
      </c>
      <c r="B86">
        <v>3.2</v>
      </c>
    </row>
    <row r="87" spans="1:2" x14ac:dyDescent="0.25">
      <c r="A87">
        <v>131</v>
      </c>
      <c r="B87">
        <v>3.6</v>
      </c>
    </row>
    <row r="88" spans="1:2" x14ac:dyDescent="0.25">
      <c r="A88">
        <v>31</v>
      </c>
      <c r="B88">
        <v>3.9</v>
      </c>
    </row>
    <row r="89" spans="1:2" x14ac:dyDescent="0.25">
      <c r="A89">
        <v>125</v>
      </c>
      <c r="B89">
        <v>3.9</v>
      </c>
    </row>
    <row r="90" spans="1:2" x14ac:dyDescent="0.25">
      <c r="A90">
        <v>111</v>
      </c>
      <c r="B90">
        <v>3</v>
      </c>
    </row>
    <row r="91" spans="1:2" x14ac:dyDescent="0.25">
      <c r="A91">
        <v>82</v>
      </c>
      <c r="B91">
        <v>3.5</v>
      </c>
    </row>
    <row r="92" spans="1:2" x14ac:dyDescent="0.25">
      <c r="A92">
        <v>136</v>
      </c>
      <c r="B92">
        <v>2.7</v>
      </c>
    </row>
    <row r="93" spans="1:2" x14ac:dyDescent="0.25">
      <c r="A93">
        <v>81</v>
      </c>
      <c r="B93">
        <v>3.4</v>
      </c>
    </row>
    <row r="94" spans="1:2" x14ac:dyDescent="0.25">
      <c r="A94">
        <v>68</v>
      </c>
      <c r="B94">
        <v>5</v>
      </c>
    </row>
    <row r="95" spans="1:2" x14ac:dyDescent="0.25">
      <c r="A95">
        <v>82</v>
      </c>
      <c r="B95">
        <v>2.7</v>
      </c>
    </row>
    <row r="96" spans="1:2" x14ac:dyDescent="0.25">
      <c r="A96">
        <v>50</v>
      </c>
      <c r="B96">
        <v>4.8</v>
      </c>
    </row>
    <row r="97" spans="1:2" x14ac:dyDescent="0.25">
      <c r="A97">
        <v>173</v>
      </c>
      <c r="B97">
        <v>4.0999999999999996</v>
      </c>
    </row>
    <row r="98" spans="1:2" x14ac:dyDescent="0.25">
      <c r="A98">
        <v>104</v>
      </c>
      <c r="B98">
        <v>4</v>
      </c>
    </row>
    <row r="99" spans="1:2" x14ac:dyDescent="0.25">
      <c r="A99">
        <v>101</v>
      </c>
      <c r="B99">
        <v>3.5</v>
      </c>
    </row>
  </sheetData>
  <autoFilter ref="A1:B51" xr:uid="{E2EA450D-4796-48FD-8739-A029C2294DC1}">
    <filterColumn colId="1">
      <customFilters>
        <customFilter operator="notEqual" val=" "/>
      </customFilters>
    </filterColumn>
  </autoFilter>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2DEBF-628F-4830-9046-2D29D32607CF}">
  <dimension ref="A1:E22"/>
  <sheetViews>
    <sheetView workbookViewId="0">
      <selection activeCell="B4" sqref="B4"/>
    </sheetView>
  </sheetViews>
  <sheetFormatPr defaultRowHeight="15" x14ac:dyDescent="0.25"/>
  <cols>
    <col min="1" max="1" width="35.28515625" bestFit="1" customWidth="1"/>
    <col min="2" max="2" width="25.7109375" bestFit="1" customWidth="1"/>
    <col min="4" max="4" width="11" bestFit="1" customWidth="1"/>
  </cols>
  <sheetData>
    <row r="1" spans="1:2" x14ac:dyDescent="0.25">
      <c r="A1" s="5" t="s">
        <v>55</v>
      </c>
      <c r="B1" s="5" t="s">
        <v>53</v>
      </c>
    </row>
    <row r="2" spans="1:2" x14ac:dyDescent="0.25">
      <c r="A2" s="1">
        <v>58</v>
      </c>
      <c r="B2" s="1">
        <v>4.5999999999999996</v>
      </c>
    </row>
    <row r="3" spans="1:2" x14ac:dyDescent="0.25">
      <c r="A3" s="1">
        <v>126</v>
      </c>
      <c r="B3" s="1">
        <v>3.2</v>
      </c>
    </row>
    <row r="4" spans="1:2" x14ac:dyDescent="0.25">
      <c r="A4" s="1">
        <v>179</v>
      </c>
      <c r="B4" s="1">
        <v>3.5</v>
      </c>
    </row>
    <row r="5" spans="1:2" x14ac:dyDescent="0.25">
      <c r="A5" s="1">
        <v>79</v>
      </c>
      <c r="B5" s="1">
        <v>3.8</v>
      </c>
    </row>
    <row r="6" spans="1:2" x14ac:dyDescent="0.25">
      <c r="A6" s="1">
        <v>104</v>
      </c>
      <c r="B6" s="1">
        <v>3.9</v>
      </c>
    </row>
    <row r="7" spans="1:2" x14ac:dyDescent="0.25">
      <c r="A7" s="1">
        <v>98</v>
      </c>
      <c r="B7" s="1">
        <v>4.5</v>
      </c>
    </row>
    <row r="8" spans="1:2" x14ac:dyDescent="0.25">
      <c r="A8" s="1">
        <v>124</v>
      </c>
      <c r="B8" s="1">
        <v>4.0999999999999996</v>
      </c>
    </row>
    <row r="9" spans="1:2" x14ac:dyDescent="0.25">
      <c r="A9" s="1">
        <v>108</v>
      </c>
      <c r="B9" s="1">
        <v>3.1</v>
      </c>
    </row>
    <row r="10" spans="1:2" x14ac:dyDescent="0.25">
      <c r="A10" s="1">
        <v>45</v>
      </c>
      <c r="B10" s="1">
        <v>4</v>
      </c>
    </row>
    <row r="11" spans="1:2" x14ac:dyDescent="0.25">
      <c r="A11" s="1">
        <v>57</v>
      </c>
      <c r="B11" s="1">
        <v>3.8</v>
      </c>
    </row>
    <row r="12" spans="1:2" x14ac:dyDescent="0.25">
      <c r="A12" s="1">
        <v>49</v>
      </c>
      <c r="B12" s="1">
        <v>4.0999999999999996</v>
      </c>
    </row>
    <row r="13" spans="1:2" x14ac:dyDescent="0.25">
      <c r="A13" s="1">
        <v>191</v>
      </c>
      <c r="B13" s="1">
        <v>3.9</v>
      </c>
    </row>
    <row r="14" spans="1:2" x14ac:dyDescent="0.25">
      <c r="A14" s="1">
        <v>60</v>
      </c>
      <c r="B14" s="1">
        <v>2.9</v>
      </c>
    </row>
    <row r="15" spans="1:2" x14ac:dyDescent="0.25">
      <c r="A15" s="1">
        <v>31</v>
      </c>
      <c r="B15" s="1">
        <v>3.9</v>
      </c>
    </row>
    <row r="16" spans="1:2" x14ac:dyDescent="0.25">
      <c r="A16" s="1">
        <v>111</v>
      </c>
      <c r="B16" s="1">
        <v>3</v>
      </c>
    </row>
    <row r="17" spans="1:5" x14ac:dyDescent="0.25">
      <c r="A17" s="1">
        <v>82</v>
      </c>
      <c r="B17" s="1">
        <v>3.5</v>
      </c>
      <c r="D17" t="s">
        <v>68</v>
      </c>
    </row>
    <row r="18" spans="1:5" x14ac:dyDescent="0.25">
      <c r="A18" s="1">
        <v>81</v>
      </c>
      <c r="B18" s="1">
        <v>3.4</v>
      </c>
      <c r="D18" t="s">
        <v>66</v>
      </c>
      <c r="E18" s="9">
        <f>CORREL(A2:A22,B2:B22)</f>
        <v>-0.25460576272342783</v>
      </c>
    </row>
    <row r="19" spans="1:5" x14ac:dyDescent="0.25">
      <c r="A19" s="1">
        <v>68</v>
      </c>
      <c r="B19" s="1">
        <v>5</v>
      </c>
    </row>
    <row r="20" spans="1:5" x14ac:dyDescent="0.25">
      <c r="A20" s="1">
        <v>82</v>
      </c>
      <c r="B20" s="1">
        <v>2.7</v>
      </c>
    </row>
    <row r="21" spans="1:5" x14ac:dyDescent="0.25">
      <c r="A21" s="1">
        <v>50</v>
      </c>
      <c r="B21" s="1">
        <v>4.8</v>
      </c>
    </row>
    <row r="22" spans="1:5" x14ac:dyDescent="0.25">
      <c r="A22" s="1">
        <v>101</v>
      </c>
      <c r="B22" s="1">
        <v>3.5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BF45B-264D-4751-9AD4-272D50C7EAA3}">
  <dimension ref="A1:E30"/>
  <sheetViews>
    <sheetView workbookViewId="0">
      <selection activeCell="B10" sqref="B10"/>
    </sheetView>
  </sheetViews>
  <sheetFormatPr defaultRowHeight="15" x14ac:dyDescent="0.25"/>
  <cols>
    <col min="1" max="1" width="35.28515625" bestFit="1" customWidth="1"/>
    <col min="2" max="2" width="25.7109375" bestFit="1" customWidth="1"/>
    <col min="4" max="4" width="21.42578125" bestFit="1" customWidth="1"/>
  </cols>
  <sheetData>
    <row r="1" spans="1:2" x14ac:dyDescent="0.25">
      <c r="A1" s="5" t="s">
        <v>55</v>
      </c>
      <c r="B1" s="5" t="s">
        <v>53</v>
      </c>
    </row>
    <row r="2" spans="1:2" x14ac:dyDescent="0.25">
      <c r="A2" s="1">
        <v>94</v>
      </c>
      <c r="B2" s="1">
        <v>3.3</v>
      </c>
    </row>
    <row r="3" spans="1:2" x14ac:dyDescent="0.25">
      <c r="A3" s="1">
        <v>237</v>
      </c>
      <c r="B3" s="1">
        <v>3.2</v>
      </c>
    </row>
    <row r="4" spans="1:2" x14ac:dyDescent="0.25">
      <c r="A4" s="1">
        <v>122</v>
      </c>
      <c r="B4" s="1"/>
    </row>
    <row r="5" spans="1:2" x14ac:dyDescent="0.25">
      <c r="A5" s="1">
        <v>107</v>
      </c>
      <c r="B5" s="1">
        <v>3.9</v>
      </c>
    </row>
    <row r="6" spans="1:2" x14ac:dyDescent="0.25">
      <c r="A6" s="1">
        <v>175</v>
      </c>
      <c r="B6" s="1">
        <v>2.8</v>
      </c>
    </row>
    <row r="7" spans="1:2" x14ac:dyDescent="0.25">
      <c r="A7" s="1">
        <v>238</v>
      </c>
      <c r="B7" s="1"/>
    </row>
    <row r="8" spans="1:2" x14ac:dyDescent="0.25">
      <c r="A8" s="1">
        <v>138</v>
      </c>
      <c r="B8" s="1">
        <v>2.8</v>
      </c>
    </row>
    <row r="9" spans="1:2" x14ac:dyDescent="0.25">
      <c r="A9" s="1">
        <v>108</v>
      </c>
      <c r="B9" s="1"/>
    </row>
    <row r="10" spans="1:2" x14ac:dyDescent="0.25">
      <c r="A10" s="1">
        <v>137</v>
      </c>
      <c r="B10" s="1">
        <v>3.2</v>
      </c>
    </row>
    <row r="11" spans="1:2" x14ac:dyDescent="0.25">
      <c r="A11" s="1">
        <v>110</v>
      </c>
      <c r="B11" s="1">
        <v>3.6</v>
      </c>
    </row>
    <row r="12" spans="1:2" x14ac:dyDescent="0.25">
      <c r="A12" s="1">
        <v>206</v>
      </c>
      <c r="B12" s="1">
        <v>2.2999999999999998</v>
      </c>
    </row>
    <row r="13" spans="1:2" x14ac:dyDescent="0.25">
      <c r="A13" s="1">
        <v>80</v>
      </c>
      <c r="B13" s="1">
        <v>5.6</v>
      </c>
    </row>
    <row r="14" spans="1:2" x14ac:dyDescent="0.25">
      <c r="A14" s="1">
        <v>123</v>
      </c>
      <c r="B14" s="1">
        <v>3.1</v>
      </c>
    </row>
    <row r="15" spans="1:2" x14ac:dyDescent="0.25">
      <c r="A15" s="1">
        <v>112</v>
      </c>
      <c r="B15" s="1"/>
    </row>
    <row r="16" spans="1:2" x14ac:dyDescent="0.25">
      <c r="A16" s="1">
        <v>118</v>
      </c>
      <c r="B16" s="1">
        <v>3.3</v>
      </c>
    </row>
    <row r="17" spans="1:5" x14ac:dyDescent="0.25">
      <c r="A17" s="1">
        <v>135</v>
      </c>
      <c r="B17" s="1">
        <v>5</v>
      </c>
      <c r="D17" t="s">
        <v>69</v>
      </c>
    </row>
    <row r="18" spans="1:5" x14ac:dyDescent="0.25">
      <c r="A18" s="1">
        <v>128</v>
      </c>
      <c r="B18" s="1">
        <v>3.9</v>
      </c>
      <c r="D18" t="s">
        <v>66</v>
      </c>
      <c r="E18" s="9">
        <f>CORREL(A2:A30,B2:B30)</f>
        <v>-0.49119584294812024</v>
      </c>
    </row>
    <row r="19" spans="1:5" x14ac:dyDescent="0.25">
      <c r="A19" s="1">
        <v>119</v>
      </c>
      <c r="B19" s="1"/>
    </row>
    <row r="20" spans="1:5" x14ac:dyDescent="0.25">
      <c r="A20" s="1">
        <v>123</v>
      </c>
      <c r="B20" s="1">
        <v>3.1</v>
      </c>
    </row>
    <row r="21" spans="1:5" x14ac:dyDescent="0.25">
      <c r="A21" s="1">
        <v>184</v>
      </c>
      <c r="B21" s="1">
        <v>2.5</v>
      </c>
    </row>
    <row r="22" spans="1:5" x14ac:dyDescent="0.25">
      <c r="A22" s="1">
        <v>111</v>
      </c>
      <c r="B22" s="1"/>
    </row>
    <row r="23" spans="1:5" x14ac:dyDescent="0.25">
      <c r="A23" s="1">
        <v>112</v>
      </c>
      <c r="B23" s="1">
        <v>3.2</v>
      </c>
    </row>
    <row r="24" spans="1:5" x14ac:dyDescent="0.25">
      <c r="A24" s="1">
        <v>131</v>
      </c>
      <c r="B24" s="1">
        <v>3.6</v>
      </c>
    </row>
    <row r="25" spans="1:5" x14ac:dyDescent="0.25">
      <c r="A25" s="1">
        <v>125</v>
      </c>
      <c r="B25" s="1">
        <v>3.9</v>
      </c>
    </row>
    <row r="26" spans="1:5" x14ac:dyDescent="0.25">
      <c r="A26" s="1">
        <v>103</v>
      </c>
      <c r="B26" s="1"/>
    </row>
    <row r="27" spans="1:5" x14ac:dyDescent="0.25">
      <c r="A27" s="1">
        <v>521</v>
      </c>
      <c r="B27" s="1"/>
    </row>
    <row r="28" spans="1:5" x14ac:dyDescent="0.25">
      <c r="A28" s="1">
        <v>136</v>
      </c>
      <c r="B28" s="1">
        <v>2.7</v>
      </c>
    </row>
    <row r="29" spans="1:5" x14ac:dyDescent="0.25">
      <c r="A29" s="1">
        <v>173</v>
      </c>
      <c r="B29" s="1">
        <v>4.0999999999999996</v>
      </c>
    </row>
    <row r="30" spans="1:5" x14ac:dyDescent="0.25">
      <c r="A30" s="1">
        <v>104</v>
      </c>
      <c r="B30" s="1">
        <v>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BFB9A-6771-4489-AEA0-E16FF4E73C06}">
  <dimension ref="A1:E51"/>
  <sheetViews>
    <sheetView workbookViewId="0">
      <selection activeCell="E17" sqref="E17"/>
    </sheetView>
  </sheetViews>
  <sheetFormatPr defaultRowHeight="15" x14ac:dyDescent="0.25"/>
  <cols>
    <col min="1" max="1" width="27.42578125" bestFit="1" customWidth="1"/>
    <col min="2" max="2" width="25.7109375" bestFit="1" customWidth="1"/>
    <col min="4" max="4" width="11" bestFit="1" customWidth="1"/>
  </cols>
  <sheetData>
    <row r="1" spans="1:2" x14ac:dyDescent="0.25">
      <c r="A1" t="s">
        <v>54</v>
      </c>
      <c r="B1" t="s">
        <v>53</v>
      </c>
    </row>
    <row r="2" spans="1:2" x14ac:dyDescent="0.25">
      <c r="A2" s="4">
        <v>1803</v>
      </c>
      <c r="B2" s="1">
        <v>3.3</v>
      </c>
    </row>
    <row r="3" spans="1:2" x14ac:dyDescent="0.25">
      <c r="A3" s="4">
        <v>889</v>
      </c>
      <c r="B3" s="1">
        <v>4.5999999999999996</v>
      </c>
    </row>
    <row r="4" spans="1:2" x14ac:dyDescent="0.25">
      <c r="A4" s="4">
        <v>891</v>
      </c>
      <c r="B4" s="1">
        <v>3.2</v>
      </c>
    </row>
    <row r="5" spans="1:2" x14ac:dyDescent="0.25">
      <c r="A5" s="4">
        <v>2569</v>
      </c>
      <c r="B5" s="1">
        <v>3.2</v>
      </c>
    </row>
    <row r="6" spans="1:2" x14ac:dyDescent="0.25">
      <c r="A6" s="4">
        <v>6422</v>
      </c>
      <c r="B6" s="1">
        <v>3.5</v>
      </c>
    </row>
    <row r="7" spans="1:2" x14ac:dyDescent="0.25">
      <c r="A7" s="4">
        <v>1649</v>
      </c>
      <c r="B7" s="1"/>
    </row>
    <row r="8" spans="1:2" x14ac:dyDescent="0.25">
      <c r="A8" s="4">
        <v>1735</v>
      </c>
      <c r="B8" s="1">
        <v>3.9</v>
      </c>
    </row>
    <row r="9" spans="1:2" x14ac:dyDescent="0.25">
      <c r="A9" s="4">
        <v>2406</v>
      </c>
      <c r="B9" s="1">
        <v>2.8</v>
      </c>
    </row>
    <row r="10" spans="1:2" x14ac:dyDescent="0.25">
      <c r="A10" s="4">
        <v>1821</v>
      </c>
      <c r="B10" s="1"/>
    </row>
    <row r="11" spans="1:2" x14ac:dyDescent="0.25">
      <c r="A11" s="4">
        <v>2061</v>
      </c>
      <c r="B11" s="1">
        <v>2.8</v>
      </c>
    </row>
    <row r="12" spans="1:2" x14ac:dyDescent="0.25">
      <c r="A12" s="4">
        <v>964</v>
      </c>
      <c r="B12" s="1">
        <v>3.8</v>
      </c>
    </row>
    <row r="13" spans="1:2" x14ac:dyDescent="0.25">
      <c r="A13" s="4">
        <v>1449</v>
      </c>
      <c r="B13" s="1"/>
    </row>
    <row r="14" spans="1:2" x14ac:dyDescent="0.25">
      <c r="A14" s="4">
        <v>1876</v>
      </c>
      <c r="B14" s="1">
        <v>3.2</v>
      </c>
    </row>
    <row r="15" spans="1:2" x14ac:dyDescent="0.25">
      <c r="A15" s="4">
        <v>1054</v>
      </c>
      <c r="B15" s="1">
        <v>3.9</v>
      </c>
    </row>
    <row r="16" spans="1:2" x14ac:dyDescent="0.25">
      <c r="A16" s="4">
        <v>790</v>
      </c>
      <c r="B16" s="1">
        <v>4.5</v>
      </c>
    </row>
    <row r="17" spans="1:5" x14ac:dyDescent="0.25">
      <c r="A17" s="4">
        <v>1971</v>
      </c>
      <c r="B17" s="1">
        <v>3.6</v>
      </c>
      <c r="D17" t="s">
        <v>66</v>
      </c>
      <c r="E17" s="9">
        <f>CORREL(A2:A51,B2:B51)</f>
        <v>-8.6973898491783233E-2</v>
      </c>
    </row>
    <row r="18" spans="1:5" x14ac:dyDescent="0.25">
      <c r="A18" s="4">
        <v>3254</v>
      </c>
      <c r="B18" s="1">
        <v>4.0999999999999996</v>
      </c>
    </row>
    <row r="19" spans="1:5" x14ac:dyDescent="0.25">
      <c r="A19" s="4">
        <v>1765</v>
      </c>
      <c r="B19" s="1">
        <v>2.2999999999999998</v>
      </c>
    </row>
    <row r="20" spans="1:5" x14ac:dyDescent="0.25">
      <c r="A20" s="4">
        <v>2083</v>
      </c>
      <c r="B20" s="1">
        <v>5.6</v>
      </c>
    </row>
    <row r="21" spans="1:5" x14ac:dyDescent="0.25">
      <c r="A21" s="4">
        <v>685</v>
      </c>
      <c r="B21" s="1">
        <v>3.1</v>
      </c>
    </row>
    <row r="22" spans="1:5" x14ac:dyDescent="0.25">
      <c r="A22" s="4">
        <v>1929</v>
      </c>
      <c r="B22" s="1">
        <v>3.1</v>
      </c>
    </row>
    <row r="23" spans="1:5" x14ac:dyDescent="0.25">
      <c r="A23" s="4">
        <v>542</v>
      </c>
      <c r="B23" s="1">
        <v>4</v>
      </c>
    </row>
    <row r="24" spans="1:5" x14ac:dyDescent="0.25">
      <c r="A24" s="4">
        <v>768</v>
      </c>
      <c r="B24" s="1">
        <v>3.8</v>
      </c>
    </row>
    <row r="25" spans="1:5" x14ac:dyDescent="0.25">
      <c r="A25" s="4">
        <v>1515</v>
      </c>
      <c r="B25" s="1"/>
    </row>
    <row r="26" spans="1:5" x14ac:dyDescent="0.25">
      <c r="A26" s="4">
        <v>1931</v>
      </c>
      <c r="B26" s="1">
        <v>3.3</v>
      </c>
    </row>
    <row r="27" spans="1:5" x14ac:dyDescent="0.25">
      <c r="A27" s="4">
        <v>1983</v>
      </c>
      <c r="B27" s="1">
        <v>5</v>
      </c>
    </row>
    <row r="28" spans="1:5" x14ac:dyDescent="0.25">
      <c r="A28" s="4">
        <v>2565</v>
      </c>
      <c r="B28" s="1">
        <v>3.9</v>
      </c>
    </row>
    <row r="29" spans="1:5" x14ac:dyDescent="0.25">
      <c r="A29" s="4">
        <v>2133</v>
      </c>
      <c r="B29" s="1">
        <v>4.0999999999999996</v>
      </c>
    </row>
    <row r="30" spans="1:5" x14ac:dyDescent="0.25">
      <c r="A30" s="4">
        <v>2243</v>
      </c>
      <c r="B30" s="1"/>
    </row>
    <row r="31" spans="1:5" x14ac:dyDescent="0.25">
      <c r="A31" s="4">
        <v>2151</v>
      </c>
      <c r="B31" s="1">
        <v>3.1</v>
      </c>
    </row>
    <row r="32" spans="1:5" x14ac:dyDescent="0.25">
      <c r="A32" s="4">
        <v>998</v>
      </c>
      <c r="B32" s="1">
        <v>3.9</v>
      </c>
    </row>
    <row r="33" spans="1:2" x14ac:dyDescent="0.25">
      <c r="A33" s="4">
        <v>2016</v>
      </c>
      <c r="B33" s="1">
        <v>2.5</v>
      </c>
    </row>
    <row r="34" spans="1:2" x14ac:dyDescent="0.25">
      <c r="A34" s="4">
        <v>996</v>
      </c>
      <c r="B34" s="1">
        <v>2.9</v>
      </c>
    </row>
    <row r="35" spans="1:2" x14ac:dyDescent="0.25">
      <c r="A35" s="4">
        <v>3045</v>
      </c>
      <c r="B35" s="1"/>
    </row>
    <row r="36" spans="1:2" x14ac:dyDescent="0.25">
      <c r="A36" s="4">
        <v>2156</v>
      </c>
      <c r="B36" s="1">
        <v>3.2</v>
      </c>
    </row>
    <row r="37" spans="1:2" x14ac:dyDescent="0.25">
      <c r="A37" s="4">
        <v>1872</v>
      </c>
      <c r="B37" s="1">
        <v>3.6</v>
      </c>
    </row>
    <row r="38" spans="1:2" x14ac:dyDescent="0.25">
      <c r="A38" s="4">
        <v>363</v>
      </c>
      <c r="B38" s="1">
        <v>3.9</v>
      </c>
    </row>
    <row r="39" spans="1:2" x14ac:dyDescent="0.25">
      <c r="A39" s="4">
        <v>1916</v>
      </c>
      <c r="B39" s="1">
        <v>3.9</v>
      </c>
    </row>
    <row r="40" spans="1:2" x14ac:dyDescent="0.25">
      <c r="A40" s="4">
        <v>2023</v>
      </c>
      <c r="B40" s="1"/>
    </row>
    <row r="41" spans="1:2" x14ac:dyDescent="0.25">
      <c r="A41" s="4">
        <v>492</v>
      </c>
      <c r="B41" s="1">
        <v>3</v>
      </c>
    </row>
    <row r="42" spans="1:2" x14ac:dyDescent="0.25">
      <c r="A42" s="4">
        <v>2346</v>
      </c>
      <c r="B42" s="1"/>
    </row>
    <row r="43" spans="1:2" x14ac:dyDescent="0.25">
      <c r="A43" s="4">
        <v>727</v>
      </c>
      <c r="B43" s="1">
        <v>3.5</v>
      </c>
    </row>
    <row r="44" spans="1:2" x14ac:dyDescent="0.25">
      <c r="A44" s="4">
        <v>2187</v>
      </c>
      <c r="B44" s="1">
        <v>2.7</v>
      </c>
    </row>
    <row r="45" spans="1:2" x14ac:dyDescent="0.25">
      <c r="A45" s="4">
        <v>1053</v>
      </c>
      <c r="B45" s="1">
        <v>3.4</v>
      </c>
    </row>
    <row r="46" spans="1:2" x14ac:dyDescent="0.25">
      <c r="A46" s="4">
        <v>1008</v>
      </c>
      <c r="B46" s="1">
        <v>5</v>
      </c>
    </row>
    <row r="47" spans="1:2" x14ac:dyDescent="0.25">
      <c r="A47" s="4">
        <v>726</v>
      </c>
      <c r="B47" s="1">
        <v>2.7</v>
      </c>
    </row>
    <row r="48" spans="1:2" x14ac:dyDescent="0.25">
      <c r="A48" s="4">
        <v>791</v>
      </c>
      <c r="B48" s="1">
        <v>4.8</v>
      </c>
    </row>
    <row r="49" spans="1:2" x14ac:dyDescent="0.25">
      <c r="A49" s="4">
        <v>1798</v>
      </c>
      <c r="B49" s="1">
        <v>4.0999999999999996</v>
      </c>
    </row>
    <row r="50" spans="1:2" x14ac:dyDescent="0.25">
      <c r="A50" s="4">
        <v>2207</v>
      </c>
      <c r="B50" s="1">
        <v>4</v>
      </c>
    </row>
    <row r="51" spans="1:2" x14ac:dyDescent="0.25">
      <c r="A51" s="4">
        <v>1777</v>
      </c>
      <c r="B51" s="1">
        <v>3.5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61E69-4128-41FE-812E-6E79B133BCBE}">
  <dimension ref="A1:F51"/>
  <sheetViews>
    <sheetView workbookViewId="0">
      <selection activeCell="I18" sqref="I18"/>
    </sheetView>
  </sheetViews>
  <sheetFormatPr defaultRowHeight="15" x14ac:dyDescent="0.25"/>
  <cols>
    <col min="1" max="1" width="35.28515625" bestFit="1" customWidth="1"/>
    <col min="2" max="2" width="21.140625" bestFit="1" customWidth="1"/>
  </cols>
  <sheetData>
    <row r="1" spans="1:2" x14ac:dyDescent="0.25">
      <c r="A1" t="s">
        <v>55</v>
      </c>
      <c r="B1" t="s">
        <v>52</v>
      </c>
    </row>
    <row r="2" spans="1:2" x14ac:dyDescent="0.25">
      <c r="A2" s="1">
        <v>94</v>
      </c>
      <c r="B2" s="1">
        <v>4.3</v>
      </c>
    </row>
    <row r="3" spans="1:2" x14ac:dyDescent="0.25">
      <c r="A3" s="1">
        <v>58</v>
      </c>
      <c r="B3" s="1">
        <v>8.9</v>
      </c>
    </row>
    <row r="4" spans="1:2" x14ac:dyDescent="0.25">
      <c r="A4" s="1">
        <v>126</v>
      </c>
      <c r="B4" s="1">
        <v>2.2999999999999998</v>
      </c>
    </row>
    <row r="5" spans="1:2" x14ac:dyDescent="0.25">
      <c r="A5" s="1">
        <v>237</v>
      </c>
      <c r="B5" s="1">
        <v>5.4</v>
      </c>
    </row>
    <row r="6" spans="1:2" x14ac:dyDescent="0.25">
      <c r="A6" s="1">
        <v>179</v>
      </c>
      <c r="B6" s="1">
        <v>2.2999999999999998</v>
      </c>
    </row>
    <row r="7" spans="1:2" x14ac:dyDescent="0.25">
      <c r="A7" s="1">
        <v>122</v>
      </c>
      <c r="B7" s="1">
        <v>3.5</v>
      </c>
    </row>
    <row r="8" spans="1:2" x14ac:dyDescent="0.25">
      <c r="A8" s="1">
        <v>107</v>
      </c>
      <c r="B8" s="1">
        <v>2.1</v>
      </c>
    </row>
    <row r="9" spans="1:2" x14ac:dyDescent="0.25">
      <c r="A9" s="1">
        <v>175</v>
      </c>
      <c r="B9" s="1">
        <v>3.1</v>
      </c>
    </row>
    <row r="10" spans="1:2" x14ac:dyDescent="0.25">
      <c r="A10" s="1">
        <v>238</v>
      </c>
      <c r="B10" s="1">
        <v>2.7</v>
      </c>
    </row>
    <row r="11" spans="1:2" x14ac:dyDescent="0.25">
      <c r="A11" s="1">
        <v>138</v>
      </c>
      <c r="B11" s="1">
        <v>2.5</v>
      </c>
    </row>
    <row r="12" spans="1:2" x14ac:dyDescent="0.25">
      <c r="A12" s="1">
        <v>79</v>
      </c>
      <c r="B12" s="1">
        <v>3.4</v>
      </c>
    </row>
    <row r="13" spans="1:2" x14ac:dyDescent="0.25">
      <c r="A13" s="1">
        <v>108</v>
      </c>
      <c r="B13" s="1">
        <v>2.7</v>
      </c>
    </row>
    <row r="14" spans="1:2" x14ac:dyDescent="0.25">
      <c r="A14" s="1">
        <v>137</v>
      </c>
      <c r="B14" s="1">
        <v>2.5</v>
      </c>
    </row>
    <row r="15" spans="1:2" x14ac:dyDescent="0.25">
      <c r="A15" s="1">
        <v>104</v>
      </c>
      <c r="B15" s="1">
        <v>4.2</v>
      </c>
    </row>
    <row r="16" spans="1:2" x14ac:dyDescent="0.25">
      <c r="A16" s="1">
        <v>98</v>
      </c>
      <c r="B16" s="1">
        <v>6.6</v>
      </c>
    </row>
    <row r="17" spans="1:6" x14ac:dyDescent="0.25">
      <c r="A17" s="1">
        <v>110</v>
      </c>
      <c r="B17" s="1">
        <v>5.7</v>
      </c>
      <c r="D17" t="s">
        <v>66</v>
      </c>
      <c r="F17" s="9">
        <f>CORREL(A2:A51,B2:B51)</f>
        <v>0.12232858307027376</v>
      </c>
    </row>
    <row r="18" spans="1:6" x14ac:dyDescent="0.25">
      <c r="A18" s="1">
        <v>124</v>
      </c>
      <c r="B18" s="1">
        <v>4.9000000000000004</v>
      </c>
    </row>
    <row r="19" spans="1:6" x14ac:dyDescent="0.25">
      <c r="A19" s="1">
        <v>206</v>
      </c>
      <c r="B19" s="1">
        <v>6.4</v>
      </c>
    </row>
    <row r="20" spans="1:6" x14ac:dyDescent="0.25">
      <c r="A20" s="1">
        <v>80</v>
      </c>
      <c r="B20" s="1">
        <v>3.2</v>
      </c>
    </row>
    <row r="21" spans="1:6" x14ac:dyDescent="0.25">
      <c r="A21" s="1">
        <v>108</v>
      </c>
      <c r="B21" s="1">
        <v>2.6</v>
      </c>
    </row>
    <row r="22" spans="1:6" x14ac:dyDescent="0.25">
      <c r="A22" s="1">
        <v>123</v>
      </c>
      <c r="B22" s="1">
        <v>1.4</v>
      </c>
    </row>
    <row r="23" spans="1:6" x14ac:dyDescent="0.25">
      <c r="A23" s="1">
        <v>45</v>
      </c>
      <c r="B23" s="1">
        <v>3.4</v>
      </c>
    </row>
    <row r="24" spans="1:6" x14ac:dyDescent="0.25">
      <c r="A24" s="1">
        <v>57</v>
      </c>
      <c r="B24" s="1">
        <v>2.6</v>
      </c>
    </row>
    <row r="25" spans="1:6" x14ac:dyDescent="0.25">
      <c r="A25" s="1">
        <v>112</v>
      </c>
      <c r="B25" s="1">
        <v>5.5</v>
      </c>
    </row>
    <row r="26" spans="1:6" x14ac:dyDescent="0.25">
      <c r="A26" s="1">
        <v>118</v>
      </c>
      <c r="B26" s="1">
        <v>3.3</v>
      </c>
    </row>
    <row r="27" spans="1:6" x14ac:dyDescent="0.25">
      <c r="A27" s="1">
        <v>135</v>
      </c>
      <c r="B27" s="1">
        <v>7.3</v>
      </c>
    </row>
    <row r="28" spans="1:6" x14ac:dyDescent="0.25">
      <c r="A28" s="1">
        <v>128</v>
      </c>
      <c r="B28" s="1">
        <v>5.2</v>
      </c>
    </row>
    <row r="29" spans="1:6" x14ac:dyDescent="0.25">
      <c r="A29" s="1">
        <v>49</v>
      </c>
      <c r="B29" s="1">
        <v>3.6</v>
      </c>
    </row>
    <row r="30" spans="1:6" x14ac:dyDescent="0.25">
      <c r="A30" s="1">
        <v>119</v>
      </c>
      <c r="B30" s="1">
        <v>2.2000000000000002</v>
      </c>
    </row>
    <row r="31" spans="1:6" x14ac:dyDescent="0.25">
      <c r="A31" s="1">
        <v>123</v>
      </c>
      <c r="B31" s="1">
        <v>2.4</v>
      </c>
    </row>
    <row r="32" spans="1:6" x14ac:dyDescent="0.25">
      <c r="A32" s="1">
        <v>191</v>
      </c>
      <c r="B32" s="1">
        <v>4.8</v>
      </c>
    </row>
    <row r="33" spans="1:2" x14ac:dyDescent="0.25">
      <c r="A33" s="1">
        <v>184</v>
      </c>
      <c r="B33" s="1">
        <v>2.4</v>
      </c>
    </row>
    <row r="34" spans="1:2" x14ac:dyDescent="0.25">
      <c r="A34" s="1">
        <v>60</v>
      </c>
      <c r="B34" s="1">
        <v>3.5</v>
      </c>
    </row>
    <row r="35" spans="1:2" x14ac:dyDescent="0.25">
      <c r="A35" s="1">
        <v>111</v>
      </c>
      <c r="B35" s="1">
        <v>17.7</v>
      </c>
    </row>
    <row r="36" spans="1:2" x14ac:dyDescent="0.25">
      <c r="A36" s="1">
        <v>112</v>
      </c>
      <c r="B36" s="1">
        <v>3.1</v>
      </c>
    </row>
    <row r="37" spans="1:2" x14ac:dyDescent="0.25">
      <c r="A37" s="1">
        <v>131</v>
      </c>
      <c r="B37" s="1">
        <v>6.1</v>
      </c>
    </row>
    <row r="38" spans="1:2" x14ac:dyDescent="0.25">
      <c r="A38" s="1">
        <v>31</v>
      </c>
      <c r="B38" s="1">
        <v>2.6</v>
      </c>
    </row>
    <row r="39" spans="1:2" x14ac:dyDescent="0.25">
      <c r="A39" s="1">
        <v>125</v>
      </c>
      <c r="B39" s="1">
        <v>3.4</v>
      </c>
    </row>
    <row r="40" spans="1:2" x14ac:dyDescent="0.25">
      <c r="A40" s="1">
        <v>103</v>
      </c>
      <c r="B40" s="1">
        <v>1.7</v>
      </c>
    </row>
    <row r="41" spans="1:2" x14ac:dyDescent="0.25">
      <c r="A41" s="1">
        <v>111</v>
      </c>
      <c r="B41" s="1">
        <v>3.5</v>
      </c>
    </row>
    <row r="42" spans="1:2" x14ac:dyDescent="0.25">
      <c r="A42" s="1">
        <v>521</v>
      </c>
      <c r="B42" s="1">
        <v>6.7</v>
      </c>
    </row>
    <row r="43" spans="1:2" x14ac:dyDescent="0.25">
      <c r="A43" s="1">
        <v>82</v>
      </c>
      <c r="B43" s="1">
        <v>3.8</v>
      </c>
    </row>
    <row r="44" spans="1:2" x14ac:dyDescent="0.25">
      <c r="A44" s="1">
        <v>136</v>
      </c>
      <c r="B44" s="1">
        <v>4.8</v>
      </c>
    </row>
    <row r="45" spans="1:2" x14ac:dyDescent="0.25">
      <c r="A45" s="1">
        <v>81</v>
      </c>
      <c r="B45" s="1">
        <v>3</v>
      </c>
    </row>
    <row r="46" spans="1:2" x14ac:dyDescent="0.25">
      <c r="A46" s="1">
        <v>68</v>
      </c>
      <c r="B46" s="1">
        <v>3.5</v>
      </c>
    </row>
    <row r="47" spans="1:2" x14ac:dyDescent="0.25">
      <c r="A47" s="1">
        <v>82</v>
      </c>
      <c r="B47" s="1">
        <v>3.8</v>
      </c>
    </row>
    <row r="48" spans="1:2" x14ac:dyDescent="0.25">
      <c r="A48" s="1">
        <v>50</v>
      </c>
      <c r="B48" s="1">
        <v>2.2000000000000002</v>
      </c>
    </row>
    <row r="49" spans="1:2" x14ac:dyDescent="0.25">
      <c r="A49" s="1">
        <v>173</v>
      </c>
      <c r="B49" s="1">
        <v>6.9</v>
      </c>
    </row>
    <row r="50" spans="1:2" x14ac:dyDescent="0.25">
      <c r="A50" s="1">
        <v>104</v>
      </c>
      <c r="B50" s="1">
        <v>4</v>
      </c>
    </row>
    <row r="51" spans="1:2" x14ac:dyDescent="0.25">
      <c r="A51" s="1">
        <v>101</v>
      </c>
      <c r="B51" s="1">
        <v>12.2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A F A A B Q S w M E F A A C A A g A a Y X u U E O x 9 u O n A A A A + A A A A B I A H A B D b 2 5 m a W c v U G F j a 2 F n Z S 5 4 b W w g o h g A K K A U A A A A A A A A A A A A A A A A A A A A A A A A A A A A h Y 9 B D o I w F E S v Q r q n L R X U k E 9 Z u J X E h G j c k l K h E Y q h x X I 3 F x 7 J K 0 i i q D u X M 3 m T v H n c 7 p C O b e N d Z W 9 U p x M U Y I o 8 q U V X K l 0 l a L A n f 4 1 S D r t C n I t K e h O s T T w a l a D a 2 k t M i H M O u w X u + o o w S g N y z L a 5 q G V b + E o b W 2 g h 0 W d V / l 8 h D o e X D G d 4 x X A U R U s c h g G Q u Y Z M 6 S / C J m N M g f y U s B k a O / S S S + 3 v c y B z B P J + w Z 9 Q S w M E F A A C A A g A a Y X u 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m F 7 l B S Q X z a N w I A A D M F A A A T A B w A R m 9 y b X V s Y X M v U 2 V j d G l v b j E u b S C i G A A o o B Q A A A A A A A A A A A A A A A A A A A A A A A A A A A C N U 0 1 v 2 k A Q v S P x H 0 Z O D 0 Z a u T F N e m j E I T G g c m l T T F V F c Y U W M w E n 6 1 2 0 u 0 Z B i P / e 8 U d t h 4 B a X 7 z e e f v m z d t n g 7 F N l I S w f P s 3 3 U 6 3 Y 9 Z c 4 x I u n P 6 l 3 5 / / U v p l I 3 i M 8 z G 3 X C Q 2 Q T N f 7 O a h 5 R b B 9 X v g X v U c G I B A 2 + 0 A P a H K d I y 0 E 5 i t N 1 R x l q K 0 7 j g R 6 A V K W v o w r h N 8 i X 4 a 1 C Y K U a 8 S F Q 3 R v F i 1 i Q L q j T o a y V U i a Z H I V T S k v m G c o I z x T i k b 8 H Q T X V 7 7 x t 5 r 9 U z C o / / X 6 c V m 6 / T Y 4 x B F k i Y W 9 c B h D o N A i S y V Z u D 7 D E Y y V k t q O / D 7 1 3 0 G P z J l M b Q 7 g Y N m 6 d F k v 3 u s H P f C I R 0 p l Z b w F f m S Z s r d m P E F 4 a p K t e + W z j B 4 r P Z v h Q h j L r g 2 A 6 s z b F E G a y 5 X x D j b b b C h m 2 k u z Z P S a S k 4 L x r 3 R H + 2 3 z v F 3 D S b J R B Y f L U H B n v n W 5 Y u U I N 6 g s Y l B r m B B J 1 I + / n K y 1 k L 7 D Q 3 7 j S y I J U F V w E t T Z 5 y + c J a 8 D O 8 j Y a J f M 4 0 A T 9 O h J B o z N k j Z 4 A w b c 3 Y k n O P k o t C w f g h B 3 4 C 9 3 a L m q 8 Q P v T e s 5 + A 5 6 O c Q E 6 k 2 V D i V O 7 x c e 0 B 6 R 7 B K q h A M O L x G u p Y w n f K 7 / t T p X N K w x j p 6 r g A u s y V 5 u m b m z s 0 w Q g 3 5 G 0 V W F j s o E 5 y k 5 I C U i L c o y Q x q H N R o O h c C Z 9 R m 7 t d T e Y 6 r t P O f h 7 4 X i 3 X 8 2 s i r + 8 c T q f W / 2 d s z 4 9 S 5 7 f o 9 D b B f 9 u e 8 W e K q d q S h O q X b k S U h W r b P d b K 9 q 1 5 u p 1 E n u O 7 + Q N Q S w E C L Q A U A A I A C A B p h e 5 Q Q 7 H 2 4 6 c A A A D 4 A A A A E g A A A A A A A A A A A A A A A A A A A A A A Q 2 9 u Z m l n L 1 B h Y 2 t h Z 2 U u e G 1 s U E s B A i 0 A F A A C A A g A a Y X u U A / K 6 a u k A A A A 6 Q A A A B M A A A A A A A A A A A A A A A A A 8 w A A A F t D b 2 5 0 Z W 5 0 X 1 R 5 c G V z X S 5 4 b W x Q S w E C L Q A U A A I A C A B p h e 5 Q U k F 8 2 j c C A A A z B Q A A E w A A A A A A A A A A A A A A A A D k A Q A A R m 9 y b X V s Y X M v U 2 V j d G l v b j E u b V B L B Q Y A A A A A A w A D A M I A A A B o 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i F Q A A A A A A A E A V 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M j A x M l 9 X b 3 J r c G x h Y 2 V f R m F 0 Y W x p d G l l c 1 9 i e V 9 T d G F 0 Z S U y M C g x K S 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1 N C I g L z 4 8 R W 5 0 c n k g V H l w Z T 0 i R m l s b E V y c m 9 y Q 2 9 k Z S I g V m F s d W U 9 I n N V b m t u b 3 d u I i A v P j x F b n R y e S B U e X B l P S J G a W x s R X J y b 3 J D b 3 V u d C I g V m F s d W U 9 I m w w I i A v P j x F b n R y e S B U e X B l P S J G a W x s T G F z d F V w Z G F 0 Z W Q i I F Z h b H V l P S J k M j A y M C 0 w N y 0 x N F Q y M D o 0 M z o x N y 4 4 M D c 3 N T E 2 W i I g L z 4 8 R W 5 0 c n k g V H l w Z T 0 i R m l s b E N v b H V t b l R 5 c G V z I i B W Y W x 1 Z T 0 i c 0 J n T U Z B d 0 1 G Q X d N R E F 3 W T 0 i I C 8 + P E V u d H J 5 I F R 5 c G U 9 I k Z p b G x D b 2 x 1 b W 5 O Y W 1 l c y I g V m F s d W U 9 I n N b J n F 1 b 3 Q 7 U 3 R h d G U u M S Z x d W 9 0 O y w m c X V v d D t O d W 1 i Z X I g b 2 Y g R m F 0 Y W x p d G l l c y w g M j A x M i Z x d W 9 0 O y w m c X V v d D t S Y X R l I G 9 m I E Z h d G F s a X R p Z X M s I D I w M T I m c X V v d D s s J n F 1 b 3 Q 7 U 3 R h d G U g U m F u a y w g R m F 0 Y W x p d G l l c y A y M D E y J n F 1 b 3 Q 7 L C Z x d W 9 0 O 0 5 1 b W J l c i B v Z i B J b m p 1 c m l l c y 9 J b G x u Z X N z Z X M g M j A x M i Z x d W 9 0 O y w m c X V v d D t J b m p 1 c m l l c y 9 J b G x u Z X N z Z X M g M j A x M i B S Y X R l J n F 1 b 3 Q 7 L C Z x d W 9 0 O 1 B l b m F s d G l l c y B G W S A y M D E z I C h B d m V y Y W d l I C Q p J n F 1 b 3 Q 7 L C Z x d W 9 0 O 1 B l b m F s d G l l c y B G W S A y M D E z I C h S Y W 5 r K S Z x d W 9 0 O y w m c X V v d D t J b n N w Z W N 0 b 3 J z J n F 1 b 3 Q 7 L C Z x d W 9 0 O 1 l l Y X J z I H R v I E l u c 3 B l Y 3 Q g R W F j a C B X b 3 J r c G x h Y 2 U g T 2 5 j Z S Z x d W 9 0 O y w m c X V v d D t T d G F 0 Z S B v c i B G Z W R l c m F s I F B y b 2 d y Y W 0 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M j A x M l 9 X b 3 J r c G x h Y 2 V f R m F 0 Y W x p d G l l c 1 9 i e V 9 T d G F 0 Z S A o M S k g K D Q p L 0 N o Y W 5 n Z W Q g V H l w Z T E u e 1 N 0 Y X R l L j E s M H 0 m c X V v d D s s J n F 1 b 3 Q 7 U 2 V j d G l v b j E v M j A x M l 9 X b 3 J r c G x h Y 2 V f R m F 0 Y W x p d G l l c 1 9 i e V 9 T d G F 0 Z S A o M S k g K D Q p L 0 N o Y W 5 n Z W Q g V H l w Z S 5 7 T n V t Y m V y I G 9 m I E Z h d G F s a X R p Z X M s I D I w M T I s M X 0 m c X V v d D s s J n F 1 b 3 Q 7 U 2 V j d G l v b j E v M j A x M l 9 X b 3 J r c G x h Y 2 V f R m F 0 Y W x p d G l l c 1 9 i e V 9 T d G F 0 Z S A o M S k g K D Q p L 0 N o Y W 5 n Z W Q g V H l w Z S 5 7 U m F 0 Z S B v Z i B G Y X R h b G l 0 a W V z L C A y M D E y L D J 9 J n F 1 b 3 Q 7 L C Z x d W 9 0 O 1 N l Y 3 R p b 2 4 x L z I w M T J f V 2 9 y a 3 B s Y W N l X 0 Z h d G F s a X R p Z X N f Y n l f U 3 R h d G U g K D E p I C g 0 K S 9 D a G F u Z 2 V k I F R 5 c G U u e 1 N 0 Y X R l I F J h b m s s I E Z h d G F s a X R p Z X M g M j A x M i w z f S Z x d W 9 0 O y w m c X V v d D t T Z W N 0 a W 9 u M S 8 y M D E y X 1 d v c m t w b G F j Z V 9 G Y X R h b G l 0 a W V z X 2 J 5 X 1 N 0 Y X R l I C g x K S A o N C k v Q 2 h h b m d l Z C B U e X B l L n t O d W 1 i Z X I g b 2 Y g S W 5 q d X J p Z X M v S W x s b m V z c 2 V z I D I w M T I s N H 0 m c X V v d D s s J n F 1 b 3 Q 7 U 2 V j d G l v b j E v M j A x M l 9 X b 3 J r c G x h Y 2 V f R m F 0 Y W x p d G l l c 1 9 i e V 9 T d G F 0 Z S A o M S k g K D Q p L 0 N o Y W 5 n Z W Q g V H l w Z S 5 7 S W 5 q d X J p Z X M v S W x s b m V z c 2 V z I D I w M T I g U m F 0 Z S w 1 f S Z x d W 9 0 O y w m c X V v d D t T Z W N 0 a W 9 u M S 8 y M D E y X 1 d v c m t w b G F j Z V 9 G Y X R h b G l 0 a W V z X 2 J 5 X 1 N 0 Y X R l I C g x K S A o N C k v Q 2 h h b m d l Z C B U e X B l L n t Q Z W 5 h b H R p Z X M g R l k g M j A x M y A o Q X Z l c m F n Z S A k K S w 2 f S Z x d W 9 0 O y w m c X V v d D t T Z W N 0 a W 9 u M S 8 y M D E y X 1 d v c m t w b G F j Z V 9 G Y X R h b G l 0 a W V z X 2 J 5 X 1 N 0 Y X R l I C g x K S A o N C k v Q 2 h h b m d l Z C B U e X B l L n t Q Z W 5 h b H R p Z X M g R l k g M j A x M y A o U m F u a y k s N 3 0 m c X V v d D s s J n F 1 b 3 Q 7 U 2 V j d G l v b j E v M j A x M l 9 X b 3 J r c G x h Y 2 V f R m F 0 Y W x p d G l l c 1 9 i e V 9 T d G F 0 Z S A o M S k g K D Q p L 0 N o Y W 5 n Z W Q g V H l w Z S 5 7 S W 5 z c G V j d G 9 y c y w 4 f S Z x d W 9 0 O y w m c X V v d D t T Z W N 0 a W 9 u M S 8 y M D E y X 1 d v c m t w b G F j Z V 9 G Y X R h b G l 0 a W V z X 2 J 5 X 1 N 0 Y X R l I C g x K S A o N C k v Q 2 h h b m d l Z C B U e X B l L n t Z Z W F y c y B 0 b y B J b n N w Z W N 0 I E V h Y 2 g g V 2 9 y a 3 B s Y W N l I E 9 u Y 2 U s O X 0 m c X V v d D s s J n F 1 b 3 Q 7 U 2 V j d G l v b j E v M j A x M l 9 X b 3 J r c G x h Y 2 V f R m F 0 Y W x p d G l l c 1 9 i e V 9 T d G F 0 Z S A o M S k g K D Q p L 0 N o Y W 5 n Z W Q g V H l w Z S 5 7 U 3 R h d G U g b 3 I g R m V k Z X J h b C B Q c m 9 n c m F t L D E w f S Z x d W 9 0 O 1 0 s J n F 1 b 3 Q 7 Q 2 9 s d W 1 u Q 2 9 1 b n Q m c X V v d D s 6 M T E s J n F 1 b 3 Q 7 S 2 V 5 Q 2 9 s d W 1 u T m F t Z X M m c X V v d D s 6 W 1 0 s J n F 1 b 3 Q 7 Q 2 9 s d W 1 u S W R l b n R p d G l l c y Z x d W 9 0 O z p b J n F 1 b 3 Q 7 U 2 V j d G l v b j E v M j A x M l 9 X b 3 J r c G x h Y 2 V f R m F 0 Y W x p d G l l c 1 9 i e V 9 T d G F 0 Z S A o M S k g K D Q p L 0 N o Y W 5 n Z W Q g V H l w Z T E u e 1 N 0 Y X R l L j E s M H 0 m c X V v d D s s J n F 1 b 3 Q 7 U 2 V j d G l v b j E v M j A x M l 9 X b 3 J r c G x h Y 2 V f R m F 0 Y W x p d G l l c 1 9 i e V 9 T d G F 0 Z S A o M S k g K D Q p L 0 N o Y W 5 n Z W Q g V H l w Z S 5 7 T n V t Y m V y I G 9 m I E Z h d G F s a X R p Z X M s I D I w M T I s M X 0 m c X V v d D s s J n F 1 b 3 Q 7 U 2 V j d G l v b j E v M j A x M l 9 X b 3 J r c G x h Y 2 V f R m F 0 Y W x p d G l l c 1 9 i e V 9 T d G F 0 Z S A o M S k g K D Q p L 0 N o Y W 5 n Z W Q g V H l w Z S 5 7 U m F 0 Z S B v Z i B G Y X R h b G l 0 a W V z L C A y M D E y L D J 9 J n F 1 b 3 Q 7 L C Z x d W 9 0 O 1 N l Y 3 R p b 2 4 x L z I w M T J f V 2 9 y a 3 B s Y W N l X 0 Z h d G F s a X R p Z X N f Y n l f U 3 R h d G U g K D E p I C g 0 K S 9 D a G F u Z 2 V k I F R 5 c G U u e 1 N 0 Y X R l I F J h b m s s I E Z h d G F s a X R p Z X M g M j A x M i w z f S Z x d W 9 0 O y w m c X V v d D t T Z W N 0 a W 9 u M S 8 y M D E y X 1 d v c m t w b G F j Z V 9 G Y X R h b G l 0 a W V z X 2 J 5 X 1 N 0 Y X R l I C g x K S A o N C k v Q 2 h h b m d l Z C B U e X B l L n t O d W 1 i Z X I g b 2 Y g S W 5 q d X J p Z X M v S W x s b m V z c 2 V z I D I w M T I s N H 0 m c X V v d D s s J n F 1 b 3 Q 7 U 2 V j d G l v b j E v M j A x M l 9 X b 3 J r c G x h Y 2 V f R m F 0 Y W x p d G l l c 1 9 i e V 9 T d G F 0 Z S A o M S k g K D Q p L 0 N o Y W 5 n Z W Q g V H l w Z S 5 7 S W 5 q d X J p Z X M v S W x s b m V z c 2 V z I D I w M T I g U m F 0 Z S w 1 f S Z x d W 9 0 O y w m c X V v d D t T Z W N 0 a W 9 u M S 8 y M D E y X 1 d v c m t w b G F j Z V 9 G Y X R h b G l 0 a W V z X 2 J 5 X 1 N 0 Y X R l I C g x K S A o N C k v Q 2 h h b m d l Z C B U e X B l L n t Q Z W 5 h b H R p Z X M g R l k g M j A x M y A o Q X Z l c m F n Z S A k K S w 2 f S Z x d W 9 0 O y w m c X V v d D t T Z W N 0 a W 9 u M S 8 y M D E y X 1 d v c m t w b G F j Z V 9 G Y X R h b G l 0 a W V z X 2 J 5 X 1 N 0 Y X R l I C g x K S A o N C k v Q 2 h h b m d l Z C B U e X B l L n t Q Z W 5 h b H R p Z X M g R l k g M j A x M y A o U m F u a y k s N 3 0 m c X V v d D s s J n F 1 b 3 Q 7 U 2 V j d G l v b j E v M j A x M l 9 X b 3 J r c G x h Y 2 V f R m F 0 Y W x p d G l l c 1 9 i e V 9 T d G F 0 Z S A o M S k g K D Q p L 0 N o Y W 5 n Z W Q g V H l w Z S 5 7 S W 5 z c G V j d G 9 y c y w 4 f S Z x d W 9 0 O y w m c X V v d D t T Z W N 0 a W 9 u M S 8 y M D E y X 1 d v c m t w b G F j Z V 9 G Y X R h b G l 0 a W V z X 2 J 5 X 1 N 0 Y X R l I C g x K S A o N C k v Q 2 h h b m d l Z C B U e X B l L n t Z Z W F y c y B 0 b y B J b n N w Z W N 0 I E V h Y 2 g g V 2 9 y a 3 B s Y W N l I E 9 u Y 2 U s O X 0 m c X V v d D s s J n F 1 b 3 Q 7 U 2 V j d G l v b j E v M j A x M l 9 X b 3 J r c G x h Y 2 V f R m F 0 Y W x p d G l l c 1 9 i e V 9 T d G F 0 Z S A o M S k g K D Q p L 0 N o Y W 5 n Z W Q g V H l w Z S 5 7 U 3 R h d G U g b 3 I g R m V k Z X J h b C B Q c m 9 n c m F t L D E w f S Z x d W 9 0 O 1 0 s J n F 1 b 3 Q 7 U m V s Y X R p b 2 5 z a G l w S W 5 m b y Z x d W 9 0 O z p b X X 0 i I C 8 + P C 9 T d G F i b G V F b n R y a W V z P j w v S X R l b T 4 8 S X R l b T 4 8 S X R l b U x v Y 2 F 0 a W 9 u P j x J d G V t V H l w Z T 5 G b 3 J t d W x h P C 9 J d G V t V H l w Z T 4 8 S X R l b V B h d G g + U 2 V j d G l v b j E v M j A x M l 9 X b 3 J r c G x h Y 2 V f R m F 0 Y W x p d G l l c 1 9 i e V 9 T d G F 0 Z S U y M C g x K S U y M C g 0 K S 9 T b 3 V y Y 2 U 8 L 0 l 0 Z W 1 Q Y X R o P j w v S X R l b U x v Y 2 F 0 a W 9 u P j x T d G F i b G V F b n R y a W V z I C 8 + P C 9 J d G V t P j x J d G V t P j x J d G V t T G 9 j Y X R p b 2 4 + P E l 0 Z W 1 U e X B l P k Z v c m 1 1 b G E 8 L 0 l 0 Z W 1 U e X B l P j x J d G V t U G F 0 a D 5 T Z W N 0 a W 9 u M S 8 y M D E y X 1 d v c m t w b G F j Z V 9 G Y X R h b G l 0 a W V z X 2 J 5 X 1 N 0 Y X R l J T I w K D E p J T I w K D Q p L 1 B y b 2 1 v d G V k J T I w S G V h Z G V y c z w v S X R l b V B h d G g + P C 9 J d G V t T G 9 j Y X R p b 2 4 + P F N 0 Y W J s Z U V u d H J p Z X M g L z 4 8 L 0 l 0 Z W 0 + P E l 0 Z W 0 + P E l 0 Z W 1 M b 2 N h d G l v b j 4 8 S X R l b V R 5 c G U + R m 9 y b X V s Y T w v S X R l b V R 5 c G U + P E l 0 Z W 1 Q Y X R o P l N l Y 3 R p b 2 4 x L z I w M T J f V 2 9 y a 3 B s Y W N l X 0 Z h d G F s a X R p Z X N f Y n l f U 3 R h d G U l M j A o M S k l M j A o N C k v Q 2 h h b m d l Z C U y M F R 5 c G U 8 L 0 l 0 Z W 1 Q Y X R o P j w v S X R l b U x v Y 2 F 0 a W 9 u P j x T d G F i b G V F b n R y a W V z I C 8 + P C 9 J d G V t P j x J d G V t P j x J d G V t T G 9 j Y X R p b 2 4 + P E l 0 Z W 1 U e X B l P k Z v c m 1 1 b G E 8 L 0 l 0 Z W 1 U e X B l P j x J d G V t U G F 0 a D 5 T Z W N 0 a W 9 u M S 8 y M D E y X 1 d v c m t w b G F j Z V 9 G Y X R h b G l 0 a W V z X 2 J 5 X 1 N 0 Y X R l J T I w K D E p J T I w K D Q p L 1 N w b G l 0 J T I w Q 2 9 s d W 1 u J T I w Y n k l M j B E Z W x p b W l 0 Z X I 8 L 0 l 0 Z W 1 Q Y X R o P j w v S X R l b U x v Y 2 F 0 a W 9 u P j x T d G F i b G V F b n R y a W V z I C 8 + P C 9 J d G V t P j x J d G V t P j x J d G V t T G 9 j Y X R p b 2 4 + P E l 0 Z W 1 U e X B l P k Z v c m 1 1 b G E 8 L 0 l 0 Z W 1 U e X B l P j x J d G V t U G F 0 a D 5 T Z W N 0 a W 9 u M S 8 y M D E y X 1 d v c m t w b G F j Z V 9 G Y X R h b G l 0 a W V z X 2 J 5 X 1 N 0 Y X R l J T I w K D E p J T I w K D Q p L 0 N o Y W 5 n Z W Q l M j B U e X B l M T w v S X R l b V B h d G g + P C 9 J d G V t T G 9 j Y X R p b 2 4 + P F N 0 Y W J s Z U V u d H J p Z X M g L z 4 8 L 0 l 0 Z W 0 + P E l 0 Z W 0 + P E l 0 Z W 1 M b 2 N h d G l v b j 4 8 S X R l b V R 5 c G U + R m 9 y b X V s Y T w v S X R l b V R 5 c G U + P E l 0 Z W 1 Q Y X R o P l N l Y 3 R p b 2 4 x L z I w M T J f V 2 9 y a 3 B s Y W N l X 0 Z h d G F s a X R p Z X N f Y n l f U 3 R h d G U l M j A o M S k l M j A o N C k v U m V t b 3 Z l Z C U y M E N v b H V t b n M 8 L 0 l 0 Z W 1 Q Y X R o P j w v S X R l b U x v Y 2 F 0 a W 9 u P j x T d G F i b G V F b n R y a W V z I C 8 + P C 9 J d G V t P j w v S X R l b X M + P C 9 M b 2 N h b F B h Y 2 t h Z 2 V N Z X R h Z G F 0 Y U Z p b G U + F g A A A F B L B Q Y A A A A A A A A A A A A A A A A A A A A A A A A m A Q A A A Q A A A N C M n d 8 B F d E R j H o A w E / C l + s B A A A A L 6 c 1 Q G e M h E + F h f m L a o j M t g A A A A A C A A A A A A A Q Z g A A A A E A A C A A A A B / g K t V z E g d M L t W h u X n 6 G z A i M d m q D C / 5 8 P D l g J r p E G Y R A A A A A A O g A A A A A I A A C A A A A D z A g E v t y B a w W y N / i 6 j x V P t v T M R v u U 2 U E F e a g Y 0 c O 3 D H 1 A A A A A b l n K u i X a w T G 3 9 l Q q J C 4 b D H r 9 l V E Z T m M p Q + O R a S d C o u R D v Q A T + n b z 5 Z J q 8 L 9 C 8 T d K 4 J 9 O C 3 3 o T K i j v K r i u L 5 2 m 9 6 G r / R O 1 K u S I A N 0 W T Y Q h V U A A A A D B 1 C M 2 z D f 2 8 / X W o F b c f + J r 9 X I f W U Z b c + 7 l H / Z X T V C v f H g E i 8 + 4 v t 0 Q a R j a N m O K 4 n Z O F K x w b U 1 u G D X W s e Y f m t g H < / D a t a M a s h u p > 
</file>

<file path=customXml/itemProps1.xml><?xml version="1.0" encoding="utf-8"?>
<ds:datastoreItem xmlns:ds="http://schemas.openxmlformats.org/officeDocument/2006/customXml" ds:itemID="{B305433B-0C0C-4845-A56E-A1B6539ECC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PivotData</vt:lpstr>
      <vt:lpstr>Data</vt:lpstr>
      <vt:lpstr>Histograms</vt:lpstr>
      <vt:lpstr>PivotTables</vt:lpstr>
      <vt:lpstr>InjuriesYearsToInspect</vt:lpstr>
      <vt:lpstr>InjuriesYearsToInspectState</vt:lpstr>
      <vt:lpstr>InjuriesYearsToInspectFederal</vt:lpstr>
      <vt:lpstr>InjuriesPenalties</vt:lpstr>
      <vt:lpstr>FatalitiesYearsToInspect</vt:lpstr>
      <vt:lpstr>FatalitiesPenalties</vt:lpstr>
      <vt:lpstr>RankFatalitiesRankPenalties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Hoyos</dc:creator>
  <cp:lastModifiedBy>Sergio Hoyos</cp:lastModifiedBy>
  <dcterms:created xsi:type="dcterms:W3CDTF">2020-07-14T20:40:07Z</dcterms:created>
  <dcterms:modified xsi:type="dcterms:W3CDTF">2020-07-15T00:47:02Z</dcterms:modified>
</cp:coreProperties>
</file>