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filterPrivacy="1" defaultThemeVersion="124226"/>
  <xr:revisionPtr revIDLastSave="0" documentId="13_ncr:1_{E935612D-165A-4D44-A2DA-736D3948A51A}" xr6:coauthVersionLast="46" xr6:coauthVersionMax="46" xr10:uidLastSave="{00000000-0000-0000-0000-000000000000}"/>
  <bookViews>
    <workbookView xWindow="480" yWindow="500" windowWidth="28800" windowHeight="16360" activeTab="4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国内投入量" sheetId="7" r:id="rId6"/>
  </sheets>
  <definedNames>
    <definedName name="_xlchart.v1.0" hidden="1">時系列分析!$E$31:$E$62</definedName>
    <definedName name="_xlchart.v1.1" hidden="1">時系列分析!$K$31:$K$62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5" l="1"/>
  <c r="K32" i="5"/>
  <c r="K33" i="5"/>
  <c r="K34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1" i="5"/>
  <c r="G31" i="5"/>
  <c r="G32" i="5"/>
  <c r="J32" i="5" s="1"/>
  <c r="G33" i="5"/>
  <c r="J33" i="5" s="1"/>
  <c r="G34" i="5"/>
  <c r="J34" i="5" s="1"/>
  <c r="G35" i="5"/>
  <c r="J35" i="5" s="1"/>
  <c r="G36" i="5"/>
  <c r="J36" i="5" s="1"/>
  <c r="G37" i="5"/>
  <c r="J37" i="5" s="1"/>
  <c r="G38" i="5"/>
  <c r="J38" i="5" s="1"/>
  <c r="G39" i="5"/>
  <c r="J39" i="5" s="1"/>
  <c r="G40" i="5"/>
  <c r="J40" i="5" s="1"/>
  <c r="G41" i="5"/>
  <c r="J41" i="5" s="1"/>
  <c r="G42" i="5"/>
  <c r="J42" i="5" s="1"/>
  <c r="G43" i="5"/>
  <c r="J43" i="5" s="1"/>
  <c r="G44" i="5"/>
  <c r="J44" i="5" s="1"/>
  <c r="G45" i="5"/>
  <c r="J45" i="5" s="1"/>
  <c r="G46" i="5"/>
  <c r="J46" i="5" s="1"/>
  <c r="G47" i="5"/>
  <c r="J47" i="5" s="1"/>
  <c r="G48" i="5"/>
  <c r="J48" i="5" s="1"/>
  <c r="G49" i="5"/>
  <c r="J49" i="5" s="1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J57" i="5" s="1"/>
  <c r="G58" i="5"/>
  <c r="J58" i="5" s="1"/>
  <c r="G59" i="5"/>
  <c r="J59" i="5" s="1"/>
  <c r="G60" i="5"/>
  <c r="J60" i="5" s="1"/>
  <c r="G61" i="5"/>
  <c r="J61" i="5" s="1"/>
  <c r="G62" i="5"/>
  <c r="J62" i="5" s="1"/>
  <c r="F31" i="5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H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7" i="5" s="1"/>
  <c r="F58" i="5"/>
  <c r="I58" i="5" s="1"/>
  <c r="F59" i="5"/>
  <c r="I59" i="5" s="1"/>
  <c r="F60" i="5"/>
  <c r="I60" i="5" s="1"/>
  <c r="F61" i="5"/>
  <c r="I61" i="5" s="1"/>
  <c r="F62" i="5"/>
  <c r="I62" i="5" s="1"/>
  <c r="E7" i="5"/>
  <c r="E12" i="5"/>
  <c r="E17" i="5"/>
  <c r="E22" i="5"/>
  <c r="E27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  <c r="Q7" i="6"/>
  <c r="K4" i="7"/>
  <c r="L4" i="7"/>
  <c r="M4" i="7"/>
  <c r="N4" i="7"/>
  <c r="O4" i="7"/>
  <c r="P4" i="7"/>
  <c r="Q4" i="7"/>
  <c r="Q4" i="6" s="1"/>
  <c r="R4" i="7"/>
  <c r="K5" i="7"/>
  <c r="L5" i="7"/>
  <c r="M5" i="7"/>
  <c r="N5" i="7"/>
  <c r="O5" i="7"/>
  <c r="P5" i="7"/>
  <c r="Q5" i="7"/>
  <c r="Q5" i="6" s="1"/>
  <c r="R5" i="7"/>
  <c r="K6" i="7"/>
  <c r="L6" i="7"/>
  <c r="M6" i="7"/>
  <c r="N6" i="7"/>
  <c r="O6" i="7"/>
  <c r="P6" i="7"/>
  <c r="Q6" i="7"/>
  <c r="Q6" i="6" s="1"/>
  <c r="R6" i="7"/>
  <c r="K7" i="7"/>
  <c r="L7" i="7"/>
  <c r="M7" i="7"/>
  <c r="N7" i="7"/>
  <c r="O7" i="7"/>
  <c r="P7" i="7"/>
  <c r="Q7" i="7"/>
  <c r="R7" i="7"/>
  <c r="K8" i="7"/>
  <c r="L8" i="7"/>
  <c r="M8" i="7"/>
  <c r="N8" i="7"/>
  <c r="O8" i="7"/>
  <c r="P8" i="7"/>
  <c r="Q8" i="7"/>
  <c r="Q8" i="6" s="1"/>
  <c r="R8" i="7"/>
  <c r="K9" i="7"/>
  <c r="L9" i="7"/>
  <c r="M9" i="7"/>
  <c r="N9" i="7"/>
  <c r="O9" i="7"/>
  <c r="P9" i="7"/>
  <c r="Q9" i="7"/>
  <c r="Q9" i="6" s="1"/>
  <c r="R9" i="7"/>
  <c r="K10" i="7"/>
  <c r="L10" i="7"/>
  <c r="M10" i="7"/>
  <c r="N10" i="7"/>
  <c r="O10" i="7"/>
  <c r="P10" i="7"/>
  <c r="Q10" i="7"/>
  <c r="Q10" i="6" s="1"/>
  <c r="R10" i="7"/>
  <c r="K11" i="7"/>
  <c r="L11" i="7"/>
  <c r="M11" i="7"/>
  <c r="N11" i="7"/>
  <c r="O11" i="7"/>
  <c r="P11" i="7"/>
  <c r="Q11" i="7"/>
  <c r="Q11" i="6" s="1"/>
  <c r="R11" i="7"/>
  <c r="K12" i="7"/>
  <c r="L12" i="7"/>
  <c r="M12" i="7"/>
  <c r="N12" i="7"/>
  <c r="O12" i="7"/>
  <c r="P12" i="7"/>
  <c r="Q12" i="7"/>
  <c r="Q12" i="6" s="1"/>
  <c r="R12" i="7"/>
  <c r="K13" i="7"/>
  <c r="L13" i="7"/>
  <c r="M13" i="7"/>
  <c r="N13" i="7"/>
  <c r="O13" i="7"/>
  <c r="P13" i="7"/>
  <c r="Q13" i="7"/>
  <c r="Q13" i="6" s="1"/>
  <c r="R13" i="7"/>
  <c r="K14" i="7"/>
  <c r="L14" i="7"/>
  <c r="M14" i="7"/>
  <c r="N14" i="7"/>
  <c r="O14" i="7"/>
  <c r="P14" i="7"/>
  <c r="Q14" i="7"/>
  <c r="Q14" i="6" s="1"/>
  <c r="R14" i="7"/>
  <c r="K15" i="7"/>
  <c r="L15" i="7"/>
  <c r="M15" i="7"/>
  <c r="N15" i="7"/>
  <c r="O15" i="7"/>
  <c r="P15" i="7"/>
  <c r="Q15" i="7"/>
  <c r="Q15" i="6" s="1"/>
  <c r="R15" i="7"/>
  <c r="K16" i="7"/>
  <c r="L16" i="7"/>
  <c r="M16" i="7"/>
  <c r="N16" i="7"/>
  <c r="O16" i="7"/>
  <c r="P16" i="7"/>
  <c r="Q16" i="7"/>
  <c r="Q16" i="6" s="1"/>
  <c r="R16" i="7"/>
  <c r="K17" i="7"/>
  <c r="L17" i="7"/>
  <c r="M17" i="7"/>
  <c r="N17" i="7"/>
  <c r="O17" i="7"/>
  <c r="P17" i="7"/>
  <c r="Q17" i="7"/>
  <c r="Q17" i="6" s="1"/>
  <c r="R17" i="7"/>
  <c r="K18" i="7"/>
  <c r="L18" i="7"/>
  <c r="M18" i="7"/>
  <c r="N18" i="7"/>
  <c r="O18" i="7"/>
  <c r="P18" i="7"/>
  <c r="Q18" i="7"/>
  <c r="Q18" i="6" s="1"/>
  <c r="R18" i="7"/>
  <c r="K19" i="7"/>
  <c r="L19" i="7"/>
  <c r="M19" i="7"/>
  <c r="N19" i="7"/>
  <c r="O19" i="7"/>
  <c r="P19" i="7"/>
  <c r="Q19" i="7"/>
  <c r="Q19" i="6" s="1"/>
  <c r="R19" i="7"/>
  <c r="R31" i="6" s="1"/>
  <c r="K20" i="7"/>
  <c r="L20" i="7"/>
  <c r="M20" i="7"/>
  <c r="N20" i="7"/>
  <c r="O20" i="7"/>
  <c r="P20" i="7"/>
  <c r="Q20" i="7"/>
  <c r="Q20" i="6" s="1"/>
  <c r="R20" i="7"/>
  <c r="K21" i="7"/>
  <c r="L21" i="7"/>
  <c r="M21" i="7"/>
  <c r="N21" i="7"/>
  <c r="O21" i="7"/>
  <c r="P21" i="7"/>
  <c r="Q21" i="7"/>
  <c r="Q21" i="6" s="1"/>
  <c r="R21" i="7"/>
  <c r="K22" i="7"/>
  <c r="L22" i="7"/>
  <c r="M22" i="7"/>
  <c r="N22" i="7"/>
  <c r="O22" i="7"/>
  <c r="P22" i="7"/>
  <c r="Q22" i="7"/>
  <c r="Q22" i="6" s="1"/>
  <c r="R22" i="7"/>
  <c r="K23" i="7"/>
  <c r="L23" i="7"/>
  <c r="M23" i="7"/>
  <c r="N23" i="7"/>
  <c r="O23" i="7"/>
  <c r="P23" i="7"/>
  <c r="Q23" i="7"/>
  <c r="Q23" i="6" s="1"/>
  <c r="R23" i="7"/>
  <c r="R35" i="6" s="1"/>
  <c r="K24" i="7"/>
  <c r="L24" i="7"/>
  <c r="M24" i="7"/>
  <c r="N24" i="7"/>
  <c r="O24" i="7"/>
  <c r="P24" i="7"/>
  <c r="Q24" i="7"/>
  <c r="Q24" i="6" s="1"/>
  <c r="R24" i="7"/>
  <c r="K25" i="7"/>
  <c r="L25" i="7"/>
  <c r="M25" i="7"/>
  <c r="N25" i="7"/>
  <c r="O25" i="7"/>
  <c r="P25" i="7"/>
  <c r="Q25" i="7"/>
  <c r="Q25" i="6" s="1"/>
  <c r="R25" i="7"/>
  <c r="K26" i="7"/>
  <c r="L26" i="7"/>
  <c r="M26" i="7"/>
  <c r="N26" i="7"/>
  <c r="O26" i="7"/>
  <c r="P26" i="7"/>
  <c r="Q26" i="7"/>
  <c r="Q26" i="6" s="1"/>
  <c r="R26" i="7"/>
  <c r="K27" i="7"/>
  <c r="L27" i="7"/>
  <c r="M27" i="7"/>
  <c r="N27" i="7"/>
  <c r="O27" i="7"/>
  <c r="P27" i="7"/>
  <c r="Q27" i="7"/>
  <c r="Q27" i="6" s="1"/>
  <c r="R27" i="7"/>
  <c r="K28" i="7"/>
  <c r="L28" i="7"/>
  <c r="M28" i="7"/>
  <c r="N28" i="7"/>
  <c r="O28" i="7"/>
  <c r="P28" i="7"/>
  <c r="Q28" i="7"/>
  <c r="Q28" i="6" s="1"/>
  <c r="R28" i="7"/>
  <c r="R40" i="6" s="1"/>
  <c r="K29" i="7"/>
  <c r="L29" i="7"/>
  <c r="M29" i="7"/>
  <c r="N29" i="7"/>
  <c r="O29" i="7"/>
  <c r="P29" i="7"/>
  <c r="Q29" i="7"/>
  <c r="Q29" i="6" s="1"/>
  <c r="R29" i="7"/>
  <c r="K30" i="7"/>
  <c r="L30" i="7"/>
  <c r="M30" i="7"/>
  <c r="N30" i="7"/>
  <c r="O30" i="7"/>
  <c r="P30" i="7"/>
  <c r="Q30" i="7"/>
  <c r="Q30" i="6" s="1"/>
  <c r="R30" i="7"/>
  <c r="K31" i="7"/>
  <c r="L31" i="7"/>
  <c r="M31" i="7"/>
  <c r="N31" i="7"/>
  <c r="O31" i="7"/>
  <c r="P31" i="7"/>
  <c r="Q31" i="7"/>
  <c r="Q31" i="6" s="1"/>
  <c r="R31" i="7"/>
  <c r="K32" i="7"/>
  <c r="L32" i="7"/>
  <c r="M32" i="7"/>
  <c r="N32" i="7"/>
  <c r="O32" i="7"/>
  <c r="P32" i="7"/>
  <c r="Q32" i="7"/>
  <c r="Q32" i="6" s="1"/>
  <c r="R32" i="7"/>
  <c r="K33" i="7"/>
  <c r="L33" i="7"/>
  <c r="M33" i="7"/>
  <c r="N33" i="7"/>
  <c r="O33" i="7"/>
  <c r="P33" i="7"/>
  <c r="Q33" i="7"/>
  <c r="Q33" i="6" s="1"/>
  <c r="R33" i="7"/>
  <c r="K34" i="7"/>
  <c r="L34" i="7"/>
  <c r="M34" i="7"/>
  <c r="N34" i="7"/>
  <c r="O34" i="7"/>
  <c r="P34" i="7"/>
  <c r="Q34" i="7"/>
  <c r="Q34" i="6" s="1"/>
  <c r="R34" i="7"/>
  <c r="K35" i="7"/>
  <c r="L35" i="7"/>
  <c r="M35" i="7"/>
  <c r="N35" i="7"/>
  <c r="O35" i="7"/>
  <c r="P35" i="7"/>
  <c r="Q35" i="7"/>
  <c r="Q35" i="6" s="1"/>
  <c r="R35" i="7"/>
  <c r="K36" i="7"/>
  <c r="L36" i="7"/>
  <c r="M36" i="7"/>
  <c r="N36" i="7"/>
  <c r="O36" i="7"/>
  <c r="P36" i="7"/>
  <c r="Q36" i="7"/>
  <c r="Q36" i="6" s="1"/>
  <c r="R36" i="7"/>
  <c r="K37" i="7"/>
  <c r="L37" i="7"/>
  <c r="M37" i="7"/>
  <c r="N37" i="7"/>
  <c r="O37" i="7"/>
  <c r="P37" i="7"/>
  <c r="Q37" i="7"/>
  <c r="Q37" i="6" s="1"/>
  <c r="R37" i="7"/>
  <c r="K38" i="7"/>
  <c r="L38" i="7"/>
  <c r="M38" i="7"/>
  <c r="N38" i="7"/>
  <c r="O38" i="7"/>
  <c r="P38" i="7"/>
  <c r="Q38" i="7"/>
  <c r="Q38" i="6" s="1"/>
  <c r="R38" i="7"/>
  <c r="R50" i="6" s="1"/>
  <c r="K39" i="7"/>
  <c r="L39" i="7"/>
  <c r="M39" i="7"/>
  <c r="N39" i="7"/>
  <c r="O39" i="7"/>
  <c r="P39" i="7"/>
  <c r="Q39" i="7"/>
  <c r="Q39" i="6" s="1"/>
  <c r="R39" i="7"/>
  <c r="K40" i="7"/>
  <c r="L40" i="7"/>
  <c r="M40" i="7"/>
  <c r="N40" i="7"/>
  <c r="O40" i="7"/>
  <c r="P40" i="7"/>
  <c r="Q40" i="7"/>
  <c r="Q40" i="6" s="1"/>
  <c r="R40" i="7"/>
  <c r="K41" i="7"/>
  <c r="L41" i="7"/>
  <c r="M41" i="7"/>
  <c r="N41" i="7"/>
  <c r="O41" i="7"/>
  <c r="P41" i="7"/>
  <c r="Q41" i="7"/>
  <c r="Q41" i="6" s="1"/>
  <c r="R41" i="7"/>
  <c r="K42" i="7"/>
  <c r="L42" i="7"/>
  <c r="M42" i="7"/>
  <c r="N42" i="7"/>
  <c r="O42" i="7"/>
  <c r="P42" i="7"/>
  <c r="Q42" i="7"/>
  <c r="Q42" i="6" s="1"/>
  <c r="R42" i="7"/>
  <c r="K43" i="7"/>
  <c r="L43" i="7"/>
  <c r="M43" i="7"/>
  <c r="N43" i="7"/>
  <c r="O43" i="7"/>
  <c r="P43" i="7"/>
  <c r="Q43" i="7"/>
  <c r="Q43" i="6" s="1"/>
  <c r="R43" i="7"/>
  <c r="K44" i="7"/>
  <c r="L44" i="7"/>
  <c r="M44" i="7"/>
  <c r="N44" i="7"/>
  <c r="O44" i="7"/>
  <c r="P44" i="7"/>
  <c r="Q44" i="7"/>
  <c r="Q44" i="6" s="1"/>
  <c r="R44" i="7"/>
  <c r="K45" i="7"/>
  <c r="L45" i="7"/>
  <c r="M45" i="7"/>
  <c r="N45" i="7"/>
  <c r="O45" i="7"/>
  <c r="P45" i="7"/>
  <c r="Q45" i="7"/>
  <c r="Q45" i="6" s="1"/>
  <c r="R45" i="7"/>
  <c r="K46" i="7"/>
  <c r="L46" i="7"/>
  <c r="M46" i="7"/>
  <c r="N46" i="7"/>
  <c r="O46" i="7"/>
  <c r="P46" i="7"/>
  <c r="Q46" i="7"/>
  <c r="Q46" i="6" s="1"/>
  <c r="R46" i="7"/>
  <c r="K47" i="7"/>
  <c r="L47" i="7"/>
  <c r="M47" i="7"/>
  <c r="N47" i="7"/>
  <c r="O47" i="7"/>
  <c r="P47" i="7"/>
  <c r="Q47" i="7"/>
  <c r="Q47" i="6" s="1"/>
  <c r="R47" i="7"/>
  <c r="K48" i="7"/>
  <c r="L48" i="7"/>
  <c r="M48" i="7"/>
  <c r="N48" i="7"/>
  <c r="O48" i="7"/>
  <c r="P48" i="7"/>
  <c r="Q48" i="7"/>
  <c r="Q48" i="6" s="1"/>
  <c r="R48" i="7"/>
  <c r="K49" i="7"/>
  <c r="L49" i="7"/>
  <c r="M49" i="7"/>
  <c r="N49" i="7"/>
  <c r="O49" i="7"/>
  <c r="P49" i="7"/>
  <c r="Q49" i="7"/>
  <c r="Q49" i="6" s="1"/>
  <c r="R49" i="7"/>
  <c r="K50" i="7"/>
  <c r="L50" i="7"/>
  <c r="M50" i="7"/>
  <c r="N50" i="7"/>
  <c r="O50" i="7"/>
  <c r="P50" i="7"/>
  <c r="Q50" i="7"/>
  <c r="Q50" i="6" s="1"/>
  <c r="R50" i="7"/>
  <c r="K51" i="7"/>
  <c r="L51" i="7"/>
  <c r="M51" i="7"/>
  <c r="N51" i="7"/>
  <c r="O51" i="7"/>
  <c r="P51" i="7"/>
  <c r="Q51" i="7"/>
  <c r="Q51" i="6" s="1"/>
  <c r="R51" i="7"/>
  <c r="K52" i="7"/>
  <c r="L52" i="7"/>
  <c r="M52" i="7"/>
  <c r="N52" i="7"/>
  <c r="O52" i="7"/>
  <c r="P52" i="7"/>
  <c r="Q52" i="7"/>
  <c r="Q52" i="6" s="1"/>
  <c r="R52" i="7"/>
  <c r="K53" i="7"/>
  <c r="L53" i="7"/>
  <c r="M53" i="7"/>
  <c r="N53" i="7"/>
  <c r="O53" i="7"/>
  <c r="P53" i="7"/>
  <c r="Q53" i="7"/>
  <c r="Q53" i="6" s="1"/>
  <c r="R53" i="7"/>
  <c r="K54" i="7"/>
  <c r="L54" i="7"/>
  <c r="M54" i="7"/>
  <c r="N54" i="7"/>
  <c r="O54" i="7"/>
  <c r="P54" i="7"/>
  <c r="Q54" i="7"/>
  <c r="Q54" i="6" s="1"/>
  <c r="R54" i="7"/>
  <c r="K55" i="7"/>
  <c r="L55" i="7"/>
  <c r="M55" i="7"/>
  <c r="N55" i="7"/>
  <c r="O55" i="7"/>
  <c r="P55" i="7"/>
  <c r="Q55" i="7"/>
  <c r="Q55" i="6" s="1"/>
  <c r="R55" i="7"/>
  <c r="K56" i="7"/>
  <c r="L56" i="7"/>
  <c r="M56" i="7"/>
  <c r="N56" i="7"/>
  <c r="O56" i="7"/>
  <c r="P56" i="7"/>
  <c r="Q56" i="7"/>
  <c r="Q56" i="6" s="1"/>
  <c r="R56" i="7"/>
  <c r="K57" i="7"/>
  <c r="L57" i="7"/>
  <c r="M57" i="7"/>
  <c r="N57" i="7"/>
  <c r="O57" i="7"/>
  <c r="P57" i="7"/>
  <c r="Q57" i="7"/>
  <c r="Q57" i="6" s="1"/>
  <c r="R57" i="7"/>
  <c r="K58" i="7"/>
  <c r="L58" i="7"/>
  <c r="M58" i="7"/>
  <c r="N58" i="7"/>
  <c r="O58" i="7"/>
  <c r="P58" i="7"/>
  <c r="Q58" i="7"/>
  <c r="Q58" i="6" s="1"/>
  <c r="R58" i="7"/>
  <c r="K59" i="7"/>
  <c r="L59" i="7"/>
  <c r="M59" i="7"/>
  <c r="N59" i="7"/>
  <c r="O59" i="7"/>
  <c r="P59" i="7"/>
  <c r="Q59" i="7"/>
  <c r="Q59" i="6" s="1"/>
  <c r="R59" i="7"/>
  <c r="K60" i="7"/>
  <c r="L60" i="7"/>
  <c r="M60" i="7"/>
  <c r="N60" i="7"/>
  <c r="O60" i="7"/>
  <c r="P60" i="7"/>
  <c r="Q60" i="7"/>
  <c r="Q60" i="6" s="1"/>
  <c r="R60" i="7"/>
  <c r="K61" i="7"/>
  <c r="L61" i="7"/>
  <c r="M61" i="7"/>
  <c r="N61" i="7"/>
  <c r="O61" i="7"/>
  <c r="P61" i="7"/>
  <c r="Q61" i="7"/>
  <c r="Q61" i="6" s="1"/>
  <c r="R61" i="7"/>
  <c r="K62" i="7"/>
  <c r="L62" i="7"/>
  <c r="M62" i="7"/>
  <c r="N62" i="7"/>
  <c r="O62" i="7"/>
  <c r="P62" i="7"/>
  <c r="Q62" i="7"/>
  <c r="Q62" i="6" s="1"/>
  <c r="R62" i="7"/>
  <c r="K63" i="7"/>
  <c r="L63" i="7"/>
  <c r="M63" i="7"/>
  <c r="N63" i="7"/>
  <c r="O63" i="7"/>
  <c r="P63" i="7"/>
  <c r="Q63" i="7"/>
  <c r="Q63" i="6" s="1"/>
  <c r="R63" i="7"/>
  <c r="K64" i="7"/>
  <c r="L64" i="7"/>
  <c r="M64" i="7"/>
  <c r="N64" i="7"/>
  <c r="O64" i="7"/>
  <c r="P64" i="7"/>
  <c r="Q64" i="7"/>
  <c r="Q64" i="6" s="1"/>
  <c r="R64" i="7"/>
  <c r="K65" i="7"/>
  <c r="L65" i="7"/>
  <c r="M65" i="7"/>
  <c r="N65" i="7"/>
  <c r="O65" i="7"/>
  <c r="P65" i="7"/>
  <c r="Q65" i="7"/>
  <c r="Q65" i="6" s="1"/>
  <c r="R65" i="7"/>
  <c r="K66" i="7"/>
  <c r="L66" i="7"/>
  <c r="M66" i="7"/>
  <c r="N66" i="7"/>
  <c r="O66" i="7"/>
  <c r="P66" i="7"/>
  <c r="Q66" i="7"/>
  <c r="Q66" i="6" s="1"/>
  <c r="R66" i="7"/>
  <c r="K67" i="7"/>
  <c r="L67" i="7"/>
  <c r="M67" i="7"/>
  <c r="N67" i="7"/>
  <c r="O67" i="7"/>
  <c r="P67" i="7"/>
  <c r="Q67" i="7"/>
  <c r="Q67" i="6" s="1"/>
  <c r="R67" i="7"/>
  <c r="K68" i="7"/>
  <c r="L68" i="7"/>
  <c r="M68" i="7"/>
  <c r="N68" i="7"/>
  <c r="O68" i="7"/>
  <c r="P68" i="7"/>
  <c r="Q68" i="7"/>
  <c r="Q68" i="6" s="1"/>
  <c r="R68" i="7"/>
  <c r="K69" i="7"/>
  <c r="L69" i="7"/>
  <c r="M69" i="7"/>
  <c r="N69" i="7"/>
  <c r="O69" i="7"/>
  <c r="P69" i="7"/>
  <c r="Q69" i="7"/>
  <c r="Q69" i="6" s="1"/>
  <c r="R69" i="7"/>
  <c r="K70" i="7"/>
  <c r="L70" i="7"/>
  <c r="M70" i="7"/>
  <c r="N70" i="7"/>
  <c r="O70" i="7"/>
  <c r="P70" i="7"/>
  <c r="Q70" i="7"/>
  <c r="Q70" i="6" s="1"/>
  <c r="R70" i="7"/>
  <c r="K71" i="7"/>
  <c r="L71" i="7"/>
  <c r="M71" i="7"/>
  <c r="N71" i="7"/>
  <c r="O71" i="7"/>
  <c r="P71" i="7"/>
  <c r="Q71" i="7"/>
  <c r="Q71" i="6" s="1"/>
  <c r="R71" i="7"/>
  <c r="K72" i="7"/>
  <c r="L72" i="7"/>
  <c r="M72" i="7"/>
  <c r="N72" i="7"/>
  <c r="O72" i="7"/>
  <c r="P72" i="7"/>
  <c r="Q72" i="7"/>
  <c r="Q72" i="6" s="1"/>
  <c r="R72" i="7"/>
  <c r="K73" i="7"/>
  <c r="L73" i="7"/>
  <c r="M73" i="7"/>
  <c r="N73" i="7"/>
  <c r="O73" i="7"/>
  <c r="P73" i="7"/>
  <c r="Q73" i="7"/>
  <c r="Q73" i="6" s="1"/>
  <c r="R73" i="7"/>
  <c r="K74" i="7"/>
  <c r="L74" i="7"/>
  <c r="M74" i="7"/>
  <c r="N74" i="7"/>
  <c r="O74" i="7"/>
  <c r="P74" i="7"/>
  <c r="Q74" i="7"/>
  <c r="Q74" i="6" s="1"/>
  <c r="R74" i="7"/>
  <c r="K75" i="7"/>
  <c r="L75" i="7"/>
  <c r="M75" i="7"/>
  <c r="N75" i="7"/>
  <c r="O75" i="7"/>
  <c r="P75" i="7"/>
  <c r="Q75" i="7"/>
  <c r="Q75" i="6" s="1"/>
  <c r="R75" i="7"/>
  <c r="K76" i="7"/>
  <c r="L76" i="7"/>
  <c r="M76" i="7"/>
  <c r="N76" i="7"/>
  <c r="O76" i="7"/>
  <c r="P76" i="7"/>
  <c r="Q76" i="7"/>
  <c r="Q76" i="6" s="1"/>
  <c r="R76" i="7"/>
  <c r="K77" i="7"/>
  <c r="L77" i="7"/>
  <c r="M77" i="7"/>
  <c r="N77" i="7"/>
  <c r="O77" i="7"/>
  <c r="P77" i="7"/>
  <c r="Q77" i="7"/>
  <c r="Q77" i="6" s="1"/>
  <c r="R77" i="7"/>
  <c r="K78" i="7"/>
  <c r="L78" i="7"/>
  <c r="M78" i="7"/>
  <c r="N78" i="7"/>
  <c r="O78" i="7"/>
  <c r="P78" i="7"/>
  <c r="Q78" i="7"/>
  <c r="Q78" i="6" s="1"/>
  <c r="R78" i="7"/>
  <c r="K79" i="7"/>
  <c r="L79" i="7"/>
  <c r="M79" i="7"/>
  <c r="N79" i="7"/>
  <c r="O79" i="7"/>
  <c r="P79" i="7"/>
  <c r="Q79" i="7"/>
  <c r="Q79" i="6" s="1"/>
  <c r="R79" i="7"/>
  <c r="K80" i="7"/>
  <c r="L80" i="7"/>
  <c r="M80" i="7"/>
  <c r="N80" i="7"/>
  <c r="O80" i="7"/>
  <c r="P80" i="7"/>
  <c r="Q80" i="7"/>
  <c r="Q80" i="6" s="1"/>
  <c r="R80" i="7"/>
  <c r="K81" i="7"/>
  <c r="L81" i="7"/>
  <c r="M81" i="7"/>
  <c r="N81" i="7"/>
  <c r="O81" i="7"/>
  <c r="P81" i="7"/>
  <c r="Q81" i="7"/>
  <c r="Q81" i="6" s="1"/>
  <c r="R81" i="7"/>
  <c r="K82" i="7"/>
  <c r="L82" i="7"/>
  <c r="M82" i="7"/>
  <c r="N82" i="7"/>
  <c r="O82" i="7"/>
  <c r="P82" i="7"/>
  <c r="Q82" i="7"/>
  <c r="Q82" i="6" s="1"/>
  <c r="R82" i="7"/>
  <c r="K83" i="7"/>
  <c r="L83" i="7"/>
  <c r="M83" i="7"/>
  <c r="N83" i="7"/>
  <c r="O83" i="7"/>
  <c r="P83" i="7"/>
  <c r="Q83" i="7"/>
  <c r="Q83" i="6" s="1"/>
  <c r="R83" i="7"/>
  <c r="K84" i="7"/>
  <c r="L84" i="7"/>
  <c r="M84" i="7"/>
  <c r="N84" i="7"/>
  <c r="O84" i="7"/>
  <c r="P84" i="7"/>
  <c r="Q84" i="7"/>
  <c r="Q84" i="6" s="1"/>
  <c r="R84" i="7"/>
  <c r="K85" i="7"/>
  <c r="L85" i="7"/>
  <c r="M85" i="7"/>
  <c r="N85" i="7"/>
  <c r="O85" i="7"/>
  <c r="P85" i="7"/>
  <c r="Q85" i="7"/>
  <c r="Q85" i="6" s="1"/>
  <c r="R85" i="7"/>
  <c r="K86" i="7"/>
  <c r="L86" i="7"/>
  <c r="M86" i="7"/>
  <c r="N86" i="7"/>
  <c r="O86" i="7"/>
  <c r="P86" i="7"/>
  <c r="Q86" i="7"/>
  <c r="Q86" i="6" s="1"/>
  <c r="R86" i="7"/>
  <c r="K87" i="7"/>
  <c r="L87" i="7"/>
  <c r="M87" i="7"/>
  <c r="N87" i="7"/>
  <c r="O87" i="7"/>
  <c r="P87" i="7"/>
  <c r="Q87" i="7"/>
  <c r="Q87" i="6" s="1"/>
  <c r="R87" i="7"/>
  <c r="K88" i="7"/>
  <c r="L88" i="7"/>
  <c r="M88" i="7"/>
  <c r="N88" i="7"/>
  <c r="O88" i="7"/>
  <c r="P88" i="7"/>
  <c r="Q88" i="7"/>
  <c r="Q88" i="6" s="1"/>
  <c r="R88" i="7"/>
  <c r="K89" i="7"/>
  <c r="L89" i="7"/>
  <c r="M89" i="7"/>
  <c r="N89" i="7"/>
  <c r="O89" i="7"/>
  <c r="P89" i="7"/>
  <c r="Q89" i="7"/>
  <c r="Q89" i="6" s="1"/>
  <c r="R89" i="7"/>
  <c r="K90" i="7"/>
  <c r="L90" i="7"/>
  <c r="M90" i="7"/>
  <c r="N90" i="7"/>
  <c r="O90" i="7"/>
  <c r="P90" i="7"/>
  <c r="Q90" i="7"/>
  <c r="Q90" i="6" s="1"/>
  <c r="R90" i="7"/>
  <c r="K91" i="7"/>
  <c r="L91" i="7"/>
  <c r="M91" i="7"/>
  <c r="N91" i="7"/>
  <c r="O91" i="7"/>
  <c r="P91" i="7"/>
  <c r="Q91" i="7"/>
  <c r="Q91" i="6" s="1"/>
  <c r="R91" i="7"/>
  <c r="K92" i="7"/>
  <c r="L92" i="7"/>
  <c r="M92" i="7"/>
  <c r="N92" i="7"/>
  <c r="O92" i="7"/>
  <c r="P92" i="7"/>
  <c r="Q92" i="7"/>
  <c r="Q92" i="6" s="1"/>
  <c r="R92" i="7"/>
  <c r="K93" i="7"/>
  <c r="L93" i="7"/>
  <c r="M93" i="7"/>
  <c r="N93" i="7"/>
  <c r="O93" i="7"/>
  <c r="P93" i="7"/>
  <c r="Q93" i="7"/>
  <c r="Q93" i="6" s="1"/>
  <c r="R93" i="7"/>
  <c r="L3" i="7"/>
  <c r="L37" i="6" s="1"/>
  <c r="M3" i="7"/>
  <c r="N3" i="7"/>
  <c r="O3" i="7"/>
  <c r="O62" i="6" s="1"/>
  <c r="P3" i="7"/>
  <c r="P15" i="6" s="1"/>
  <c r="Q3" i="7"/>
  <c r="Q3" i="6" s="1"/>
  <c r="R3" i="7"/>
  <c r="K3" i="7"/>
  <c r="C3" i="7"/>
  <c r="D3" i="7"/>
  <c r="E3" i="7"/>
  <c r="F3" i="7"/>
  <c r="G3" i="7"/>
  <c r="H3" i="7"/>
  <c r="H3" i="6" s="1"/>
  <c r="I3" i="7"/>
  <c r="C4" i="7"/>
  <c r="D4" i="7"/>
  <c r="E4" i="7"/>
  <c r="F4" i="7"/>
  <c r="G4" i="7"/>
  <c r="H4" i="7"/>
  <c r="H4" i="6" s="1"/>
  <c r="I4" i="7"/>
  <c r="C5" i="7"/>
  <c r="D5" i="7"/>
  <c r="E5" i="7"/>
  <c r="F5" i="7"/>
  <c r="G5" i="7"/>
  <c r="H5" i="7"/>
  <c r="H5" i="6" s="1"/>
  <c r="I5" i="7"/>
  <c r="C6" i="7"/>
  <c r="D6" i="7"/>
  <c r="E6" i="7"/>
  <c r="F6" i="7"/>
  <c r="G6" i="7"/>
  <c r="H6" i="7"/>
  <c r="H6" i="6" s="1"/>
  <c r="I6" i="7"/>
  <c r="C7" i="7"/>
  <c r="D7" i="7"/>
  <c r="E7" i="7"/>
  <c r="F7" i="7"/>
  <c r="G7" i="7"/>
  <c r="H7" i="7"/>
  <c r="H7" i="6" s="1"/>
  <c r="I7" i="7"/>
  <c r="C8" i="7"/>
  <c r="D8" i="7"/>
  <c r="E8" i="7"/>
  <c r="F8" i="7"/>
  <c r="G8" i="7"/>
  <c r="H8" i="7"/>
  <c r="H8" i="6" s="1"/>
  <c r="I8" i="7"/>
  <c r="C9" i="7"/>
  <c r="D9" i="7"/>
  <c r="E9" i="7"/>
  <c r="F9" i="7"/>
  <c r="G9" i="7"/>
  <c r="H9" i="7"/>
  <c r="H9" i="6" s="1"/>
  <c r="I9" i="7"/>
  <c r="C10" i="7"/>
  <c r="D10" i="7"/>
  <c r="E10" i="7"/>
  <c r="F10" i="7"/>
  <c r="G10" i="7"/>
  <c r="H10" i="7"/>
  <c r="H10" i="6" s="1"/>
  <c r="I10" i="7"/>
  <c r="C11" i="7"/>
  <c r="D11" i="7"/>
  <c r="E11" i="7"/>
  <c r="F11" i="7"/>
  <c r="G11" i="7"/>
  <c r="H11" i="7"/>
  <c r="H11" i="6" s="1"/>
  <c r="I11" i="7"/>
  <c r="C12" i="7"/>
  <c r="D12" i="7"/>
  <c r="E12" i="7"/>
  <c r="F12" i="7"/>
  <c r="G12" i="7"/>
  <c r="H12" i="7"/>
  <c r="H12" i="6" s="1"/>
  <c r="I12" i="7"/>
  <c r="C13" i="7"/>
  <c r="D13" i="7"/>
  <c r="E13" i="7"/>
  <c r="F13" i="7"/>
  <c r="G13" i="7"/>
  <c r="H13" i="7"/>
  <c r="H13" i="6" s="1"/>
  <c r="I13" i="7"/>
  <c r="C14" i="7"/>
  <c r="D14" i="7"/>
  <c r="E14" i="7"/>
  <c r="F14" i="7"/>
  <c r="G14" i="7"/>
  <c r="H14" i="7"/>
  <c r="H14" i="6" s="1"/>
  <c r="I14" i="7"/>
  <c r="C15" i="7"/>
  <c r="D15" i="7"/>
  <c r="E15" i="7"/>
  <c r="F15" i="7"/>
  <c r="G15" i="7"/>
  <c r="H15" i="7"/>
  <c r="H15" i="6" s="1"/>
  <c r="I15" i="7"/>
  <c r="C16" i="7"/>
  <c r="D16" i="7"/>
  <c r="E16" i="7"/>
  <c r="F16" i="7"/>
  <c r="G16" i="7"/>
  <c r="H16" i="7"/>
  <c r="H16" i="6" s="1"/>
  <c r="I16" i="7"/>
  <c r="C17" i="7"/>
  <c r="D17" i="7"/>
  <c r="E17" i="7"/>
  <c r="F17" i="7"/>
  <c r="G17" i="7"/>
  <c r="H17" i="7"/>
  <c r="H17" i="6" s="1"/>
  <c r="I17" i="7"/>
  <c r="C18" i="7"/>
  <c r="D18" i="7"/>
  <c r="E18" i="7"/>
  <c r="F18" i="7"/>
  <c r="G18" i="7"/>
  <c r="H18" i="7"/>
  <c r="H18" i="6" s="1"/>
  <c r="I18" i="7"/>
  <c r="C19" i="7"/>
  <c r="D19" i="7"/>
  <c r="E19" i="7"/>
  <c r="F19" i="7"/>
  <c r="G19" i="7"/>
  <c r="H19" i="7"/>
  <c r="H19" i="6" s="1"/>
  <c r="I19" i="7"/>
  <c r="C20" i="7"/>
  <c r="D20" i="7"/>
  <c r="E20" i="7"/>
  <c r="F20" i="7"/>
  <c r="G20" i="7"/>
  <c r="H20" i="7"/>
  <c r="H20" i="6" s="1"/>
  <c r="I20" i="7"/>
  <c r="C21" i="7"/>
  <c r="D21" i="7"/>
  <c r="E21" i="7"/>
  <c r="F21" i="7"/>
  <c r="G21" i="7"/>
  <c r="H21" i="7"/>
  <c r="H21" i="6" s="1"/>
  <c r="I21" i="7"/>
  <c r="C22" i="7"/>
  <c r="D22" i="7"/>
  <c r="E22" i="7"/>
  <c r="F22" i="7"/>
  <c r="G22" i="7"/>
  <c r="H22" i="7"/>
  <c r="H22" i="6" s="1"/>
  <c r="I22" i="7"/>
  <c r="C23" i="7"/>
  <c r="D23" i="7"/>
  <c r="E23" i="7"/>
  <c r="F23" i="7"/>
  <c r="G23" i="7"/>
  <c r="H23" i="7"/>
  <c r="H23" i="6" s="1"/>
  <c r="I23" i="7"/>
  <c r="C24" i="7"/>
  <c r="D24" i="7"/>
  <c r="E24" i="7"/>
  <c r="F24" i="7"/>
  <c r="G24" i="7"/>
  <c r="H24" i="7"/>
  <c r="H24" i="6" s="1"/>
  <c r="I24" i="7"/>
  <c r="C25" i="7"/>
  <c r="D25" i="7"/>
  <c r="E25" i="7"/>
  <c r="F25" i="7"/>
  <c r="G25" i="7"/>
  <c r="H25" i="7"/>
  <c r="H25" i="6" s="1"/>
  <c r="I25" i="7"/>
  <c r="C26" i="7"/>
  <c r="D26" i="7"/>
  <c r="E26" i="7"/>
  <c r="F26" i="7"/>
  <c r="G26" i="7"/>
  <c r="H26" i="7"/>
  <c r="H26" i="6" s="1"/>
  <c r="I26" i="7"/>
  <c r="C27" i="7"/>
  <c r="D27" i="7"/>
  <c r="E27" i="7"/>
  <c r="F27" i="7"/>
  <c r="G27" i="7"/>
  <c r="H27" i="7"/>
  <c r="H27" i="6" s="1"/>
  <c r="I27" i="7"/>
  <c r="C28" i="7"/>
  <c r="D28" i="7"/>
  <c r="E28" i="7"/>
  <c r="F28" i="7"/>
  <c r="G28" i="7"/>
  <c r="H28" i="7"/>
  <c r="H28" i="6" s="1"/>
  <c r="I28" i="7"/>
  <c r="C29" i="7"/>
  <c r="D29" i="7"/>
  <c r="E29" i="7"/>
  <c r="F29" i="7"/>
  <c r="G29" i="7"/>
  <c r="H29" i="7"/>
  <c r="H29" i="6" s="1"/>
  <c r="I29" i="7"/>
  <c r="C30" i="7"/>
  <c r="D30" i="7"/>
  <c r="E30" i="7"/>
  <c r="F30" i="7"/>
  <c r="G30" i="7"/>
  <c r="H30" i="7"/>
  <c r="H30" i="6" s="1"/>
  <c r="I30" i="7"/>
  <c r="C31" i="7"/>
  <c r="D31" i="7"/>
  <c r="E31" i="7"/>
  <c r="F31" i="7"/>
  <c r="G31" i="7"/>
  <c r="H31" i="7"/>
  <c r="H31" i="6" s="1"/>
  <c r="I31" i="7"/>
  <c r="C32" i="7"/>
  <c r="D32" i="7"/>
  <c r="E32" i="7"/>
  <c r="F32" i="7"/>
  <c r="G32" i="7"/>
  <c r="H32" i="7"/>
  <c r="H32" i="6" s="1"/>
  <c r="I32" i="7"/>
  <c r="C33" i="7"/>
  <c r="D33" i="7"/>
  <c r="E33" i="7"/>
  <c r="F33" i="7"/>
  <c r="G33" i="7"/>
  <c r="H33" i="7"/>
  <c r="H33" i="6" s="1"/>
  <c r="I33" i="7"/>
  <c r="C34" i="7"/>
  <c r="D34" i="7"/>
  <c r="E34" i="7"/>
  <c r="F34" i="7"/>
  <c r="G34" i="7"/>
  <c r="H34" i="7"/>
  <c r="H34" i="6" s="1"/>
  <c r="I34" i="7"/>
  <c r="C35" i="7"/>
  <c r="D35" i="7"/>
  <c r="E35" i="7"/>
  <c r="F35" i="7"/>
  <c r="G35" i="7"/>
  <c r="H35" i="7"/>
  <c r="H35" i="6" s="1"/>
  <c r="I35" i="7"/>
  <c r="C36" i="7"/>
  <c r="D36" i="7"/>
  <c r="E36" i="7"/>
  <c r="F36" i="7"/>
  <c r="G36" i="7"/>
  <c r="H36" i="7"/>
  <c r="H36" i="6" s="1"/>
  <c r="I36" i="7"/>
  <c r="C37" i="7"/>
  <c r="D37" i="7"/>
  <c r="E37" i="7"/>
  <c r="F37" i="7"/>
  <c r="G37" i="7"/>
  <c r="H37" i="7"/>
  <c r="H37" i="6" s="1"/>
  <c r="I37" i="7"/>
  <c r="C38" i="7"/>
  <c r="D38" i="7"/>
  <c r="E38" i="7"/>
  <c r="F38" i="7"/>
  <c r="G38" i="7"/>
  <c r="H38" i="7"/>
  <c r="H38" i="6" s="1"/>
  <c r="I38" i="7"/>
  <c r="C39" i="7"/>
  <c r="D39" i="7"/>
  <c r="E39" i="7"/>
  <c r="F39" i="7"/>
  <c r="G39" i="7"/>
  <c r="H39" i="7"/>
  <c r="H39" i="6" s="1"/>
  <c r="I39" i="7"/>
  <c r="C40" i="7"/>
  <c r="D40" i="7"/>
  <c r="E40" i="7"/>
  <c r="F40" i="7"/>
  <c r="G40" i="7"/>
  <c r="H40" i="7"/>
  <c r="H40" i="6" s="1"/>
  <c r="I40" i="7"/>
  <c r="C41" i="7"/>
  <c r="D41" i="7"/>
  <c r="E41" i="7"/>
  <c r="F41" i="7"/>
  <c r="G41" i="7"/>
  <c r="H41" i="7"/>
  <c r="H41" i="6" s="1"/>
  <c r="I41" i="7"/>
  <c r="C42" i="7"/>
  <c r="D42" i="7"/>
  <c r="E42" i="7"/>
  <c r="F42" i="7"/>
  <c r="G42" i="7"/>
  <c r="H42" i="7"/>
  <c r="H42" i="6" s="1"/>
  <c r="I42" i="7"/>
  <c r="C43" i="7"/>
  <c r="D43" i="7"/>
  <c r="E43" i="7"/>
  <c r="F43" i="7"/>
  <c r="G43" i="7"/>
  <c r="H43" i="7"/>
  <c r="H43" i="6" s="1"/>
  <c r="I43" i="7"/>
  <c r="C44" i="7"/>
  <c r="D44" i="7"/>
  <c r="E44" i="7"/>
  <c r="F44" i="7"/>
  <c r="G44" i="7"/>
  <c r="H44" i="7"/>
  <c r="H44" i="6" s="1"/>
  <c r="I44" i="7"/>
  <c r="C45" i="7"/>
  <c r="D45" i="7"/>
  <c r="E45" i="7"/>
  <c r="F45" i="7"/>
  <c r="G45" i="7"/>
  <c r="H45" i="7"/>
  <c r="H45" i="6" s="1"/>
  <c r="I45" i="7"/>
  <c r="C46" i="7"/>
  <c r="D46" i="7"/>
  <c r="E46" i="7"/>
  <c r="F46" i="7"/>
  <c r="G46" i="7"/>
  <c r="H46" i="7"/>
  <c r="H46" i="6" s="1"/>
  <c r="I46" i="7"/>
  <c r="C47" i="7"/>
  <c r="D47" i="7"/>
  <c r="E47" i="7"/>
  <c r="F47" i="7"/>
  <c r="G47" i="7"/>
  <c r="H47" i="7"/>
  <c r="H47" i="6" s="1"/>
  <c r="I47" i="7"/>
  <c r="C48" i="7"/>
  <c r="D48" i="7"/>
  <c r="E48" i="7"/>
  <c r="F48" i="7"/>
  <c r="G48" i="7"/>
  <c r="H48" i="7"/>
  <c r="H48" i="6" s="1"/>
  <c r="I48" i="7"/>
  <c r="C49" i="7"/>
  <c r="D49" i="7"/>
  <c r="E49" i="7"/>
  <c r="F49" i="7"/>
  <c r="G49" i="7"/>
  <c r="H49" i="7"/>
  <c r="H49" i="6" s="1"/>
  <c r="I49" i="7"/>
  <c r="C50" i="7"/>
  <c r="D50" i="7"/>
  <c r="E50" i="7"/>
  <c r="F50" i="7"/>
  <c r="G50" i="7"/>
  <c r="H50" i="7"/>
  <c r="H50" i="6" s="1"/>
  <c r="I50" i="7"/>
  <c r="C51" i="7"/>
  <c r="D51" i="7"/>
  <c r="E51" i="7"/>
  <c r="F51" i="7"/>
  <c r="G51" i="7"/>
  <c r="H51" i="7"/>
  <c r="H51" i="6" s="1"/>
  <c r="I51" i="7"/>
  <c r="C52" i="7"/>
  <c r="D52" i="7"/>
  <c r="E52" i="7"/>
  <c r="F52" i="7"/>
  <c r="G52" i="7"/>
  <c r="H52" i="7"/>
  <c r="H52" i="6" s="1"/>
  <c r="I52" i="7"/>
  <c r="C53" i="7"/>
  <c r="D53" i="7"/>
  <c r="E53" i="7"/>
  <c r="F53" i="7"/>
  <c r="G53" i="7"/>
  <c r="H53" i="7"/>
  <c r="H53" i="6" s="1"/>
  <c r="I53" i="7"/>
  <c r="C54" i="7"/>
  <c r="D54" i="7"/>
  <c r="E54" i="7"/>
  <c r="F54" i="7"/>
  <c r="G54" i="7"/>
  <c r="H54" i="7"/>
  <c r="H54" i="6" s="1"/>
  <c r="I54" i="7"/>
  <c r="C55" i="7"/>
  <c r="D55" i="7"/>
  <c r="E55" i="7"/>
  <c r="F55" i="7"/>
  <c r="G55" i="7"/>
  <c r="H55" i="7"/>
  <c r="H55" i="6" s="1"/>
  <c r="I55" i="7"/>
  <c r="C56" i="7"/>
  <c r="D56" i="7"/>
  <c r="E56" i="7"/>
  <c r="F56" i="7"/>
  <c r="G56" i="7"/>
  <c r="H56" i="7"/>
  <c r="H56" i="6" s="1"/>
  <c r="I56" i="7"/>
  <c r="C57" i="7"/>
  <c r="D57" i="7"/>
  <c r="E57" i="7"/>
  <c r="F57" i="7"/>
  <c r="G57" i="7"/>
  <c r="H57" i="7"/>
  <c r="H57" i="6" s="1"/>
  <c r="I57" i="7"/>
  <c r="C58" i="7"/>
  <c r="D58" i="7"/>
  <c r="E58" i="7"/>
  <c r="F58" i="7"/>
  <c r="G58" i="7"/>
  <c r="H58" i="7"/>
  <c r="H58" i="6" s="1"/>
  <c r="I58" i="7"/>
  <c r="C59" i="7"/>
  <c r="D59" i="7"/>
  <c r="E59" i="7"/>
  <c r="F59" i="7"/>
  <c r="G59" i="7"/>
  <c r="H59" i="7"/>
  <c r="H59" i="6" s="1"/>
  <c r="I59" i="7"/>
  <c r="C60" i="7"/>
  <c r="D60" i="7"/>
  <c r="E60" i="7"/>
  <c r="F60" i="7"/>
  <c r="G60" i="7"/>
  <c r="H60" i="7"/>
  <c r="H60" i="6" s="1"/>
  <c r="I60" i="7"/>
  <c r="C61" i="7"/>
  <c r="D61" i="7"/>
  <c r="E61" i="7"/>
  <c r="F61" i="7"/>
  <c r="G61" i="7"/>
  <c r="H61" i="7"/>
  <c r="H61" i="6" s="1"/>
  <c r="I61" i="7"/>
  <c r="C62" i="7"/>
  <c r="D62" i="7"/>
  <c r="E62" i="7"/>
  <c r="F62" i="7"/>
  <c r="G62" i="7"/>
  <c r="H62" i="7"/>
  <c r="H62" i="6" s="1"/>
  <c r="I62" i="7"/>
  <c r="C63" i="7"/>
  <c r="D63" i="7"/>
  <c r="E63" i="7"/>
  <c r="F63" i="7"/>
  <c r="G63" i="7"/>
  <c r="H63" i="7"/>
  <c r="H63" i="6" s="1"/>
  <c r="I63" i="7"/>
  <c r="C64" i="7"/>
  <c r="D64" i="7"/>
  <c r="E64" i="7"/>
  <c r="F64" i="7"/>
  <c r="G64" i="7"/>
  <c r="H64" i="7"/>
  <c r="H64" i="6" s="1"/>
  <c r="I64" i="7"/>
  <c r="C65" i="7"/>
  <c r="D65" i="7"/>
  <c r="E65" i="7"/>
  <c r="F65" i="7"/>
  <c r="G65" i="7"/>
  <c r="H65" i="7"/>
  <c r="H65" i="6" s="1"/>
  <c r="I65" i="7"/>
  <c r="C66" i="7"/>
  <c r="D66" i="7"/>
  <c r="E66" i="7"/>
  <c r="F66" i="7"/>
  <c r="G66" i="7"/>
  <c r="H66" i="7"/>
  <c r="H66" i="6" s="1"/>
  <c r="I66" i="7"/>
  <c r="C67" i="7"/>
  <c r="D67" i="7"/>
  <c r="E67" i="7"/>
  <c r="F67" i="7"/>
  <c r="G67" i="7"/>
  <c r="H67" i="7"/>
  <c r="H67" i="6" s="1"/>
  <c r="I67" i="7"/>
  <c r="C68" i="7"/>
  <c r="D68" i="7"/>
  <c r="E68" i="7"/>
  <c r="F68" i="7"/>
  <c r="G68" i="7"/>
  <c r="H68" i="7"/>
  <c r="H68" i="6" s="1"/>
  <c r="I68" i="7"/>
  <c r="C69" i="7"/>
  <c r="D69" i="7"/>
  <c r="E69" i="7"/>
  <c r="F69" i="7"/>
  <c r="G69" i="7"/>
  <c r="H69" i="7"/>
  <c r="H69" i="6" s="1"/>
  <c r="I69" i="7"/>
  <c r="C70" i="7"/>
  <c r="D70" i="7"/>
  <c r="E70" i="7"/>
  <c r="F70" i="7"/>
  <c r="G70" i="7"/>
  <c r="H70" i="7"/>
  <c r="H70" i="6" s="1"/>
  <c r="I70" i="7"/>
  <c r="C71" i="7"/>
  <c r="D71" i="7"/>
  <c r="E71" i="7"/>
  <c r="F71" i="7"/>
  <c r="G71" i="7"/>
  <c r="H71" i="7"/>
  <c r="H71" i="6" s="1"/>
  <c r="I71" i="7"/>
  <c r="C72" i="7"/>
  <c r="D72" i="7"/>
  <c r="E72" i="7"/>
  <c r="F72" i="7"/>
  <c r="G72" i="7"/>
  <c r="H72" i="7"/>
  <c r="H72" i="6" s="1"/>
  <c r="I72" i="7"/>
  <c r="C73" i="7"/>
  <c r="D73" i="7"/>
  <c r="E73" i="7"/>
  <c r="F73" i="7"/>
  <c r="G73" i="7"/>
  <c r="H73" i="7"/>
  <c r="H73" i="6" s="1"/>
  <c r="I73" i="7"/>
  <c r="C74" i="7"/>
  <c r="D74" i="7"/>
  <c r="E74" i="7"/>
  <c r="F74" i="7"/>
  <c r="G74" i="7"/>
  <c r="H74" i="7"/>
  <c r="H74" i="6" s="1"/>
  <c r="I74" i="7"/>
  <c r="C75" i="7"/>
  <c r="D75" i="7"/>
  <c r="E75" i="7"/>
  <c r="F75" i="7"/>
  <c r="G75" i="7"/>
  <c r="H75" i="7"/>
  <c r="H75" i="6" s="1"/>
  <c r="I75" i="7"/>
  <c r="C76" i="7"/>
  <c r="D76" i="7"/>
  <c r="E76" i="7"/>
  <c r="F76" i="7"/>
  <c r="G76" i="7"/>
  <c r="H76" i="7"/>
  <c r="H76" i="6" s="1"/>
  <c r="I76" i="7"/>
  <c r="C77" i="7"/>
  <c r="D77" i="7"/>
  <c r="E77" i="7"/>
  <c r="F77" i="7"/>
  <c r="G77" i="7"/>
  <c r="H77" i="7"/>
  <c r="H77" i="6" s="1"/>
  <c r="I77" i="7"/>
  <c r="C78" i="7"/>
  <c r="D78" i="7"/>
  <c r="E78" i="7"/>
  <c r="F78" i="7"/>
  <c r="G78" i="7"/>
  <c r="H78" i="7"/>
  <c r="H78" i="6" s="1"/>
  <c r="I78" i="7"/>
  <c r="C79" i="7"/>
  <c r="D79" i="7"/>
  <c r="E79" i="7"/>
  <c r="F79" i="7"/>
  <c r="G79" i="7"/>
  <c r="H79" i="7"/>
  <c r="H79" i="6" s="1"/>
  <c r="I79" i="7"/>
  <c r="C80" i="7"/>
  <c r="D80" i="7"/>
  <c r="E80" i="7"/>
  <c r="F80" i="7"/>
  <c r="G80" i="7"/>
  <c r="H80" i="7"/>
  <c r="H80" i="6" s="1"/>
  <c r="I80" i="7"/>
  <c r="C81" i="7"/>
  <c r="D81" i="7"/>
  <c r="E81" i="7"/>
  <c r="F81" i="7"/>
  <c r="G81" i="7"/>
  <c r="H81" i="7"/>
  <c r="H81" i="6" s="1"/>
  <c r="I81" i="7"/>
  <c r="C82" i="7"/>
  <c r="D82" i="7"/>
  <c r="E82" i="7"/>
  <c r="F82" i="7"/>
  <c r="G82" i="7"/>
  <c r="H82" i="7"/>
  <c r="H82" i="6" s="1"/>
  <c r="I82" i="7"/>
  <c r="C83" i="7"/>
  <c r="D83" i="7"/>
  <c r="E83" i="7"/>
  <c r="F83" i="7"/>
  <c r="G83" i="7"/>
  <c r="H83" i="7"/>
  <c r="H83" i="6" s="1"/>
  <c r="I83" i="7"/>
  <c r="C84" i="7"/>
  <c r="D84" i="7"/>
  <c r="E84" i="7"/>
  <c r="F84" i="7"/>
  <c r="G84" i="7"/>
  <c r="H84" i="7"/>
  <c r="H84" i="6" s="1"/>
  <c r="I84" i="7"/>
  <c r="C85" i="7"/>
  <c r="D85" i="7"/>
  <c r="E85" i="7"/>
  <c r="F85" i="7"/>
  <c r="G85" i="7"/>
  <c r="H85" i="7"/>
  <c r="H85" i="6" s="1"/>
  <c r="I85" i="7"/>
  <c r="C86" i="7"/>
  <c r="D86" i="7"/>
  <c r="E86" i="7"/>
  <c r="F86" i="7"/>
  <c r="G86" i="7"/>
  <c r="H86" i="7"/>
  <c r="H86" i="6" s="1"/>
  <c r="I86" i="7"/>
  <c r="C87" i="7"/>
  <c r="D87" i="7"/>
  <c r="E87" i="7"/>
  <c r="F87" i="7"/>
  <c r="G87" i="7"/>
  <c r="H87" i="7"/>
  <c r="H87" i="6" s="1"/>
  <c r="I87" i="7"/>
  <c r="C88" i="7"/>
  <c r="D88" i="7"/>
  <c r="E88" i="7"/>
  <c r="F88" i="7"/>
  <c r="G88" i="7"/>
  <c r="H88" i="7"/>
  <c r="H88" i="6" s="1"/>
  <c r="I88" i="7"/>
  <c r="C89" i="7"/>
  <c r="D89" i="7"/>
  <c r="E89" i="7"/>
  <c r="F89" i="7"/>
  <c r="G89" i="7"/>
  <c r="H89" i="7"/>
  <c r="H89" i="6" s="1"/>
  <c r="I89" i="7"/>
  <c r="C90" i="7"/>
  <c r="D90" i="7"/>
  <c r="E90" i="7"/>
  <c r="F90" i="7"/>
  <c r="G90" i="7"/>
  <c r="H90" i="7"/>
  <c r="H90" i="6" s="1"/>
  <c r="I90" i="7"/>
  <c r="C91" i="7"/>
  <c r="D91" i="7"/>
  <c r="E91" i="7"/>
  <c r="F91" i="7"/>
  <c r="G91" i="7"/>
  <c r="H91" i="7"/>
  <c r="H91" i="6" s="1"/>
  <c r="I91" i="7"/>
  <c r="C92" i="7"/>
  <c r="D92" i="7"/>
  <c r="E92" i="7"/>
  <c r="F92" i="7"/>
  <c r="G92" i="7"/>
  <c r="H92" i="7"/>
  <c r="H92" i="6" s="1"/>
  <c r="I92" i="7"/>
  <c r="C93" i="7"/>
  <c r="D93" i="7"/>
  <c r="E93" i="7"/>
  <c r="F93" i="7"/>
  <c r="G93" i="7"/>
  <c r="H93" i="7"/>
  <c r="H93" i="6" s="1"/>
  <c r="I9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3" i="7"/>
  <c r="C28" i="5"/>
  <c r="E28" i="5" s="1"/>
  <c r="C23" i="5"/>
  <c r="E23" i="5" s="1"/>
  <c r="C18" i="5"/>
  <c r="E18" i="5" s="1"/>
  <c r="C13" i="5"/>
  <c r="E13" i="5" s="1"/>
  <c r="C8" i="5"/>
  <c r="E8" i="5" s="1"/>
  <c r="C3" i="5"/>
  <c r="E3" i="5" s="1"/>
  <c r="H37" i="5" l="1"/>
  <c r="H60" i="5"/>
  <c r="H52" i="5"/>
  <c r="H44" i="5"/>
  <c r="H36" i="5"/>
  <c r="H59" i="5"/>
  <c r="H51" i="5"/>
  <c r="H43" i="5"/>
  <c r="H35" i="5"/>
  <c r="I45" i="5"/>
  <c r="H58" i="5"/>
  <c r="H50" i="5"/>
  <c r="H42" i="5"/>
  <c r="H34" i="5"/>
  <c r="H57" i="5"/>
  <c r="H49" i="5"/>
  <c r="H41" i="5"/>
  <c r="H33" i="5"/>
  <c r="H56" i="5"/>
  <c r="H48" i="5"/>
  <c r="H40" i="5"/>
  <c r="H32" i="5"/>
  <c r="H61" i="5"/>
  <c r="H55" i="5"/>
  <c r="H47" i="5"/>
  <c r="H39" i="5"/>
  <c r="H31" i="5"/>
  <c r="H53" i="5"/>
  <c r="H62" i="5"/>
  <c r="H54" i="5"/>
  <c r="H46" i="5"/>
  <c r="H38" i="5"/>
  <c r="B85" i="6"/>
  <c r="B45" i="6"/>
  <c r="B37" i="6"/>
  <c r="I91" i="6"/>
  <c r="D85" i="6"/>
  <c r="E78" i="6"/>
  <c r="D69" i="6"/>
  <c r="G65" i="6"/>
  <c r="G49" i="6"/>
  <c r="E46" i="6"/>
  <c r="I35" i="6"/>
  <c r="G25" i="6"/>
  <c r="D21" i="6"/>
  <c r="N14" i="6"/>
  <c r="M73" i="6"/>
  <c r="M71" i="6"/>
  <c r="M70" i="6"/>
  <c r="L43" i="6"/>
  <c r="L50" i="6"/>
  <c r="L60" i="6"/>
  <c r="L59" i="6"/>
  <c r="L57" i="6"/>
  <c r="L52" i="6"/>
  <c r="L45" i="6"/>
  <c r="L41" i="6"/>
  <c r="K60" i="6"/>
  <c r="K58" i="6"/>
  <c r="K56" i="6"/>
  <c r="K52" i="6"/>
  <c r="K50" i="6"/>
  <c r="K41" i="6"/>
  <c r="K35" i="6"/>
  <c r="R28" i="6"/>
  <c r="R25" i="6"/>
  <c r="R20" i="6"/>
  <c r="K31" i="6"/>
  <c r="R42" i="6"/>
  <c r="R30" i="6"/>
  <c r="R15" i="6"/>
  <c r="R57" i="6"/>
  <c r="R48" i="6"/>
  <c r="R38" i="6"/>
  <c r="R55" i="6"/>
  <c r="R46" i="6"/>
  <c r="B53" i="6"/>
  <c r="I83" i="6"/>
  <c r="D77" i="6"/>
  <c r="E70" i="6"/>
  <c r="E62" i="6"/>
  <c r="I51" i="6"/>
  <c r="D45" i="6"/>
  <c r="F87" i="6"/>
  <c r="D29" i="6"/>
  <c r="F71" i="6"/>
  <c r="G17" i="6"/>
  <c r="M92" i="6"/>
  <c r="B52" i="6"/>
  <c r="I92" i="6"/>
  <c r="I84" i="6"/>
  <c r="B86" i="6"/>
  <c r="B78" i="6"/>
  <c r="B70" i="6"/>
  <c r="B62" i="6"/>
  <c r="B54" i="6"/>
  <c r="B46" i="6"/>
  <c r="B38" i="6"/>
  <c r="E93" i="6"/>
  <c r="D92" i="6"/>
  <c r="I90" i="6"/>
  <c r="G88" i="6"/>
  <c r="E85" i="6"/>
  <c r="D84" i="6"/>
  <c r="I82" i="6"/>
  <c r="G80" i="6"/>
  <c r="E77" i="6"/>
  <c r="D76" i="6"/>
  <c r="I74" i="6"/>
  <c r="G72" i="6"/>
  <c r="E69" i="6"/>
  <c r="D68" i="6"/>
  <c r="C90" i="6"/>
  <c r="I66" i="6"/>
  <c r="G64" i="6"/>
  <c r="E61" i="6"/>
  <c r="D60" i="6"/>
  <c r="C82" i="6"/>
  <c r="I58" i="6"/>
  <c r="G56" i="6"/>
  <c r="E53" i="6"/>
  <c r="D52" i="6"/>
  <c r="C74" i="6"/>
  <c r="I50" i="6"/>
  <c r="G48" i="6"/>
  <c r="E45" i="6"/>
  <c r="D44" i="6"/>
  <c r="C66" i="6"/>
  <c r="I42" i="6"/>
  <c r="G40" i="6"/>
  <c r="F86" i="6"/>
  <c r="E37" i="6"/>
  <c r="D36" i="6"/>
  <c r="C58" i="6"/>
  <c r="I34" i="6"/>
  <c r="G32" i="6"/>
  <c r="F78" i="6"/>
  <c r="E29" i="6"/>
  <c r="D28" i="6"/>
  <c r="C50" i="6"/>
  <c r="I26" i="6"/>
  <c r="G24" i="6"/>
  <c r="F70" i="6"/>
  <c r="E21" i="6"/>
  <c r="D20" i="6"/>
  <c r="C42" i="6"/>
  <c r="I18" i="6"/>
  <c r="G16" i="6"/>
  <c r="F62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M90" i="6"/>
  <c r="M84" i="6"/>
  <c r="M83" i="6"/>
  <c r="M82" i="6"/>
  <c r="M81" i="6"/>
  <c r="M80" i="6"/>
  <c r="M79" i="6"/>
  <c r="M77" i="6"/>
  <c r="M72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D61" i="6"/>
  <c r="G41" i="6"/>
  <c r="M86" i="6"/>
  <c r="M78" i="6"/>
  <c r="B76" i="6"/>
  <c r="I76" i="6"/>
  <c r="D70" i="6"/>
  <c r="C92" i="6"/>
  <c r="I68" i="6"/>
  <c r="G66" i="6"/>
  <c r="E63" i="6"/>
  <c r="D62" i="6"/>
  <c r="C84" i="6"/>
  <c r="I60" i="6"/>
  <c r="G58" i="6"/>
  <c r="E55" i="6"/>
  <c r="D54" i="6"/>
  <c r="C76" i="6"/>
  <c r="I52" i="6"/>
  <c r="G50" i="6"/>
  <c r="E47" i="6"/>
  <c r="D46" i="6"/>
  <c r="C68" i="6"/>
  <c r="I44" i="6"/>
  <c r="G42" i="6"/>
  <c r="F88" i="6"/>
  <c r="E39" i="6"/>
  <c r="D38" i="6"/>
  <c r="C60" i="6"/>
  <c r="I36" i="6"/>
  <c r="G34" i="6"/>
  <c r="F80" i="6"/>
  <c r="E31" i="6"/>
  <c r="D30" i="6"/>
  <c r="C52" i="6"/>
  <c r="I28" i="6"/>
  <c r="G26" i="6"/>
  <c r="E23" i="6"/>
  <c r="C44" i="6"/>
  <c r="G18" i="6"/>
  <c r="D14" i="6"/>
  <c r="M93" i="6"/>
  <c r="M85" i="6"/>
  <c r="M75" i="6"/>
  <c r="B75" i="6"/>
  <c r="G83" i="6"/>
  <c r="G59" i="6"/>
  <c r="D55" i="6"/>
  <c r="G51" i="6"/>
  <c r="E48" i="6"/>
  <c r="D47" i="6"/>
  <c r="C69" i="6"/>
  <c r="I45" i="6"/>
  <c r="G43" i="6"/>
  <c r="F89" i="6"/>
  <c r="E40" i="6"/>
  <c r="D39" i="6"/>
  <c r="C61" i="6"/>
  <c r="I37" i="6"/>
  <c r="G35" i="6"/>
  <c r="F81" i="6"/>
  <c r="E32" i="6"/>
  <c r="D31" i="6"/>
  <c r="C53" i="6"/>
  <c r="I29" i="6"/>
  <c r="G27" i="6"/>
  <c r="F73" i="6"/>
  <c r="E24" i="6"/>
  <c r="C45" i="6"/>
  <c r="G19" i="6"/>
  <c r="F65" i="6"/>
  <c r="M88" i="6"/>
  <c r="M76" i="6"/>
  <c r="B68" i="6"/>
  <c r="G90" i="6"/>
  <c r="B67" i="6"/>
  <c r="E64" i="6"/>
  <c r="E89" i="6"/>
  <c r="E81" i="6"/>
  <c r="E73" i="6"/>
  <c r="D48" i="6"/>
  <c r="G36" i="6"/>
  <c r="B69" i="6"/>
  <c r="E86" i="6"/>
  <c r="G81" i="6"/>
  <c r="C83" i="6"/>
  <c r="E54" i="6"/>
  <c r="I43" i="6"/>
  <c r="D37" i="6"/>
  <c r="F79" i="6"/>
  <c r="I27" i="6"/>
  <c r="C43" i="6"/>
  <c r="M87" i="6"/>
  <c r="B92" i="6"/>
  <c r="B44" i="6"/>
  <c r="D86" i="6"/>
  <c r="D78" i="6"/>
  <c r="G74" i="6"/>
  <c r="B83" i="6"/>
  <c r="B51" i="6"/>
  <c r="I93" i="6"/>
  <c r="I85" i="6"/>
  <c r="I77" i="6"/>
  <c r="D71" i="6"/>
  <c r="G67" i="6"/>
  <c r="I61" i="6"/>
  <c r="E56" i="6"/>
  <c r="B31" i="6"/>
  <c r="B74" i="6"/>
  <c r="B50" i="6"/>
  <c r="B34" i="6"/>
  <c r="G92" i="6"/>
  <c r="D88" i="6"/>
  <c r="I86" i="6"/>
  <c r="G84" i="6"/>
  <c r="D80" i="6"/>
  <c r="I78" i="6"/>
  <c r="G76" i="6"/>
  <c r="D72" i="6"/>
  <c r="I70" i="6"/>
  <c r="G68" i="6"/>
  <c r="E65" i="6"/>
  <c r="D64" i="6"/>
  <c r="C86" i="6"/>
  <c r="I62" i="6"/>
  <c r="G60" i="6"/>
  <c r="E57" i="6"/>
  <c r="D56" i="6"/>
  <c r="C78" i="6"/>
  <c r="I54" i="6"/>
  <c r="G52" i="6"/>
  <c r="E49" i="6"/>
  <c r="C70" i="6"/>
  <c r="I46" i="6"/>
  <c r="G44" i="6"/>
  <c r="F90" i="6"/>
  <c r="E41" i="6"/>
  <c r="D40" i="6"/>
  <c r="C62" i="6"/>
  <c r="I38" i="6"/>
  <c r="F82" i="6"/>
  <c r="E33" i="6"/>
  <c r="G28" i="6"/>
  <c r="F74" i="6"/>
  <c r="G20" i="6"/>
  <c r="F66" i="6"/>
  <c r="B89" i="6"/>
  <c r="B81" i="6"/>
  <c r="B73" i="6"/>
  <c r="B65" i="6"/>
  <c r="B57" i="6"/>
  <c r="B49" i="6"/>
  <c r="B41" i="6"/>
  <c r="B33" i="6"/>
  <c r="G93" i="6"/>
  <c r="E90" i="6"/>
  <c r="D89" i="6"/>
  <c r="I87" i="6"/>
  <c r="G85" i="6"/>
  <c r="E82" i="6"/>
  <c r="J82" i="6" s="1"/>
  <c r="D81" i="6"/>
  <c r="I79" i="6"/>
  <c r="G77" i="6"/>
  <c r="E74" i="6"/>
  <c r="D73" i="6"/>
  <c r="I71" i="6"/>
  <c r="G69" i="6"/>
  <c r="E66" i="6"/>
  <c r="D65" i="6"/>
  <c r="C87" i="6"/>
  <c r="I63" i="6"/>
  <c r="G61" i="6"/>
  <c r="E58" i="6"/>
  <c r="D57" i="6"/>
  <c r="C79" i="6"/>
  <c r="I55" i="6"/>
  <c r="G53" i="6"/>
  <c r="E50" i="6"/>
  <c r="D49" i="6"/>
  <c r="C71" i="6"/>
  <c r="I47" i="6"/>
  <c r="G45" i="6"/>
  <c r="F91" i="6"/>
  <c r="E42" i="6"/>
  <c r="D41" i="6"/>
  <c r="C63" i="6"/>
  <c r="I39" i="6"/>
  <c r="G37" i="6"/>
  <c r="F83" i="6"/>
  <c r="E34" i="6"/>
  <c r="D33" i="6"/>
  <c r="C55" i="6"/>
  <c r="I31" i="6"/>
  <c r="G29" i="6"/>
  <c r="F75" i="6"/>
  <c r="D25" i="6"/>
  <c r="C47" i="6"/>
  <c r="G21" i="6"/>
  <c r="F67" i="6"/>
  <c r="E18" i="6"/>
  <c r="D17" i="6"/>
  <c r="C39" i="6"/>
  <c r="I15" i="6"/>
  <c r="B93" i="6"/>
  <c r="B61" i="6"/>
  <c r="G89" i="6"/>
  <c r="I75" i="6"/>
  <c r="C91" i="6"/>
  <c r="I59" i="6"/>
  <c r="C75" i="6"/>
  <c r="C67" i="6"/>
  <c r="E38" i="6"/>
  <c r="G33" i="6"/>
  <c r="C51" i="6"/>
  <c r="E22" i="6"/>
  <c r="F63" i="6"/>
  <c r="M91" i="6"/>
  <c r="B60" i="6"/>
  <c r="E79" i="6"/>
  <c r="E71" i="6"/>
  <c r="B91" i="6"/>
  <c r="B43" i="6"/>
  <c r="E88" i="6"/>
  <c r="E80" i="6"/>
  <c r="E72" i="6"/>
  <c r="I69" i="6"/>
  <c r="D63" i="6"/>
  <c r="I53" i="6"/>
  <c r="B82" i="6"/>
  <c r="B58" i="6"/>
  <c r="B88" i="6"/>
  <c r="B72" i="6"/>
  <c r="B56" i="6"/>
  <c r="B32" i="6"/>
  <c r="D90" i="6"/>
  <c r="I88" i="6"/>
  <c r="G86" i="6"/>
  <c r="D82" i="6"/>
  <c r="I80" i="6"/>
  <c r="G78" i="6"/>
  <c r="E75" i="6"/>
  <c r="I72" i="6"/>
  <c r="E67" i="6"/>
  <c r="D66" i="6"/>
  <c r="C88" i="6"/>
  <c r="I64" i="6"/>
  <c r="G62" i="6"/>
  <c r="E59" i="6"/>
  <c r="D58" i="6"/>
  <c r="C80" i="6"/>
  <c r="I56" i="6"/>
  <c r="G54" i="6"/>
  <c r="E51" i="6"/>
  <c r="D50" i="6"/>
  <c r="C72" i="6"/>
  <c r="I48" i="6"/>
  <c r="G46" i="6"/>
  <c r="F92" i="6"/>
  <c r="E43" i="6"/>
  <c r="D42" i="6"/>
  <c r="C64" i="6"/>
  <c r="I40" i="6"/>
  <c r="G38" i="6"/>
  <c r="F84" i="6"/>
  <c r="E35" i="6"/>
  <c r="D34" i="6"/>
  <c r="C56" i="6"/>
  <c r="I32" i="6"/>
  <c r="G30" i="6"/>
  <c r="F76" i="6"/>
  <c r="E27" i="6"/>
  <c r="D26" i="6"/>
  <c r="C48" i="6"/>
  <c r="I24" i="6"/>
  <c r="G22" i="6"/>
  <c r="F68" i="6"/>
  <c r="E19" i="6"/>
  <c r="D18" i="6"/>
  <c r="C40" i="6"/>
  <c r="I16" i="6"/>
  <c r="P93" i="6"/>
  <c r="S93" i="6" s="1"/>
  <c r="P92" i="6"/>
  <c r="P91" i="6"/>
  <c r="P90" i="6"/>
  <c r="P89" i="6"/>
  <c r="P88" i="6"/>
  <c r="P87" i="6"/>
  <c r="P86" i="6"/>
  <c r="P85" i="6"/>
  <c r="S85" i="6" s="1"/>
  <c r="P84" i="6"/>
  <c r="P83" i="6"/>
  <c r="P82" i="6"/>
  <c r="P81" i="6"/>
  <c r="P80" i="6"/>
  <c r="P79" i="6"/>
  <c r="P78" i="6"/>
  <c r="P77" i="6"/>
  <c r="S77" i="6" s="1"/>
  <c r="P76" i="6"/>
  <c r="P75" i="6"/>
  <c r="P74" i="6"/>
  <c r="P73" i="6"/>
  <c r="P72" i="6"/>
  <c r="P71" i="6"/>
  <c r="P70" i="6"/>
  <c r="P69" i="6"/>
  <c r="S69" i="6" s="1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B77" i="6"/>
  <c r="D93" i="6"/>
  <c r="J93" i="6" s="1"/>
  <c r="G73" i="6"/>
  <c r="I67" i="6"/>
  <c r="G57" i="6"/>
  <c r="D53" i="6"/>
  <c r="C59" i="6"/>
  <c r="E30" i="6"/>
  <c r="I19" i="6"/>
  <c r="E14" i="6"/>
  <c r="M89" i="6"/>
  <c r="M74" i="6"/>
  <c r="B84" i="6"/>
  <c r="B36" i="6"/>
  <c r="E87" i="6"/>
  <c r="G82" i="6"/>
  <c r="B59" i="6"/>
  <c r="B35" i="6"/>
  <c r="G91" i="6"/>
  <c r="D87" i="6"/>
  <c r="D79" i="6"/>
  <c r="G75" i="6"/>
  <c r="C93" i="6"/>
  <c r="C85" i="6"/>
  <c r="C77" i="6"/>
  <c r="B90" i="6"/>
  <c r="B66" i="6"/>
  <c r="B42" i="6"/>
  <c r="B80" i="6"/>
  <c r="B64" i="6"/>
  <c r="B48" i="6"/>
  <c r="B40" i="6"/>
  <c r="E91" i="6"/>
  <c r="E83" i="6"/>
  <c r="D74" i="6"/>
  <c r="G70" i="6"/>
  <c r="B87" i="6"/>
  <c r="B79" i="6"/>
  <c r="B71" i="6"/>
  <c r="B63" i="6"/>
  <c r="B55" i="6"/>
  <c r="B47" i="6"/>
  <c r="B39" i="6"/>
  <c r="E92" i="6"/>
  <c r="D91" i="6"/>
  <c r="I89" i="6"/>
  <c r="G87" i="6"/>
  <c r="E84" i="6"/>
  <c r="D83" i="6"/>
  <c r="I81" i="6"/>
  <c r="G79" i="6"/>
  <c r="E76" i="6"/>
  <c r="D75" i="6"/>
  <c r="I73" i="6"/>
  <c r="G71" i="6"/>
  <c r="E68" i="6"/>
  <c r="D67" i="6"/>
  <c r="C89" i="6"/>
  <c r="J89" i="6" s="1"/>
  <c r="I65" i="6"/>
  <c r="G63" i="6"/>
  <c r="E60" i="6"/>
  <c r="D59" i="6"/>
  <c r="C81" i="6"/>
  <c r="I57" i="6"/>
  <c r="G55" i="6"/>
  <c r="E52" i="6"/>
  <c r="D51" i="6"/>
  <c r="C73" i="6"/>
  <c r="I49" i="6"/>
  <c r="G47" i="6"/>
  <c r="F93" i="6"/>
  <c r="E44" i="6"/>
  <c r="D43" i="6"/>
  <c r="C65" i="6"/>
  <c r="I41" i="6"/>
  <c r="G39" i="6"/>
  <c r="F85" i="6"/>
  <c r="E36" i="6"/>
  <c r="D35" i="6"/>
  <c r="C57" i="6"/>
  <c r="I33" i="6"/>
  <c r="G31" i="6"/>
  <c r="F77" i="6"/>
  <c r="E28" i="6"/>
  <c r="D27" i="6"/>
  <c r="C49" i="6"/>
  <c r="I25" i="6"/>
  <c r="G23" i="6"/>
  <c r="F69" i="6"/>
  <c r="E20" i="6"/>
  <c r="D19" i="6"/>
  <c r="C41" i="6"/>
  <c r="I17" i="6"/>
  <c r="G15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E26" i="6"/>
  <c r="I23" i="6"/>
  <c r="K43" i="6"/>
  <c r="K36" i="6"/>
  <c r="K48" i="6"/>
  <c r="F72" i="6"/>
  <c r="D22" i="6"/>
  <c r="I20" i="6"/>
  <c r="F64" i="6"/>
  <c r="E15" i="6"/>
  <c r="M1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58" i="6"/>
  <c r="L56" i="6"/>
  <c r="L55" i="6"/>
  <c r="L54" i="6"/>
  <c r="L53" i="6"/>
  <c r="L51" i="6"/>
  <c r="L49" i="6"/>
  <c r="L48" i="6"/>
  <c r="L47" i="6"/>
  <c r="L46" i="6"/>
  <c r="L44" i="6"/>
  <c r="L42" i="6"/>
  <c r="L40" i="6"/>
  <c r="L39" i="6"/>
  <c r="L38" i="6"/>
  <c r="D23" i="6"/>
  <c r="I21" i="6"/>
  <c r="E16" i="6"/>
  <c r="D15" i="6"/>
  <c r="C37" i="6"/>
  <c r="K93" i="6"/>
  <c r="K92" i="6"/>
  <c r="K91" i="6"/>
  <c r="K90" i="6"/>
  <c r="K89" i="6"/>
  <c r="K88" i="6"/>
  <c r="K87" i="6"/>
  <c r="K86" i="6"/>
  <c r="S86" i="6" s="1"/>
  <c r="K85" i="6"/>
  <c r="K84" i="6"/>
  <c r="K83" i="6"/>
  <c r="K82" i="6"/>
  <c r="K81" i="6"/>
  <c r="K80" i="6"/>
  <c r="K79" i="6"/>
  <c r="K78" i="6"/>
  <c r="S78" i="6" s="1"/>
  <c r="K77" i="6"/>
  <c r="K76" i="6"/>
  <c r="K75" i="6"/>
  <c r="K74" i="6"/>
  <c r="K73" i="6"/>
  <c r="K72" i="6"/>
  <c r="K71" i="6"/>
  <c r="K70" i="6"/>
  <c r="S70" i="6" s="1"/>
  <c r="K69" i="6"/>
  <c r="K68" i="6"/>
  <c r="K67" i="6"/>
  <c r="K66" i="6"/>
  <c r="K65" i="6"/>
  <c r="K64" i="6"/>
  <c r="K63" i="6"/>
  <c r="K62" i="6"/>
  <c r="S62" i="6" s="1"/>
  <c r="K61" i="6"/>
  <c r="K59" i="6"/>
  <c r="K57" i="6"/>
  <c r="K55" i="6"/>
  <c r="K54" i="6"/>
  <c r="K53" i="6"/>
  <c r="K51" i="6"/>
  <c r="K49" i="6"/>
  <c r="K47" i="6"/>
  <c r="K46" i="6"/>
  <c r="K45" i="6"/>
  <c r="K44" i="6"/>
  <c r="K42" i="6"/>
  <c r="K40" i="6"/>
  <c r="K39" i="6"/>
  <c r="K38" i="6"/>
  <c r="K37" i="6"/>
  <c r="K34" i="6"/>
  <c r="K33" i="6"/>
  <c r="K32" i="6"/>
  <c r="D32" i="6"/>
  <c r="C54" i="6"/>
  <c r="I30" i="6"/>
  <c r="E25" i="6"/>
  <c r="D24" i="6"/>
  <c r="C46" i="6"/>
  <c r="I22" i="6"/>
  <c r="E17" i="6"/>
  <c r="D16" i="6"/>
  <c r="C38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6" i="6"/>
  <c r="R54" i="6"/>
  <c r="R53" i="6"/>
  <c r="R52" i="6"/>
  <c r="R51" i="6"/>
  <c r="R49" i="6"/>
  <c r="R47" i="6"/>
  <c r="R45" i="6"/>
  <c r="R44" i="6"/>
  <c r="R43" i="6"/>
  <c r="R41" i="6"/>
  <c r="R39" i="6"/>
  <c r="R37" i="6"/>
  <c r="R36" i="6"/>
  <c r="R34" i="6"/>
  <c r="R33" i="6"/>
  <c r="R32" i="6"/>
  <c r="R29" i="6"/>
  <c r="R27" i="6"/>
  <c r="R26" i="6"/>
  <c r="R24" i="6"/>
  <c r="R23" i="6"/>
  <c r="R22" i="6"/>
  <c r="R21" i="6"/>
  <c r="R19" i="6"/>
  <c r="R18" i="6"/>
  <c r="R17" i="6"/>
  <c r="R16" i="6"/>
  <c r="J87" i="6"/>
  <c r="J90" i="6"/>
  <c r="J66" i="6"/>
  <c r="J69" i="6"/>
  <c r="J80" i="7"/>
  <c r="J64" i="7"/>
  <c r="J48" i="7"/>
  <c r="J32" i="7"/>
  <c r="J8" i="7"/>
  <c r="J88" i="7"/>
  <c r="J72" i="7"/>
  <c r="J56" i="7"/>
  <c r="J40" i="7"/>
  <c r="J24" i="7"/>
  <c r="J16" i="7"/>
  <c r="J87" i="7"/>
  <c r="J79" i="7"/>
  <c r="J71" i="7"/>
  <c r="J63" i="7"/>
  <c r="J55" i="7"/>
  <c r="J47" i="7"/>
  <c r="J39" i="7"/>
  <c r="J31" i="7"/>
  <c r="J23" i="7"/>
  <c r="J15" i="7"/>
  <c r="J7" i="7"/>
  <c r="S92" i="7"/>
  <c r="S86" i="7"/>
  <c r="S81" i="7"/>
  <c r="S75" i="7"/>
  <c r="S69" i="7"/>
  <c r="S63" i="7"/>
  <c r="S57" i="7"/>
  <c r="S50" i="7"/>
  <c r="S41" i="7"/>
  <c r="S35" i="7"/>
  <c r="S28" i="7"/>
  <c r="S23" i="7"/>
  <c r="S17" i="7"/>
  <c r="S11" i="7"/>
  <c r="S5" i="7"/>
  <c r="J62" i="7"/>
  <c r="J14" i="7"/>
  <c r="S93" i="7"/>
  <c r="S87" i="7"/>
  <c r="S82" i="7"/>
  <c r="S76" i="7"/>
  <c r="S70" i="7"/>
  <c r="S64" i="7"/>
  <c r="S58" i="7"/>
  <c r="S52" i="7"/>
  <c r="S42" i="7"/>
  <c r="S36" i="7"/>
  <c r="S32" i="7"/>
  <c r="S29" i="7"/>
  <c r="S24" i="7"/>
  <c r="S18" i="7"/>
  <c r="S12" i="7"/>
  <c r="S9" i="7"/>
  <c r="J54" i="7"/>
  <c r="J6" i="7"/>
  <c r="J93" i="7"/>
  <c r="J61" i="7"/>
  <c r="J21" i="7"/>
  <c r="S88" i="7"/>
  <c r="S77" i="7"/>
  <c r="S73" i="7"/>
  <c r="S65" i="7"/>
  <c r="S60" i="7"/>
  <c r="S54" i="7"/>
  <c r="S47" i="7"/>
  <c r="S45" i="7"/>
  <c r="S39" i="7"/>
  <c r="S33" i="7"/>
  <c r="S26" i="7"/>
  <c r="S19" i="7"/>
  <c r="S15" i="7"/>
  <c r="S8" i="7"/>
  <c r="J3" i="7"/>
  <c r="J30" i="7"/>
  <c r="J5" i="7"/>
  <c r="S91" i="7"/>
  <c r="S84" i="7"/>
  <c r="S79" i="7"/>
  <c r="S71" i="7"/>
  <c r="S67" i="7"/>
  <c r="S61" i="7"/>
  <c r="S53" i="7"/>
  <c r="S48" i="7"/>
  <c r="S44" i="7"/>
  <c r="S37" i="7"/>
  <c r="S30" i="7"/>
  <c r="S21" i="7"/>
  <c r="S13" i="7"/>
  <c r="S4" i="7"/>
  <c r="J78" i="7"/>
  <c r="J22" i="7"/>
  <c r="S3" i="7"/>
  <c r="J85" i="7"/>
  <c r="J53" i="7"/>
  <c r="J37" i="7"/>
  <c r="J76" i="7"/>
  <c r="J44" i="7"/>
  <c r="J20" i="7"/>
  <c r="J43" i="7"/>
  <c r="S90" i="7"/>
  <c r="S83" i="7"/>
  <c r="S78" i="7"/>
  <c r="S72" i="7"/>
  <c r="S66" i="7"/>
  <c r="S59" i="7"/>
  <c r="S55" i="7"/>
  <c r="S51" i="7"/>
  <c r="S46" i="7"/>
  <c r="S43" i="7"/>
  <c r="S38" i="7"/>
  <c r="S31" i="7"/>
  <c r="S25" i="7"/>
  <c r="S20" i="7"/>
  <c r="S14" i="7"/>
  <c r="S7" i="7"/>
  <c r="J86" i="7"/>
  <c r="J38" i="7"/>
  <c r="J69" i="7"/>
  <c r="J13" i="7"/>
  <c r="J91" i="7"/>
  <c r="J75" i="7"/>
  <c r="J59" i="7"/>
  <c r="J35" i="7"/>
  <c r="J11" i="7"/>
  <c r="J90" i="7"/>
  <c r="J82" i="7"/>
  <c r="J74" i="7"/>
  <c r="J66" i="7"/>
  <c r="J58" i="7"/>
  <c r="J50" i="7"/>
  <c r="J42" i="7"/>
  <c r="J34" i="7"/>
  <c r="J26" i="7"/>
  <c r="J18" i="7"/>
  <c r="J10" i="7"/>
  <c r="S89" i="7"/>
  <c r="S85" i="7"/>
  <c r="S80" i="7"/>
  <c r="S74" i="7"/>
  <c r="S68" i="7"/>
  <c r="S62" i="7"/>
  <c r="S56" i="7"/>
  <c r="S49" i="7"/>
  <c r="S40" i="7"/>
  <c r="S34" i="7"/>
  <c r="S27" i="7"/>
  <c r="S22" i="7"/>
  <c r="S16" i="7"/>
  <c r="S10" i="7"/>
  <c r="S6" i="7"/>
  <c r="J70" i="7"/>
  <c r="J46" i="7"/>
  <c r="J77" i="7"/>
  <c r="J45" i="7"/>
  <c r="J29" i="7"/>
  <c r="J92" i="7"/>
  <c r="J84" i="7"/>
  <c r="J68" i="7"/>
  <c r="J60" i="7"/>
  <c r="J52" i="7"/>
  <c r="J36" i="7"/>
  <c r="J28" i="7"/>
  <c r="J12" i="7"/>
  <c r="J4" i="7"/>
  <c r="J83" i="7"/>
  <c r="J67" i="7"/>
  <c r="J51" i="7"/>
  <c r="J27" i="7"/>
  <c r="J19" i="7"/>
  <c r="J89" i="7"/>
  <c r="J81" i="7"/>
  <c r="J73" i="7"/>
  <c r="J65" i="7"/>
  <c r="J57" i="7"/>
  <c r="J49" i="7"/>
  <c r="J41" i="7"/>
  <c r="J33" i="7"/>
  <c r="J25" i="7"/>
  <c r="J17" i="7"/>
  <c r="J9" i="7"/>
  <c r="C4" i="5"/>
  <c r="E4" i="5" s="1"/>
  <c r="C9" i="5"/>
  <c r="E9" i="5" s="1"/>
  <c r="C14" i="5"/>
  <c r="E14" i="5" s="1"/>
  <c r="C19" i="5"/>
  <c r="E19" i="5" s="1"/>
  <c r="C24" i="5"/>
  <c r="E24" i="5" s="1"/>
  <c r="C29" i="5"/>
  <c r="E29" i="5" s="1"/>
  <c r="S73" i="6" l="1"/>
  <c r="S76" i="6"/>
  <c r="J91" i="6"/>
  <c r="J74" i="6"/>
  <c r="J73" i="6"/>
  <c r="S88" i="6"/>
  <c r="J86" i="6"/>
  <c r="S89" i="6"/>
  <c r="S84" i="6"/>
  <c r="S66" i="6"/>
  <c r="S74" i="6"/>
  <c r="S82" i="6"/>
  <c r="S90" i="6"/>
  <c r="S75" i="6"/>
  <c r="S83" i="6"/>
  <c r="S91" i="6"/>
  <c r="J67" i="6"/>
  <c r="J77" i="6"/>
  <c r="J62" i="6"/>
  <c r="J75" i="6"/>
  <c r="J79" i="6"/>
  <c r="J68" i="6"/>
  <c r="S64" i="6"/>
  <c r="S72" i="6"/>
  <c r="S65" i="6"/>
  <c r="S68" i="6"/>
  <c r="J72" i="6"/>
  <c r="S67" i="6"/>
  <c r="J63" i="6"/>
  <c r="J85" i="6"/>
  <c r="J64" i="6"/>
  <c r="J65" i="6"/>
  <c r="J92" i="6"/>
  <c r="J83" i="6"/>
  <c r="S80" i="6"/>
  <c r="S81" i="6"/>
  <c r="S92" i="6"/>
  <c r="J80" i="6"/>
  <c r="S63" i="6"/>
  <c r="S71" i="6"/>
  <c r="S79" i="6"/>
  <c r="S87" i="6"/>
  <c r="J81" i="6"/>
  <c r="J71" i="6"/>
  <c r="J70" i="6"/>
  <c r="J84" i="6"/>
  <c r="J76" i="6"/>
  <c r="J78" i="6"/>
  <c r="J88" i="6"/>
  <c r="C30" i="5"/>
  <c r="E30" i="5" s="1"/>
  <c r="C25" i="5"/>
  <c r="E25" i="5" s="1"/>
  <c r="C20" i="5"/>
  <c r="E20" i="5" s="1"/>
  <c r="C15" i="5"/>
  <c r="E15" i="5" s="1"/>
  <c r="C10" i="5"/>
  <c r="E10" i="5" s="1"/>
  <c r="C5" i="5"/>
  <c r="E5" i="5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C6" i="5" l="1"/>
  <c r="E6" i="5" s="1"/>
  <c r="C11" i="5"/>
  <c r="E11" i="5" s="1"/>
  <c r="C16" i="5"/>
  <c r="E16" i="5" s="1"/>
  <c r="C21" i="5"/>
  <c r="E21" i="5" s="1"/>
  <c r="C26" i="5"/>
  <c r="E26" i="5" s="1"/>
  <c r="C31" i="5"/>
  <c r="E31" i="5" l="1"/>
  <c r="I31" i="5"/>
  <c r="J31" i="5"/>
</calcChain>
</file>

<file path=xl/sharedStrings.xml><?xml version="1.0" encoding="utf-8"?>
<sst xmlns="http://schemas.openxmlformats.org/spreadsheetml/2006/main" count="171" uniqueCount="36">
  <si>
    <t>炭素鋼国内消費量</t>
    <rPh sb="0" eb="3">
      <t>タンソコウ</t>
    </rPh>
    <rPh sb="3" eb="5">
      <t>コクナイ</t>
    </rPh>
    <rPh sb="5" eb="8">
      <t>ショウヒリョウ</t>
    </rPh>
    <phoneticPr fontId="1"/>
  </si>
  <si>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</si>
  <si>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</si>
  <si>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</si>
  <si>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</si>
  <si>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</si>
  <si>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</si>
  <si>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</si>
  <si>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</si>
  <si>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</si>
  <si>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合金鋼国内消費量</t>
    <rPh sb="0" eb="3">
      <t>ゴウキンコウ</t>
    </rPh>
    <rPh sb="3" eb="5">
      <t>コクナイ</t>
    </rPh>
    <rPh sb="5" eb="8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</si>
  <si>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</si>
  <si>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間接輸出入（ネット輸出量）（合金鋼）</t>
    <rPh sb="0" eb="2">
      <t>カンセツ</t>
    </rPh>
    <rPh sb="2" eb="5">
      <t>ユシュツニュウ</t>
    </rPh>
    <rPh sb="9" eb="12">
      <t>ユシュツリョウ</t>
    </rPh>
    <rPh sb="14" eb="17">
      <t>ゴウキンコウ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</si>
  <si>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</si>
  <si>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</si>
  <si>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GDP　（10億円）</t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</si>
  <si>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</si>
  <si>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</si>
  <si>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平均使用年数</t>
    <rPh sb="0" eb="2">
      <t>ヘイキン</t>
    </rPh>
    <rPh sb="2" eb="4">
      <t>シヨウ</t>
    </rPh>
    <rPh sb="4" eb="6">
      <t>ネンスウ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</si>
  <si>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</si>
  <si>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</si>
  <si>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</si>
  <si>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</si>
  <si>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合金鋼国内投入量</t>
    <rPh sb="0" eb="3">
      <t>ゴウキンコウ</t>
    </rPh>
    <rPh sb="3" eb="5">
      <t>コクナイ</t>
    </rPh>
    <rPh sb="5" eb="8">
      <t xml:space="preserve">トウニュウリョウ </t>
    </rPh>
    <phoneticPr fontId="1"/>
  </si>
  <si>
    <t>単位：トン</t>
    <rPh sb="0" eb="2">
      <t>タンイ</t>
    </rPh>
    <phoneticPr fontId="1"/>
  </si>
  <si>
    <t>炭素鋼国内ストック量</t>
    <rPh sb="0" eb="3">
      <t>タンソコウ</t>
    </rPh>
    <rPh sb="3" eb="5">
      <t>コクナイ</t>
    </rPh>
    <rPh sb="9" eb="10">
      <t xml:space="preserve">リョウ </t>
    </rPh>
    <phoneticPr fontId="1"/>
  </si>
  <si>
    <t>合金鋼国内ストック量</t>
    <rPh sb="0" eb="3">
      <t>ゴウキンコウ</t>
    </rPh>
    <rPh sb="3" eb="5">
      <t>コクナイ</t>
    </rPh>
    <rPh sb="9" eb="10">
      <t xml:space="preserve">リョウ 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</si>
  <si>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</si>
  <si>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国内ストック量</t>
    <rPh sb="0" eb="2">
      <t xml:space="preserve">コクナイ </t>
    </rPh>
    <phoneticPr fontId="1"/>
  </si>
  <si>
    <t>一人当たりのGDP（1,000円/人）</t>
    <rPh sb="0" eb="3">
      <t xml:space="preserve">ヒトリアタリノ </t>
    </rPh>
    <rPh sb="15" eb="16">
      <t xml:space="preserve">エン </t>
    </rPh>
    <rPh sb="17" eb="18">
      <t xml:space="preserve">ニン </t>
    </rPh>
    <phoneticPr fontId="1"/>
  </si>
  <si>
    <t>炭素鋼ストック量（トン）</t>
    <rPh sb="0" eb="3">
      <t xml:space="preserve">タンソコウ </t>
    </rPh>
    <phoneticPr fontId="1"/>
  </si>
  <si>
    <t>合金鋼ストック量（トン）</t>
    <rPh sb="0" eb="3">
      <t>ゴウキン</t>
    </rPh>
    <rPh sb="7" eb="8">
      <t xml:space="preserve">リョウ </t>
    </rPh>
    <phoneticPr fontId="1"/>
  </si>
  <si>
    <t>合計ストック量（トン）</t>
    <rPh sb="0" eb="2">
      <t xml:space="preserve">ゴウケイストックリョウ </t>
    </rPh>
    <phoneticPr fontId="1"/>
  </si>
  <si>
    <t>一人当たりの炭素鋼ストック量（トン/人）</t>
    <rPh sb="0" eb="3">
      <t xml:space="preserve">ヒトリアタリノ </t>
    </rPh>
    <rPh sb="6" eb="9">
      <t xml:space="preserve">タンソコウ </t>
    </rPh>
    <rPh sb="13" eb="14">
      <t xml:space="preserve">リョウ </t>
    </rPh>
    <rPh sb="18" eb="19">
      <t xml:space="preserve">ニン </t>
    </rPh>
    <phoneticPr fontId="1"/>
  </si>
  <si>
    <t>一人当たりの合金鋼ストック量（トン/人）</t>
    <rPh sb="0" eb="3">
      <t xml:space="preserve">ヒトリアタリノ </t>
    </rPh>
    <rPh sb="6" eb="9">
      <t xml:space="preserve">ゴウキンコウ </t>
    </rPh>
    <rPh sb="13" eb="14">
      <t xml:space="preserve">リョウ </t>
    </rPh>
    <rPh sb="18" eb="19">
      <t xml:space="preserve">ニン </t>
    </rPh>
    <phoneticPr fontId="1"/>
  </si>
  <si>
    <t>一人当たりの合計ストック量（トン/人）</t>
    <rPh sb="0" eb="3">
      <t xml:space="preserve">ヒトリアタリノ </t>
    </rPh>
    <rPh sb="6" eb="8">
      <t xml:space="preserve">ゴウケイ </t>
    </rPh>
    <rPh sb="12" eb="13">
      <t xml:space="preserve">リョウ </t>
    </rPh>
    <rPh sb="17" eb="18">
      <t xml:space="preserve">ニン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</si>
</sst>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0.000_ "/>
    <numFmt numFmtId="178" formatCode="#,##0_);[Red]\(#,##0\)"/>
    <numFmt numFmtId="182" formatCode="0_);[Red]\(0\)"/>
    <numFmt numFmtId="183" formatCode="#,##0.0_);[Red]\(#,##0.0\)"/>
    <numFmt numFmtId="185" formatCode="#,##0.000_);[Red]\(#,##0.000\)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82" fontId="4" fillId="0" borderId="0" xfId="0" applyNumberFormat="1" applyFont="1" applyFill="1"/>
    <xf numFmtId="182" fontId="3" fillId="0" borderId="0" xfId="0" applyNumberFormat="1" applyFont="1" applyFill="1" applyAlignment="1">
      <alignment horizontal="center"/>
    </xf>
    <xf numFmtId="182" fontId="2" fillId="0" borderId="1" xfId="0" applyNumberFormat="1" applyFont="1" applyFill="1" applyBorder="1"/>
    <xf numFmtId="182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3" fontId="0" fillId="0" borderId="0" xfId="0" applyNumberFormat="1"/>
    <xf numFmtId="185" fontId="0" fillId="0" borderId="0" xfId="0" applyNumberForma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と炭素鋼ストック量の関係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時系列分析!$E$31:$E$62</c:f>
              <c:numCache>
                <c:formatCode>#,##0_);[Red]\(#,##0\)</c:formatCode>
                <c:ptCount val="32"/>
                <c:pt idx="0">
                  <c:v>2266.2441047830107</c:v>
                </c:pt>
                <c:pt idx="1">
                  <c:v>2311.805003427005</c:v>
                </c:pt>
                <c:pt idx="2">
                  <c:v>2390.5469852878646</c:v>
                </c:pt>
                <c:pt idx="3">
                  <c:v>2453.9453639587909</c:v>
                </c:pt>
                <c:pt idx="4">
                  <c:v>2511.8728507925853</c:v>
                </c:pt>
                <c:pt idx="5">
                  <c:v>2606.7285452424599</c:v>
                </c:pt>
                <c:pt idx="6">
                  <c:v>2754.6085120476941</c:v>
                </c:pt>
                <c:pt idx="7">
                  <c:v>2817.1978094375359</c:v>
                </c:pt>
                <c:pt idx="8">
                  <c:v>2918.730699885265</c:v>
                </c:pt>
                <c:pt idx="9">
                  <c:v>3113.5444680156656</c:v>
                </c:pt>
                <c:pt idx="10">
                  <c:v>3268.2133625944889</c:v>
                </c:pt>
                <c:pt idx="11">
                  <c:v>3438.3141098331448</c:v>
                </c:pt>
                <c:pt idx="12">
                  <c:v>3539.4277759845063</c:v>
                </c:pt>
                <c:pt idx="13">
                  <c:v>3554.9336763405418</c:v>
                </c:pt>
                <c:pt idx="14">
                  <c:v>3549.316025641026</c:v>
                </c:pt>
                <c:pt idx="15">
                  <c:v>3570.2405306057217</c:v>
                </c:pt>
                <c:pt idx="16">
                  <c:v>3630.3036824485894</c:v>
                </c:pt>
                <c:pt idx="17">
                  <c:v>3716.4667992047716</c:v>
                </c:pt>
                <c:pt idx="18">
                  <c:v>3766.7806426021421</c:v>
                </c:pt>
                <c:pt idx="19">
                  <c:v>3682.561931143649</c:v>
                </c:pt>
                <c:pt idx="20">
                  <c:v>3668.2542064934037</c:v>
                </c:pt>
                <c:pt idx="21">
                  <c:v>3743.9659386580465</c:v>
                </c:pt>
                <c:pt idx="22">
                  <c:v>3747.2289061885663</c:v>
                </c:pt>
                <c:pt idx="23">
                  <c:v>3750.7047559252865</c:v>
                </c:pt>
                <c:pt idx="24">
                  <c:v>3807.9321422974454</c:v>
                </c:pt>
                <c:pt idx="25">
                  <c:v>3893.8614481408999</c:v>
                </c:pt>
                <c:pt idx="26">
                  <c:v>3943.6609798090467</c:v>
                </c:pt>
                <c:pt idx="27">
                  <c:v>4008.2283926476343</c:v>
                </c:pt>
                <c:pt idx="28">
                  <c:v>4091.9346772933268</c:v>
                </c:pt>
                <c:pt idx="29">
                  <c:v>4046.4659951588978</c:v>
                </c:pt>
                <c:pt idx="30">
                  <c:v>3823.4158531823505</c:v>
                </c:pt>
                <c:pt idx="31">
                  <c:v>4001.2823115970323</c:v>
                </c:pt>
              </c:numCache>
            </c:numRef>
          </c:xVal>
          <c:yVal>
            <c:numRef>
              <c:f>時系列分析!$I$31:$I$62</c:f>
              <c:numCache>
                <c:formatCode>#,##0.0_);[Red]\(#,##0.0\)</c:formatCode>
                <c:ptCount val="32"/>
                <c:pt idx="0">
                  <c:v>4.8751898419046471</c:v>
                </c:pt>
                <c:pt idx="1">
                  <c:v>5.2144167340644278</c:v>
                </c:pt>
                <c:pt idx="2">
                  <c:v>5.3915035647248928</c:v>
                </c:pt>
                <c:pt idx="3">
                  <c:v>5.5202359004982267</c:v>
                </c:pt>
                <c:pt idx="4">
                  <c:v>5.6686522655581646</c:v>
                </c:pt>
                <c:pt idx="5">
                  <c:v>5.8242250025704054</c:v>
                </c:pt>
                <c:pt idx="6">
                  <c:v>5.9229671656330209</c:v>
                </c:pt>
                <c:pt idx="7">
                  <c:v>6.0402560724573826</c:v>
                </c:pt>
                <c:pt idx="8">
                  <c:v>6.2240000169029646</c:v>
                </c:pt>
                <c:pt idx="9">
                  <c:v>6.4657928045691886</c:v>
                </c:pt>
                <c:pt idx="10">
                  <c:v>6.7390090665731917</c:v>
                </c:pt>
                <c:pt idx="11">
                  <c:v>7.0448238332860846</c:v>
                </c:pt>
                <c:pt idx="12">
                  <c:v>7.3134586751412192</c:v>
                </c:pt>
                <c:pt idx="13">
                  <c:v>7.5016618214044533</c:v>
                </c:pt>
                <c:pt idx="14">
                  <c:v>7.6594305418469553</c:v>
                </c:pt>
                <c:pt idx="15">
                  <c:v>7.850880550579352</c:v>
                </c:pt>
                <c:pt idx="16">
                  <c:v>8.0444963195201655</c:v>
                </c:pt>
                <c:pt idx="17">
                  <c:v>8.2162649529463216</c:v>
                </c:pt>
                <c:pt idx="18">
                  <c:v>8.3637182787623967</c:v>
                </c:pt>
                <c:pt idx="19">
                  <c:v>8.4620861343886009</c:v>
                </c:pt>
                <c:pt idx="20">
                  <c:v>8.5447104627537716</c:v>
                </c:pt>
                <c:pt idx="21">
                  <c:v>8.6614154541748789</c:v>
                </c:pt>
                <c:pt idx="22">
                  <c:v>8.6623149004678748</c:v>
                </c:pt>
                <c:pt idx="23">
                  <c:v>8.6077518805171866</c:v>
                </c:pt>
                <c:pt idx="24">
                  <c:v>8.5734391456864127</c:v>
                </c:pt>
                <c:pt idx="25">
                  <c:v>8.5675829134911936</c:v>
                </c:pt>
                <c:pt idx="26">
                  <c:v>8.5603801648419164</c:v>
                </c:pt>
                <c:pt idx="27">
                  <c:v>8.5831370381658196</c:v>
                </c:pt>
                <c:pt idx="28">
                  <c:v>8.5600134845092981</c:v>
                </c:pt>
                <c:pt idx="29">
                  <c:v>8.4225995249980485</c:v>
                </c:pt>
                <c:pt idx="30">
                  <c:v>8.2785247972159297</c:v>
                </c:pt>
                <c:pt idx="31">
                  <c:v>8.1999221607458015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1,000</a:t>
                </a:r>
                <a:r>
                  <a:rPr lang="ja-JP" altLang="en-US" baseline="0"/>
                  <a:t>円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一人当たりの炭素鋼ストック量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時系列分析!$E$31:$E$62</c:f>
              <c:numCache>
                <c:formatCode>#,##0_);[Red]\(#,##0\)</c:formatCode>
                <c:ptCount val="32"/>
                <c:pt idx="0">
                  <c:v>2266.2441047830107</c:v>
                </c:pt>
                <c:pt idx="1">
                  <c:v>2311.805003427005</c:v>
                </c:pt>
                <c:pt idx="2">
                  <c:v>2390.5469852878646</c:v>
                </c:pt>
                <c:pt idx="3">
                  <c:v>2453.9453639587909</c:v>
                </c:pt>
                <c:pt idx="4">
                  <c:v>2511.8728507925853</c:v>
                </c:pt>
                <c:pt idx="5">
                  <c:v>2606.7285452424599</c:v>
                </c:pt>
                <c:pt idx="6">
                  <c:v>2754.6085120476941</c:v>
                </c:pt>
                <c:pt idx="7">
                  <c:v>2817.1978094375359</c:v>
                </c:pt>
                <c:pt idx="8">
                  <c:v>2918.730699885265</c:v>
                </c:pt>
                <c:pt idx="9">
                  <c:v>3113.5444680156656</c:v>
                </c:pt>
                <c:pt idx="10">
                  <c:v>3268.2133625944889</c:v>
                </c:pt>
                <c:pt idx="11">
                  <c:v>3438.3141098331448</c:v>
                </c:pt>
                <c:pt idx="12">
                  <c:v>3539.4277759845063</c:v>
                </c:pt>
                <c:pt idx="13">
                  <c:v>3554.9336763405418</c:v>
                </c:pt>
                <c:pt idx="14">
                  <c:v>3549.316025641026</c:v>
                </c:pt>
                <c:pt idx="15">
                  <c:v>3570.2405306057217</c:v>
                </c:pt>
                <c:pt idx="16">
                  <c:v>3630.3036824485894</c:v>
                </c:pt>
                <c:pt idx="17">
                  <c:v>3716.4667992047716</c:v>
                </c:pt>
                <c:pt idx="18">
                  <c:v>3766.7806426021421</c:v>
                </c:pt>
                <c:pt idx="19">
                  <c:v>3682.561931143649</c:v>
                </c:pt>
                <c:pt idx="20">
                  <c:v>3668.2542064934037</c:v>
                </c:pt>
                <c:pt idx="21">
                  <c:v>3743.9659386580465</c:v>
                </c:pt>
                <c:pt idx="22">
                  <c:v>3747.2289061885663</c:v>
                </c:pt>
                <c:pt idx="23">
                  <c:v>3750.7047559252865</c:v>
                </c:pt>
                <c:pt idx="24">
                  <c:v>3807.9321422974454</c:v>
                </c:pt>
                <c:pt idx="25">
                  <c:v>3893.8614481408999</c:v>
                </c:pt>
                <c:pt idx="26">
                  <c:v>3943.6609798090467</c:v>
                </c:pt>
                <c:pt idx="27">
                  <c:v>4008.2283926476343</c:v>
                </c:pt>
                <c:pt idx="28">
                  <c:v>4091.9346772933268</c:v>
                </c:pt>
                <c:pt idx="29">
                  <c:v>4046.4659951588978</c:v>
                </c:pt>
                <c:pt idx="30">
                  <c:v>3823.4158531823505</c:v>
                </c:pt>
                <c:pt idx="31">
                  <c:v>4001.2823115970323</c:v>
                </c:pt>
              </c:numCache>
            </c:numRef>
          </c:xVal>
          <c:yVal>
            <c:numRef>
              <c:f>時系列分析!$K$31:$K$62</c:f>
              <c:numCache>
                <c:formatCode>#,##0.0_);[Red]\(#,##0.0\)</c:formatCode>
                <c:ptCount val="32"/>
                <c:pt idx="0">
                  <c:v>5.3098051097704335</c:v>
                </c:pt>
                <c:pt idx="1">
                  <c:v>5.6615349938056889</c:v>
                </c:pt>
                <c:pt idx="2">
                  <c:v>5.8528455073900858</c:v>
                </c:pt>
                <c:pt idx="3">
                  <c:v>5.9858960760597872</c:v>
                </c:pt>
                <c:pt idx="4">
                  <c:v>6.1445497871550785</c:v>
                </c:pt>
                <c:pt idx="5">
                  <c:v>6.3103003769163477</c:v>
                </c:pt>
                <c:pt idx="6">
                  <c:v>6.4029191076384855</c:v>
                </c:pt>
                <c:pt idx="7">
                  <c:v>6.5154868935436054</c:v>
                </c:pt>
                <c:pt idx="8">
                  <c:v>6.712757516710373</c:v>
                </c:pt>
                <c:pt idx="9">
                  <c:v>6.9721087274722571</c:v>
                </c:pt>
                <c:pt idx="10">
                  <c:v>7.2606605973258533</c:v>
                </c:pt>
                <c:pt idx="11">
                  <c:v>7.5850664936902641</c:v>
                </c:pt>
                <c:pt idx="12">
                  <c:v>7.8684240004519035</c:v>
                </c:pt>
                <c:pt idx="13">
                  <c:v>8.066139875359756</c:v>
                </c:pt>
                <c:pt idx="14">
                  <c:v>8.2313996108453527</c:v>
                </c:pt>
                <c:pt idx="15">
                  <c:v>8.437257490318844</c:v>
                </c:pt>
                <c:pt idx="16">
                  <c:v>8.6436116953212174</c:v>
                </c:pt>
                <c:pt idx="17">
                  <c:v>8.8239915335904566</c:v>
                </c:pt>
                <c:pt idx="18">
                  <c:v>8.98301303350258</c:v>
                </c:pt>
                <c:pt idx="19">
                  <c:v>9.0895305606925181</c:v>
                </c:pt>
                <c:pt idx="20">
                  <c:v>9.18297186672328</c:v>
                </c:pt>
                <c:pt idx="21">
                  <c:v>9.3115356564771741</c:v>
                </c:pt>
                <c:pt idx="22">
                  <c:v>9.3150654396555765</c:v>
                </c:pt>
                <c:pt idx="23">
                  <c:v>9.2617861302189599</c:v>
                </c:pt>
                <c:pt idx="24">
                  <c:v>9.2322327275466236</c:v>
                </c:pt>
                <c:pt idx="25">
                  <c:v>9.2403857136712322</c:v>
                </c:pt>
                <c:pt idx="26">
                  <c:v>9.2485550922210056</c:v>
                </c:pt>
                <c:pt idx="27">
                  <c:v>9.2915076239968712</c:v>
                </c:pt>
                <c:pt idx="28">
                  <c:v>9.2761315360368801</c:v>
                </c:pt>
                <c:pt idx="29">
                  <c:v>9.129892960966659</c:v>
                </c:pt>
                <c:pt idx="30">
                  <c:v>8.9630108662319383</c:v>
                </c:pt>
                <c:pt idx="31">
                  <c:v>8.8910903182741112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114D-A7F1-8D04F43C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1,000</a:t>
                </a:r>
                <a:r>
                  <a:rPr lang="ja-JP" altLang="en-US" baseline="0"/>
                  <a:t>円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一人当たりの鋼材ストック量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一人当たりの炭素鋼ストック量の変化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時系列分析!$A$31:$A$62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時系列分析!$I$31:$I$62</c:f>
              <c:numCache>
                <c:formatCode>#,##0.0_);[Red]\(#,##0.0\)</c:formatCode>
                <c:ptCount val="32"/>
                <c:pt idx="0">
                  <c:v>4.8751898419046471</c:v>
                </c:pt>
                <c:pt idx="1">
                  <c:v>5.2144167340644278</c:v>
                </c:pt>
                <c:pt idx="2">
                  <c:v>5.3915035647248928</c:v>
                </c:pt>
                <c:pt idx="3">
                  <c:v>5.5202359004982267</c:v>
                </c:pt>
                <c:pt idx="4">
                  <c:v>5.6686522655581646</c:v>
                </c:pt>
                <c:pt idx="5">
                  <c:v>5.8242250025704054</c:v>
                </c:pt>
                <c:pt idx="6">
                  <c:v>5.9229671656330209</c:v>
                </c:pt>
                <c:pt idx="7">
                  <c:v>6.0402560724573826</c:v>
                </c:pt>
                <c:pt idx="8">
                  <c:v>6.2240000169029646</c:v>
                </c:pt>
                <c:pt idx="9">
                  <c:v>6.4657928045691886</c:v>
                </c:pt>
                <c:pt idx="10">
                  <c:v>6.7390090665731917</c:v>
                </c:pt>
                <c:pt idx="11">
                  <c:v>7.0448238332860846</c:v>
                </c:pt>
                <c:pt idx="12">
                  <c:v>7.3134586751412192</c:v>
                </c:pt>
                <c:pt idx="13">
                  <c:v>7.5016618214044533</c:v>
                </c:pt>
                <c:pt idx="14">
                  <c:v>7.6594305418469553</c:v>
                </c:pt>
                <c:pt idx="15">
                  <c:v>7.850880550579352</c:v>
                </c:pt>
                <c:pt idx="16">
                  <c:v>8.0444963195201655</c:v>
                </c:pt>
                <c:pt idx="17">
                  <c:v>8.2162649529463216</c:v>
                </c:pt>
                <c:pt idx="18">
                  <c:v>8.3637182787623967</c:v>
                </c:pt>
                <c:pt idx="19">
                  <c:v>8.4620861343886009</c:v>
                </c:pt>
                <c:pt idx="20">
                  <c:v>8.5447104627537716</c:v>
                </c:pt>
                <c:pt idx="21">
                  <c:v>8.6614154541748789</c:v>
                </c:pt>
                <c:pt idx="22">
                  <c:v>8.6623149004678748</c:v>
                </c:pt>
                <c:pt idx="23">
                  <c:v>8.6077518805171866</c:v>
                </c:pt>
                <c:pt idx="24">
                  <c:v>8.5734391456864127</c:v>
                </c:pt>
                <c:pt idx="25">
                  <c:v>8.5675829134911936</c:v>
                </c:pt>
                <c:pt idx="26">
                  <c:v>8.5603801648419164</c:v>
                </c:pt>
                <c:pt idx="27">
                  <c:v>8.5831370381658196</c:v>
                </c:pt>
                <c:pt idx="28">
                  <c:v>8.5600134845092981</c:v>
                </c:pt>
                <c:pt idx="29">
                  <c:v>8.4225995249980485</c:v>
                </c:pt>
                <c:pt idx="30">
                  <c:v>8.2785247972159297</c:v>
                </c:pt>
                <c:pt idx="31">
                  <c:v>8.1999221607458015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一人当たりの炭素鋼ストック量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0F-B54A-B3A5-FF3243088918}"/>
              </c:ext>
            </c:extLst>
          </c:dPt>
          <c:cat>
            <c:numRef>
              <c:f>時系列分析!$A$31:$A$62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時系列分析!$K$31:$K$62</c:f>
              <c:numCache>
                <c:formatCode>#,##0.0_);[Red]\(#,##0.0\)</c:formatCode>
                <c:ptCount val="32"/>
                <c:pt idx="0">
                  <c:v>5.3098051097704335</c:v>
                </c:pt>
                <c:pt idx="1">
                  <c:v>5.6615349938056889</c:v>
                </c:pt>
                <c:pt idx="2">
                  <c:v>5.8528455073900858</c:v>
                </c:pt>
                <c:pt idx="3">
                  <c:v>5.9858960760597872</c:v>
                </c:pt>
                <c:pt idx="4">
                  <c:v>6.1445497871550785</c:v>
                </c:pt>
                <c:pt idx="5">
                  <c:v>6.3103003769163477</c:v>
                </c:pt>
                <c:pt idx="6">
                  <c:v>6.4029191076384855</c:v>
                </c:pt>
                <c:pt idx="7">
                  <c:v>6.5154868935436054</c:v>
                </c:pt>
                <c:pt idx="8">
                  <c:v>6.712757516710373</c:v>
                </c:pt>
                <c:pt idx="9">
                  <c:v>6.9721087274722571</c:v>
                </c:pt>
                <c:pt idx="10">
                  <c:v>7.2606605973258533</c:v>
                </c:pt>
                <c:pt idx="11">
                  <c:v>7.5850664936902641</c:v>
                </c:pt>
                <c:pt idx="12">
                  <c:v>7.8684240004519035</c:v>
                </c:pt>
                <c:pt idx="13">
                  <c:v>8.066139875359756</c:v>
                </c:pt>
                <c:pt idx="14">
                  <c:v>8.2313996108453527</c:v>
                </c:pt>
                <c:pt idx="15">
                  <c:v>8.437257490318844</c:v>
                </c:pt>
                <c:pt idx="16">
                  <c:v>8.6436116953212174</c:v>
                </c:pt>
                <c:pt idx="17">
                  <c:v>8.8239915335904566</c:v>
                </c:pt>
                <c:pt idx="18">
                  <c:v>8.98301303350258</c:v>
                </c:pt>
                <c:pt idx="19">
                  <c:v>9.0895305606925181</c:v>
                </c:pt>
                <c:pt idx="20">
                  <c:v>9.18297186672328</c:v>
                </c:pt>
                <c:pt idx="21">
                  <c:v>9.3115356564771741</c:v>
                </c:pt>
                <c:pt idx="22">
                  <c:v>9.3150654396555765</c:v>
                </c:pt>
                <c:pt idx="23">
                  <c:v>9.2617861302189599</c:v>
                </c:pt>
                <c:pt idx="24">
                  <c:v>9.2322327275466236</c:v>
                </c:pt>
                <c:pt idx="25">
                  <c:v>9.2403857136712322</c:v>
                </c:pt>
                <c:pt idx="26">
                  <c:v>9.2485550922210056</c:v>
                </c:pt>
                <c:pt idx="27">
                  <c:v>9.2915076239968712</c:v>
                </c:pt>
                <c:pt idx="28">
                  <c:v>9.2761315360368801</c:v>
                </c:pt>
                <c:pt idx="29">
                  <c:v>9.129892960966659</c:v>
                </c:pt>
                <c:pt idx="30">
                  <c:v>8.9630108662319383</c:v>
                </c:pt>
                <c:pt idx="31">
                  <c:v>8.8910903182741112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B54A-B3A5-FF324308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一人当たりの鋼材ストック量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国内投入量!$B$3:$B$93</c:f>
              <c:numCache>
                <c:formatCode>#,##0_);[Red]\(#,##0\)</c:formatCode>
                <c:ptCount val="91"/>
                <c:pt idx="0">
                  <c:v>84645.195999999996</c:v>
                </c:pt>
                <c:pt idx="1">
                  <c:v>95226.203999999998</c:v>
                </c:pt>
                <c:pt idx="2">
                  <c:v>105806.25599999999</c:v>
                </c:pt>
                <c:pt idx="3">
                  <c:v>116387.264</c:v>
                </c:pt>
                <c:pt idx="4">
                  <c:v>126967.31599999999</c:v>
                </c:pt>
                <c:pt idx="5">
                  <c:v>137548.32399999999</c:v>
                </c:pt>
                <c:pt idx="6">
                  <c:v>148129.33199999999</c:v>
                </c:pt>
                <c:pt idx="7">
                  <c:v>158709.38399999999</c:v>
                </c:pt>
                <c:pt idx="8">
                  <c:v>169290.39199999999</c:v>
                </c:pt>
                <c:pt idx="9">
                  <c:v>179870.44399999999</c:v>
                </c:pt>
                <c:pt idx="10">
                  <c:v>211612.51199999999</c:v>
                </c:pt>
                <c:pt idx="11">
                  <c:v>186219.24</c:v>
                </c:pt>
                <c:pt idx="12">
                  <c:v>211612.51199999999</c:v>
                </c:pt>
                <c:pt idx="13">
                  <c:v>313186.55599999998</c:v>
                </c:pt>
                <c:pt idx="14">
                  <c:v>347045.20799999998</c:v>
                </c:pt>
                <c:pt idx="15">
                  <c:v>457083.67599999998</c:v>
                </c:pt>
                <c:pt idx="16">
                  <c:v>516335.6</c:v>
                </c:pt>
                <c:pt idx="17">
                  <c:v>575586.56799999997</c:v>
                </c:pt>
                <c:pt idx="18">
                  <c:v>609445.22</c:v>
                </c:pt>
                <c:pt idx="19">
                  <c:v>761805.80799999996</c:v>
                </c:pt>
                <c:pt idx="20">
                  <c:v>778735.61199999996</c:v>
                </c:pt>
                <c:pt idx="21">
                  <c:v>837986.58</c:v>
                </c:pt>
                <c:pt idx="22">
                  <c:v>821057.73199999996</c:v>
                </c:pt>
                <c:pt idx="23">
                  <c:v>812593.30799999996</c:v>
                </c:pt>
                <c:pt idx="24">
                  <c:v>702554.84</c:v>
                </c:pt>
                <c:pt idx="25">
                  <c:v>229269.83199999999</c:v>
                </c:pt>
                <c:pt idx="26">
                  <c:v>65085.435999999994</c:v>
                </c:pt>
                <c:pt idx="27">
                  <c:v>111219.128</c:v>
                </c:pt>
                <c:pt idx="28">
                  <c:v>200291.56</c:v>
                </c:pt>
                <c:pt idx="29">
                  <c:v>363445.38799999998</c:v>
                </c:pt>
                <c:pt idx="30">
                  <c:v>565189.11199999996</c:v>
                </c:pt>
                <c:pt idx="31">
                  <c:v>759482.728</c:v>
                </c:pt>
                <c:pt idx="32">
                  <c:v>816312.14799999993</c:v>
                </c:pt>
                <c:pt idx="33">
                  <c:v>895019.62799999991</c:v>
                </c:pt>
                <c:pt idx="34">
                  <c:v>905269.86</c:v>
                </c:pt>
                <c:pt idx="35">
                  <c:v>1098915.308</c:v>
                </c:pt>
                <c:pt idx="36">
                  <c:v>1297339.8</c:v>
                </c:pt>
                <c:pt idx="37">
                  <c:v>1468325.18</c:v>
                </c:pt>
                <c:pt idx="38">
                  <c:v>1415506.18</c:v>
                </c:pt>
                <c:pt idx="39">
                  <c:v>1942389.328</c:v>
                </c:pt>
                <c:pt idx="40">
                  <c:v>2585946.54</c:v>
                </c:pt>
                <c:pt idx="41">
                  <c:v>3687770</c:v>
                </c:pt>
                <c:pt idx="42">
                  <c:v>2627599.46</c:v>
                </c:pt>
                <c:pt idx="43">
                  <c:v>3755243.5239999997</c:v>
                </c:pt>
                <c:pt idx="44">
                  <c:v>4843406.7</c:v>
                </c:pt>
                <c:pt idx="45">
                  <c:v>5382870.8080000002</c:v>
                </c:pt>
                <c:pt idx="46">
                  <c:v>6686742.9559999993</c:v>
                </c:pt>
                <c:pt idx="47">
                  <c:v>8931708.1960000005</c:v>
                </c:pt>
                <c:pt idx="48">
                  <c:v>10813637.216</c:v>
                </c:pt>
                <c:pt idx="49">
                  <c:v>13476267.384</c:v>
                </c:pt>
                <c:pt idx="50">
                  <c:v>14685636.063999999</c:v>
                </c:pt>
                <c:pt idx="51">
                  <c:v>14264876.563999999</c:v>
                </c:pt>
                <c:pt idx="52">
                  <c:v>17728022.892000001</c:v>
                </c:pt>
                <c:pt idx="53">
                  <c:v>22451484.096000001</c:v>
                </c:pt>
                <c:pt idx="54">
                  <c:v>18467344.535999998</c:v>
                </c:pt>
                <c:pt idx="55">
                  <c:v>15291863.388</c:v>
                </c:pt>
                <c:pt idx="56">
                  <c:v>15716157.219999999</c:v>
                </c:pt>
                <c:pt idx="57">
                  <c:v>14863171</c:v>
                </c:pt>
                <c:pt idx="58">
                  <c:v>16971852.704</c:v>
                </c:pt>
                <c:pt idx="59">
                  <c:v>20783237.327999998</c:v>
                </c:pt>
                <c:pt idx="60">
                  <c:v>19837544.919999998</c:v>
                </c:pt>
                <c:pt idx="61">
                  <c:v>17382680.32</c:v>
                </c:pt>
                <c:pt idx="62">
                  <c:v>16206872.02</c:v>
                </c:pt>
                <c:pt idx="63">
                  <c:v>16376767.559999999</c:v>
                </c:pt>
                <c:pt idx="64">
                  <c:v>16745481.464</c:v>
                </c:pt>
                <c:pt idx="65">
                  <c:v>17609614.643999998</c:v>
                </c:pt>
                <c:pt idx="66">
                  <c:v>19421425.844000001</c:v>
                </c:pt>
                <c:pt idx="67">
                  <c:v>22681361.943999998</c:v>
                </c:pt>
                <c:pt idx="68">
                  <c:v>26462244.432</c:v>
                </c:pt>
                <c:pt idx="69">
                  <c:v>29553747.671999998</c:v>
                </c:pt>
                <c:pt idx="70">
                  <c:v>31439332.435999997</c:v>
                </c:pt>
                <c:pt idx="71">
                  <c:v>28651300.879999999</c:v>
                </c:pt>
                <c:pt idx="72">
                  <c:v>25398051.044</c:v>
                </c:pt>
                <c:pt idx="73">
                  <c:v>23296158.851999998</c:v>
                </c:pt>
                <c:pt idx="74">
                  <c:v>24667000.711999997</c:v>
                </c:pt>
                <c:pt idx="75">
                  <c:v>26041774.599999998</c:v>
                </c:pt>
                <c:pt idx="76">
                  <c:v>27464298.776000001</c:v>
                </c:pt>
                <c:pt idx="77">
                  <c:v>25865818.976</c:v>
                </c:pt>
                <c:pt idx="78">
                  <c:v>23110270.388</c:v>
                </c:pt>
                <c:pt idx="79">
                  <c:v>23336327.103999998</c:v>
                </c:pt>
                <c:pt idx="80">
                  <c:v>24992727.119999997</c:v>
                </c:pt>
                <c:pt idx="81">
                  <c:v>22686931.599999998</c:v>
                </c:pt>
                <c:pt idx="82">
                  <c:v>22226426.399999999</c:v>
                </c:pt>
                <c:pt idx="83">
                  <c:v>21855020.399999999</c:v>
                </c:pt>
                <c:pt idx="84">
                  <c:v>21675005.599999998</c:v>
                </c:pt>
                <c:pt idx="85">
                  <c:v>20661167.599999998</c:v>
                </c:pt>
                <c:pt idx="86">
                  <c:v>21620322.399999999</c:v>
                </c:pt>
                <c:pt idx="87">
                  <c:v>21143660.800000001</c:v>
                </c:pt>
                <c:pt idx="88">
                  <c:v>17591069.199999999</c:v>
                </c:pt>
                <c:pt idx="89">
                  <c:v>14928609.199999999</c:v>
                </c:pt>
                <c:pt idx="90">
                  <c:v>15422192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  <c:pt idx="0">
                  <c:v>土木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国内投入量!$C$3:$C$93</c:f>
              <c:numCache>
                <c:formatCode>#,##0_);[Red]\(#,##0\)</c:formatCode>
                <c:ptCount val="91"/>
                <c:pt idx="0">
                  <c:v>67227.445999999996</c:v>
                </c:pt>
                <c:pt idx="1">
                  <c:v>75630.516000000003</c:v>
                </c:pt>
                <c:pt idx="2">
                  <c:v>84034.547999999995</c:v>
                </c:pt>
                <c:pt idx="3">
                  <c:v>92437.618000000002</c:v>
                </c:pt>
                <c:pt idx="4">
                  <c:v>100840.68799999999</c:v>
                </c:pt>
                <c:pt idx="5">
                  <c:v>109244.72</c:v>
                </c:pt>
                <c:pt idx="6">
                  <c:v>117647.79</c:v>
                </c:pt>
                <c:pt idx="7">
                  <c:v>126051.822</c:v>
                </c:pt>
                <c:pt idx="8">
                  <c:v>134454.89199999999</c:v>
                </c:pt>
                <c:pt idx="9">
                  <c:v>142857.962</c:v>
                </c:pt>
                <c:pt idx="10">
                  <c:v>168068.13399999999</c:v>
                </c:pt>
                <c:pt idx="11">
                  <c:v>147900.766</c:v>
                </c:pt>
                <c:pt idx="12">
                  <c:v>168068.13399999999</c:v>
                </c:pt>
                <c:pt idx="13">
                  <c:v>248741.454</c:v>
                </c:pt>
                <c:pt idx="14">
                  <c:v>275632.24</c:v>
                </c:pt>
                <c:pt idx="15">
                  <c:v>363028.016</c:v>
                </c:pt>
                <c:pt idx="16">
                  <c:v>410087.13199999998</c:v>
                </c:pt>
                <c:pt idx="17">
                  <c:v>457146.24799999996</c:v>
                </c:pt>
                <c:pt idx="18">
                  <c:v>484037.03399999999</c:v>
                </c:pt>
                <c:pt idx="19">
                  <c:v>605047.01399999997</c:v>
                </c:pt>
                <c:pt idx="20">
                  <c:v>618491.92599999998</c:v>
                </c:pt>
                <c:pt idx="21">
                  <c:v>665551.04200000002</c:v>
                </c:pt>
                <c:pt idx="22">
                  <c:v>652106.13</c:v>
                </c:pt>
                <c:pt idx="23">
                  <c:v>645382.71199999994</c:v>
                </c:pt>
                <c:pt idx="24">
                  <c:v>557987.89799999993</c:v>
                </c:pt>
                <c:pt idx="25">
                  <c:v>182092.16999999998</c:v>
                </c:pt>
                <c:pt idx="26">
                  <c:v>51692.108</c:v>
                </c:pt>
                <c:pt idx="27">
                  <c:v>88332.763999999996</c:v>
                </c:pt>
                <c:pt idx="28">
                  <c:v>158077.28200000001</c:v>
                </c:pt>
                <c:pt idx="29">
                  <c:v>285657.71999999997</c:v>
                </c:pt>
                <c:pt idx="30">
                  <c:v>443888.44</c:v>
                </c:pt>
                <c:pt idx="31">
                  <c:v>596200.93599999999</c:v>
                </c:pt>
                <c:pt idx="32">
                  <c:v>640337.01399999997</c:v>
                </c:pt>
                <c:pt idx="33">
                  <c:v>698847.77399999998</c:v>
                </c:pt>
                <c:pt idx="34">
                  <c:v>705989.17999999993</c:v>
                </c:pt>
                <c:pt idx="35">
                  <c:v>860787.96799999999</c:v>
                </c:pt>
                <c:pt idx="36">
                  <c:v>1015381.846</c:v>
                </c:pt>
                <c:pt idx="37">
                  <c:v>1151182.5759999999</c:v>
                </c:pt>
                <c:pt idx="38">
                  <c:v>1112232.642</c:v>
                </c:pt>
                <c:pt idx="39">
                  <c:v>1522696.8699999999</c:v>
                </c:pt>
                <c:pt idx="40">
                  <c:v>2031826.71</c:v>
                </c:pt>
                <c:pt idx="41">
                  <c:v>2845904.2919999999</c:v>
                </c:pt>
                <c:pt idx="42">
                  <c:v>2039190.7859999998</c:v>
                </c:pt>
                <c:pt idx="43">
                  <c:v>2716103.5279999999</c:v>
                </c:pt>
                <c:pt idx="44">
                  <c:v>3342754.1579999998</c:v>
                </c:pt>
                <c:pt idx="45">
                  <c:v>3601877.9779999997</c:v>
                </c:pt>
                <c:pt idx="46">
                  <c:v>4330605.8880000003</c:v>
                </c:pt>
                <c:pt idx="47">
                  <c:v>5490246.3999999994</c:v>
                </c:pt>
                <c:pt idx="48">
                  <c:v>5288058.0640000002</c:v>
                </c:pt>
                <c:pt idx="49">
                  <c:v>6106432.392</c:v>
                </c:pt>
                <c:pt idx="50">
                  <c:v>6658851.2519999994</c:v>
                </c:pt>
                <c:pt idx="51">
                  <c:v>6030534.3820000002</c:v>
                </c:pt>
                <c:pt idx="52">
                  <c:v>7407773.9339999994</c:v>
                </c:pt>
                <c:pt idx="53">
                  <c:v>10169839.034</c:v>
                </c:pt>
                <c:pt idx="54">
                  <c:v>7919651.1319999993</c:v>
                </c:pt>
                <c:pt idx="55">
                  <c:v>6430938.8300000001</c:v>
                </c:pt>
                <c:pt idx="56">
                  <c:v>6146104.5899999999</c:v>
                </c:pt>
                <c:pt idx="57">
                  <c:v>6409583.8099999996</c:v>
                </c:pt>
                <c:pt idx="58">
                  <c:v>7661711.0959999999</c:v>
                </c:pt>
                <c:pt idx="59">
                  <c:v>8343485.6699999999</c:v>
                </c:pt>
                <c:pt idx="60">
                  <c:v>7941997.2599999998</c:v>
                </c:pt>
                <c:pt idx="61">
                  <c:v>7110617.6859999998</c:v>
                </c:pt>
                <c:pt idx="62">
                  <c:v>6423673.2239999995</c:v>
                </c:pt>
                <c:pt idx="63">
                  <c:v>5872396.7439999999</c:v>
                </c:pt>
                <c:pt idx="64">
                  <c:v>6138197.4380000001</c:v>
                </c:pt>
                <c:pt idx="65">
                  <c:v>6063878.7139999997</c:v>
                </c:pt>
                <c:pt idx="66">
                  <c:v>6466218.318</c:v>
                </c:pt>
                <c:pt idx="67">
                  <c:v>7350983.8739999998</c:v>
                </c:pt>
                <c:pt idx="68">
                  <c:v>7608427.1600000001</c:v>
                </c:pt>
                <c:pt idx="69">
                  <c:v>7876483.6619999995</c:v>
                </c:pt>
                <c:pt idx="70">
                  <c:v>8614097.6519999988</c:v>
                </c:pt>
                <c:pt idx="71">
                  <c:v>8385735.7220000001</c:v>
                </c:pt>
                <c:pt idx="72">
                  <c:v>7538245</c:v>
                </c:pt>
                <c:pt idx="73">
                  <c:v>7144699.9479999999</c:v>
                </c:pt>
                <c:pt idx="74">
                  <c:v>7067270.4840000002</c:v>
                </c:pt>
                <c:pt idx="75">
                  <c:v>7676663.3379999995</c:v>
                </c:pt>
                <c:pt idx="76">
                  <c:v>7353809.4119999995</c:v>
                </c:pt>
                <c:pt idx="77">
                  <c:v>6676293.9959999993</c:v>
                </c:pt>
                <c:pt idx="78">
                  <c:v>6473976.7400000002</c:v>
                </c:pt>
                <c:pt idx="79">
                  <c:v>6277000.9959999993</c:v>
                </c:pt>
                <c:pt idx="80">
                  <c:v>6548048.3480000002</c:v>
                </c:pt>
                <c:pt idx="81">
                  <c:v>5967017.2000000002</c:v>
                </c:pt>
                <c:pt idx="82">
                  <c:v>5796584.5999999996</c:v>
                </c:pt>
                <c:pt idx="83">
                  <c:v>5553041.7999999998</c:v>
                </c:pt>
                <c:pt idx="84">
                  <c:v>5411598</c:v>
                </c:pt>
                <c:pt idx="85">
                  <c:v>5285603.8</c:v>
                </c:pt>
                <c:pt idx="86">
                  <c:v>5349658.5999999996</c:v>
                </c:pt>
                <c:pt idx="87">
                  <c:v>5319517.2</c:v>
                </c:pt>
                <c:pt idx="88">
                  <c:v>4750081</c:v>
                </c:pt>
                <c:pt idx="89">
                  <c:v>3949075</c:v>
                </c:pt>
                <c:pt idx="90">
                  <c:v>3768049.1999999997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国内投入量!$D$3:$D$93</c:f>
              <c:numCache>
                <c:formatCode>#,##0_);[Red]\(#,##0\)</c:formatCode>
                <c:ptCount val="91"/>
                <c:pt idx="0">
                  <c:v>23095.792000000001</c:v>
                </c:pt>
                <c:pt idx="1">
                  <c:v>25982.984</c:v>
                </c:pt>
                <c:pt idx="2">
                  <c:v>28870.175999999999</c:v>
                </c:pt>
                <c:pt idx="3">
                  <c:v>31756.495999999999</c:v>
                </c:pt>
                <c:pt idx="4">
                  <c:v>34643.688000000002</c:v>
                </c:pt>
                <c:pt idx="5">
                  <c:v>37530.879999999997</c:v>
                </c:pt>
                <c:pt idx="6">
                  <c:v>40418.072</c:v>
                </c:pt>
                <c:pt idx="7">
                  <c:v>43304.392</c:v>
                </c:pt>
                <c:pt idx="8">
                  <c:v>46191.584000000003</c:v>
                </c:pt>
                <c:pt idx="9">
                  <c:v>49078.775999999998</c:v>
                </c:pt>
                <c:pt idx="10">
                  <c:v>57739.48</c:v>
                </c:pt>
                <c:pt idx="11">
                  <c:v>50810.567999999999</c:v>
                </c:pt>
                <c:pt idx="12">
                  <c:v>57739.48</c:v>
                </c:pt>
                <c:pt idx="13">
                  <c:v>85455.127999999997</c:v>
                </c:pt>
                <c:pt idx="14">
                  <c:v>94693.096000000005</c:v>
                </c:pt>
                <c:pt idx="15">
                  <c:v>124717.8</c:v>
                </c:pt>
                <c:pt idx="16">
                  <c:v>140884.68</c:v>
                </c:pt>
                <c:pt idx="17">
                  <c:v>157052.432</c:v>
                </c:pt>
                <c:pt idx="18">
                  <c:v>166290.4</c:v>
                </c:pt>
                <c:pt idx="19">
                  <c:v>207863</c:v>
                </c:pt>
                <c:pt idx="20">
                  <c:v>212481.984</c:v>
                </c:pt>
                <c:pt idx="21">
                  <c:v>228649.736</c:v>
                </c:pt>
                <c:pt idx="22">
                  <c:v>224029.88</c:v>
                </c:pt>
                <c:pt idx="23">
                  <c:v>221720.82399999999</c:v>
                </c:pt>
                <c:pt idx="24">
                  <c:v>191696.12</c:v>
                </c:pt>
                <c:pt idx="25">
                  <c:v>62557.279999999999</c:v>
                </c:pt>
                <c:pt idx="26">
                  <c:v>17759.151999999998</c:v>
                </c:pt>
                <c:pt idx="27">
                  <c:v>30346.472000000002</c:v>
                </c:pt>
                <c:pt idx="28">
                  <c:v>54650.856</c:v>
                </c:pt>
                <c:pt idx="29">
                  <c:v>98168.2</c:v>
                </c:pt>
                <c:pt idx="30">
                  <c:v>153214.94399999999</c:v>
                </c:pt>
                <c:pt idx="31">
                  <c:v>205229.05600000001</c:v>
                </c:pt>
                <c:pt idx="32">
                  <c:v>222734.96</c:v>
                </c:pt>
                <c:pt idx="33">
                  <c:v>243210.576</c:v>
                </c:pt>
                <c:pt idx="34">
                  <c:v>249007.95199999999</c:v>
                </c:pt>
                <c:pt idx="35">
                  <c:v>303845.04800000001</c:v>
                </c:pt>
                <c:pt idx="36">
                  <c:v>351986.65600000002</c:v>
                </c:pt>
                <c:pt idx="37">
                  <c:v>400640.4</c:v>
                </c:pt>
                <c:pt idx="38">
                  <c:v>389228.85599999997</c:v>
                </c:pt>
                <c:pt idx="39">
                  <c:v>526992.00800000003</c:v>
                </c:pt>
                <c:pt idx="40">
                  <c:v>705589.26399999997</c:v>
                </c:pt>
                <c:pt idx="41">
                  <c:v>875416.17599999998</c:v>
                </c:pt>
                <c:pt idx="42">
                  <c:v>789635.84</c:v>
                </c:pt>
                <c:pt idx="43">
                  <c:v>840912.848</c:v>
                </c:pt>
                <c:pt idx="44">
                  <c:v>895967.34400000004</c:v>
                </c:pt>
                <c:pt idx="45">
                  <c:v>633708.03200000001</c:v>
                </c:pt>
                <c:pt idx="46">
                  <c:v>760959.23199999996</c:v>
                </c:pt>
                <c:pt idx="47">
                  <c:v>1310900.1680000001</c:v>
                </c:pt>
                <c:pt idx="48">
                  <c:v>1187576.936</c:v>
                </c:pt>
                <c:pt idx="49">
                  <c:v>1784221.112</c:v>
                </c:pt>
                <c:pt idx="50">
                  <c:v>2428590.5839999998</c:v>
                </c:pt>
                <c:pt idx="51">
                  <c:v>1891637.5439999998</c:v>
                </c:pt>
                <c:pt idx="52">
                  <c:v>2458410.2480000001</c:v>
                </c:pt>
                <c:pt idx="53">
                  <c:v>3215336.0159999998</c:v>
                </c:pt>
                <c:pt idx="54">
                  <c:v>2893752.6320000002</c:v>
                </c:pt>
                <c:pt idx="55">
                  <c:v>2129010.176</c:v>
                </c:pt>
                <c:pt idx="56">
                  <c:v>2561306.3360000001</c:v>
                </c:pt>
                <c:pt idx="57">
                  <c:v>2249563.6880000001</c:v>
                </c:pt>
                <c:pt idx="58">
                  <c:v>2176601.7280000001</c:v>
                </c:pt>
                <c:pt idx="59">
                  <c:v>2665921.2239999999</c:v>
                </c:pt>
                <c:pt idx="60">
                  <c:v>2535120.3119999999</c:v>
                </c:pt>
                <c:pt idx="61">
                  <c:v>2770702.4920000001</c:v>
                </c:pt>
                <c:pt idx="62">
                  <c:v>2618567.8450000002</c:v>
                </c:pt>
                <c:pt idx="63">
                  <c:v>2698445.0164999999</c:v>
                </c:pt>
                <c:pt idx="64">
                  <c:v>2915306.2</c:v>
                </c:pt>
                <c:pt idx="65">
                  <c:v>2780561.5750000002</c:v>
                </c:pt>
                <c:pt idx="66">
                  <c:v>2831717.2850000001</c:v>
                </c:pt>
                <c:pt idx="67">
                  <c:v>3442759.3039999995</c:v>
                </c:pt>
                <c:pt idx="68">
                  <c:v>3588428.4625000004</c:v>
                </c:pt>
                <c:pt idx="69">
                  <c:v>3867191.8394999998</c:v>
                </c:pt>
                <c:pt idx="70">
                  <c:v>3848453.8490000004</c:v>
                </c:pt>
                <c:pt idx="71">
                  <c:v>4134044.29</c:v>
                </c:pt>
                <c:pt idx="72">
                  <c:v>3148045.16</c:v>
                </c:pt>
                <c:pt idx="73">
                  <c:v>2994473.1799999997</c:v>
                </c:pt>
                <c:pt idx="74">
                  <c:v>3194902.557</c:v>
                </c:pt>
                <c:pt idx="75">
                  <c:v>2929211.3739999998</c:v>
                </c:pt>
                <c:pt idx="76">
                  <c:v>2904709.932</c:v>
                </c:pt>
                <c:pt idx="77">
                  <c:v>2737735.54</c:v>
                </c:pt>
                <c:pt idx="78">
                  <c:v>2466490.4250000003</c:v>
                </c:pt>
                <c:pt idx="79">
                  <c:v>2524188.9640000002</c:v>
                </c:pt>
                <c:pt idx="80">
                  <c:v>2870590.3295</c:v>
                </c:pt>
                <c:pt idx="81">
                  <c:v>2321002.8000000003</c:v>
                </c:pt>
                <c:pt idx="82">
                  <c:v>2440333.8499999996</c:v>
                </c:pt>
                <c:pt idx="83">
                  <c:v>2378302.2000000002</c:v>
                </c:pt>
                <c:pt idx="84">
                  <c:v>2409727.1</c:v>
                </c:pt>
                <c:pt idx="85">
                  <c:v>1995662.9</c:v>
                </c:pt>
                <c:pt idx="86">
                  <c:v>2144855.9</c:v>
                </c:pt>
                <c:pt idx="87">
                  <c:v>1896980.3000000003</c:v>
                </c:pt>
                <c:pt idx="88">
                  <c:v>1232095.6000000001</c:v>
                </c:pt>
                <c:pt idx="89">
                  <c:v>833122.39999999991</c:v>
                </c:pt>
                <c:pt idx="90">
                  <c:v>1422535.1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国内投入量!$E$3:$E$93</c:f>
              <c:numCache>
                <c:formatCode>#,##0_);[Red]\(#,##0\)</c:formatCode>
                <c:ptCount val="91"/>
                <c:pt idx="0">
                  <c:v>32913.417000000001</c:v>
                </c:pt>
                <c:pt idx="1">
                  <c:v>37027.697999999997</c:v>
                </c:pt>
                <c:pt idx="2">
                  <c:v>41141.148000000001</c:v>
                </c:pt>
                <c:pt idx="3">
                  <c:v>45255.428999999996</c:v>
                </c:pt>
                <c:pt idx="4">
                  <c:v>49369.71</c:v>
                </c:pt>
                <c:pt idx="5">
                  <c:v>53483.990999999995</c:v>
                </c:pt>
                <c:pt idx="6">
                  <c:v>57598.271999999997</c:v>
                </c:pt>
                <c:pt idx="7">
                  <c:v>61712.553</c:v>
                </c:pt>
                <c:pt idx="8">
                  <c:v>65826.834000000003</c:v>
                </c:pt>
                <c:pt idx="9">
                  <c:v>69940.284</c:v>
                </c:pt>
                <c:pt idx="10">
                  <c:v>82283.126999999993</c:v>
                </c:pt>
                <c:pt idx="11">
                  <c:v>72409.184999999998</c:v>
                </c:pt>
                <c:pt idx="12">
                  <c:v>82283.126999999993</c:v>
                </c:pt>
                <c:pt idx="13">
                  <c:v>121778.89499999999</c:v>
                </c:pt>
                <c:pt idx="14">
                  <c:v>134944.42799999999</c:v>
                </c:pt>
                <c:pt idx="15">
                  <c:v>177730.95600000001</c:v>
                </c:pt>
                <c:pt idx="16">
                  <c:v>200770.43099999998</c:v>
                </c:pt>
                <c:pt idx="17">
                  <c:v>223809.90599999999</c:v>
                </c:pt>
                <c:pt idx="18">
                  <c:v>236975.43899999998</c:v>
                </c:pt>
                <c:pt idx="19">
                  <c:v>296219.09100000001</c:v>
                </c:pt>
                <c:pt idx="20">
                  <c:v>302801.44199999998</c:v>
                </c:pt>
                <c:pt idx="21">
                  <c:v>325840.91699999996</c:v>
                </c:pt>
                <c:pt idx="22">
                  <c:v>319257.73499999999</c:v>
                </c:pt>
                <c:pt idx="23">
                  <c:v>315966.97499999998</c:v>
                </c:pt>
                <c:pt idx="24">
                  <c:v>273179.61599999998</c:v>
                </c:pt>
                <c:pt idx="25">
                  <c:v>89148.849000000002</c:v>
                </c:pt>
                <c:pt idx="26">
                  <c:v>24307.273999999998</c:v>
                </c:pt>
                <c:pt idx="27">
                  <c:v>41246.070999999996</c:v>
                </c:pt>
                <c:pt idx="28">
                  <c:v>74881.319999999992</c:v>
                </c:pt>
                <c:pt idx="29">
                  <c:v>135320.69099999999</c:v>
                </c:pt>
                <c:pt idx="30">
                  <c:v>211767.09099999999</c:v>
                </c:pt>
                <c:pt idx="31">
                  <c:v>282315.79399999999</c:v>
                </c:pt>
                <c:pt idx="32">
                  <c:v>314412.91499999998</c:v>
                </c:pt>
                <c:pt idx="33">
                  <c:v>342016.98300000001</c:v>
                </c:pt>
                <c:pt idx="34">
                  <c:v>361003.29</c:v>
                </c:pt>
                <c:pt idx="35">
                  <c:v>443299.36900000001</c:v>
                </c:pt>
                <c:pt idx="36">
                  <c:v>503454.39499999996</c:v>
                </c:pt>
                <c:pt idx="37">
                  <c:v>576940.21199999994</c:v>
                </c:pt>
                <c:pt idx="38">
                  <c:v>588402.04700000002</c:v>
                </c:pt>
                <c:pt idx="39">
                  <c:v>768274.29399999999</c:v>
                </c:pt>
                <c:pt idx="40">
                  <c:v>1000513.3239999999</c:v>
                </c:pt>
                <c:pt idx="41">
                  <c:v>1282693.591</c:v>
                </c:pt>
                <c:pt idx="42">
                  <c:v>1031401.07</c:v>
                </c:pt>
                <c:pt idx="43">
                  <c:v>1094194.415</c:v>
                </c:pt>
                <c:pt idx="44">
                  <c:v>1324916.902</c:v>
                </c:pt>
                <c:pt idx="45">
                  <c:v>1755556.5729999999</c:v>
                </c:pt>
                <c:pt idx="46">
                  <c:v>1657369.1529999999</c:v>
                </c:pt>
                <c:pt idx="47">
                  <c:v>2168304.8079999997</c:v>
                </c:pt>
                <c:pt idx="48">
                  <c:v>2364240.5559999999</c:v>
                </c:pt>
                <c:pt idx="49">
                  <c:v>2723157.0929999999</c:v>
                </c:pt>
                <c:pt idx="50">
                  <c:v>3369553.9729999998</c:v>
                </c:pt>
                <c:pt idx="51">
                  <c:v>2631266.4779999997</c:v>
                </c:pt>
                <c:pt idx="52">
                  <c:v>3271072.5060000001</c:v>
                </c:pt>
                <c:pt idx="53">
                  <c:v>4310335.1529999999</c:v>
                </c:pt>
                <c:pt idx="54">
                  <c:v>3586197.0829999996</c:v>
                </c:pt>
                <c:pt idx="55">
                  <c:v>2499270.6779999998</c:v>
                </c:pt>
                <c:pt idx="56">
                  <c:v>2500434.9559999998</c:v>
                </c:pt>
                <c:pt idx="57">
                  <c:v>2194258.0609999998</c:v>
                </c:pt>
                <c:pt idx="58">
                  <c:v>2497366.84</c:v>
                </c:pt>
                <c:pt idx="59">
                  <c:v>2879129.605</c:v>
                </c:pt>
                <c:pt idx="60">
                  <c:v>2724284.4029999999</c:v>
                </c:pt>
                <c:pt idx="61">
                  <c:v>2193406.9759999998</c:v>
                </c:pt>
                <c:pt idx="62">
                  <c:v>1813677.6319999998</c:v>
                </c:pt>
                <c:pt idx="63">
                  <c:v>1795540.9139999999</c:v>
                </c:pt>
                <c:pt idx="64">
                  <c:v>2041271.2719999999</c:v>
                </c:pt>
                <c:pt idx="65">
                  <c:v>891162.93399999989</c:v>
                </c:pt>
                <c:pt idx="66">
                  <c:v>1041797.2480000001</c:v>
                </c:pt>
                <c:pt idx="67">
                  <c:v>1690791.75</c:v>
                </c:pt>
                <c:pt idx="68">
                  <c:v>2250925.91</c:v>
                </c:pt>
                <c:pt idx="69">
                  <c:v>2373386.6349999998</c:v>
                </c:pt>
                <c:pt idx="70">
                  <c:v>2474466.67</c:v>
                </c:pt>
                <c:pt idx="71">
                  <c:v>2437986.8650000002</c:v>
                </c:pt>
                <c:pt idx="72">
                  <c:v>1892957.56</c:v>
                </c:pt>
                <c:pt idx="73">
                  <c:v>1446896.35</c:v>
                </c:pt>
                <c:pt idx="74">
                  <c:v>1649194.7349999999</c:v>
                </c:pt>
                <c:pt idx="75">
                  <c:v>1553459.8219999997</c:v>
                </c:pt>
                <c:pt idx="76">
                  <c:v>1636275.5499999998</c:v>
                </c:pt>
                <c:pt idx="77">
                  <c:v>1626265.0719999997</c:v>
                </c:pt>
                <c:pt idx="78">
                  <c:v>1296587.915</c:v>
                </c:pt>
                <c:pt idx="79">
                  <c:v>1406004.2059999998</c:v>
                </c:pt>
                <c:pt idx="80">
                  <c:v>1602023.8399999999</c:v>
                </c:pt>
                <c:pt idx="81">
                  <c:v>1375565.1999999997</c:v>
                </c:pt>
                <c:pt idx="82">
                  <c:v>1260206</c:v>
                </c:pt>
                <c:pt idx="83">
                  <c:v>1437285.2999999998</c:v>
                </c:pt>
                <c:pt idx="84">
                  <c:v>1531536.5</c:v>
                </c:pt>
                <c:pt idx="85">
                  <c:v>1304640.1999999997</c:v>
                </c:pt>
                <c:pt idx="86">
                  <c:v>1658913.9</c:v>
                </c:pt>
                <c:pt idx="87">
                  <c:v>1617447</c:v>
                </c:pt>
                <c:pt idx="88">
                  <c:v>972536.69999999972</c:v>
                </c:pt>
                <c:pt idx="89">
                  <c:v>828269.59999999986</c:v>
                </c:pt>
                <c:pt idx="90">
                  <c:v>1114560.6000000001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国内投入量!$F$3:$F$93</c:f>
              <c:numCache>
                <c:formatCode>#,##0_);[Red]\(#,##0\)</c:formatCode>
                <c:ptCount val="91"/>
                <c:pt idx="0">
                  <c:v>34943.67</c:v>
                </c:pt>
                <c:pt idx="1">
                  <c:v>39312.432000000001</c:v>
                </c:pt>
                <c:pt idx="2">
                  <c:v>43680.276000000005</c:v>
                </c:pt>
                <c:pt idx="3">
                  <c:v>48048.12</c:v>
                </c:pt>
                <c:pt idx="4">
                  <c:v>52415.964</c:v>
                </c:pt>
                <c:pt idx="5">
                  <c:v>56783.808000000005</c:v>
                </c:pt>
                <c:pt idx="6">
                  <c:v>61151.652000000002</c:v>
                </c:pt>
                <c:pt idx="7">
                  <c:v>65520.414000000004</c:v>
                </c:pt>
                <c:pt idx="8">
                  <c:v>69888.258000000002</c:v>
                </c:pt>
                <c:pt idx="9">
                  <c:v>74256.101999999999</c:v>
                </c:pt>
                <c:pt idx="10">
                  <c:v>87359.634000000005</c:v>
                </c:pt>
                <c:pt idx="11">
                  <c:v>76876.991999999998</c:v>
                </c:pt>
                <c:pt idx="12">
                  <c:v>87359.634000000005</c:v>
                </c:pt>
                <c:pt idx="13">
                  <c:v>129292.95600000001</c:v>
                </c:pt>
                <c:pt idx="14">
                  <c:v>143270.424</c:v>
                </c:pt>
                <c:pt idx="15">
                  <c:v>188697.65400000001</c:v>
                </c:pt>
                <c:pt idx="16">
                  <c:v>213158.682</c:v>
                </c:pt>
                <c:pt idx="17">
                  <c:v>237619.71000000002</c:v>
                </c:pt>
                <c:pt idx="18">
                  <c:v>251597.17800000001</c:v>
                </c:pt>
                <c:pt idx="19">
                  <c:v>314496.70199999999</c:v>
                </c:pt>
                <c:pt idx="20">
                  <c:v>321485.43599999999</c:v>
                </c:pt>
                <c:pt idx="21">
                  <c:v>345945.54600000003</c:v>
                </c:pt>
                <c:pt idx="22">
                  <c:v>338956.81200000003</c:v>
                </c:pt>
                <c:pt idx="23">
                  <c:v>335462.90400000004</c:v>
                </c:pt>
                <c:pt idx="24">
                  <c:v>290035.674</c:v>
                </c:pt>
                <c:pt idx="25">
                  <c:v>94649.472000000009</c:v>
                </c:pt>
                <c:pt idx="26">
                  <c:v>25868.942000000003</c:v>
                </c:pt>
                <c:pt idx="27">
                  <c:v>41914.688000000002</c:v>
                </c:pt>
                <c:pt idx="28">
                  <c:v>73686.096000000005</c:v>
                </c:pt>
                <c:pt idx="29">
                  <c:v>131040.674</c:v>
                </c:pt>
                <c:pt idx="30">
                  <c:v>191327.14200000002</c:v>
                </c:pt>
                <c:pt idx="31">
                  <c:v>258537.39199999999</c:v>
                </c:pt>
                <c:pt idx="32">
                  <c:v>272997.8</c:v>
                </c:pt>
                <c:pt idx="33">
                  <c:v>273490.41000000003</c:v>
                </c:pt>
                <c:pt idx="34">
                  <c:v>282722.39</c:v>
                </c:pt>
                <c:pt idx="35">
                  <c:v>346664.58400000003</c:v>
                </c:pt>
                <c:pt idx="36">
                  <c:v>244580.478</c:v>
                </c:pt>
                <c:pt idx="37">
                  <c:v>250168.25199999998</c:v>
                </c:pt>
                <c:pt idx="38">
                  <c:v>235362.99800000002</c:v>
                </c:pt>
                <c:pt idx="39">
                  <c:v>147875.75400000007</c:v>
                </c:pt>
                <c:pt idx="40">
                  <c:v>474555.05200000014</c:v>
                </c:pt>
                <c:pt idx="41">
                  <c:v>719936.75399999996</c:v>
                </c:pt>
                <c:pt idx="42">
                  <c:v>420189.924</c:v>
                </c:pt>
                <c:pt idx="43">
                  <c:v>990593.10199999996</c:v>
                </c:pt>
                <c:pt idx="44">
                  <c:v>1078853.844</c:v>
                </c:pt>
                <c:pt idx="45">
                  <c:v>2006204.8280000002</c:v>
                </c:pt>
                <c:pt idx="46">
                  <c:v>1282117.7660000003</c:v>
                </c:pt>
                <c:pt idx="47">
                  <c:v>1533653.8000000003</c:v>
                </c:pt>
                <c:pt idx="48">
                  <c:v>1865408.3640000001</c:v>
                </c:pt>
                <c:pt idx="49">
                  <c:v>2028780.0980000002</c:v>
                </c:pt>
                <c:pt idx="50">
                  <c:v>2751047.8320000004</c:v>
                </c:pt>
                <c:pt idx="51">
                  <c:v>2831671.7240000004</c:v>
                </c:pt>
                <c:pt idx="52">
                  <c:v>2245911.4419999998</c:v>
                </c:pt>
                <c:pt idx="53">
                  <c:v>1948767.6660000002</c:v>
                </c:pt>
                <c:pt idx="54">
                  <c:v>2408901.3220000006</c:v>
                </c:pt>
                <c:pt idx="55">
                  <c:v>1808338.2779999999</c:v>
                </c:pt>
                <c:pt idx="56">
                  <c:v>1371578.716</c:v>
                </c:pt>
                <c:pt idx="57">
                  <c:v>887034.81799999997</c:v>
                </c:pt>
                <c:pt idx="58">
                  <c:v>1331348.3900000001</c:v>
                </c:pt>
                <c:pt idx="59">
                  <c:v>2297333.9500000002</c:v>
                </c:pt>
                <c:pt idx="60">
                  <c:v>1856095.4079999998</c:v>
                </c:pt>
                <c:pt idx="61">
                  <c:v>1918878.1100000003</c:v>
                </c:pt>
                <c:pt idx="62">
                  <c:v>1529858.9080000003</c:v>
                </c:pt>
                <c:pt idx="63">
                  <c:v>1639600.0640000002</c:v>
                </c:pt>
                <c:pt idx="64">
                  <c:v>1996665.3720000004</c:v>
                </c:pt>
                <c:pt idx="65">
                  <c:v>1300699.264</c:v>
                </c:pt>
                <c:pt idx="66">
                  <c:v>1368531.5040000002</c:v>
                </c:pt>
                <c:pt idx="67">
                  <c:v>1301164.58</c:v>
                </c:pt>
                <c:pt idx="68">
                  <c:v>926232.88200000022</c:v>
                </c:pt>
                <c:pt idx="69">
                  <c:v>983863.16800000006</c:v>
                </c:pt>
                <c:pt idx="70">
                  <c:v>763475.82799999975</c:v>
                </c:pt>
                <c:pt idx="71">
                  <c:v>1045224.8159999996</c:v>
                </c:pt>
                <c:pt idx="72">
                  <c:v>821114.29999999981</c:v>
                </c:pt>
                <c:pt idx="73">
                  <c:v>749657.80799999973</c:v>
                </c:pt>
                <c:pt idx="74">
                  <c:v>980937.04799999995</c:v>
                </c:pt>
                <c:pt idx="75">
                  <c:v>1011119.642</c:v>
                </c:pt>
                <c:pt idx="76">
                  <c:v>1068891.1409999998</c:v>
                </c:pt>
                <c:pt idx="77">
                  <c:v>1076351.5099999998</c:v>
                </c:pt>
                <c:pt idx="78">
                  <c:v>761228.68500000006</c:v>
                </c:pt>
                <c:pt idx="79">
                  <c:v>606507.46</c:v>
                </c:pt>
                <c:pt idx="80">
                  <c:v>1213285.7660000003</c:v>
                </c:pt>
                <c:pt idx="81">
                  <c:v>210869.89999999991</c:v>
                </c:pt>
                <c:pt idx="82">
                  <c:v>342133.20000000019</c:v>
                </c:pt>
                <c:pt idx="83">
                  <c:v>343755.60000000009</c:v>
                </c:pt>
                <c:pt idx="84">
                  <c:v>398571.80000000028</c:v>
                </c:pt>
                <c:pt idx="85">
                  <c:v>770254.20000000019</c:v>
                </c:pt>
                <c:pt idx="86">
                  <c:v>692127.60000000056</c:v>
                </c:pt>
                <c:pt idx="87">
                  <c:v>728846.79999999981</c:v>
                </c:pt>
                <c:pt idx="88">
                  <c:v>421650.40000000037</c:v>
                </c:pt>
                <c:pt idx="89">
                  <c:v>272753</c:v>
                </c:pt>
                <c:pt idx="90">
                  <c:v>1094715.4000000004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国内投入量!$G$3:$G$93</c:f>
              <c:numCache>
                <c:formatCode>#,##0_);[Red]\(#,##0\)</c:formatCode>
                <c:ptCount val="91"/>
                <c:pt idx="0">
                  <c:v>31346.181</c:v>
                </c:pt>
                <c:pt idx="1">
                  <c:v>35263.772000000004</c:v>
                </c:pt>
                <c:pt idx="2">
                  <c:v>39182.142</c:v>
                </c:pt>
                <c:pt idx="3">
                  <c:v>43100.512000000002</c:v>
                </c:pt>
                <c:pt idx="4">
                  <c:v>47018.882000000005</c:v>
                </c:pt>
                <c:pt idx="5">
                  <c:v>50937.252</c:v>
                </c:pt>
                <c:pt idx="6">
                  <c:v>54855.622000000003</c:v>
                </c:pt>
                <c:pt idx="7">
                  <c:v>58773.213000000003</c:v>
                </c:pt>
                <c:pt idx="8">
                  <c:v>62691.582999999999</c:v>
                </c:pt>
                <c:pt idx="9">
                  <c:v>66609.953000000009</c:v>
                </c:pt>
                <c:pt idx="10">
                  <c:v>78365.063000000009</c:v>
                </c:pt>
                <c:pt idx="11">
                  <c:v>68960.975000000006</c:v>
                </c:pt>
                <c:pt idx="12">
                  <c:v>78365.063000000009</c:v>
                </c:pt>
                <c:pt idx="13">
                  <c:v>115979.857</c:v>
                </c:pt>
                <c:pt idx="14">
                  <c:v>128517.86200000001</c:v>
                </c:pt>
                <c:pt idx="15">
                  <c:v>169267.35200000001</c:v>
                </c:pt>
                <c:pt idx="16">
                  <c:v>191209.44500000001</c:v>
                </c:pt>
                <c:pt idx="17">
                  <c:v>213151.538</c:v>
                </c:pt>
                <c:pt idx="18">
                  <c:v>225690.32200000001</c:v>
                </c:pt>
                <c:pt idx="19">
                  <c:v>282112.51300000004</c:v>
                </c:pt>
                <c:pt idx="20">
                  <c:v>288381.90500000003</c:v>
                </c:pt>
                <c:pt idx="21">
                  <c:v>310323.99800000002</c:v>
                </c:pt>
                <c:pt idx="22">
                  <c:v>304054.60600000003</c:v>
                </c:pt>
                <c:pt idx="23">
                  <c:v>300920.68900000001</c:v>
                </c:pt>
                <c:pt idx="24">
                  <c:v>260170.42</c:v>
                </c:pt>
                <c:pt idx="25">
                  <c:v>84903.21</c:v>
                </c:pt>
                <c:pt idx="26">
                  <c:v>24102.260000000002</c:v>
                </c:pt>
                <c:pt idx="27">
                  <c:v>41186.508999999998</c:v>
                </c:pt>
                <c:pt idx="28">
                  <c:v>74172.485000000001</c:v>
                </c:pt>
                <c:pt idx="29">
                  <c:v>134590.946</c:v>
                </c:pt>
                <c:pt idx="30">
                  <c:v>209301.72</c:v>
                </c:pt>
                <c:pt idx="31">
                  <c:v>280252.49700000003</c:v>
                </c:pt>
                <c:pt idx="32">
                  <c:v>301297.18200000003</c:v>
                </c:pt>
                <c:pt idx="33">
                  <c:v>330444.24599999998</c:v>
                </c:pt>
                <c:pt idx="34">
                  <c:v>334240.31300000002</c:v>
                </c:pt>
                <c:pt idx="35">
                  <c:v>403951.158</c:v>
                </c:pt>
                <c:pt idx="36">
                  <c:v>475432.67000000004</c:v>
                </c:pt>
                <c:pt idx="37">
                  <c:v>531751.348</c:v>
                </c:pt>
                <c:pt idx="38">
                  <c:v>509191.43700000003</c:v>
                </c:pt>
                <c:pt idx="39">
                  <c:v>691307.56700000004</c:v>
                </c:pt>
                <c:pt idx="40">
                  <c:v>933630.15300000005</c:v>
                </c:pt>
                <c:pt idx="41">
                  <c:v>1159644.1130000001</c:v>
                </c:pt>
                <c:pt idx="42">
                  <c:v>1093208.8460000001</c:v>
                </c:pt>
                <c:pt idx="43">
                  <c:v>1219074.28</c:v>
                </c:pt>
                <c:pt idx="44">
                  <c:v>1387624.3130000001</c:v>
                </c:pt>
                <c:pt idx="45">
                  <c:v>857625.54600000009</c:v>
                </c:pt>
                <c:pt idx="46">
                  <c:v>2286906.696</c:v>
                </c:pt>
                <c:pt idx="47">
                  <c:v>3732812.412</c:v>
                </c:pt>
                <c:pt idx="48">
                  <c:v>2061526.6439999999</c:v>
                </c:pt>
                <c:pt idx="49">
                  <c:v>2912267.0060000001</c:v>
                </c:pt>
                <c:pt idx="50">
                  <c:v>1851379.8850000002</c:v>
                </c:pt>
                <c:pt idx="51">
                  <c:v>2407376.375</c:v>
                </c:pt>
                <c:pt idx="52">
                  <c:v>3499838.1060000006</c:v>
                </c:pt>
                <c:pt idx="53">
                  <c:v>4445959.3870000001</c:v>
                </c:pt>
                <c:pt idx="54">
                  <c:v>4094697.3569999998</c:v>
                </c:pt>
                <c:pt idx="55">
                  <c:v>3765746.5839999998</c:v>
                </c:pt>
                <c:pt idx="56">
                  <c:v>4285940.42</c:v>
                </c:pt>
                <c:pt idx="57">
                  <c:v>3870637.1510000005</c:v>
                </c:pt>
                <c:pt idx="58">
                  <c:v>4295936.7930000005</c:v>
                </c:pt>
                <c:pt idx="59">
                  <c:v>4802844.4419999998</c:v>
                </c:pt>
                <c:pt idx="60">
                  <c:v>4241282.0600000005</c:v>
                </c:pt>
                <c:pt idx="61">
                  <c:v>3591988.6189999999</c:v>
                </c:pt>
                <c:pt idx="62">
                  <c:v>3485444.21</c:v>
                </c:pt>
                <c:pt idx="63">
                  <c:v>4194385.4960000012</c:v>
                </c:pt>
                <c:pt idx="64">
                  <c:v>4715348.2019999996</c:v>
                </c:pt>
                <c:pt idx="65">
                  <c:v>2394046.1580000017</c:v>
                </c:pt>
                <c:pt idx="66">
                  <c:v>2155158.7539999988</c:v>
                </c:pt>
                <c:pt idx="67">
                  <c:v>3322453.1520000007</c:v>
                </c:pt>
                <c:pt idx="68">
                  <c:v>4539391.568</c:v>
                </c:pt>
                <c:pt idx="69">
                  <c:v>5365466.2640000004</c:v>
                </c:pt>
                <c:pt idx="70">
                  <c:v>5723853.8000000007</c:v>
                </c:pt>
                <c:pt idx="71">
                  <c:v>5703100.75</c:v>
                </c:pt>
                <c:pt idx="72">
                  <c:v>4707265.5249999985</c:v>
                </c:pt>
                <c:pt idx="73">
                  <c:v>3815931.5839999989</c:v>
                </c:pt>
                <c:pt idx="74">
                  <c:v>4411366.58</c:v>
                </c:pt>
                <c:pt idx="75">
                  <c:v>4567151.9159999993</c:v>
                </c:pt>
                <c:pt idx="76">
                  <c:v>4466804.0810000002</c:v>
                </c:pt>
                <c:pt idx="77">
                  <c:v>4633301.4249999989</c:v>
                </c:pt>
                <c:pt idx="78">
                  <c:v>4125506.2200000007</c:v>
                </c:pt>
                <c:pt idx="79">
                  <c:v>4320426.7360000014</c:v>
                </c:pt>
                <c:pt idx="80">
                  <c:v>5093634.6159999985</c:v>
                </c:pt>
                <c:pt idx="81">
                  <c:v>3939843.0999999996</c:v>
                </c:pt>
                <c:pt idx="82">
                  <c:v>3900717.2000000011</c:v>
                </c:pt>
                <c:pt idx="83">
                  <c:v>3581477.4000000004</c:v>
                </c:pt>
                <c:pt idx="84">
                  <c:v>3617258</c:v>
                </c:pt>
                <c:pt idx="85">
                  <c:v>3359940.4000000004</c:v>
                </c:pt>
                <c:pt idx="86">
                  <c:v>3693389.5999999996</c:v>
                </c:pt>
                <c:pt idx="87">
                  <c:v>3604441.6000000015</c:v>
                </c:pt>
                <c:pt idx="88">
                  <c:v>1684111.6000000006</c:v>
                </c:pt>
                <c:pt idx="89">
                  <c:v>77911.800000000745</c:v>
                </c:pt>
                <c:pt idx="90">
                  <c:v>3006914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国内投入量!$H$3:$H$93</c:f>
              <c:numCache>
                <c:formatCode>#,##0_);[Red]\(#,##0\)</c:formatCode>
                <c:ptCount val="91"/>
                <c:pt idx="0">
                  <c:v>18722.774999999998</c:v>
                </c:pt>
                <c:pt idx="1">
                  <c:v>21063.48</c:v>
                </c:pt>
                <c:pt idx="2">
                  <c:v>23403.23</c:v>
                </c:pt>
                <c:pt idx="3">
                  <c:v>25743.934999999998</c:v>
                </c:pt>
                <c:pt idx="4">
                  <c:v>28083.684999999998</c:v>
                </c:pt>
                <c:pt idx="5">
                  <c:v>30424.39</c:v>
                </c:pt>
                <c:pt idx="6">
                  <c:v>32765.094999999998</c:v>
                </c:pt>
                <c:pt idx="7">
                  <c:v>35104.845000000001</c:v>
                </c:pt>
                <c:pt idx="8">
                  <c:v>37445.549999999996</c:v>
                </c:pt>
                <c:pt idx="9">
                  <c:v>39785.299999999996</c:v>
                </c:pt>
                <c:pt idx="10">
                  <c:v>46806.46</c:v>
                </c:pt>
                <c:pt idx="11">
                  <c:v>41190.104999999996</c:v>
                </c:pt>
                <c:pt idx="12">
                  <c:v>46806.46</c:v>
                </c:pt>
                <c:pt idx="13">
                  <c:v>69273.789999999994</c:v>
                </c:pt>
                <c:pt idx="14">
                  <c:v>76762.899999999994</c:v>
                </c:pt>
                <c:pt idx="15">
                  <c:v>101102.03</c:v>
                </c:pt>
                <c:pt idx="16">
                  <c:v>114208.45</c:v>
                </c:pt>
                <c:pt idx="17">
                  <c:v>127313.91499999999</c:v>
                </c:pt>
                <c:pt idx="18">
                  <c:v>134803.02499999999</c:v>
                </c:pt>
                <c:pt idx="19">
                  <c:v>168504.02</c:v>
                </c:pt>
                <c:pt idx="20">
                  <c:v>172248.57499999998</c:v>
                </c:pt>
                <c:pt idx="21">
                  <c:v>185354.995</c:v>
                </c:pt>
                <c:pt idx="22">
                  <c:v>181610.44</c:v>
                </c:pt>
                <c:pt idx="23">
                  <c:v>179737.685</c:v>
                </c:pt>
                <c:pt idx="24">
                  <c:v>155398.55499999999</c:v>
                </c:pt>
                <c:pt idx="25">
                  <c:v>50712.409999999996</c:v>
                </c:pt>
                <c:pt idx="26">
                  <c:v>14396.625</c:v>
                </c:pt>
                <c:pt idx="27">
                  <c:v>24600.799999999999</c:v>
                </c:pt>
                <c:pt idx="28">
                  <c:v>44302.45</c:v>
                </c:pt>
                <c:pt idx="29">
                  <c:v>80390.944999999992</c:v>
                </c:pt>
                <c:pt idx="30">
                  <c:v>124014.27499999999</c:v>
                </c:pt>
                <c:pt idx="31">
                  <c:v>166990.22999999998</c:v>
                </c:pt>
                <c:pt idx="32">
                  <c:v>179559.94</c:v>
                </c:pt>
                <c:pt idx="33">
                  <c:v>195969.59</c:v>
                </c:pt>
                <c:pt idx="34">
                  <c:v>198236.75999999998</c:v>
                </c:pt>
                <c:pt idx="35">
                  <c:v>239069.465</c:v>
                </c:pt>
                <c:pt idx="36">
                  <c:v>276959.35499999998</c:v>
                </c:pt>
                <c:pt idx="37">
                  <c:v>314779.26500000001</c:v>
                </c:pt>
                <c:pt idx="38">
                  <c:v>303095.79499999998</c:v>
                </c:pt>
                <c:pt idx="39">
                  <c:v>421637.31</c:v>
                </c:pt>
                <c:pt idx="40">
                  <c:v>561985.78999999992</c:v>
                </c:pt>
                <c:pt idx="41">
                  <c:v>628850.72499999998</c:v>
                </c:pt>
                <c:pt idx="42">
                  <c:v>558245.54999999993</c:v>
                </c:pt>
                <c:pt idx="43">
                  <c:v>659534.37</c:v>
                </c:pt>
                <c:pt idx="44">
                  <c:v>646247.98499999999</c:v>
                </c:pt>
                <c:pt idx="45">
                  <c:v>621266.70499999996</c:v>
                </c:pt>
                <c:pt idx="46">
                  <c:v>693919.61</c:v>
                </c:pt>
                <c:pt idx="47">
                  <c:v>849065.7</c:v>
                </c:pt>
                <c:pt idx="48">
                  <c:v>820148.71499999997</c:v>
                </c:pt>
                <c:pt idx="49">
                  <c:v>969128.33499999996</c:v>
                </c:pt>
                <c:pt idx="50">
                  <c:v>1263645.26</c:v>
                </c:pt>
                <c:pt idx="51">
                  <c:v>1129582.7749999999</c:v>
                </c:pt>
                <c:pt idx="52">
                  <c:v>1365751.4349999998</c:v>
                </c:pt>
                <c:pt idx="53">
                  <c:v>1685224.48</c:v>
                </c:pt>
                <c:pt idx="54">
                  <c:v>1438059.94</c:v>
                </c:pt>
                <c:pt idx="55">
                  <c:v>1294342.45</c:v>
                </c:pt>
                <c:pt idx="56">
                  <c:v>1548442.075</c:v>
                </c:pt>
                <c:pt idx="57">
                  <c:v>1433059.835</c:v>
                </c:pt>
                <c:pt idx="58">
                  <c:v>1485896.0149999999</c:v>
                </c:pt>
                <c:pt idx="59">
                  <c:v>1710043.67</c:v>
                </c:pt>
                <c:pt idx="60">
                  <c:v>1454082.665</c:v>
                </c:pt>
                <c:pt idx="61">
                  <c:v>1646481.963</c:v>
                </c:pt>
                <c:pt idx="62">
                  <c:v>1638823.3599999999</c:v>
                </c:pt>
                <c:pt idx="63">
                  <c:v>1796594.3289999999</c:v>
                </c:pt>
                <c:pt idx="64">
                  <c:v>1903258.0239999997</c:v>
                </c:pt>
                <c:pt idx="65">
                  <c:v>1910501.3760000002</c:v>
                </c:pt>
                <c:pt idx="66">
                  <c:v>1996810.148</c:v>
                </c:pt>
                <c:pt idx="67">
                  <c:v>2213860.9479999999</c:v>
                </c:pt>
                <c:pt idx="68">
                  <c:v>2368657.92</c:v>
                </c:pt>
                <c:pt idx="69">
                  <c:v>2501724.7119999998</c:v>
                </c:pt>
                <c:pt idx="70">
                  <c:v>2617077.7509999997</c:v>
                </c:pt>
                <c:pt idx="71">
                  <c:v>2632050.9</c:v>
                </c:pt>
                <c:pt idx="72">
                  <c:v>2324704.7280000001</c:v>
                </c:pt>
                <c:pt idx="73">
                  <c:v>2350712.6919999998</c:v>
                </c:pt>
                <c:pt idx="74">
                  <c:v>2427341.4699999997</c:v>
                </c:pt>
                <c:pt idx="75">
                  <c:v>2415853.4109999998</c:v>
                </c:pt>
                <c:pt idx="76">
                  <c:v>2363268.56</c:v>
                </c:pt>
                <c:pt idx="77">
                  <c:v>2248115.5359999998</c:v>
                </c:pt>
                <c:pt idx="78">
                  <c:v>2062314.0349999999</c:v>
                </c:pt>
                <c:pt idx="79">
                  <c:v>2039919.794</c:v>
                </c:pt>
                <c:pt idx="80">
                  <c:v>2006054.27</c:v>
                </c:pt>
                <c:pt idx="81">
                  <c:v>1779898.4</c:v>
                </c:pt>
                <c:pt idx="82">
                  <c:v>1842719.2</c:v>
                </c:pt>
                <c:pt idx="83">
                  <c:v>1865795</c:v>
                </c:pt>
                <c:pt idx="84">
                  <c:v>1782770</c:v>
                </c:pt>
                <c:pt idx="85">
                  <c:v>1702180</c:v>
                </c:pt>
                <c:pt idx="86">
                  <c:v>1758905</c:v>
                </c:pt>
                <c:pt idx="87">
                  <c:v>1635350</c:v>
                </c:pt>
                <c:pt idx="88">
                  <c:v>1369915</c:v>
                </c:pt>
                <c:pt idx="89">
                  <c:v>1426845</c:v>
                </c:pt>
                <c:pt idx="90">
                  <c:v>1425950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国内投入量!$I$3:$I$93</c:f>
              <c:numCache>
                <c:formatCode>#,##0_);[Red]\(#,##0\)</c:formatCode>
                <c:ptCount val="91"/>
                <c:pt idx="0">
                  <c:v>91270.322999999989</c:v>
                </c:pt>
                <c:pt idx="1">
                  <c:v>102679.47</c:v>
                </c:pt>
                <c:pt idx="2">
                  <c:v>114087.666</c:v>
                </c:pt>
                <c:pt idx="3">
                  <c:v>125496.81299999999</c:v>
                </c:pt>
                <c:pt idx="4">
                  <c:v>136905.96</c:v>
                </c:pt>
                <c:pt idx="5">
                  <c:v>148314.15599999999</c:v>
                </c:pt>
                <c:pt idx="6">
                  <c:v>159723.30299999999</c:v>
                </c:pt>
                <c:pt idx="7">
                  <c:v>171131.49899999998</c:v>
                </c:pt>
                <c:pt idx="8">
                  <c:v>182540.64599999998</c:v>
                </c:pt>
                <c:pt idx="9">
                  <c:v>193949.79300000001</c:v>
                </c:pt>
                <c:pt idx="10">
                  <c:v>228176.283</c:v>
                </c:pt>
                <c:pt idx="11">
                  <c:v>200795.09099999999</c:v>
                </c:pt>
                <c:pt idx="12">
                  <c:v>228176.283</c:v>
                </c:pt>
                <c:pt idx="13">
                  <c:v>337700.1</c:v>
                </c:pt>
                <c:pt idx="14">
                  <c:v>374208.03899999999</c:v>
                </c:pt>
                <c:pt idx="15">
                  <c:v>492859.554</c:v>
                </c:pt>
                <c:pt idx="16">
                  <c:v>556749.63599999994</c:v>
                </c:pt>
                <c:pt idx="17">
                  <c:v>620638.76699999999</c:v>
                </c:pt>
                <c:pt idx="18">
                  <c:v>657146.70600000001</c:v>
                </c:pt>
                <c:pt idx="19">
                  <c:v>821432.90700000001</c:v>
                </c:pt>
                <c:pt idx="20">
                  <c:v>839687.35199999996</c:v>
                </c:pt>
                <c:pt idx="21">
                  <c:v>903576.48300000001</c:v>
                </c:pt>
                <c:pt idx="22">
                  <c:v>885322.98899999994</c:v>
                </c:pt>
                <c:pt idx="23">
                  <c:v>876195.29099999997</c:v>
                </c:pt>
                <c:pt idx="24">
                  <c:v>757543.77599999995</c:v>
                </c:pt>
                <c:pt idx="25">
                  <c:v>247215.30299999999</c:v>
                </c:pt>
                <c:pt idx="26">
                  <c:v>69179.995999999999</c:v>
                </c:pt>
                <c:pt idx="27">
                  <c:v>116923.95299999999</c:v>
                </c:pt>
                <c:pt idx="28">
                  <c:v>207968.296</c:v>
                </c:pt>
                <c:pt idx="29">
                  <c:v>373891.88399999996</c:v>
                </c:pt>
                <c:pt idx="30">
                  <c:v>574426.47699999996</c:v>
                </c:pt>
                <c:pt idx="31">
                  <c:v>770927.973</c:v>
                </c:pt>
                <c:pt idx="32">
                  <c:v>830205.65799999994</c:v>
                </c:pt>
                <c:pt idx="33">
                  <c:v>882072.89799999993</c:v>
                </c:pt>
                <c:pt idx="34">
                  <c:v>894126.37099999993</c:v>
                </c:pt>
                <c:pt idx="35">
                  <c:v>1116927.9309999999</c:v>
                </c:pt>
                <c:pt idx="36">
                  <c:v>1321883.9109999998</c:v>
                </c:pt>
                <c:pt idx="37">
                  <c:v>1481251.4279999998</c:v>
                </c:pt>
                <c:pt idx="38">
                  <c:v>1372298.8909999998</c:v>
                </c:pt>
                <c:pt idx="39">
                  <c:v>1854421.5359999998</c:v>
                </c:pt>
                <c:pt idx="40">
                  <c:v>2402350.0689999997</c:v>
                </c:pt>
                <c:pt idx="41">
                  <c:v>3336129.1659999997</c:v>
                </c:pt>
                <c:pt idx="42">
                  <c:v>1785798.52</c:v>
                </c:pt>
                <c:pt idx="43">
                  <c:v>2454954.9499999997</c:v>
                </c:pt>
                <c:pt idx="44">
                  <c:v>2910908.3279999997</c:v>
                </c:pt>
                <c:pt idx="45">
                  <c:v>2696583.9099999997</c:v>
                </c:pt>
                <c:pt idx="46">
                  <c:v>2809097.7079999996</c:v>
                </c:pt>
                <c:pt idx="47">
                  <c:v>3513728.6430000002</c:v>
                </c:pt>
                <c:pt idx="48">
                  <c:v>4230721.0449999999</c:v>
                </c:pt>
                <c:pt idx="49">
                  <c:v>4719402.6439999994</c:v>
                </c:pt>
                <c:pt idx="50">
                  <c:v>4740845.2929999996</c:v>
                </c:pt>
                <c:pt idx="51">
                  <c:v>3549536.6119999997</c:v>
                </c:pt>
                <c:pt idx="52">
                  <c:v>4249876.335</c:v>
                </c:pt>
                <c:pt idx="53">
                  <c:v>4548196.4519999996</c:v>
                </c:pt>
                <c:pt idx="54">
                  <c:v>3958595.0929999994</c:v>
                </c:pt>
                <c:pt idx="55">
                  <c:v>3343468.71</c:v>
                </c:pt>
                <c:pt idx="56">
                  <c:v>3658804.1370000001</c:v>
                </c:pt>
                <c:pt idx="57">
                  <c:v>2660673.1779999994</c:v>
                </c:pt>
                <c:pt idx="58">
                  <c:v>2968983.92</c:v>
                </c:pt>
                <c:pt idx="59">
                  <c:v>3532913.1209999993</c:v>
                </c:pt>
                <c:pt idx="60">
                  <c:v>3752301.3279999997</c:v>
                </c:pt>
                <c:pt idx="61">
                  <c:v>2780105.3509999998</c:v>
                </c:pt>
                <c:pt idx="62">
                  <c:v>2814587.4079999998</c:v>
                </c:pt>
                <c:pt idx="63">
                  <c:v>2548634.2399999998</c:v>
                </c:pt>
                <c:pt idx="64">
                  <c:v>2630254.5999999996</c:v>
                </c:pt>
                <c:pt idx="65">
                  <c:v>2609030.4239999996</c:v>
                </c:pt>
                <c:pt idx="66">
                  <c:v>2679816.2449999996</c:v>
                </c:pt>
                <c:pt idx="67">
                  <c:v>1005371.7620000001</c:v>
                </c:pt>
                <c:pt idx="68">
                  <c:v>2511722.8219999997</c:v>
                </c:pt>
                <c:pt idx="69">
                  <c:v>2631627.1359999999</c:v>
                </c:pt>
                <c:pt idx="70">
                  <c:v>3066018.284</c:v>
                </c:pt>
                <c:pt idx="71">
                  <c:v>3521666.8499999996</c:v>
                </c:pt>
                <c:pt idx="72">
                  <c:v>2717511.6359999999</c:v>
                </c:pt>
                <c:pt idx="73">
                  <c:v>2739919.3339999998</c:v>
                </c:pt>
                <c:pt idx="74">
                  <c:v>2950502.38</c:v>
                </c:pt>
                <c:pt idx="75">
                  <c:v>2977573.8250000002</c:v>
                </c:pt>
                <c:pt idx="76">
                  <c:v>3157737.4639999997</c:v>
                </c:pt>
                <c:pt idx="77">
                  <c:v>3006037.443</c:v>
                </c:pt>
                <c:pt idx="78">
                  <c:v>2549772.66</c:v>
                </c:pt>
                <c:pt idx="79">
                  <c:v>2687420.6119999997</c:v>
                </c:pt>
                <c:pt idx="80">
                  <c:v>3039969.7079999996</c:v>
                </c:pt>
                <c:pt idx="81">
                  <c:v>2691327</c:v>
                </c:pt>
                <c:pt idx="82">
                  <c:v>2126771.0999999996</c:v>
                </c:pt>
                <c:pt idx="83">
                  <c:v>1967125</c:v>
                </c:pt>
                <c:pt idx="84">
                  <c:v>1758415</c:v>
                </c:pt>
                <c:pt idx="85">
                  <c:v>1146040</c:v>
                </c:pt>
                <c:pt idx="86">
                  <c:v>1304350</c:v>
                </c:pt>
                <c:pt idx="87">
                  <c:v>964045</c:v>
                </c:pt>
                <c:pt idx="88">
                  <c:v>319810</c:v>
                </c:pt>
                <c:pt idx="89">
                  <c:v>585640</c:v>
                </c:pt>
                <c:pt idx="90">
                  <c:v>608940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合金鋼国内投入量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国内投入量!$K$2</c:f>
              <c:strCache>
                <c:ptCount val="1"/>
                <c:pt idx="0">
                  <c:v>建築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国内投入量!$K$3:$K$93</c:f>
              <c:numCache>
                <c:formatCode>#,##0_);[Red]\(#,##0\)</c:formatCode>
                <c:ptCount val="91"/>
                <c:pt idx="0">
                  <c:v>807.81999999999994</c:v>
                </c:pt>
                <c:pt idx="1">
                  <c:v>908.19999999999993</c:v>
                </c:pt>
                <c:pt idx="2">
                  <c:v>1009.5359999999999</c:v>
                </c:pt>
                <c:pt idx="3">
                  <c:v>1110.8719999999998</c:v>
                </c:pt>
                <c:pt idx="4">
                  <c:v>1211.252</c:v>
                </c:pt>
                <c:pt idx="5">
                  <c:v>1312.588</c:v>
                </c:pt>
                <c:pt idx="6">
                  <c:v>1412.9679999999998</c:v>
                </c:pt>
                <c:pt idx="7">
                  <c:v>1514.3039999999999</c:v>
                </c:pt>
                <c:pt idx="8">
                  <c:v>1614.684</c:v>
                </c:pt>
                <c:pt idx="9">
                  <c:v>1716.02</c:v>
                </c:pt>
                <c:pt idx="10">
                  <c:v>2019.0719999999999</c:v>
                </c:pt>
                <c:pt idx="11">
                  <c:v>1776.2479999999998</c:v>
                </c:pt>
                <c:pt idx="12">
                  <c:v>2019.0719999999999</c:v>
                </c:pt>
                <c:pt idx="13">
                  <c:v>2988.4559999999997</c:v>
                </c:pt>
                <c:pt idx="14">
                  <c:v>3310.6279999999997</c:v>
                </c:pt>
                <c:pt idx="15">
                  <c:v>4361.2719999999999</c:v>
                </c:pt>
                <c:pt idx="16">
                  <c:v>4926.268</c:v>
                </c:pt>
                <c:pt idx="17">
                  <c:v>5491.2640000000001</c:v>
                </c:pt>
                <c:pt idx="18">
                  <c:v>5814.3919999999998</c:v>
                </c:pt>
                <c:pt idx="19">
                  <c:v>7268.4679999999998</c:v>
                </c:pt>
                <c:pt idx="20">
                  <c:v>7430.0319999999992</c:v>
                </c:pt>
                <c:pt idx="21">
                  <c:v>7995.0279999999993</c:v>
                </c:pt>
                <c:pt idx="22">
                  <c:v>7833.4639999999999</c:v>
                </c:pt>
                <c:pt idx="23">
                  <c:v>7753.16</c:v>
                </c:pt>
                <c:pt idx="24">
                  <c:v>6702.5159999999996</c:v>
                </c:pt>
                <c:pt idx="25">
                  <c:v>2187.328</c:v>
                </c:pt>
                <c:pt idx="26">
                  <c:v>621.4</c:v>
                </c:pt>
                <c:pt idx="27">
                  <c:v>1061.1599999999999</c:v>
                </c:pt>
                <c:pt idx="28">
                  <c:v>1911.0439999999999</c:v>
                </c:pt>
                <c:pt idx="29">
                  <c:v>3467.4119999999998</c:v>
                </c:pt>
                <c:pt idx="30">
                  <c:v>5392.7959999999994</c:v>
                </c:pt>
                <c:pt idx="31">
                  <c:v>7246.48</c:v>
                </c:pt>
                <c:pt idx="32">
                  <c:v>7788.5319999999992</c:v>
                </c:pt>
                <c:pt idx="33">
                  <c:v>8538.9920000000002</c:v>
                </c:pt>
                <c:pt idx="34">
                  <c:v>8636.503999999999</c:v>
                </c:pt>
                <c:pt idx="35">
                  <c:v>10484.451999999999</c:v>
                </c:pt>
                <c:pt idx="36">
                  <c:v>23972.655999999999</c:v>
                </c:pt>
                <c:pt idx="37">
                  <c:v>30624.503999999997</c:v>
                </c:pt>
                <c:pt idx="38">
                  <c:v>58902.983999999997</c:v>
                </c:pt>
                <c:pt idx="39">
                  <c:v>94509.203999999998</c:v>
                </c:pt>
                <c:pt idx="40">
                  <c:v>135135.38</c:v>
                </c:pt>
                <c:pt idx="41">
                  <c:v>149423.75599999999</c:v>
                </c:pt>
                <c:pt idx="42">
                  <c:v>162350.788</c:v>
                </c:pt>
                <c:pt idx="43">
                  <c:v>263522.35599999997</c:v>
                </c:pt>
                <c:pt idx="44">
                  <c:v>249554.24</c:v>
                </c:pt>
                <c:pt idx="45">
                  <c:v>261675.364</c:v>
                </c:pt>
                <c:pt idx="46">
                  <c:v>413489.12</c:v>
                </c:pt>
                <c:pt idx="47">
                  <c:v>501024.304</c:v>
                </c:pt>
                <c:pt idx="48">
                  <c:v>586050.94400000002</c:v>
                </c:pt>
                <c:pt idx="49">
                  <c:v>660329.27599999995</c:v>
                </c:pt>
                <c:pt idx="50">
                  <c:v>431120.62799999997</c:v>
                </c:pt>
                <c:pt idx="51">
                  <c:v>404264.67599999998</c:v>
                </c:pt>
                <c:pt idx="52">
                  <c:v>377709.864</c:v>
                </c:pt>
                <c:pt idx="53">
                  <c:v>423411.44399999996</c:v>
                </c:pt>
                <c:pt idx="54">
                  <c:v>329255.00400000002</c:v>
                </c:pt>
                <c:pt idx="55">
                  <c:v>202422.484</c:v>
                </c:pt>
                <c:pt idx="56">
                  <c:v>377691.7</c:v>
                </c:pt>
                <c:pt idx="57">
                  <c:v>417793.98799999995</c:v>
                </c:pt>
                <c:pt idx="58">
                  <c:v>494955.61599999998</c:v>
                </c:pt>
                <c:pt idx="59">
                  <c:v>500612.26799999998</c:v>
                </c:pt>
                <c:pt idx="60">
                  <c:v>486109.74799999996</c:v>
                </c:pt>
                <c:pt idx="61">
                  <c:v>575345.65599999996</c:v>
                </c:pt>
                <c:pt idx="62">
                  <c:v>512937.01999999996</c:v>
                </c:pt>
                <c:pt idx="63">
                  <c:v>592902.59600000002</c:v>
                </c:pt>
                <c:pt idx="64">
                  <c:v>575810.272</c:v>
                </c:pt>
                <c:pt idx="65">
                  <c:v>600953.07199999993</c:v>
                </c:pt>
                <c:pt idx="66">
                  <c:v>613376.29200000002</c:v>
                </c:pt>
                <c:pt idx="67">
                  <c:v>721141.39199999999</c:v>
                </c:pt>
                <c:pt idx="68">
                  <c:v>702572.04799999995</c:v>
                </c:pt>
                <c:pt idx="69">
                  <c:v>693028.29999999993</c:v>
                </c:pt>
                <c:pt idx="70">
                  <c:v>837488.50399999996</c:v>
                </c:pt>
                <c:pt idx="71">
                  <c:v>778414.39599999995</c:v>
                </c:pt>
                <c:pt idx="72">
                  <c:v>696545.424</c:v>
                </c:pt>
                <c:pt idx="73">
                  <c:v>707171.36399999994</c:v>
                </c:pt>
                <c:pt idx="74">
                  <c:v>732379.17200000002</c:v>
                </c:pt>
                <c:pt idx="75">
                  <c:v>799502.79999999993</c:v>
                </c:pt>
                <c:pt idx="76">
                  <c:v>830461.90399999998</c:v>
                </c:pt>
                <c:pt idx="77">
                  <c:v>872065.11199999996</c:v>
                </c:pt>
                <c:pt idx="78">
                  <c:v>689074.28399999999</c:v>
                </c:pt>
                <c:pt idx="79">
                  <c:v>772829.44400000002</c:v>
                </c:pt>
                <c:pt idx="80">
                  <c:v>813672.63199999998</c:v>
                </c:pt>
                <c:pt idx="81">
                  <c:v>707640.76</c:v>
                </c:pt>
                <c:pt idx="82">
                  <c:v>683735.98</c:v>
                </c:pt>
                <c:pt idx="83">
                  <c:v>783267.05200000003</c:v>
                </c:pt>
                <c:pt idx="84">
                  <c:v>803539.03200000001</c:v>
                </c:pt>
                <c:pt idx="85">
                  <c:v>711683.68400000001</c:v>
                </c:pt>
                <c:pt idx="86">
                  <c:v>781702.08</c:v>
                </c:pt>
                <c:pt idx="87">
                  <c:v>861323.49599999993</c:v>
                </c:pt>
                <c:pt idx="88">
                  <c:v>750796.51199999999</c:v>
                </c:pt>
                <c:pt idx="89">
                  <c:v>591048.91200000001</c:v>
                </c:pt>
                <c:pt idx="90">
                  <c:v>719153.86800000002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F-1245-AEC4-4483D6D71CD3}"/>
            </c:ext>
          </c:extLst>
        </c:ser>
        <c:ser>
          <c:idx val="1"/>
          <c:order val="1"/>
          <c:tx>
            <c:strRef>
              <c:f>国内投入量!$L$2</c:f>
              <c:strCache>
                <c:ptCount val="1"/>
                <c:pt idx="0">
                  <c:v>土木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国内投入量!$L$3:$L$93</c:f>
              <c:numCache>
                <c:formatCode>#,##0_);[Red]\(#,##0\)</c:formatCode>
                <c:ptCount val="91"/>
                <c:pt idx="0">
                  <c:v>839.82600000000002</c:v>
                </c:pt>
                <c:pt idx="1">
                  <c:v>945.64599999999996</c:v>
                </c:pt>
                <c:pt idx="2">
                  <c:v>1050.5039999999999</c:v>
                </c:pt>
                <c:pt idx="3">
                  <c:v>1155.3619999999999</c:v>
                </c:pt>
                <c:pt idx="4">
                  <c:v>1260.22</c:v>
                </c:pt>
                <c:pt idx="5">
                  <c:v>1365.078</c:v>
                </c:pt>
                <c:pt idx="6">
                  <c:v>1469.9359999999999</c:v>
                </c:pt>
                <c:pt idx="7">
                  <c:v>1575.7559999999999</c:v>
                </c:pt>
                <c:pt idx="8">
                  <c:v>1680.614</c:v>
                </c:pt>
                <c:pt idx="9">
                  <c:v>1785.472</c:v>
                </c:pt>
                <c:pt idx="10">
                  <c:v>2101.0079999999998</c:v>
                </c:pt>
                <c:pt idx="11">
                  <c:v>1848.9639999999999</c:v>
                </c:pt>
                <c:pt idx="12">
                  <c:v>2101.0079999999998</c:v>
                </c:pt>
                <c:pt idx="13">
                  <c:v>3109.1839999999997</c:v>
                </c:pt>
                <c:pt idx="14">
                  <c:v>3444.922</c:v>
                </c:pt>
                <c:pt idx="15">
                  <c:v>4536.7919999999995</c:v>
                </c:pt>
                <c:pt idx="16">
                  <c:v>5125.5360000000001</c:v>
                </c:pt>
                <c:pt idx="17">
                  <c:v>5713.3180000000002</c:v>
                </c:pt>
                <c:pt idx="18">
                  <c:v>6050.018</c:v>
                </c:pt>
                <c:pt idx="19">
                  <c:v>7562.2820000000002</c:v>
                </c:pt>
                <c:pt idx="20">
                  <c:v>7729.67</c:v>
                </c:pt>
                <c:pt idx="21">
                  <c:v>8318.4139999999989</c:v>
                </c:pt>
                <c:pt idx="22">
                  <c:v>8150.0639999999994</c:v>
                </c:pt>
                <c:pt idx="23">
                  <c:v>8066.37</c:v>
                </c:pt>
                <c:pt idx="24">
                  <c:v>6973.5379999999996</c:v>
                </c:pt>
                <c:pt idx="25">
                  <c:v>2276.0920000000001</c:v>
                </c:pt>
                <c:pt idx="26">
                  <c:v>646.46399999999994</c:v>
                </c:pt>
                <c:pt idx="27">
                  <c:v>1104.376</c:v>
                </c:pt>
                <c:pt idx="28">
                  <c:v>1988.454</c:v>
                </c:pt>
                <c:pt idx="29">
                  <c:v>3607.5</c:v>
                </c:pt>
                <c:pt idx="30">
                  <c:v>5610.384</c:v>
                </c:pt>
                <c:pt idx="31">
                  <c:v>7539.1939999999995</c:v>
                </c:pt>
                <c:pt idx="32">
                  <c:v>8102.9259999999995</c:v>
                </c:pt>
                <c:pt idx="33">
                  <c:v>8884.07</c:v>
                </c:pt>
                <c:pt idx="34">
                  <c:v>8986.0419999999995</c:v>
                </c:pt>
                <c:pt idx="35">
                  <c:v>10908.118</c:v>
                </c:pt>
                <c:pt idx="36">
                  <c:v>24941.773999999998</c:v>
                </c:pt>
                <c:pt idx="37">
                  <c:v>31862.401999999998</c:v>
                </c:pt>
                <c:pt idx="38">
                  <c:v>61284.21</c:v>
                </c:pt>
                <c:pt idx="39">
                  <c:v>98329.868000000002</c:v>
                </c:pt>
                <c:pt idx="40">
                  <c:v>140598.22399999999</c:v>
                </c:pt>
                <c:pt idx="41">
                  <c:v>155464.97200000001</c:v>
                </c:pt>
                <c:pt idx="42">
                  <c:v>168914.69399999999</c:v>
                </c:pt>
                <c:pt idx="43">
                  <c:v>274175.772</c:v>
                </c:pt>
                <c:pt idx="44">
                  <c:v>259643.8</c:v>
                </c:pt>
                <c:pt idx="45">
                  <c:v>272254.658</c:v>
                </c:pt>
                <c:pt idx="46">
                  <c:v>430206.39999999997</c:v>
                </c:pt>
                <c:pt idx="47">
                  <c:v>521279.902</c:v>
                </c:pt>
                <c:pt idx="48">
                  <c:v>600745.42200000002</c:v>
                </c:pt>
                <c:pt idx="49">
                  <c:v>629914.70400000003</c:v>
                </c:pt>
                <c:pt idx="50">
                  <c:v>419730.20999999996</c:v>
                </c:pt>
                <c:pt idx="51">
                  <c:v>434441.592</c:v>
                </c:pt>
                <c:pt idx="52">
                  <c:v>346215.61</c:v>
                </c:pt>
                <c:pt idx="53">
                  <c:v>520572.33999999997</c:v>
                </c:pt>
                <c:pt idx="54">
                  <c:v>381193.44399999996</c:v>
                </c:pt>
                <c:pt idx="55">
                  <c:v>198280.69</c:v>
                </c:pt>
                <c:pt idx="56">
                  <c:v>290788.53200000001</c:v>
                </c:pt>
                <c:pt idx="57">
                  <c:v>327400.32399999996</c:v>
                </c:pt>
                <c:pt idx="58">
                  <c:v>389734.08199999999</c:v>
                </c:pt>
                <c:pt idx="59">
                  <c:v>362992.88399999996</c:v>
                </c:pt>
                <c:pt idx="60">
                  <c:v>339338.26</c:v>
                </c:pt>
                <c:pt idx="61">
                  <c:v>444150.07999999996</c:v>
                </c:pt>
                <c:pt idx="62">
                  <c:v>340727.86799999996</c:v>
                </c:pt>
                <c:pt idx="63">
                  <c:v>391516.65599999996</c:v>
                </c:pt>
                <c:pt idx="64">
                  <c:v>328545.58799999999</c:v>
                </c:pt>
                <c:pt idx="65">
                  <c:v>389741.77799999999</c:v>
                </c:pt>
                <c:pt idx="66">
                  <c:v>322409.95600000001</c:v>
                </c:pt>
                <c:pt idx="67">
                  <c:v>410494.05199999997</c:v>
                </c:pt>
                <c:pt idx="68">
                  <c:v>467704.19399999996</c:v>
                </c:pt>
                <c:pt idx="69">
                  <c:v>486499.26999999996</c:v>
                </c:pt>
                <c:pt idx="70">
                  <c:v>613696.83400000003</c:v>
                </c:pt>
                <c:pt idx="71">
                  <c:v>550264.96199999994</c:v>
                </c:pt>
                <c:pt idx="72">
                  <c:v>498177.95399999997</c:v>
                </c:pt>
                <c:pt idx="73">
                  <c:v>507880.20600000001</c:v>
                </c:pt>
                <c:pt idx="74">
                  <c:v>555890.25800000003</c:v>
                </c:pt>
                <c:pt idx="75">
                  <c:v>594339.47399999993</c:v>
                </c:pt>
                <c:pt idx="76">
                  <c:v>636368.77399999998</c:v>
                </c:pt>
                <c:pt idx="77">
                  <c:v>632649.68400000001</c:v>
                </c:pt>
                <c:pt idx="78">
                  <c:v>649021.96199999994</c:v>
                </c:pt>
                <c:pt idx="79">
                  <c:v>649373.09399999992</c:v>
                </c:pt>
                <c:pt idx="80">
                  <c:v>715785.72600000002</c:v>
                </c:pt>
                <c:pt idx="81">
                  <c:v>642298.54799999995</c:v>
                </c:pt>
                <c:pt idx="82">
                  <c:v>601581.91200000001</c:v>
                </c:pt>
                <c:pt idx="83">
                  <c:v>616557.848</c:v>
                </c:pt>
                <c:pt idx="84">
                  <c:v>655224.00199999998</c:v>
                </c:pt>
                <c:pt idx="85">
                  <c:v>580683.9</c:v>
                </c:pt>
                <c:pt idx="86">
                  <c:v>680353.84</c:v>
                </c:pt>
                <c:pt idx="87">
                  <c:v>711752.07400000002</c:v>
                </c:pt>
                <c:pt idx="88">
                  <c:v>609364.00599999994</c:v>
                </c:pt>
                <c:pt idx="89">
                  <c:v>458810.03399999999</c:v>
                </c:pt>
                <c:pt idx="90">
                  <c:v>430952.91800000001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F-1245-AEC4-4483D6D71CD3}"/>
            </c:ext>
          </c:extLst>
        </c:ser>
        <c:ser>
          <c:idx val="2"/>
          <c:order val="2"/>
          <c:tx>
            <c:strRef>
              <c:f>国内投入量!$M$2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国内投入量!$M$3:$M$93</c:f>
              <c:numCache>
                <c:formatCode>#,##0_);[Red]\(#,##0\)</c:formatCode>
                <c:ptCount val="91"/>
                <c:pt idx="0">
                  <c:v>361.00799999999998</c:v>
                </c:pt>
                <c:pt idx="1">
                  <c:v>405.48</c:v>
                </c:pt>
                <c:pt idx="2">
                  <c:v>450.82400000000001</c:v>
                </c:pt>
                <c:pt idx="3">
                  <c:v>496.16800000000001</c:v>
                </c:pt>
                <c:pt idx="4">
                  <c:v>540.64</c:v>
                </c:pt>
                <c:pt idx="5">
                  <c:v>585.98400000000004</c:v>
                </c:pt>
                <c:pt idx="6">
                  <c:v>631.32799999999997</c:v>
                </c:pt>
                <c:pt idx="7">
                  <c:v>675.8</c:v>
                </c:pt>
                <c:pt idx="8">
                  <c:v>721.14400000000001</c:v>
                </c:pt>
                <c:pt idx="9">
                  <c:v>766.48799999999994</c:v>
                </c:pt>
                <c:pt idx="10">
                  <c:v>901.64800000000002</c:v>
                </c:pt>
                <c:pt idx="11">
                  <c:v>793.52</c:v>
                </c:pt>
                <c:pt idx="12">
                  <c:v>901.64800000000002</c:v>
                </c:pt>
                <c:pt idx="13">
                  <c:v>1334.16</c:v>
                </c:pt>
                <c:pt idx="14">
                  <c:v>1478.912</c:v>
                </c:pt>
                <c:pt idx="15">
                  <c:v>1947.1759999999999</c:v>
                </c:pt>
                <c:pt idx="16">
                  <c:v>2200.056</c:v>
                </c:pt>
                <c:pt idx="17">
                  <c:v>2452.0639999999999</c:v>
                </c:pt>
                <c:pt idx="18">
                  <c:v>2596.8159999999998</c:v>
                </c:pt>
                <c:pt idx="19">
                  <c:v>3245.5839999999998</c:v>
                </c:pt>
                <c:pt idx="20">
                  <c:v>3317.96</c:v>
                </c:pt>
                <c:pt idx="21">
                  <c:v>3570.84</c:v>
                </c:pt>
                <c:pt idx="22">
                  <c:v>3498.4639999999999</c:v>
                </c:pt>
                <c:pt idx="23">
                  <c:v>3462.712</c:v>
                </c:pt>
                <c:pt idx="24">
                  <c:v>2993.576</c:v>
                </c:pt>
                <c:pt idx="25">
                  <c:v>976.64</c:v>
                </c:pt>
                <c:pt idx="26">
                  <c:v>277.29599999999999</c:v>
                </c:pt>
                <c:pt idx="27">
                  <c:v>473.49599999999998</c:v>
                </c:pt>
                <c:pt idx="28">
                  <c:v>853.68799999999999</c:v>
                </c:pt>
                <c:pt idx="29">
                  <c:v>1548.672</c:v>
                </c:pt>
                <c:pt idx="30">
                  <c:v>2408.4639999999999</c:v>
                </c:pt>
                <c:pt idx="31">
                  <c:v>3235.9920000000002</c:v>
                </c:pt>
                <c:pt idx="32">
                  <c:v>3478.4079999999999</c:v>
                </c:pt>
                <c:pt idx="33">
                  <c:v>3813.2559999999999</c:v>
                </c:pt>
                <c:pt idx="34">
                  <c:v>3856.8559999999998</c:v>
                </c:pt>
                <c:pt idx="35">
                  <c:v>4682.6400000000003</c:v>
                </c:pt>
                <c:pt idx="36">
                  <c:v>12984.951999999999</c:v>
                </c:pt>
                <c:pt idx="37">
                  <c:v>15922.72</c:v>
                </c:pt>
                <c:pt idx="38">
                  <c:v>20505.080000000002</c:v>
                </c:pt>
                <c:pt idx="39">
                  <c:v>43208.472000000002</c:v>
                </c:pt>
                <c:pt idx="40">
                  <c:v>52576.368000000002</c:v>
                </c:pt>
                <c:pt idx="41">
                  <c:v>72358.559999999998</c:v>
                </c:pt>
                <c:pt idx="42">
                  <c:v>52687.112000000001</c:v>
                </c:pt>
                <c:pt idx="43">
                  <c:v>73050.055999999997</c:v>
                </c:pt>
                <c:pt idx="44">
                  <c:v>66610.335999999996</c:v>
                </c:pt>
                <c:pt idx="45">
                  <c:v>43034.072</c:v>
                </c:pt>
                <c:pt idx="46">
                  <c:v>59446.856</c:v>
                </c:pt>
                <c:pt idx="47">
                  <c:v>77839.08</c:v>
                </c:pt>
                <c:pt idx="48">
                  <c:v>30044.815999999999</c:v>
                </c:pt>
                <c:pt idx="49">
                  <c:v>10697.983999999997</c:v>
                </c:pt>
                <c:pt idx="50">
                  <c:v>329149.08</c:v>
                </c:pt>
                <c:pt idx="51">
                  <c:v>262356.54399999999</c:v>
                </c:pt>
                <c:pt idx="52">
                  <c:v>387510.20799999998</c:v>
                </c:pt>
                <c:pt idx="53">
                  <c:v>434650.39199999999</c:v>
                </c:pt>
                <c:pt idx="54">
                  <c:v>290183.76</c:v>
                </c:pt>
                <c:pt idx="55">
                  <c:v>236930</c:v>
                </c:pt>
                <c:pt idx="56">
                  <c:v>370978.99200000003</c:v>
                </c:pt>
                <c:pt idx="57">
                  <c:v>315255.35200000001</c:v>
                </c:pt>
                <c:pt idx="58">
                  <c:v>337072.52</c:v>
                </c:pt>
                <c:pt idx="59">
                  <c:v>382753.93599999999</c:v>
                </c:pt>
                <c:pt idx="60">
                  <c:v>326050.95199999999</c:v>
                </c:pt>
                <c:pt idx="61">
                  <c:v>335754.62800000003</c:v>
                </c:pt>
                <c:pt idx="62">
                  <c:v>330274.59399999998</c:v>
                </c:pt>
                <c:pt idx="63">
                  <c:v>354957.26899999997</c:v>
                </c:pt>
                <c:pt idx="64">
                  <c:v>397939.28200000001</c:v>
                </c:pt>
                <c:pt idx="65">
                  <c:v>373473.96</c:v>
                </c:pt>
                <c:pt idx="66">
                  <c:v>350942.4265</c:v>
                </c:pt>
                <c:pt idx="67">
                  <c:v>427314.6</c:v>
                </c:pt>
                <c:pt idx="68">
                  <c:v>521894.9375</c:v>
                </c:pt>
                <c:pt idx="69">
                  <c:v>531453.44749999989</c:v>
                </c:pt>
                <c:pt idx="70">
                  <c:v>506367.38300000003</c:v>
                </c:pt>
                <c:pt idx="71">
                  <c:v>501274.64500000002</c:v>
                </c:pt>
                <c:pt idx="72">
                  <c:v>432748.91000000003</c:v>
                </c:pt>
                <c:pt idx="73">
                  <c:v>410379.13249999995</c:v>
                </c:pt>
                <c:pt idx="74">
                  <c:v>461036.34399999992</c:v>
                </c:pt>
                <c:pt idx="75">
                  <c:v>496631.45700000005</c:v>
                </c:pt>
                <c:pt idx="76">
                  <c:v>462104.1</c:v>
                </c:pt>
                <c:pt idx="77">
                  <c:v>476578.99899999995</c:v>
                </c:pt>
                <c:pt idx="78">
                  <c:v>391169.73000000004</c:v>
                </c:pt>
                <c:pt idx="79">
                  <c:v>411496.05599999998</c:v>
                </c:pt>
                <c:pt idx="80">
                  <c:v>545499.96499999997</c:v>
                </c:pt>
                <c:pt idx="81">
                  <c:v>471942.71200000006</c:v>
                </c:pt>
                <c:pt idx="82">
                  <c:v>531310.0135</c:v>
                </c:pt>
                <c:pt idx="83">
                  <c:v>531596.21</c:v>
                </c:pt>
                <c:pt idx="84">
                  <c:v>568582.66700000002</c:v>
                </c:pt>
                <c:pt idx="85">
                  <c:v>473121.28399999999</c:v>
                </c:pt>
                <c:pt idx="86">
                  <c:v>524077.96299999999</c:v>
                </c:pt>
                <c:pt idx="87">
                  <c:v>423775.21100000001</c:v>
                </c:pt>
                <c:pt idx="88">
                  <c:v>300485.01300000004</c:v>
                </c:pt>
                <c:pt idx="89">
                  <c:v>253169.20500000002</c:v>
                </c:pt>
                <c:pt idx="90">
                  <c:v>391451.28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F-1245-AEC4-4483D6D71CD3}"/>
            </c:ext>
          </c:extLst>
        </c:ser>
        <c:ser>
          <c:idx val="3"/>
          <c:order val="3"/>
          <c:tx>
            <c:strRef>
              <c:f>国内投入量!$N$2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国内投入量!$N$3:$N$93</c:f>
              <c:numCache>
                <c:formatCode>#,##0_);[Red]\(#,##0\)</c:formatCode>
                <c:ptCount val="91"/>
                <c:pt idx="0">
                  <c:v>8890.8689999999988</c:v>
                </c:pt>
                <c:pt idx="1">
                  <c:v>10002.746999999999</c:v>
                </c:pt>
                <c:pt idx="2">
                  <c:v>11113.794</c:v>
                </c:pt>
                <c:pt idx="3">
                  <c:v>12225.671999999999</c:v>
                </c:pt>
                <c:pt idx="4">
                  <c:v>13336.718999999999</c:v>
                </c:pt>
                <c:pt idx="5">
                  <c:v>14447.766</c:v>
                </c:pt>
                <c:pt idx="6">
                  <c:v>15559.643999999998</c:v>
                </c:pt>
                <c:pt idx="7">
                  <c:v>16670.690999999999</c:v>
                </c:pt>
                <c:pt idx="8">
                  <c:v>17782.569</c:v>
                </c:pt>
                <c:pt idx="9">
                  <c:v>18893.615999999998</c:v>
                </c:pt>
                <c:pt idx="10">
                  <c:v>22227.588</c:v>
                </c:pt>
                <c:pt idx="11">
                  <c:v>19560.909</c:v>
                </c:pt>
                <c:pt idx="12">
                  <c:v>22227.588</c:v>
                </c:pt>
                <c:pt idx="13">
                  <c:v>32897.627999999997</c:v>
                </c:pt>
                <c:pt idx="14">
                  <c:v>36453.476999999999</c:v>
                </c:pt>
                <c:pt idx="15">
                  <c:v>48011.856</c:v>
                </c:pt>
                <c:pt idx="16">
                  <c:v>54236.045999999995</c:v>
                </c:pt>
                <c:pt idx="17">
                  <c:v>60460.235999999997</c:v>
                </c:pt>
                <c:pt idx="18">
                  <c:v>64016.084999999999</c:v>
                </c:pt>
                <c:pt idx="19">
                  <c:v>80020.313999999998</c:v>
                </c:pt>
                <c:pt idx="20">
                  <c:v>81798.653999999995</c:v>
                </c:pt>
                <c:pt idx="21">
                  <c:v>88022.843999999997</c:v>
                </c:pt>
                <c:pt idx="22">
                  <c:v>86244.504000000001</c:v>
                </c:pt>
                <c:pt idx="23">
                  <c:v>85355.334000000003</c:v>
                </c:pt>
                <c:pt idx="24">
                  <c:v>73796.955000000002</c:v>
                </c:pt>
                <c:pt idx="25">
                  <c:v>24082.379999999997</c:v>
                </c:pt>
                <c:pt idx="26">
                  <c:v>6836.6369999999997</c:v>
                </c:pt>
                <c:pt idx="27">
                  <c:v>11682.198</c:v>
                </c:pt>
                <c:pt idx="28">
                  <c:v>21038.427</c:v>
                </c:pt>
                <c:pt idx="29">
                  <c:v>38176.14</c:v>
                </c:pt>
                <c:pt idx="30">
                  <c:v>59367.470999999998</c:v>
                </c:pt>
                <c:pt idx="31">
                  <c:v>79776</c:v>
                </c:pt>
                <c:pt idx="32">
                  <c:v>85745.903999999995</c:v>
                </c:pt>
                <c:pt idx="33">
                  <c:v>94013.523000000001</c:v>
                </c:pt>
                <c:pt idx="34">
                  <c:v>95089.667999999991</c:v>
                </c:pt>
                <c:pt idx="35">
                  <c:v>115430.886</c:v>
                </c:pt>
                <c:pt idx="36">
                  <c:v>200049.954</c:v>
                </c:pt>
                <c:pt idx="37">
                  <c:v>202615.25099999999</c:v>
                </c:pt>
                <c:pt idx="38">
                  <c:v>163441.07999999999</c:v>
                </c:pt>
                <c:pt idx="39">
                  <c:v>260339.83499999999</c:v>
                </c:pt>
                <c:pt idx="40">
                  <c:v>302115.86699999997</c:v>
                </c:pt>
                <c:pt idx="41">
                  <c:v>361463.39399999997</c:v>
                </c:pt>
                <c:pt idx="42">
                  <c:v>300045.01500000001</c:v>
                </c:pt>
                <c:pt idx="43">
                  <c:v>452221.88999999996</c:v>
                </c:pt>
                <c:pt idx="44">
                  <c:v>444462.84299999999</c:v>
                </c:pt>
                <c:pt idx="45">
                  <c:v>400325.109</c:v>
                </c:pt>
                <c:pt idx="46">
                  <c:v>660193.76699999999</c:v>
                </c:pt>
                <c:pt idx="47">
                  <c:v>1070721.8939999999</c:v>
                </c:pt>
                <c:pt idx="48">
                  <c:v>1219134.1269999999</c:v>
                </c:pt>
                <c:pt idx="49">
                  <c:v>1227645.398</c:v>
                </c:pt>
                <c:pt idx="50">
                  <c:v>1364999.2019999998</c:v>
                </c:pt>
                <c:pt idx="51">
                  <c:v>1132949.915</c:v>
                </c:pt>
                <c:pt idx="52">
                  <c:v>1410016.737</c:v>
                </c:pt>
                <c:pt idx="53">
                  <c:v>1768458.382</c:v>
                </c:pt>
                <c:pt idx="54">
                  <c:v>1517667.287</c:v>
                </c:pt>
                <c:pt idx="55">
                  <c:v>756039.58499999996</c:v>
                </c:pt>
                <c:pt idx="56">
                  <c:v>1161391.476</c:v>
                </c:pt>
                <c:pt idx="57">
                  <c:v>1130264.423</c:v>
                </c:pt>
                <c:pt idx="58">
                  <c:v>1394444.568</c:v>
                </c:pt>
                <c:pt idx="59">
                  <c:v>1486242.666</c:v>
                </c:pt>
                <c:pt idx="60">
                  <c:v>1276003.7409999999</c:v>
                </c:pt>
                <c:pt idx="61">
                  <c:v>1295663.4879999999</c:v>
                </c:pt>
                <c:pt idx="62">
                  <c:v>1036339.48</c:v>
                </c:pt>
                <c:pt idx="63">
                  <c:v>1150133.21</c:v>
                </c:pt>
                <c:pt idx="64">
                  <c:v>1266257.2400000002</c:v>
                </c:pt>
                <c:pt idx="65">
                  <c:v>710312.70400000014</c:v>
                </c:pt>
                <c:pt idx="66">
                  <c:v>642664.06000000006</c:v>
                </c:pt>
                <c:pt idx="67">
                  <c:v>989750.5</c:v>
                </c:pt>
                <c:pt idx="68">
                  <c:v>1247407.23</c:v>
                </c:pt>
                <c:pt idx="69">
                  <c:v>1267321.0699999998</c:v>
                </c:pt>
                <c:pt idx="70">
                  <c:v>1305978.9750000001</c:v>
                </c:pt>
                <c:pt idx="71">
                  <c:v>1122773.8849999998</c:v>
                </c:pt>
                <c:pt idx="72">
                  <c:v>917998.42500000005</c:v>
                </c:pt>
                <c:pt idx="73">
                  <c:v>726671.53499999992</c:v>
                </c:pt>
                <c:pt idx="74">
                  <c:v>1023048.6149999998</c:v>
                </c:pt>
                <c:pt idx="75">
                  <c:v>935585.89800000004</c:v>
                </c:pt>
                <c:pt idx="76">
                  <c:v>1089974.75</c:v>
                </c:pt>
                <c:pt idx="77">
                  <c:v>1077003.8879999998</c:v>
                </c:pt>
                <c:pt idx="78">
                  <c:v>768712.31499999994</c:v>
                </c:pt>
                <c:pt idx="79">
                  <c:v>935670.83100000001</c:v>
                </c:pt>
                <c:pt idx="80">
                  <c:v>1007777.3599999999</c:v>
                </c:pt>
                <c:pt idx="81">
                  <c:v>923932.45200000005</c:v>
                </c:pt>
                <c:pt idx="82">
                  <c:v>970566.69499999983</c:v>
                </c:pt>
                <c:pt idx="83">
                  <c:v>1183999.7960000001</c:v>
                </c:pt>
                <c:pt idx="84">
                  <c:v>1427396.611</c:v>
                </c:pt>
                <c:pt idx="85">
                  <c:v>1306928.4569999999</c:v>
                </c:pt>
                <c:pt idx="86">
                  <c:v>1572832.0279999999</c:v>
                </c:pt>
                <c:pt idx="87">
                  <c:v>1157553.821</c:v>
                </c:pt>
                <c:pt idx="88">
                  <c:v>774920.88299999991</c:v>
                </c:pt>
                <c:pt idx="89">
                  <c:v>-40234.766999999993</c:v>
                </c:pt>
                <c:pt idx="90">
                  <c:v>1072352.2999999998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F-1245-AEC4-4483D6D71CD3}"/>
            </c:ext>
          </c:extLst>
        </c:ser>
        <c:ser>
          <c:idx val="4"/>
          <c:order val="4"/>
          <c:tx>
            <c:strRef>
              <c:f>国内投入量!$O$2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国内投入量!$O$3:$O$93</c:f>
              <c:numCache>
                <c:formatCode>#,##0_);[Red]\(#,##0\)</c:formatCode>
                <c:ptCount val="91"/>
                <c:pt idx="0">
                  <c:v>520.50599999999997</c:v>
                </c:pt>
                <c:pt idx="1">
                  <c:v>585.68399999999997</c:v>
                </c:pt>
                <c:pt idx="2">
                  <c:v>649.94400000000007</c:v>
                </c:pt>
                <c:pt idx="3">
                  <c:v>715.12200000000007</c:v>
                </c:pt>
                <c:pt idx="4">
                  <c:v>780.30000000000007</c:v>
                </c:pt>
                <c:pt idx="5">
                  <c:v>845.47800000000007</c:v>
                </c:pt>
                <c:pt idx="6">
                  <c:v>910.65600000000006</c:v>
                </c:pt>
                <c:pt idx="7">
                  <c:v>975.83400000000006</c:v>
                </c:pt>
                <c:pt idx="8">
                  <c:v>1040.0940000000001</c:v>
                </c:pt>
                <c:pt idx="9">
                  <c:v>1105.2719999999999</c:v>
                </c:pt>
                <c:pt idx="10">
                  <c:v>1300.806</c:v>
                </c:pt>
                <c:pt idx="11">
                  <c:v>1144.7460000000001</c:v>
                </c:pt>
                <c:pt idx="12">
                  <c:v>1300.806</c:v>
                </c:pt>
                <c:pt idx="13">
                  <c:v>1925.046</c:v>
                </c:pt>
                <c:pt idx="14">
                  <c:v>2133.4320000000002</c:v>
                </c:pt>
                <c:pt idx="15">
                  <c:v>2809.08</c:v>
                </c:pt>
                <c:pt idx="16">
                  <c:v>3173.5260000000003</c:v>
                </c:pt>
                <c:pt idx="17">
                  <c:v>3537.9720000000002</c:v>
                </c:pt>
                <c:pt idx="18">
                  <c:v>3746.3580000000002</c:v>
                </c:pt>
                <c:pt idx="19">
                  <c:v>4682.7179999999998</c:v>
                </c:pt>
                <c:pt idx="20">
                  <c:v>4786.4520000000002</c:v>
                </c:pt>
                <c:pt idx="21">
                  <c:v>5150.8980000000001</c:v>
                </c:pt>
                <c:pt idx="22">
                  <c:v>5046.2460000000001</c:v>
                </c:pt>
                <c:pt idx="23">
                  <c:v>4994.8380000000006</c:v>
                </c:pt>
                <c:pt idx="24">
                  <c:v>4318.2719999999999</c:v>
                </c:pt>
                <c:pt idx="25">
                  <c:v>1409.13</c:v>
                </c:pt>
                <c:pt idx="26">
                  <c:v>400.24799999999999</c:v>
                </c:pt>
                <c:pt idx="27">
                  <c:v>683.91000000000008</c:v>
                </c:pt>
                <c:pt idx="28">
                  <c:v>1231.038</c:v>
                </c:pt>
                <c:pt idx="29">
                  <c:v>2233.4940000000001</c:v>
                </c:pt>
                <c:pt idx="30">
                  <c:v>3473.712</c:v>
                </c:pt>
                <c:pt idx="31">
                  <c:v>4668.03</c:v>
                </c:pt>
                <c:pt idx="32">
                  <c:v>5017.7880000000005</c:v>
                </c:pt>
                <c:pt idx="33">
                  <c:v>5501.5740000000005</c:v>
                </c:pt>
                <c:pt idx="34">
                  <c:v>5563.9980000000005</c:v>
                </c:pt>
                <c:pt idx="35">
                  <c:v>6754.6440000000002</c:v>
                </c:pt>
                <c:pt idx="36">
                  <c:v>15686.784000000001</c:v>
                </c:pt>
                <c:pt idx="37">
                  <c:v>15351.714</c:v>
                </c:pt>
                <c:pt idx="38">
                  <c:v>10949.904</c:v>
                </c:pt>
                <c:pt idx="39">
                  <c:v>17330.004000000001</c:v>
                </c:pt>
                <c:pt idx="40">
                  <c:v>19164.168000000001</c:v>
                </c:pt>
                <c:pt idx="41">
                  <c:v>25803.144</c:v>
                </c:pt>
                <c:pt idx="42">
                  <c:v>16816.842000000001</c:v>
                </c:pt>
                <c:pt idx="43">
                  <c:v>46129.5</c:v>
                </c:pt>
                <c:pt idx="44">
                  <c:v>49188.276000000005</c:v>
                </c:pt>
                <c:pt idx="45">
                  <c:v>55094.688000000002</c:v>
                </c:pt>
                <c:pt idx="46">
                  <c:v>83882.25</c:v>
                </c:pt>
                <c:pt idx="47">
                  <c:v>60670.62</c:v>
                </c:pt>
                <c:pt idx="48">
                  <c:v>-7090.8059999999969</c:v>
                </c:pt>
                <c:pt idx="49">
                  <c:v>-35973.97</c:v>
                </c:pt>
                <c:pt idx="50">
                  <c:v>46020.608000000007</c:v>
                </c:pt>
                <c:pt idx="51">
                  <c:v>79255.831999999995</c:v>
                </c:pt>
                <c:pt idx="52">
                  <c:v>31969.368000000017</c:v>
                </c:pt>
                <c:pt idx="53">
                  <c:v>19642.347999999998</c:v>
                </c:pt>
                <c:pt idx="54">
                  <c:v>35914.624000000011</c:v>
                </c:pt>
                <c:pt idx="55">
                  <c:v>-8193.0359999999928</c:v>
                </c:pt>
                <c:pt idx="56">
                  <c:v>-8741.80799999999</c:v>
                </c:pt>
                <c:pt idx="57">
                  <c:v>-28714.315999999992</c:v>
                </c:pt>
                <c:pt idx="58">
                  <c:v>25413.584000000003</c:v>
                </c:pt>
                <c:pt idx="59">
                  <c:v>22035.200000000012</c:v>
                </c:pt>
                <c:pt idx="60">
                  <c:v>-3309.4780000000028</c:v>
                </c:pt>
                <c:pt idx="61">
                  <c:v>74622.925000000017</c:v>
                </c:pt>
                <c:pt idx="62">
                  <c:v>38314.351999999999</c:v>
                </c:pt>
                <c:pt idx="63">
                  <c:v>58506.959999999992</c:v>
                </c:pt>
                <c:pt idx="64">
                  <c:v>84192.29700000002</c:v>
                </c:pt>
                <c:pt idx="65">
                  <c:v>31031.59600000002</c:v>
                </c:pt>
                <c:pt idx="66">
                  <c:v>61998.839000000007</c:v>
                </c:pt>
                <c:pt idx="67">
                  <c:v>24721.25</c:v>
                </c:pt>
                <c:pt idx="68">
                  <c:v>31807.401000000013</c:v>
                </c:pt>
                <c:pt idx="69">
                  <c:v>111757.59999999998</c:v>
                </c:pt>
                <c:pt idx="70">
                  <c:v>90965.627999999968</c:v>
                </c:pt>
                <c:pt idx="71">
                  <c:v>86518.479999999981</c:v>
                </c:pt>
                <c:pt idx="72">
                  <c:v>57766.449999999983</c:v>
                </c:pt>
                <c:pt idx="73">
                  <c:v>4371.4320000000007</c:v>
                </c:pt>
                <c:pt idx="74">
                  <c:v>65449.609999999986</c:v>
                </c:pt>
                <c:pt idx="75">
                  <c:v>63751.107999999978</c:v>
                </c:pt>
                <c:pt idx="76">
                  <c:v>61570.758999999991</c:v>
                </c:pt>
                <c:pt idx="77">
                  <c:v>32416.943999999989</c:v>
                </c:pt>
                <c:pt idx="78">
                  <c:v>14735.111000000004</c:v>
                </c:pt>
                <c:pt idx="79">
                  <c:v>1488.9470000000147</c:v>
                </c:pt>
                <c:pt idx="80">
                  <c:v>70406.877999999997</c:v>
                </c:pt>
                <c:pt idx="81">
                  <c:v>94790.363000000012</c:v>
                </c:pt>
                <c:pt idx="82">
                  <c:v>70035.445999999996</c:v>
                </c:pt>
                <c:pt idx="83">
                  <c:v>53973.080000000016</c:v>
                </c:pt>
                <c:pt idx="84">
                  <c:v>-12897.275999999983</c:v>
                </c:pt>
                <c:pt idx="85">
                  <c:v>8262.1300000000047</c:v>
                </c:pt>
                <c:pt idx="86">
                  <c:v>16529.748000000021</c:v>
                </c:pt>
                <c:pt idx="87">
                  <c:v>50829.95199999999</c:v>
                </c:pt>
                <c:pt idx="88">
                  <c:v>67223.918000000005</c:v>
                </c:pt>
                <c:pt idx="89">
                  <c:v>14999.714000000007</c:v>
                </c:pt>
                <c:pt idx="90">
                  <c:v>99489.536000000022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F-1245-AEC4-4483D6D71CD3}"/>
            </c:ext>
          </c:extLst>
        </c:ser>
        <c:ser>
          <c:idx val="5"/>
          <c:order val="5"/>
          <c:tx>
            <c:strRef>
              <c:f>国内投入量!$P$2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国内投入量!$P$3:$P$93</c:f>
              <c:numCache>
                <c:formatCode>#,##0_);[Red]\(#,##0\)</c:formatCode>
                <c:ptCount val="91"/>
                <c:pt idx="0">
                  <c:v>5634.5070000000005</c:v>
                </c:pt>
                <c:pt idx="1">
                  <c:v>6338.723</c:v>
                </c:pt>
                <c:pt idx="2">
                  <c:v>7043.7179999999998</c:v>
                </c:pt>
                <c:pt idx="3">
                  <c:v>7747.9340000000002</c:v>
                </c:pt>
                <c:pt idx="4">
                  <c:v>8452.15</c:v>
                </c:pt>
                <c:pt idx="5">
                  <c:v>9156.366</c:v>
                </c:pt>
                <c:pt idx="6">
                  <c:v>9860.5820000000003</c:v>
                </c:pt>
                <c:pt idx="7">
                  <c:v>10564.798000000001</c:v>
                </c:pt>
                <c:pt idx="8">
                  <c:v>11269.793</c:v>
                </c:pt>
                <c:pt idx="9">
                  <c:v>11974.009</c:v>
                </c:pt>
                <c:pt idx="10">
                  <c:v>14086.657000000001</c:v>
                </c:pt>
                <c:pt idx="11">
                  <c:v>12396.227000000001</c:v>
                </c:pt>
                <c:pt idx="12">
                  <c:v>14086.657000000001</c:v>
                </c:pt>
                <c:pt idx="13">
                  <c:v>20848.377</c:v>
                </c:pt>
                <c:pt idx="14">
                  <c:v>23102.024000000001</c:v>
                </c:pt>
                <c:pt idx="15">
                  <c:v>30427.74</c:v>
                </c:pt>
                <c:pt idx="16">
                  <c:v>34371.817000000003</c:v>
                </c:pt>
                <c:pt idx="17">
                  <c:v>38315.894</c:v>
                </c:pt>
                <c:pt idx="18">
                  <c:v>40569.541000000005</c:v>
                </c:pt>
                <c:pt idx="19">
                  <c:v>50712.120999999999</c:v>
                </c:pt>
                <c:pt idx="20">
                  <c:v>51839.334000000003</c:v>
                </c:pt>
                <c:pt idx="21">
                  <c:v>55783.411</c:v>
                </c:pt>
                <c:pt idx="22">
                  <c:v>54656.976999999999</c:v>
                </c:pt>
                <c:pt idx="23">
                  <c:v>54092.981</c:v>
                </c:pt>
                <c:pt idx="24">
                  <c:v>46768.044000000002</c:v>
                </c:pt>
                <c:pt idx="25">
                  <c:v>15262.168</c:v>
                </c:pt>
                <c:pt idx="26">
                  <c:v>4332.7979999999998</c:v>
                </c:pt>
                <c:pt idx="27">
                  <c:v>7403.616</c:v>
                </c:pt>
                <c:pt idx="28">
                  <c:v>13333.364</c:v>
                </c:pt>
                <c:pt idx="29">
                  <c:v>24194.182000000001</c:v>
                </c:pt>
                <c:pt idx="30">
                  <c:v>37624.142</c:v>
                </c:pt>
                <c:pt idx="31">
                  <c:v>50557.879000000001</c:v>
                </c:pt>
                <c:pt idx="32">
                  <c:v>54340.703000000001</c:v>
                </c:pt>
                <c:pt idx="33">
                  <c:v>59580.257000000005</c:v>
                </c:pt>
                <c:pt idx="34">
                  <c:v>60262.661</c:v>
                </c:pt>
                <c:pt idx="35">
                  <c:v>73153.553</c:v>
                </c:pt>
                <c:pt idx="36">
                  <c:v>119046.78</c:v>
                </c:pt>
                <c:pt idx="37">
                  <c:v>120350.04700000001</c:v>
                </c:pt>
                <c:pt idx="38">
                  <c:v>115312.254</c:v>
                </c:pt>
                <c:pt idx="39">
                  <c:v>214669.80900000001</c:v>
                </c:pt>
                <c:pt idx="40">
                  <c:v>269273.03500000003</c:v>
                </c:pt>
                <c:pt idx="41">
                  <c:v>354986.40500000003</c:v>
                </c:pt>
                <c:pt idx="42">
                  <c:v>288784.64799999999</c:v>
                </c:pt>
                <c:pt idx="43">
                  <c:v>447432.67200000002</c:v>
                </c:pt>
                <c:pt idx="44">
                  <c:v>497256.73300000001</c:v>
                </c:pt>
                <c:pt idx="45">
                  <c:v>394888.34299999999</c:v>
                </c:pt>
                <c:pt idx="46">
                  <c:v>634881.88400000008</c:v>
                </c:pt>
                <c:pt idx="47">
                  <c:v>852157.44799999997</c:v>
                </c:pt>
                <c:pt idx="48">
                  <c:v>680471.94900000002</c:v>
                </c:pt>
                <c:pt idx="49">
                  <c:v>793309.83400000003</c:v>
                </c:pt>
                <c:pt idx="50">
                  <c:v>1214004.7410000002</c:v>
                </c:pt>
                <c:pt idx="51">
                  <c:v>1003759.9550000001</c:v>
                </c:pt>
                <c:pt idx="52">
                  <c:v>1426693.5720000002</c:v>
                </c:pt>
                <c:pt idx="53">
                  <c:v>1506261.219</c:v>
                </c:pt>
                <c:pt idx="54">
                  <c:v>1232038.9820000001</c:v>
                </c:pt>
                <c:pt idx="55">
                  <c:v>856097.12199999997</c:v>
                </c:pt>
                <c:pt idx="56">
                  <c:v>1407925.1550000003</c:v>
                </c:pt>
                <c:pt idx="57">
                  <c:v>1287680.9020000002</c:v>
                </c:pt>
                <c:pt idx="58">
                  <c:v>1281962.8330000001</c:v>
                </c:pt>
                <c:pt idx="59">
                  <c:v>1354370.4720000001</c:v>
                </c:pt>
                <c:pt idx="60">
                  <c:v>1052849.1120000002</c:v>
                </c:pt>
                <c:pt idx="61">
                  <c:v>1251604.889</c:v>
                </c:pt>
                <c:pt idx="62">
                  <c:v>1139426.1580000003</c:v>
                </c:pt>
                <c:pt idx="63">
                  <c:v>1586376.33</c:v>
                </c:pt>
                <c:pt idx="64">
                  <c:v>1785301.753</c:v>
                </c:pt>
                <c:pt idx="65">
                  <c:v>1210576.1000000001</c:v>
                </c:pt>
                <c:pt idx="66">
                  <c:v>1191730.409</c:v>
                </c:pt>
                <c:pt idx="67">
                  <c:v>1605933.6960000005</c:v>
                </c:pt>
                <c:pt idx="68">
                  <c:v>1855690.301</c:v>
                </c:pt>
                <c:pt idx="69">
                  <c:v>2144017.7600000007</c:v>
                </c:pt>
                <c:pt idx="70">
                  <c:v>2306407.2920000004</c:v>
                </c:pt>
                <c:pt idx="71">
                  <c:v>2288213.1119999997</c:v>
                </c:pt>
                <c:pt idx="72">
                  <c:v>2100979.8499999996</c:v>
                </c:pt>
                <c:pt idx="73">
                  <c:v>1741864</c:v>
                </c:pt>
                <c:pt idx="74">
                  <c:v>2154625.8939999994</c:v>
                </c:pt>
                <c:pt idx="75">
                  <c:v>2096890.4160000002</c:v>
                </c:pt>
                <c:pt idx="76">
                  <c:v>2051942.4569999995</c:v>
                </c:pt>
                <c:pt idx="77">
                  <c:v>2069861</c:v>
                </c:pt>
                <c:pt idx="78">
                  <c:v>1772062.6</c:v>
                </c:pt>
                <c:pt idx="79">
                  <c:v>1990956.8960000002</c:v>
                </c:pt>
                <c:pt idx="80">
                  <c:v>2473105.9899999993</c:v>
                </c:pt>
                <c:pt idx="81">
                  <c:v>2261412.2769999998</c:v>
                </c:pt>
                <c:pt idx="82">
                  <c:v>2434597.7300000004</c:v>
                </c:pt>
                <c:pt idx="83">
                  <c:v>2489537.608</c:v>
                </c:pt>
                <c:pt idx="84">
                  <c:v>2853856.426</c:v>
                </c:pt>
                <c:pt idx="85">
                  <c:v>2940815.42</c:v>
                </c:pt>
                <c:pt idx="86">
                  <c:v>3071172.4120000005</c:v>
                </c:pt>
                <c:pt idx="87">
                  <c:v>2113890.1040000003</c:v>
                </c:pt>
                <c:pt idx="88">
                  <c:v>1029909.7020000005</c:v>
                </c:pt>
                <c:pt idx="89">
                  <c:v>90234.373999999836</c:v>
                </c:pt>
                <c:pt idx="90">
                  <c:v>1950407.4539999999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F-1245-AEC4-4483D6D71CD3}"/>
            </c:ext>
          </c:extLst>
        </c:ser>
        <c:ser>
          <c:idx val="6"/>
          <c:order val="6"/>
          <c:tx>
            <c:strRef>
              <c:f>国内投入量!$Q$2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国内投入量!$Q$3:$Q$93</c:f>
              <c:numCache>
                <c:formatCode>#,##0_);[Red]\(#,##0\)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72300.794999999998</c:v>
                </c:pt>
                <c:pt idx="51">
                  <c:v>79900.569999999992</c:v>
                </c:pt>
                <c:pt idx="52">
                  <c:v>94315.224999999991</c:v>
                </c:pt>
                <c:pt idx="53">
                  <c:v>79657.884999999995</c:v>
                </c:pt>
                <c:pt idx="54">
                  <c:v>68789.145000000004</c:v>
                </c:pt>
                <c:pt idx="55">
                  <c:v>43819.714999999997</c:v>
                </c:pt>
                <c:pt idx="56">
                  <c:v>106497.93</c:v>
                </c:pt>
                <c:pt idx="57">
                  <c:v>133498.68</c:v>
                </c:pt>
                <c:pt idx="58">
                  <c:v>148853.05499999999</c:v>
                </c:pt>
                <c:pt idx="59">
                  <c:v>224877.625</c:v>
                </c:pt>
                <c:pt idx="60">
                  <c:v>202834.465</c:v>
                </c:pt>
                <c:pt idx="61">
                  <c:v>199861.18</c:v>
                </c:pt>
                <c:pt idx="62">
                  <c:v>99382.720000000001</c:v>
                </c:pt>
                <c:pt idx="63">
                  <c:v>213314.073</c:v>
                </c:pt>
                <c:pt idx="64">
                  <c:v>177113.04399999999</c:v>
                </c:pt>
                <c:pt idx="65">
                  <c:v>120906.128</c:v>
                </c:pt>
                <c:pt idx="66">
                  <c:v>68405.335999999996</c:v>
                </c:pt>
                <c:pt idx="67">
                  <c:v>68905.274999999994</c:v>
                </c:pt>
                <c:pt idx="68">
                  <c:v>80757.224000000002</c:v>
                </c:pt>
                <c:pt idx="69">
                  <c:v>60223.095999999998</c:v>
                </c:pt>
                <c:pt idx="70">
                  <c:v>52428.303999999996</c:v>
                </c:pt>
                <c:pt idx="71">
                  <c:v>68569.175000000003</c:v>
                </c:pt>
                <c:pt idx="72">
                  <c:v>52739.144</c:v>
                </c:pt>
                <c:pt idx="73">
                  <c:v>52479.72</c:v>
                </c:pt>
                <c:pt idx="74">
                  <c:v>64603.955000000002</c:v>
                </c:pt>
                <c:pt idx="75">
                  <c:v>54206.135999999999</c:v>
                </c:pt>
                <c:pt idx="76">
                  <c:v>53510.29</c:v>
                </c:pt>
                <c:pt idx="77">
                  <c:v>44172.254000000001</c:v>
                </c:pt>
                <c:pt idx="78">
                  <c:v>33223.133999999998</c:v>
                </c:pt>
                <c:pt idx="79">
                  <c:v>24825.234</c:v>
                </c:pt>
                <c:pt idx="80">
                  <c:v>41335.216</c:v>
                </c:pt>
                <c:pt idx="81">
                  <c:v>35963.32</c:v>
                </c:pt>
                <c:pt idx="82">
                  <c:v>34296.299999999996</c:v>
                </c:pt>
                <c:pt idx="83">
                  <c:v>36783.049999999996</c:v>
                </c:pt>
                <c:pt idx="84">
                  <c:v>71297.5</c:v>
                </c:pt>
                <c:pt idx="85">
                  <c:v>81078.7</c:v>
                </c:pt>
                <c:pt idx="86">
                  <c:v>112898.95</c:v>
                </c:pt>
                <c:pt idx="87">
                  <c:v>73939.45</c:v>
                </c:pt>
                <c:pt idx="88">
                  <c:v>51489.049999999996</c:v>
                </c:pt>
                <c:pt idx="89">
                  <c:v>43636.35</c:v>
                </c:pt>
                <c:pt idx="90">
                  <c:v>60097.95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F-1245-AEC4-4483D6D71CD3}"/>
            </c:ext>
          </c:extLst>
        </c:ser>
        <c:ser>
          <c:idx val="7"/>
          <c:order val="7"/>
          <c:tx>
            <c:strRef>
              <c:f>国内投入量!$R$2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国内投入量!$R$3:$R$93</c:f>
              <c:numCache>
                <c:formatCode>#,##0_);[Red]\(#,##0\)</c:formatCode>
                <c:ptCount val="91"/>
                <c:pt idx="0">
                  <c:v>881.577</c:v>
                </c:pt>
                <c:pt idx="1">
                  <c:v>991.89299999999992</c:v>
                </c:pt>
                <c:pt idx="2">
                  <c:v>1102.2090000000001</c:v>
                </c:pt>
                <c:pt idx="3">
                  <c:v>1211.5739999999998</c:v>
                </c:pt>
                <c:pt idx="4">
                  <c:v>1321.8899999999999</c:v>
                </c:pt>
                <c:pt idx="5">
                  <c:v>1432.2059999999999</c:v>
                </c:pt>
                <c:pt idx="6">
                  <c:v>1542.5219999999999</c:v>
                </c:pt>
                <c:pt idx="7">
                  <c:v>1652.838</c:v>
                </c:pt>
                <c:pt idx="8">
                  <c:v>1763.154</c:v>
                </c:pt>
                <c:pt idx="9">
                  <c:v>1873.47</c:v>
                </c:pt>
                <c:pt idx="10">
                  <c:v>2203.4670000000001</c:v>
                </c:pt>
                <c:pt idx="11">
                  <c:v>1939.0889999999999</c:v>
                </c:pt>
                <c:pt idx="12">
                  <c:v>2203.4670000000001</c:v>
                </c:pt>
                <c:pt idx="13">
                  <c:v>3260.9789999999998</c:v>
                </c:pt>
                <c:pt idx="14">
                  <c:v>3613.7999999999997</c:v>
                </c:pt>
                <c:pt idx="15">
                  <c:v>4759.7550000000001</c:v>
                </c:pt>
                <c:pt idx="16">
                  <c:v>5376.9539999999997</c:v>
                </c:pt>
                <c:pt idx="17">
                  <c:v>5994.1529999999993</c:v>
                </c:pt>
                <c:pt idx="18">
                  <c:v>6346.0230000000001</c:v>
                </c:pt>
                <c:pt idx="19">
                  <c:v>7933.2419999999993</c:v>
                </c:pt>
                <c:pt idx="20">
                  <c:v>8109.1769999999997</c:v>
                </c:pt>
                <c:pt idx="21">
                  <c:v>8726.3760000000002</c:v>
                </c:pt>
                <c:pt idx="22">
                  <c:v>8550.4409999999989</c:v>
                </c:pt>
                <c:pt idx="23">
                  <c:v>8461.9979999999996</c:v>
                </c:pt>
                <c:pt idx="24">
                  <c:v>7316.0429999999997</c:v>
                </c:pt>
                <c:pt idx="25">
                  <c:v>2387.9609999999998</c:v>
                </c:pt>
                <c:pt idx="26">
                  <c:v>678.06299999999999</c:v>
                </c:pt>
                <c:pt idx="27">
                  <c:v>1158.318</c:v>
                </c:pt>
                <c:pt idx="28">
                  <c:v>2085.5430000000001</c:v>
                </c:pt>
                <c:pt idx="29">
                  <c:v>3784.98</c:v>
                </c:pt>
                <c:pt idx="30">
                  <c:v>5885.7389999999996</c:v>
                </c:pt>
                <c:pt idx="31">
                  <c:v>7908.5159999999996</c:v>
                </c:pt>
                <c:pt idx="32">
                  <c:v>8500.9889999999996</c:v>
                </c:pt>
                <c:pt idx="33">
                  <c:v>9319.7999999999993</c:v>
                </c:pt>
                <c:pt idx="34">
                  <c:v>9427.262999999999</c:v>
                </c:pt>
                <c:pt idx="35">
                  <c:v>11443.383</c:v>
                </c:pt>
                <c:pt idx="36">
                  <c:v>13838.951999999999</c:v>
                </c:pt>
                <c:pt idx="37">
                  <c:v>9995.01</c:v>
                </c:pt>
                <c:pt idx="38">
                  <c:v>14368.659</c:v>
                </c:pt>
                <c:pt idx="39">
                  <c:v>13711.518</c:v>
                </c:pt>
                <c:pt idx="40">
                  <c:v>16477.025999999998</c:v>
                </c:pt>
                <c:pt idx="41">
                  <c:v>32182.790999999997</c:v>
                </c:pt>
                <c:pt idx="42">
                  <c:v>30341.654999999999</c:v>
                </c:pt>
                <c:pt idx="43">
                  <c:v>69719.712</c:v>
                </c:pt>
                <c:pt idx="44">
                  <c:v>94302.11099999999</c:v>
                </c:pt>
                <c:pt idx="45">
                  <c:v>92449.562999999995</c:v>
                </c:pt>
                <c:pt idx="46">
                  <c:v>77386.673999999999</c:v>
                </c:pt>
                <c:pt idx="47">
                  <c:v>100526.40599999999</c:v>
                </c:pt>
                <c:pt idx="48">
                  <c:v>76209.035999999993</c:v>
                </c:pt>
                <c:pt idx="49">
                  <c:v>20916.71</c:v>
                </c:pt>
                <c:pt idx="50">
                  <c:v>65957.255999999994</c:v>
                </c:pt>
                <c:pt idx="51">
                  <c:v>52173.320999999996</c:v>
                </c:pt>
                <c:pt idx="52">
                  <c:v>55089.803</c:v>
                </c:pt>
                <c:pt idx="53">
                  <c:v>51664.376999999993</c:v>
                </c:pt>
                <c:pt idx="54">
                  <c:v>17402.869999999995</c:v>
                </c:pt>
                <c:pt idx="55">
                  <c:v>-10172.25</c:v>
                </c:pt>
                <c:pt idx="56">
                  <c:v>45241.116999999998</c:v>
                </c:pt>
                <c:pt idx="57">
                  <c:v>-983.11300000001211</c:v>
                </c:pt>
                <c:pt idx="58">
                  <c:v>6115.0570000000007</c:v>
                </c:pt>
                <c:pt idx="59">
                  <c:v>48817.47</c:v>
                </c:pt>
                <c:pt idx="60">
                  <c:v>53383.097999999998</c:v>
                </c:pt>
                <c:pt idx="61">
                  <c:v>79536.872000000003</c:v>
                </c:pt>
                <c:pt idx="62">
                  <c:v>95953.98</c:v>
                </c:pt>
                <c:pt idx="63">
                  <c:v>90203.199999999983</c:v>
                </c:pt>
                <c:pt idx="64">
                  <c:v>82734.685999999987</c:v>
                </c:pt>
                <c:pt idx="65">
                  <c:v>47748.467999999993</c:v>
                </c:pt>
                <c:pt idx="66">
                  <c:v>18140.454999999987</c:v>
                </c:pt>
                <c:pt idx="67">
                  <c:v>53753.579999999987</c:v>
                </c:pt>
                <c:pt idx="68">
                  <c:v>76762.321999999986</c:v>
                </c:pt>
                <c:pt idx="69">
                  <c:v>65346.391999999993</c:v>
                </c:pt>
                <c:pt idx="70">
                  <c:v>66867.508000000002</c:v>
                </c:pt>
                <c:pt idx="71">
                  <c:v>66583.824999999997</c:v>
                </c:pt>
                <c:pt idx="72">
                  <c:v>45394.239999999991</c:v>
                </c:pt>
                <c:pt idx="73">
                  <c:v>69048.608000000007</c:v>
                </c:pt>
                <c:pt idx="74">
                  <c:v>131157.685</c:v>
                </c:pt>
                <c:pt idx="75">
                  <c:v>162357.49400000001</c:v>
                </c:pt>
                <c:pt idx="76">
                  <c:v>170355.435</c:v>
                </c:pt>
                <c:pt idx="77">
                  <c:v>181162.43299999999</c:v>
                </c:pt>
                <c:pt idx="78">
                  <c:v>79366.199999999983</c:v>
                </c:pt>
                <c:pt idx="79">
                  <c:v>75362.84</c:v>
                </c:pt>
                <c:pt idx="80">
                  <c:v>95688.168000000005</c:v>
                </c:pt>
                <c:pt idx="81">
                  <c:v>97980.25999999998</c:v>
                </c:pt>
                <c:pt idx="82">
                  <c:v>78080.820000000007</c:v>
                </c:pt>
                <c:pt idx="83">
                  <c:v>63066.149999999994</c:v>
                </c:pt>
                <c:pt idx="84">
                  <c:v>74407.350000000006</c:v>
                </c:pt>
                <c:pt idx="85">
                  <c:v>43676.349999999991</c:v>
                </c:pt>
                <c:pt idx="86">
                  <c:v>115862</c:v>
                </c:pt>
                <c:pt idx="87">
                  <c:v>414129.69999999995</c:v>
                </c:pt>
                <c:pt idx="88">
                  <c:v>324998.8</c:v>
                </c:pt>
                <c:pt idx="89">
                  <c:v>365613.2</c:v>
                </c:pt>
                <c:pt idx="90">
                  <c:v>462867.55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F-1245-AEC4-4483D6D7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94792</xdr:colOff>
      <xdr:row>6</xdr:row>
      <xdr:rowOff>130359</xdr:rowOff>
    </xdr:from>
    <xdr:to>
      <xdr:col>8</xdr:col>
      <xdr:colOff>1269719</xdr:colOff>
      <xdr:row>25</xdr:row>
      <xdr:rowOff>55020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1474094</xdr:colOff>
      <xdr:row>6</xdr:row>
      <xdr:rowOff>97314</xdr:rowOff>
    </xdr:from>
    <xdr:to>
      <xdr:col>10</xdr:col>
      <xdr:colOff>1836432</xdr:colOff>
      <xdr:row>25</xdr:row>
      <xdr:rowOff>21975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F295E0-F0B9-D443-B145-B57E12C14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2040370</xdr:colOff>
      <xdr:row>6</xdr:row>
      <xdr:rowOff>50054</xdr:rowOff>
    </xdr:from>
    <xdr:to>
      <xdr:col>18</xdr:col>
      <xdr:colOff>424439</xdr:colOff>
      <xdr:row>24</xdr:row>
      <xdr:rowOff>152516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561576</xdr:colOff>
      <xdr:row>6</xdr:row>
      <xdr:rowOff>63941</xdr:rowOff>
    </xdr:from>
    <xdr:to>
      <xdr:col>27</xdr:col>
      <xdr:colOff>85389</xdr:colOff>
      <xdr:row>25</xdr:row>
      <xdr:rowOff>3582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4225BCD-0171-2C4D-AE02-A6570EFD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300566</xdr:colOff>
      <xdr:row>10</xdr:row>
      <xdr:rowOff>138871</xdr:rowOff>
    </xdr:from>
    <xdr:to>
      <xdr:col>28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300566</xdr:colOff>
      <xdr:row>31</xdr:row>
      <xdr:rowOff>80432</xdr:rowOff>
    </xdr:from>
    <xdr:to>
      <xdr:col>28</xdr:col>
      <xdr:colOff>727286</xdr:colOff>
      <xdr:row>50</xdr:row>
      <xdr:rowOff>85512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AD854BF-86E1-9943-9EDF-E286F21D0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zoomScale="85" zoomScaleNormal="85" workbookViewId="0">
      <selection activeCell="K1" sqref="K1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  <col min="11" max="11" width="10.1640625" style="1" customWidth="1"/>
    <col min="12" max="12" width="9.1640625" style="1" bestFit="1" customWidth="1"/>
    <col min="13" max="13" width="9.33203125" style="1" bestFit="1" customWidth="1"/>
    <col min="14" max="14" width="12.83203125" style="1" bestFit="1" customWidth="1"/>
    <col min="15" max="15" width="9.1640625" style="1" bestFit="1" customWidth="1"/>
    <col min="16" max="16" width="10.5" style="1" bestFit="1" customWidth="1"/>
    <col min="17" max="17" width="9.1640625" style="1" bestFit="1" customWidth="1"/>
    <col min="18" max="18" width="12.83203125" style="1" bestFit="1" customWidth="1"/>
    <col min="19" max="19" width="11.5" style="1" bestFit="1" customWidth="1"/>
  </cols>
  <sheetData>
    <row r="1" spans="1:19">
      <c r="A1" s="8" t="s">
        <v>19</v>
      </c>
      <c r="B1" s="1" t="s">
        <v>0</v>
      </c>
      <c r="K1" s="1" t="s">
        <v>10</v>
      </c>
    </row>
    <row r="2" spans="1:19">
      <c r="A2" s="3"/>
      <c r="B2" s="9" t="s">
        <v>1</v>
      </c>
      <c r="C2" s="1" t="s">
        <v>2</v>
      </c>
      <c r="D2" s="10" t="s">
        <v>3</v>
      </c>
      <c r="E2" s="1" t="s">
        <v>4</v>
      </c>
      <c r="F2" s="10" t="s">
        <v>5</v>
      </c>
      <c r="G2" s="1" t="s">
        <v>6</v>
      </c>
      <c r="H2" s="10" t="s">
        <v>7</v>
      </c>
      <c r="I2" s="1" t="s">
        <v>8</v>
      </c>
      <c r="J2" s="1" t="s">
        <v>9</v>
      </c>
      <c r="K2" s="9" t="s">
        <v>1</v>
      </c>
      <c r="L2" s="1" t="s">
        <v>2</v>
      </c>
      <c r="M2" s="10" t="s">
        <v>3</v>
      </c>
      <c r="N2" s="1" t="s">
        <v>16</v>
      </c>
      <c r="O2" s="10" t="s">
        <v>5</v>
      </c>
      <c r="P2" s="1" t="s">
        <v>6</v>
      </c>
      <c r="Q2" s="10" t="s">
        <v>7</v>
      </c>
      <c r="R2" s="1" t="s">
        <v>8</v>
      </c>
      <c r="S2" s="1" t="s">
        <v>9</v>
      </c>
    </row>
    <row r="3" spans="1:19">
      <c r="A3" s="4">
        <v>1920</v>
      </c>
      <c r="B3" s="1">
        <v>88541</v>
      </c>
      <c r="C3" s="1">
        <v>69883</v>
      </c>
      <c r="D3" s="1">
        <v>26486</v>
      </c>
      <c r="E3" s="1">
        <v>39607</v>
      </c>
      <c r="F3" s="1">
        <v>38065</v>
      </c>
      <c r="G3" s="1">
        <v>40239</v>
      </c>
      <c r="H3" s="1">
        <v>19605</v>
      </c>
      <c r="I3" s="1">
        <v>95973</v>
      </c>
      <c r="J3" s="1">
        <f t="shared" ref="J3:J34" si="0">SUM(B3:I3)</f>
        <v>418399</v>
      </c>
      <c r="K3" s="1">
        <v>845</v>
      </c>
      <c r="L3" s="1">
        <v>873</v>
      </c>
      <c r="M3" s="1">
        <v>414</v>
      </c>
      <c r="N3" s="1">
        <v>10699</v>
      </c>
      <c r="O3" s="1">
        <v>567</v>
      </c>
      <c r="P3" s="1">
        <v>7233</v>
      </c>
      <c r="Q3" s="1">
        <v>0</v>
      </c>
      <c r="R3" s="1">
        <v>927</v>
      </c>
      <c r="S3" s="1">
        <f t="shared" ref="S3:S34" si="1">SUM(K3:R3)</f>
        <v>21558</v>
      </c>
    </row>
    <row r="4" spans="1:19">
      <c r="A4" s="4">
        <v>1921</v>
      </c>
      <c r="B4" s="1">
        <v>99609</v>
      </c>
      <c r="C4" s="1">
        <v>78618</v>
      </c>
      <c r="D4" s="1">
        <v>29797</v>
      </c>
      <c r="E4" s="1">
        <v>44558</v>
      </c>
      <c r="F4" s="1">
        <v>42824</v>
      </c>
      <c r="G4" s="1">
        <v>45268</v>
      </c>
      <c r="H4" s="1">
        <v>22056</v>
      </c>
      <c r="I4" s="1">
        <v>107970</v>
      </c>
      <c r="J4" s="1">
        <f t="shared" si="0"/>
        <v>470700</v>
      </c>
      <c r="K4" s="1">
        <v>950</v>
      </c>
      <c r="L4" s="1">
        <v>983</v>
      </c>
      <c r="M4" s="1">
        <v>465</v>
      </c>
      <c r="N4" s="1">
        <v>12037</v>
      </c>
      <c r="O4" s="1">
        <v>638</v>
      </c>
      <c r="P4" s="1">
        <v>8137</v>
      </c>
      <c r="Q4" s="1">
        <v>0</v>
      </c>
      <c r="R4" s="1">
        <v>1043</v>
      </c>
      <c r="S4" s="1">
        <f t="shared" si="1"/>
        <v>24253</v>
      </c>
    </row>
    <row r="5" spans="1:19">
      <c r="A5" s="4">
        <v>1922</v>
      </c>
      <c r="B5" s="1">
        <v>110676</v>
      </c>
      <c r="C5" s="1">
        <v>87354</v>
      </c>
      <c r="D5" s="1">
        <v>33108</v>
      </c>
      <c r="E5" s="1">
        <v>49508</v>
      </c>
      <c r="F5" s="1">
        <v>47582</v>
      </c>
      <c r="G5" s="1">
        <v>50298</v>
      </c>
      <c r="H5" s="1">
        <v>24506</v>
      </c>
      <c r="I5" s="1">
        <v>119966</v>
      </c>
      <c r="J5" s="1">
        <f t="shared" si="0"/>
        <v>522998</v>
      </c>
      <c r="K5" s="1">
        <v>1056</v>
      </c>
      <c r="L5" s="1">
        <v>1092</v>
      </c>
      <c r="M5" s="1">
        <v>517</v>
      </c>
      <c r="N5" s="1">
        <v>13374</v>
      </c>
      <c r="O5" s="1">
        <v>708</v>
      </c>
      <c r="P5" s="1">
        <v>9042</v>
      </c>
      <c r="Q5" s="1">
        <v>0</v>
      </c>
      <c r="R5" s="1">
        <v>1159</v>
      </c>
      <c r="S5" s="1">
        <f t="shared" si="1"/>
        <v>26948</v>
      </c>
    </row>
    <row r="6" spans="1:19">
      <c r="A6" s="4">
        <v>1923</v>
      </c>
      <c r="B6" s="1">
        <v>121744</v>
      </c>
      <c r="C6" s="1">
        <v>96089</v>
      </c>
      <c r="D6" s="1">
        <v>36418</v>
      </c>
      <c r="E6" s="1">
        <v>54459</v>
      </c>
      <c r="F6" s="1">
        <v>52340</v>
      </c>
      <c r="G6" s="1">
        <v>55328</v>
      </c>
      <c r="H6" s="1">
        <v>26957</v>
      </c>
      <c r="I6" s="1">
        <v>131963</v>
      </c>
      <c r="J6" s="1">
        <f t="shared" si="0"/>
        <v>575298</v>
      </c>
      <c r="K6" s="1">
        <v>1162</v>
      </c>
      <c r="L6" s="1">
        <v>1201</v>
      </c>
      <c r="M6" s="1">
        <v>569</v>
      </c>
      <c r="N6" s="1">
        <v>14712</v>
      </c>
      <c r="O6" s="1">
        <v>779</v>
      </c>
      <c r="P6" s="1">
        <v>9946</v>
      </c>
      <c r="Q6" s="1">
        <v>0</v>
      </c>
      <c r="R6" s="1">
        <v>1274</v>
      </c>
      <c r="S6" s="1">
        <f t="shared" si="1"/>
        <v>29643</v>
      </c>
    </row>
    <row r="7" spans="1:19">
      <c r="A7" s="4">
        <v>1924</v>
      </c>
      <c r="B7" s="1">
        <v>132811</v>
      </c>
      <c r="C7" s="1">
        <v>104824</v>
      </c>
      <c r="D7" s="1">
        <v>39729</v>
      </c>
      <c r="E7" s="1">
        <v>59410</v>
      </c>
      <c r="F7" s="1">
        <v>57098</v>
      </c>
      <c r="G7" s="1">
        <v>60358</v>
      </c>
      <c r="H7" s="1">
        <v>29407</v>
      </c>
      <c r="I7" s="1">
        <v>143960</v>
      </c>
      <c r="J7" s="1">
        <f t="shared" si="0"/>
        <v>627597</v>
      </c>
      <c r="K7" s="1">
        <v>1267</v>
      </c>
      <c r="L7" s="1">
        <v>1310</v>
      </c>
      <c r="M7" s="1">
        <v>620</v>
      </c>
      <c r="N7" s="1">
        <v>16049</v>
      </c>
      <c r="O7" s="1">
        <v>850</v>
      </c>
      <c r="P7" s="1">
        <v>10850</v>
      </c>
      <c r="Q7" s="1">
        <v>0</v>
      </c>
      <c r="R7" s="1">
        <v>1390</v>
      </c>
      <c r="S7" s="1">
        <f t="shared" si="1"/>
        <v>32336</v>
      </c>
    </row>
    <row r="8" spans="1:19">
      <c r="A8" s="4">
        <v>1925</v>
      </c>
      <c r="B8" s="1">
        <v>143879</v>
      </c>
      <c r="C8" s="1">
        <v>113560</v>
      </c>
      <c r="D8" s="1">
        <v>43040</v>
      </c>
      <c r="E8" s="1">
        <v>64361</v>
      </c>
      <c r="F8" s="1">
        <v>61856</v>
      </c>
      <c r="G8" s="1">
        <v>65388</v>
      </c>
      <c r="H8" s="1">
        <v>31858</v>
      </c>
      <c r="I8" s="1">
        <v>155956</v>
      </c>
      <c r="J8" s="1">
        <f t="shared" si="0"/>
        <v>679898</v>
      </c>
      <c r="K8" s="1">
        <v>1373</v>
      </c>
      <c r="L8" s="1">
        <v>1419</v>
      </c>
      <c r="M8" s="1">
        <v>672</v>
      </c>
      <c r="N8" s="1">
        <v>17386</v>
      </c>
      <c r="O8" s="1">
        <v>921</v>
      </c>
      <c r="P8" s="1">
        <v>11754</v>
      </c>
      <c r="Q8" s="1">
        <v>0</v>
      </c>
      <c r="R8" s="1">
        <v>1506</v>
      </c>
      <c r="S8" s="1">
        <f t="shared" si="1"/>
        <v>35031</v>
      </c>
    </row>
    <row r="9" spans="1:19">
      <c r="A9" s="4">
        <v>1926</v>
      </c>
      <c r="B9" s="1">
        <v>154947</v>
      </c>
      <c r="C9" s="1">
        <v>122295</v>
      </c>
      <c r="D9" s="1">
        <v>46351</v>
      </c>
      <c r="E9" s="1">
        <v>69312</v>
      </c>
      <c r="F9" s="1">
        <v>66614</v>
      </c>
      <c r="G9" s="1">
        <v>70418</v>
      </c>
      <c r="H9" s="1">
        <v>34309</v>
      </c>
      <c r="I9" s="1">
        <v>167953</v>
      </c>
      <c r="J9" s="1">
        <f t="shared" si="0"/>
        <v>732199</v>
      </c>
      <c r="K9" s="1">
        <v>1478</v>
      </c>
      <c r="L9" s="1">
        <v>1528</v>
      </c>
      <c r="M9" s="1">
        <v>724</v>
      </c>
      <c r="N9" s="1">
        <v>18724</v>
      </c>
      <c r="O9" s="1">
        <v>992</v>
      </c>
      <c r="P9" s="1">
        <v>12658</v>
      </c>
      <c r="Q9" s="1">
        <v>0</v>
      </c>
      <c r="R9" s="1">
        <v>1622</v>
      </c>
      <c r="S9" s="1">
        <f t="shared" si="1"/>
        <v>37726</v>
      </c>
    </row>
    <row r="10" spans="1:19">
      <c r="A10" s="4">
        <v>1927</v>
      </c>
      <c r="B10" s="1">
        <v>166014</v>
      </c>
      <c r="C10" s="1">
        <v>131031</v>
      </c>
      <c r="D10" s="1">
        <v>49661</v>
      </c>
      <c r="E10" s="1">
        <v>74263</v>
      </c>
      <c r="F10" s="1">
        <v>71373</v>
      </c>
      <c r="G10" s="1">
        <v>75447</v>
      </c>
      <c r="H10" s="1">
        <v>36759</v>
      </c>
      <c r="I10" s="1">
        <v>179949</v>
      </c>
      <c r="J10" s="1">
        <f t="shared" si="0"/>
        <v>784497</v>
      </c>
      <c r="K10" s="1">
        <v>1584</v>
      </c>
      <c r="L10" s="1">
        <v>1638</v>
      </c>
      <c r="M10" s="1">
        <v>775</v>
      </c>
      <c r="N10" s="1">
        <v>20061</v>
      </c>
      <c r="O10" s="1">
        <v>1063</v>
      </c>
      <c r="P10" s="1">
        <v>13562</v>
      </c>
      <c r="Q10" s="1">
        <v>0</v>
      </c>
      <c r="R10" s="1">
        <v>1738</v>
      </c>
      <c r="S10" s="1">
        <f t="shared" si="1"/>
        <v>40421</v>
      </c>
    </row>
    <row r="11" spans="1:19">
      <c r="A11" s="4">
        <v>1928</v>
      </c>
      <c r="B11" s="1">
        <v>177082</v>
      </c>
      <c r="C11" s="1">
        <v>139766</v>
      </c>
      <c r="D11" s="1">
        <v>52972</v>
      </c>
      <c r="E11" s="1">
        <v>79214</v>
      </c>
      <c r="F11" s="1">
        <v>76131</v>
      </c>
      <c r="G11" s="1">
        <v>80477</v>
      </c>
      <c r="H11" s="1">
        <v>39210</v>
      </c>
      <c r="I11" s="1">
        <v>191946</v>
      </c>
      <c r="J11" s="1">
        <f t="shared" si="0"/>
        <v>836798</v>
      </c>
      <c r="K11" s="1">
        <v>1689</v>
      </c>
      <c r="L11" s="1">
        <v>1747</v>
      </c>
      <c r="M11" s="1">
        <v>827</v>
      </c>
      <c r="N11" s="1">
        <v>21399</v>
      </c>
      <c r="O11" s="1">
        <v>1133</v>
      </c>
      <c r="P11" s="1">
        <v>14467</v>
      </c>
      <c r="Q11" s="1">
        <v>0</v>
      </c>
      <c r="R11" s="1">
        <v>1854</v>
      </c>
      <c r="S11" s="1">
        <f t="shared" si="1"/>
        <v>43116</v>
      </c>
    </row>
    <row r="12" spans="1:19">
      <c r="A12" s="4">
        <v>1929</v>
      </c>
      <c r="B12" s="1">
        <v>188149</v>
      </c>
      <c r="C12" s="1">
        <v>148501</v>
      </c>
      <c r="D12" s="1">
        <v>56283</v>
      </c>
      <c r="E12" s="1">
        <v>84164</v>
      </c>
      <c r="F12" s="1">
        <v>80889</v>
      </c>
      <c r="G12" s="1">
        <v>85507</v>
      </c>
      <c r="H12" s="1">
        <v>41660</v>
      </c>
      <c r="I12" s="1">
        <v>203943</v>
      </c>
      <c r="J12" s="1">
        <f t="shared" si="0"/>
        <v>889096</v>
      </c>
      <c r="K12" s="1">
        <v>1795</v>
      </c>
      <c r="L12" s="1">
        <v>1856</v>
      </c>
      <c r="M12" s="1">
        <v>879</v>
      </c>
      <c r="N12" s="1">
        <v>22736</v>
      </c>
      <c r="O12" s="1">
        <v>1204</v>
      </c>
      <c r="P12" s="1">
        <v>15371</v>
      </c>
      <c r="Q12" s="1">
        <v>0</v>
      </c>
      <c r="R12" s="1">
        <v>1970</v>
      </c>
      <c r="S12" s="1">
        <f t="shared" si="1"/>
        <v>45811</v>
      </c>
    </row>
    <row r="13" spans="1:19">
      <c r="A13" s="4">
        <v>1930</v>
      </c>
      <c r="B13" s="1">
        <v>221352</v>
      </c>
      <c r="C13" s="1">
        <v>174707</v>
      </c>
      <c r="D13" s="1">
        <v>66215</v>
      </c>
      <c r="E13" s="1">
        <v>99017</v>
      </c>
      <c r="F13" s="1">
        <v>95163</v>
      </c>
      <c r="G13" s="1">
        <v>100597</v>
      </c>
      <c r="H13" s="1">
        <v>49012</v>
      </c>
      <c r="I13" s="1">
        <v>239933</v>
      </c>
      <c r="J13" s="1">
        <f t="shared" si="0"/>
        <v>1045996</v>
      </c>
      <c r="K13" s="1">
        <v>2112</v>
      </c>
      <c r="L13" s="1">
        <v>2184</v>
      </c>
      <c r="M13" s="1">
        <v>1034</v>
      </c>
      <c r="N13" s="1">
        <v>26748</v>
      </c>
      <c r="O13" s="1">
        <v>1417</v>
      </c>
      <c r="P13" s="1">
        <v>18083</v>
      </c>
      <c r="Q13" s="1">
        <v>0</v>
      </c>
      <c r="R13" s="1">
        <v>2317</v>
      </c>
      <c r="S13" s="1">
        <f t="shared" si="1"/>
        <v>53895</v>
      </c>
    </row>
    <row r="14" spans="1:19">
      <c r="A14" s="4">
        <v>1931</v>
      </c>
      <c r="B14" s="1">
        <v>194790</v>
      </c>
      <c r="C14" s="1">
        <v>153743</v>
      </c>
      <c r="D14" s="1">
        <v>58269</v>
      </c>
      <c r="E14" s="1">
        <v>87135</v>
      </c>
      <c r="F14" s="1">
        <v>83744</v>
      </c>
      <c r="G14" s="1">
        <v>88525</v>
      </c>
      <c r="H14" s="1">
        <v>43131</v>
      </c>
      <c r="I14" s="1">
        <v>211141</v>
      </c>
      <c r="J14" s="1">
        <f t="shared" si="0"/>
        <v>920478</v>
      </c>
      <c r="K14" s="1">
        <v>1858</v>
      </c>
      <c r="L14" s="1">
        <v>1922</v>
      </c>
      <c r="M14" s="1">
        <v>910</v>
      </c>
      <c r="N14" s="1">
        <v>23539</v>
      </c>
      <c r="O14" s="1">
        <v>1247</v>
      </c>
      <c r="P14" s="1">
        <v>15913</v>
      </c>
      <c r="Q14" s="1">
        <v>0</v>
      </c>
      <c r="R14" s="1">
        <v>2039</v>
      </c>
      <c r="S14" s="1">
        <f t="shared" si="1"/>
        <v>47428</v>
      </c>
    </row>
    <row r="15" spans="1:19">
      <c r="A15" s="4">
        <v>1932</v>
      </c>
      <c r="B15" s="1">
        <v>221352</v>
      </c>
      <c r="C15" s="1">
        <v>174707</v>
      </c>
      <c r="D15" s="1">
        <v>66215</v>
      </c>
      <c r="E15" s="1">
        <v>99017</v>
      </c>
      <c r="F15" s="1">
        <v>95163</v>
      </c>
      <c r="G15" s="1">
        <v>100597</v>
      </c>
      <c r="H15" s="1">
        <v>49012</v>
      </c>
      <c r="I15" s="1">
        <v>239933</v>
      </c>
      <c r="J15" s="1">
        <f t="shared" si="0"/>
        <v>1045996</v>
      </c>
      <c r="K15" s="1">
        <v>2112</v>
      </c>
      <c r="L15" s="1">
        <v>2184</v>
      </c>
      <c r="M15" s="1">
        <v>1034</v>
      </c>
      <c r="N15" s="1">
        <v>26748</v>
      </c>
      <c r="O15" s="1">
        <v>1417</v>
      </c>
      <c r="P15" s="1">
        <v>18083</v>
      </c>
      <c r="Q15" s="1">
        <v>0</v>
      </c>
      <c r="R15" s="1">
        <v>2317</v>
      </c>
      <c r="S15" s="1">
        <f t="shared" si="1"/>
        <v>53895</v>
      </c>
    </row>
    <row r="16" spans="1:19">
      <c r="A16" s="4">
        <v>1933</v>
      </c>
      <c r="B16" s="1">
        <v>327601</v>
      </c>
      <c r="C16" s="1">
        <v>258567</v>
      </c>
      <c r="D16" s="1">
        <v>97999</v>
      </c>
      <c r="E16" s="1">
        <v>146545</v>
      </c>
      <c r="F16" s="1">
        <v>140842</v>
      </c>
      <c r="G16" s="1">
        <v>148883</v>
      </c>
      <c r="H16" s="1">
        <v>72538</v>
      </c>
      <c r="I16" s="1">
        <v>355100</v>
      </c>
      <c r="J16" s="1">
        <f t="shared" si="0"/>
        <v>1548075</v>
      </c>
      <c r="K16" s="1">
        <v>3126</v>
      </c>
      <c r="L16" s="1">
        <v>3232</v>
      </c>
      <c r="M16" s="1">
        <v>1530</v>
      </c>
      <c r="N16" s="1">
        <v>39588</v>
      </c>
      <c r="O16" s="1">
        <v>2097</v>
      </c>
      <c r="P16" s="1">
        <v>26763</v>
      </c>
      <c r="Q16" s="1">
        <v>0</v>
      </c>
      <c r="R16" s="1">
        <v>3429</v>
      </c>
      <c r="S16" s="1">
        <f t="shared" si="1"/>
        <v>79765</v>
      </c>
    </row>
    <row r="17" spans="1:19">
      <c r="A17" s="4">
        <v>1934</v>
      </c>
      <c r="B17" s="1">
        <v>363018</v>
      </c>
      <c r="C17" s="1">
        <v>286520</v>
      </c>
      <c r="D17" s="1">
        <v>108593</v>
      </c>
      <c r="E17" s="1">
        <v>162388</v>
      </c>
      <c r="F17" s="1">
        <v>156068</v>
      </c>
      <c r="G17" s="1">
        <v>164978</v>
      </c>
      <c r="H17" s="1">
        <v>80380</v>
      </c>
      <c r="I17" s="1">
        <v>393489</v>
      </c>
      <c r="J17" s="1">
        <f t="shared" si="0"/>
        <v>1715434</v>
      </c>
      <c r="K17" s="1">
        <v>3463</v>
      </c>
      <c r="L17" s="1">
        <v>3581</v>
      </c>
      <c r="M17" s="1">
        <v>1696</v>
      </c>
      <c r="N17" s="1">
        <v>43867</v>
      </c>
      <c r="O17" s="1">
        <v>2324</v>
      </c>
      <c r="P17" s="1">
        <v>29656</v>
      </c>
      <c r="Q17" s="1">
        <v>0</v>
      </c>
      <c r="R17" s="1">
        <v>3800</v>
      </c>
      <c r="S17" s="1">
        <f t="shared" si="1"/>
        <v>88387</v>
      </c>
    </row>
    <row r="18" spans="1:19">
      <c r="A18" s="4">
        <v>1935</v>
      </c>
      <c r="B18" s="1">
        <v>478121</v>
      </c>
      <c r="C18" s="1">
        <v>377368</v>
      </c>
      <c r="D18" s="1">
        <v>143025</v>
      </c>
      <c r="E18" s="1">
        <v>213876</v>
      </c>
      <c r="F18" s="1">
        <v>205553</v>
      </c>
      <c r="G18" s="1">
        <v>217288</v>
      </c>
      <c r="H18" s="1">
        <v>105866</v>
      </c>
      <c r="I18" s="1">
        <v>518254</v>
      </c>
      <c r="J18" s="1">
        <f t="shared" si="0"/>
        <v>2259351</v>
      </c>
      <c r="K18" s="1">
        <v>4562</v>
      </c>
      <c r="L18" s="1">
        <v>4716</v>
      </c>
      <c r="M18" s="1">
        <v>2233</v>
      </c>
      <c r="N18" s="1">
        <v>57776</v>
      </c>
      <c r="O18" s="1">
        <v>3060</v>
      </c>
      <c r="P18" s="1">
        <v>39060</v>
      </c>
      <c r="Q18" s="1">
        <v>0</v>
      </c>
      <c r="R18" s="1">
        <v>5005</v>
      </c>
      <c r="S18" s="1">
        <f t="shared" si="1"/>
        <v>116412</v>
      </c>
    </row>
    <row r="19" spans="1:19">
      <c r="A19" s="4">
        <v>1936</v>
      </c>
      <c r="B19" s="1">
        <v>540100</v>
      </c>
      <c r="C19" s="1">
        <v>426286</v>
      </c>
      <c r="D19" s="1">
        <v>161565</v>
      </c>
      <c r="E19" s="1">
        <v>241601</v>
      </c>
      <c r="F19" s="1">
        <v>232199</v>
      </c>
      <c r="G19" s="1">
        <v>245455</v>
      </c>
      <c r="H19" s="1">
        <v>119590</v>
      </c>
      <c r="I19" s="1">
        <v>585436</v>
      </c>
      <c r="J19" s="1">
        <f t="shared" si="0"/>
        <v>2552232</v>
      </c>
      <c r="K19" s="1">
        <v>5153</v>
      </c>
      <c r="L19" s="1">
        <v>5328</v>
      </c>
      <c r="M19" s="1">
        <v>2523</v>
      </c>
      <c r="N19" s="1">
        <v>65266</v>
      </c>
      <c r="O19" s="1">
        <v>3457</v>
      </c>
      <c r="P19" s="1">
        <v>44123</v>
      </c>
      <c r="Q19" s="1">
        <v>0</v>
      </c>
      <c r="R19" s="1">
        <v>5654</v>
      </c>
      <c r="S19" s="1">
        <f t="shared" si="1"/>
        <v>131504</v>
      </c>
    </row>
    <row r="20" spans="1:19">
      <c r="A20" s="4">
        <v>1937</v>
      </c>
      <c r="B20" s="1">
        <v>602078</v>
      </c>
      <c r="C20" s="1">
        <v>475204</v>
      </c>
      <c r="D20" s="1">
        <v>180106</v>
      </c>
      <c r="E20" s="1">
        <v>269326</v>
      </c>
      <c r="F20" s="1">
        <v>258845</v>
      </c>
      <c r="G20" s="1">
        <v>273622</v>
      </c>
      <c r="H20" s="1">
        <v>133313</v>
      </c>
      <c r="I20" s="1">
        <v>652617</v>
      </c>
      <c r="J20" s="1">
        <f t="shared" si="0"/>
        <v>2845111</v>
      </c>
      <c r="K20" s="1">
        <v>5744</v>
      </c>
      <c r="L20" s="1">
        <v>5939</v>
      </c>
      <c r="M20" s="1">
        <v>2812</v>
      </c>
      <c r="N20" s="1">
        <v>72756</v>
      </c>
      <c r="O20" s="1">
        <v>3854</v>
      </c>
      <c r="P20" s="1">
        <v>49186</v>
      </c>
      <c r="Q20" s="1">
        <v>0</v>
      </c>
      <c r="R20" s="1">
        <v>6303</v>
      </c>
      <c r="S20" s="1">
        <f t="shared" si="1"/>
        <v>146594</v>
      </c>
    </row>
    <row r="21" spans="1:19">
      <c r="A21" s="4">
        <v>1938</v>
      </c>
      <c r="B21" s="1">
        <v>637495</v>
      </c>
      <c r="C21" s="1">
        <v>503157</v>
      </c>
      <c r="D21" s="1">
        <v>190700</v>
      </c>
      <c r="E21" s="1">
        <v>285169</v>
      </c>
      <c r="F21" s="1">
        <v>274071</v>
      </c>
      <c r="G21" s="1">
        <v>289718</v>
      </c>
      <c r="H21" s="1">
        <v>141155</v>
      </c>
      <c r="I21" s="1">
        <v>691006</v>
      </c>
      <c r="J21" s="1">
        <f t="shared" si="0"/>
        <v>3012471</v>
      </c>
      <c r="K21" s="1">
        <v>6082</v>
      </c>
      <c r="L21" s="1">
        <v>6289</v>
      </c>
      <c r="M21" s="1">
        <v>2978</v>
      </c>
      <c r="N21" s="1">
        <v>77035</v>
      </c>
      <c r="O21" s="1">
        <v>4081</v>
      </c>
      <c r="P21" s="1">
        <v>52079</v>
      </c>
      <c r="Q21" s="1">
        <v>0</v>
      </c>
      <c r="R21" s="1">
        <v>6673</v>
      </c>
      <c r="S21" s="1">
        <f t="shared" si="1"/>
        <v>155217</v>
      </c>
    </row>
    <row r="22" spans="1:19">
      <c r="A22" s="4">
        <v>1939</v>
      </c>
      <c r="B22" s="1">
        <v>796868</v>
      </c>
      <c r="C22" s="1">
        <v>628947</v>
      </c>
      <c r="D22" s="1">
        <v>238375</v>
      </c>
      <c r="E22" s="1">
        <v>356461</v>
      </c>
      <c r="F22" s="1">
        <v>342589</v>
      </c>
      <c r="G22" s="1">
        <v>362147</v>
      </c>
      <c r="H22" s="1">
        <v>176444</v>
      </c>
      <c r="I22" s="1">
        <v>863757</v>
      </c>
      <c r="J22" s="1">
        <f t="shared" si="0"/>
        <v>3765588</v>
      </c>
      <c r="K22" s="1">
        <v>7603</v>
      </c>
      <c r="L22" s="1">
        <v>7861</v>
      </c>
      <c r="M22" s="1">
        <v>3722</v>
      </c>
      <c r="N22" s="1">
        <v>96294</v>
      </c>
      <c r="O22" s="1">
        <v>5101</v>
      </c>
      <c r="P22" s="1">
        <v>65099</v>
      </c>
      <c r="Q22" s="1">
        <v>0</v>
      </c>
      <c r="R22" s="1">
        <v>8342</v>
      </c>
      <c r="S22" s="1">
        <f t="shared" si="1"/>
        <v>194022</v>
      </c>
    </row>
    <row r="23" spans="1:19">
      <c r="A23" s="4">
        <v>1940</v>
      </c>
      <c r="B23" s="1">
        <v>814577</v>
      </c>
      <c r="C23" s="1">
        <v>642923</v>
      </c>
      <c r="D23" s="1">
        <v>243672</v>
      </c>
      <c r="E23" s="1">
        <v>364382</v>
      </c>
      <c r="F23" s="1">
        <v>350202</v>
      </c>
      <c r="G23" s="1">
        <v>370195</v>
      </c>
      <c r="H23" s="1">
        <v>180365</v>
      </c>
      <c r="I23" s="1">
        <v>882952</v>
      </c>
      <c r="J23" s="1">
        <f t="shared" si="0"/>
        <v>3849268</v>
      </c>
      <c r="K23" s="1">
        <v>7772</v>
      </c>
      <c r="L23" s="1">
        <v>8035</v>
      </c>
      <c r="M23" s="1">
        <v>3805</v>
      </c>
      <c r="N23" s="1">
        <v>98434</v>
      </c>
      <c r="O23" s="1">
        <v>5214</v>
      </c>
      <c r="P23" s="1">
        <v>66546</v>
      </c>
      <c r="Q23" s="1">
        <v>0</v>
      </c>
      <c r="R23" s="1">
        <v>8527</v>
      </c>
      <c r="S23" s="1">
        <f t="shared" si="1"/>
        <v>198333</v>
      </c>
    </row>
    <row r="24" spans="1:19">
      <c r="A24" s="4">
        <v>1941</v>
      </c>
      <c r="B24" s="1">
        <v>876555</v>
      </c>
      <c r="C24" s="1">
        <v>691841</v>
      </c>
      <c r="D24" s="1">
        <v>262213</v>
      </c>
      <c r="E24" s="1">
        <v>392107</v>
      </c>
      <c r="F24" s="1">
        <v>376847</v>
      </c>
      <c r="G24" s="1">
        <v>398362</v>
      </c>
      <c r="H24" s="1">
        <v>194089</v>
      </c>
      <c r="I24" s="1">
        <v>950133</v>
      </c>
      <c r="J24" s="1">
        <f t="shared" si="0"/>
        <v>4142147</v>
      </c>
      <c r="K24" s="1">
        <v>8363</v>
      </c>
      <c r="L24" s="1">
        <v>8647</v>
      </c>
      <c r="M24" s="1">
        <v>4095</v>
      </c>
      <c r="N24" s="1">
        <v>105924</v>
      </c>
      <c r="O24" s="1">
        <v>5611</v>
      </c>
      <c r="P24" s="1">
        <v>71609</v>
      </c>
      <c r="Q24" s="1">
        <v>0</v>
      </c>
      <c r="R24" s="1">
        <v>9176</v>
      </c>
      <c r="S24" s="1">
        <f t="shared" si="1"/>
        <v>213425</v>
      </c>
    </row>
    <row r="25" spans="1:19">
      <c r="A25" s="4">
        <v>1942</v>
      </c>
      <c r="B25" s="1">
        <v>858847</v>
      </c>
      <c r="C25" s="1">
        <v>677865</v>
      </c>
      <c r="D25" s="1">
        <v>256915</v>
      </c>
      <c r="E25" s="1">
        <v>384185</v>
      </c>
      <c r="F25" s="1">
        <v>369234</v>
      </c>
      <c r="G25" s="1">
        <v>390314</v>
      </c>
      <c r="H25" s="1">
        <v>190168</v>
      </c>
      <c r="I25" s="1">
        <v>930939</v>
      </c>
      <c r="J25" s="1">
        <f t="shared" si="0"/>
        <v>4058467</v>
      </c>
      <c r="K25" s="1">
        <v>8194</v>
      </c>
      <c r="L25" s="1">
        <v>8472</v>
      </c>
      <c r="M25" s="1">
        <v>4012</v>
      </c>
      <c r="N25" s="1">
        <v>103784</v>
      </c>
      <c r="O25" s="1">
        <v>5497</v>
      </c>
      <c r="P25" s="1">
        <v>70163</v>
      </c>
      <c r="Q25" s="1">
        <v>0</v>
      </c>
      <c r="R25" s="1">
        <v>8991</v>
      </c>
      <c r="S25" s="1">
        <f t="shared" si="1"/>
        <v>209113</v>
      </c>
    </row>
    <row r="26" spans="1:19">
      <c r="A26" s="4">
        <v>1943</v>
      </c>
      <c r="B26" s="1">
        <v>849993</v>
      </c>
      <c r="C26" s="1">
        <v>670876</v>
      </c>
      <c r="D26" s="1">
        <v>254267</v>
      </c>
      <c r="E26" s="1">
        <v>380225</v>
      </c>
      <c r="F26" s="1">
        <v>365428</v>
      </c>
      <c r="G26" s="1">
        <v>386291</v>
      </c>
      <c r="H26" s="1">
        <v>188207</v>
      </c>
      <c r="I26" s="1">
        <v>921341</v>
      </c>
      <c r="J26" s="1">
        <f t="shared" si="0"/>
        <v>4016628</v>
      </c>
      <c r="K26" s="1">
        <v>8110</v>
      </c>
      <c r="L26" s="1">
        <v>8385</v>
      </c>
      <c r="M26" s="1">
        <v>3971</v>
      </c>
      <c r="N26" s="1">
        <v>102714</v>
      </c>
      <c r="O26" s="1">
        <v>5441</v>
      </c>
      <c r="P26" s="1">
        <v>69439</v>
      </c>
      <c r="Q26" s="1">
        <v>0</v>
      </c>
      <c r="R26" s="1">
        <v>8898</v>
      </c>
      <c r="S26" s="1">
        <f t="shared" si="1"/>
        <v>206958</v>
      </c>
    </row>
    <row r="27" spans="1:19">
      <c r="A27" s="4">
        <v>1944</v>
      </c>
      <c r="B27" s="1">
        <v>734890</v>
      </c>
      <c r="C27" s="1">
        <v>580029</v>
      </c>
      <c r="D27" s="1">
        <v>219835</v>
      </c>
      <c r="E27" s="1">
        <v>328736</v>
      </c>
      <c r="F27" s="1">
        <v>315943</v>
      </c>
      <c r="G27" s="1">
        <v>333980</v>
      </c>
      <c r="H27" s="1">
        <v>162721</v>
      </c>
      <c r="I27" s="1">
        <v>796576</v>
      </c>
      <c r="J27" s="1">
        <f t="shared" si="0"/>
        <v>3472710</v>
      </c>
      <c r="K27" s="1">
        <v>7011</v>
      </c>
      <c r="L27" s="1">
        <v>7249</v>
      </c>
      <c r="M27" s="1">
        <v>3433</v>
      </c>
      <c r="N27" s="1">
        <v>88805</v>
      </c>
      <c r="O27" s="1">
        <v>4704</v>
      </c>
      <c r="P27" s="1">
        <v>60036</v>
      </c>
      <c r="Q27" s="1">
        <v>0</v>
      </c>
      <c r="R27" s="1">
        <v>7693</v>
      </c>
      <c r="S27" s="1">
        <f t="shared" si="1"/>
        <v>178931</v>
      </c>
    </row>
    <row r="28" spans="1:19">
      <c r="A28" s="4">
        <v>1945</v>
      </c>
      <c r="B28" s="1">
        <v>239822</v>
      </c>
      <c r="C28" s="1">
        <v>189285</v>
      </c>
      <c r="D28" s="1">
        <v>71740</v>
      </c>
      <c r="E28" s="1">
        <v>107279</v>
      </c>
      <c r="F28" s="1">
        <v>103104</v>
      </c>
      <c r="G28" s="1">
        <v>108990</v>
      </c>
      <c r="H28" s="1">
        <v>53102</v>
      </c>
      <c r="I28" s="1">
        <v>259953</v>
      </c>
      <c r="J28" s="1">
        <f t="shared" si="0"/>
        <v>1133275</v>
      </c>
      <c r="K28" s="1">
        <v>2288</v>
      </c>
      <c r="L28" s="1">
        <v>2366</v>
      </c>
      <c r="M28" s="1">
        <v>1120</v>
      </c>
      <c r="N28" s="1">
        <v>28980</v>
      </c>
      <c r="O28" s="1">
        <v>1535</v>
      </c>
      <c r="P28" s="1">
        <v>19592</v>
      </c>
      <c r="Q28" s="1">
        <v>0</v>
      </c>
      <c r="R28" s="1">
        <v>2511</v>
      </c>
      <c r="S28" s="1">
        <f t="shared" si="1"/>
        <v>58392</v>
      </c>
    </row>
    <row r="29" spans="1:19">
      <c r="A29" s="4">
        <v>1946</v>
      </c>
      <c r="B29" s="1">
        <v>68081</v>
      </c>
      <c r="C29" s="1">
        <v>53734</v>
      </c>
      <c r="D29" s="1">
        <v>20366</v>
      </c>
      <c r="E29" s="1">
        <v>30454</v>
      </c>
      <c r="F29" s="1">
        <v>29269</v>
      </c>
      <c r="G29" s="1">
        <v>30940</v>
      </c>
      <c r="H29" s="1">
        <v>15075</v>
      </c>
      <c r="I29" s="1">
        <v>73796</v>
      </c>
      <c r="J29" s="1">
        <f t="shared" si="0"/>
        <v>321715</v>
      </c>
      <c r="K29" s="1">
        <v>650</v>
      </c>
      <c r="L29" s="1">
        <v>672</v>
      </c>
      <c r="M29" s="1">
        <v>318</v>
      </c>
      <c r="N29" s="1">
        <v>8227</v>
      </c>
      <c r="O29" s="1">
        <v>436</v>
      </c>
      <c r="P29" s="1">
        <v>5562</v>
      </c>
      <c r="Q29" s="1">
        <v>0</v>
      </c>
      <c r="R29" s="1">
        <v>713</v>
      </c>
      <c r="S29" s="1">
        <f t="shared" si="1"/>
        <v>16578</v>
      </c>
    </row>
    <row r="30" spans="1:19">
      <c r="A30" s="4">
        <v>1947</v>
      </c>
      <c r="B30" s="1">
        <v>116338</v>
      </c>
      <c r="C30" s="1">
        <v>91822</v>
      </c>
      <c r="D30" s="1">
        <v>34801</v>
      </c>
      <c r="E30" s="1">
        <v>52041</v>
      </c>
      <c r="F30" s="1">
        <v>50016</v>
      </c>
      <c r="G30" s="1">
        <v>52871</v>
      </c>
      <c r="H30" s="1">
        <v>25760</v>
      </c>
      <c r="I30" s="1">
        <v>126103</v>
      </c>
      <c r="J30" s="1">
        <f t="shared" si="0"/>
        <v>549752</v>
      </c>
      <c r="K30" s="1">
        <v>1110</v>
      </c>
      <c r="L30" s="1">
        <v>1148</v>
      </c>
      <c r="M30" s="1">
        <v>543</v>
      </c>
      <c r="N30" s="1">
        <v>14058</v>
      </c>
      <c r="O30" s="1">
        <v>745</v>
      </c>
      <c r="P30" s="1">
        <v>9504</v>
      </c>
      <c r="Q30" s="1">
        <v>0</v>
      </c>
      <c r="R30" s="1">
        <v>1218</v>
      </c>
      <c r="S30" s="1">
        <f t="shared" si="1"/>
        <v>28326</v>
      </c>
    </row>
    <row r="31" spans="1:19">
      <c r="A31" s="4">
        <v>1948</v>
      </c>
      <c r="B31" s="1">
        <v>209510</v>
      </c>
      <c r="C31" s="1">
        <v>165361</v>
      </c>
      <c r="D31" s="1">
        <v>62673</v>
      </c>
      <c r="E31" s="1">
        <v>93720</v>
      </c>
      <c r="F31" s="1">
        <v>90072</v>
      </c>
      <c r="G31" s="1">
        <v>95215</v>
      </c>
      <c r="H31" s="1">
        <v>46390</v>
      </c>
      <c r="I31" s="1">
        <v>227096</v>
      </c>
      <c r="J31" s="1">
        <f t="shared" si="0"/>
        <v>990037</v>
      </c>
      <c r="K31" s="1">
        <v>1999</v>
      </c>
      <c r="L31" s="1">
        <v>2067</v>
      </c>
      <c r="M31" s="1">
        <v>979</v>
      </c>
      <c r="N31" s="1">
        <v>25317</v>
      </c>
      <c r="O31" s="1">
        <v>1341</v>
      </c>
      <c r="P31" s="1">
        <v>17116</v>
      </c>
      <c r="Q31" s="1">
        <v>0</v>
      </c>
      <c r="R31" s="1">
        <v>2193</v>
      </c>
      <c r="S31" s="1">
        <f t="shared" si="1"/>
        <v>51012</v>
      </c>
    </row>
    <row r="32" spans="1:19">
      <c r="A32" s="4">
        <v>1949</v>
      </c>
      <c r="B32" s="1">
        <v>380173</v>
      </c>
      <c r="C32" s="1">
        <v>300060</v>
      </c>
      <c r="D32" s="1">
        <v>113725</v>
      </c>
      <c r="E32" s="1">
        <v>170061</v>
      </c>
      <c r="F32" s="1">
        <v>163443</v>
      </c>
      <c r="G32" s="1">
        <v>172774</v>
      </c>
      <c r="H32" s="1">
        <v>84179</v>
      </c>
      <c r="I32" s="1">
        <v>412084</v>
      </c>
      <c r="J32" s="1">
        <f t="shared" si="0"/>
        <v>1796499</v>
      </c>
      <c r="K32" s="1">
        <v>3627</v>
      </c>
      <c r="L32" s="1">
        <v>3750</v>
      </c>
      <c r="M32" s="1">
        <v>1776</v>
      </c>
      <c r="N32" s="1">
        <v>45940</v>
      </c>
      <c r="O32" s="1">
        <v>2433</v>
      </c>
      <c r="P32" s="1">
        <v>31058</v>
      </c>
      <c r="Q32" s="1">
        <v>0</v>
      </c>
      <c r="R32" s="1">
        <v>3980</v>
      </c>
      <c r="S32" s="1">
        <f t="shared" si="1"/>
        <v>92564</v>
      </c>
    </row>
    <row r="33" spans="1:19">
      <c r="A33" s="4">
        <v>1950</v>
      </c>
      <c r="B33" s="1">
        <v>591202</v>
      </c>
      <c r="C33" s="1">
        <v>466620</v>
      </c>
      <c r="D33" s="1">
        <v>176852</v>
      </c>
      <c r="E33" s="1">
        <v>264461</v>
      </c>
      <c r="F33" s="1">
        <v>254169</v>
      </c>
      <c r="G33" s="1">
        <v>268680</v>
      </c>
      <c r="H33" s="1">
        <v>130905</v>
      </c>
      <c r="I33" s="1">
        <v>640827</v>
      </c>
      <c r="J33" s="1">
        <f t="shared" si="0"/>
        <v>2793716</v>
      </c>
      <c r="K33" s="1">
        <v>5641</v>
      </c>
      <c r="L33" s="1">
        <v>5832</v>
      </c>
      <c r="M33" s="1">
        <v>2762</v>
      </c>
      <c r="N33" s="1">
        <v>71441</v>
      </c>
      <c r="O33" s="1">
        <v>3784</v>
      </c>
      <c r="P33" s="1">
        <v>48298</v>
      </c>
      <c r="Q33" s="1">
        <v>0</v>
      </c>
      <c r="R33" s="1">
        <v>6189</v>
      </c>
      <c r="S33" s="1">
        <f t="shared" si="1"/>
        <v>143947</v>
      </c>
    </row>
    <row r="34" spans="1:19">
      <c r="A34" s="4">
        <v>1951</v>
      </c>
      <c r="B34" s="1">
        <v>794438</v>
      </c>
      <c r="C34" s="1">
        <v>627028</v>
      </c>
      <c r="D34" s="1">
        <v>237648</v>
      </c>
      <c r="E34" s="1">
        <v>355374</v>
      </c>
      <c r="F34" s="1">
        <v>341544</v>
      </c>
      <c r="G34" s="1">
        <v>361043</v>
      </c>
      <c r="H34" s="1">
        <v>175906</v>
      </c>
      <c r="I34" s="1">
        <v>861123</v>
      </c>
      <c r="J34" s="1">
        <f t="shared" si="0"/>
        <v>3754104</v>
      </c>
      <c r="K34" s="1">
        <v>7580</v>
      </c>
      <c r="L34" s="1">
        <v>7837</v>
      </c>
      <c r="M34" s="1">
        <v>3711</v>
      </c>
      <c r="N34" s="1">
        <v>96000</v>
      </c>
      <c r="O34" s="1">
        <v>5085</v>
      </c>
      <c r="P34" s="1">
        <v>64901</v>
      </c>
      <c r="Q34" s="1">
        <v>0</v>
      </c>
      <c r="R34" s="1">
        <v>8316</v>
      </c>
      <c r="S34" s="1">
        <f t="shared" si="1"/>
        <v>193430</v>
      </c>
    </row>
    <row r="35" spans="1:19">
      <c r="A35" s="4">
        <v>1952</v>
      </c>
      <c r="B35" s="1">
        <v>853883</v>
      </c>
      <c r="C35" s="1">
        <v>673947</v>
      </c>
      <c r="D35" s="1">
        <v>255430</v>
      </c>
      <c r="E35" s="1">
        <v>381965</v>
      </c>
      <c r="F35" s="1">
        <v>367100</v>
      </c>
      <c r="G35" s="1">
        <v>388058</v>
      </c>
      <c r="H35" s="1">
        <v>189068</v>
      </c>
      <c r="I35" s="1">
        <v>925558</v>
      </c>
      <c r="J35" s="1">
        <f t="shared" ref="J35:J66" si="2">SUM(B35:I35)</f>
        <v>4035009</v>
      </c>
      <c r="K35" s="1">
        <v>8147</v>
      </c>
      <c r="L35" s="1">
        <v>8423</v>
      </c>
      <c r="M35" s="1">
        <v>3989</v>
      </c>
      <c r="N35" s="1">
        <v>103184</v>
      </c>
      <c r="O35" s="1">
        <v>5466</v>
      </c>
      <c r="P35" s="1">
        <v>69757</v>
      </c>
      <c r="Q35" s="1">
        <v>0</v>
      </c>
      <c r="R35" s="1">
        <v>8939</v>
      </c>
      <c r="S35" s="1">
        <f t="shared" ref="S35:S66" si="3">SUM(K35:R35)</f>
        <v>207905</v>
      </c>
    </row>
    <row r="36" spans="1:19">
      <c r="A36" s="4">
        <v>1953</v>
      </c>
      <c r="B36" s="1">
        <v>936213</v>
      </c>
      <c r="C36" s="1">
        <v>738927</v>
      </c>
      <c r="D36" s="1">
        <v>280058</v>
      </c>
      <c r="E36" s="1">
        <v>418793</v>
      </c>
      <c r="F36" s="1">
        <v>402495</v>
      </c>
      <c r="G36" s="1">
        <v>425474</v>
      </c>
      <c r="H36" s="1">
        <v>207298</v>
      </c>
      <c r="I36" s="1">
        <v>1014798</v>
      </c>
      <c r="J36" s="1">
        <f t="shared" si="2"/>
        <v>4424056</v>
      </c>
      <c r="K36" s="1">
        <v>8932</v>
      </c>
      <c r="L36" s="1">
        <v>9235</v>
      </c>
      <c r="M36" s="1">
        <v>4373</v>
      </c>
      <c r="N36" s="1">
        <v>113133</v>
      </c>
      <c r="O36" s="1">
        <v>5993</v>
      </c>
      <c r="P36" s="1">
        <v>76483</v>
      </c>
      <c r="Q36" s="1">
        <v>0</v>
      </c>
      <c r="R36" s="1">
        <v>9800</v>
      </c>
      <c r="S36" s="1">
        <f t="shared" si="3"/>
        <v>227949</v>
      </c>
    </row>
    <row r="37" spans="1:19">
      <c r="A37" s="4">
        <v>1954</v>
      </c>
      <c r="B37" s="1">
        <v>946935</v>
      </c>
      <c r="C37" s="1">
        <v>747390</v>
      </c>
      <c r="D37" s="1">
        <v>283266</v>
      </c>
      <c r="E37" s="1">
        <v>423590</v>
      </c>
      <c r="F37" s="1">
        <v>407105</v>
      </c>
      <c r="G37" s="1">
        <v>430347</v>
      </c>
      <c r="H37" s="1">
        <v>209672</v>
      </c>
      <c r="I37" s="1">
        <v>1026421</v>
      </c>
      <c r="J37" s="1">
        <f t="shared" si="2"/>
        <v>4474726</v>
      </c>
      <c r="K37" s="1">
        <v>9034</v>
      </c>
      <c r="L37" s="1">
        <v>9341</v>
      </c>
      <c r="M37" s="1">
        <v>4423</v>
      </c>
      <c r="N37" s="1">
        <v>114428</v>
      </c>
      <c r="O37" s="1">
        <v>6061</v>
      </c>
      <c r="P37" s="1">
        <v>77359</v>
      </c>
      <c r="Q37" s="1">
        <v>0</v>
      </c>
      <c r="R37" s="1">
        <v>9913</v>
      </c>
      <c r="S37" s="1">
        <f t="shared" si="3"/>
        <v>230559</v>
      </c>
    </row>
    <row r="38" spans="1:19">
      <c r="A38" s="4">
        <v>1955</v>
      </c>
      <c r="B38" s="1">
        <v>1149493</v>
      </c>
      <c r="C38" s="1">
        <v>907264</v>
      </c>
      <c r="D38" s="1">
        <v>343859</v>
      </c>
      <c r="E38" s="1">
        <v>514199</v>
      </c>
      <c r="F38" s="1">
        <v>494188</v>
      </c>
      <c r="G38" s="1">
        <v>522402</v>
      </c>
      <c r="H38" s="1">
        <v>254523</v>
      </c>
      <c r="I38" s="1">
        <v>1245981</v>
      </c>
      <c r="J38" s="1">
        <f t="shared" si="2"/>
        <v>5431909</v>
      </c>
      <c r="K38" s="1">
        <v>10967</v>
      </c>
      <c r="L38" s="1">
        <v>11339</v>
      </c>
      <c r="M38" s="1">
        <v>5370</v>
      </c>
      <c r="N38" s="1">
        <v>138906</v>
      </c>
      <c r="O38" s="1">
        <v>7358</v>
      </c>
      <c r="P38" s="1">
        <v>93907</v>
      </c>
      <c r="Q38" s="1">
        <v>0</v>
      </c>
      <c r="R38" s="1">
        <v>12033</v>
      </c>
      <c r="S38" s="1">
        <f t="shared" si="3"/>
        <v>279880</v>
      </c>
    </row>
    <row r="39" spans="1:19">
      <c r="A39" s="4">
        <v>1956</v>
      </c>
      <c r="B39" s="1">
        <v>1357050</v>
      </c>
      <c r="C39" s="1">
        <v>1071083</v>
      </c>
      <c r="D39" s="1">
        <v>405948</v>
      </c>
      <c r="E39" s="1">
        <v>607045</v>
      </c>
      <c r="F39" s="1">
        <v>583421</v>
      </c>
      <c r="G39" s="1">
        <v>616730</v>
      </c>
      <c r="H39" s="1">
        <v>300481</v>
      </c>
      <c r="I39" s="1">
        <v>1470961</v>
      </c>
      <c r="J39" s="1">
        <f t="shared" si="2"/>
        <v>6412719</v>
      </c>
      <c r="K39" s="1">
        <v>25076</v>
      </c>
      <c r="L39" s="1">
        <v>25927</v>
      </c>
      <c r="M39" s="1">
        <v>14891</v>
      </c>
      <c r="N39" s="1">
        <v>240734</v>
      </c>
      <c r="O39" s="1">
        <v>17088</v>
      </c>
      <c r="P39" s="1">
        <v>152820</v>
      </c>
      <c r="Q39" s="1">
        <v>0</v>
      </c>
      <c r="R39" s="1">
        <v>14552</v>
      </c>
      <c r="S39" s="1">
        <f t="shared" si="3"/>
        <v>491088</v>
      </c>
    </row>
    <row r="40" spans="1:19">
      <c r="A40" s="4">
        <v>1957</v>
      </c>
      <c r="B40" s="1">
        <v>1535905</v>
      </c>
      <c r="C40" s="1">
        <v>1212248</v>
      </c>
      <c r="D40" s="1">
        <v>459450</v>
      </c>
      <c r="E40" s="1">
        <v>687052</v>
      </c>
      <c r="F40" s="1">
        <v>660314</v>
      </c>
      <c r="G40" s="1">
        <v>698012</v>
      </c>
      <c r="H40" s="1">
        <v>340083</v>
      </c>
      <c r="I40" s="1">
        <v>1664828</v>
      </c>
      <c r="J40" s="1">
        <f t="shared" si="2"/>
        <v>7257892</v>
      </c>
      <c r="K40" s="1">
        <v>32034</v>
      </c>
      <c r="L40" s="1">
        <v>33121</v>
      </c>
      <c r="M40" s="1">
        <v>18260</v>
      </c>
      <c r="N40" s="1">
        <v>243821</v>
      </c>
      <c r="O40" s="1">
        <v>16723</v>
      </c>
      <c r="P40" s="1">
        <v>154493</v>
      </c>
      <c r="Q40" s="1">
        <v>0</v>
      </c>
      <c r="R40" s="1">
        <v>10510</v>
      </c>
      <c r="S40" s="1">
        <f t="shared" si="3"/>
        <v>508962</v>
      </c>
    </row>
    <row r="41" spans="1:19">
      <c r="A41" s="4">
        <v>1958</v>
      </c>
      <c r="B41" s="1">
        <v>1480655</v>
      </c>
      <c r="C41" s="1">
        <v>1168641</v>
      </c>
      <c r="D41" s="1">
        <v>442923</v>
      </c>
      <c r="E41" s="1">
        <v>662337</v>
      </c>
      <c r="F41" s="1">
        <v>636561</v>
      </c>
      <c r="G41" s="1">
        <v>672903</v>
      </c>
      <c r="H41" s="1">
        <v>327849</v>
      </c>
      <c r="I41" s="1">
        <v>1604941</v>
      </c>
      <c r="J41" s="1">
        <f t="shared" si="2"/>
        <v>6996810</v>
      </c>
      <c r="K41" s="1">
        <v>61614</v>
      </c>
      <c r="L41" s="1">
        <v>63705</v>
      </c>
      <c r="M41" s="1">
        <v>23515</v>
      </c>
      <c r="N41" s="1">
        <v>196680</v>
      </c>
      <c r="O41" s="1">
        <v>11928</v>
      </c>
      <c r="P41" s="1">
        <v>148026</v>
      </c>
      <c r="Q41" s="1">
        <v>0</v>
      </c>
      <c r="R41" s="1">
        <v>15109</v>
      </c>
      <c r="S41" s="1">
        <f t="shared" si="3"/>
        <v>520577</v>
      </c>
    </row>
    <row r="42" spans="1:19">
      <c r="A42" s="4">
        <v>1959</v>
      </c>
      <c r="B42" s="1">
        <v>2031788</v>
      </c>
      <c r="C42" s="1">
        <v>1603635</v>
      </c>
      <c r="D42" s="1">
        <v>607789</v>
      </c>
      <c r="E42" s="1">
        <v>908874</v>
      </c>
      <c r="F42" s="1">
        <v>873503</v>
      </c>
      <c r="G42" s="1">
        <v>923373</v>
      </c>
      <c r="H42" s="1">
        <v>449882</v>
      </c>
      <c r="I42" s="1">
        <v>2202336</v>
      </c>
      <c r="J42" s="1">
        <f t="shared" si="2"/>
        <v>9601180</v>
      </c>
      <c r="K42" s="1">
        <v>98859</v>
      </c>
      <c r="L42" s="1">
        <v>102214</v>
      </c>
      <c r="M42" s="1">
        <v>49551</v>
      </c>
      <c r="N42" s="1">
        <v>313285</v>
      </c>
      <c r="O42" s="1">
        <v>18878</v>
      </c>
      <c r="P42" s="1">
        <v>275571</v>
      </c>
      <c r="Q42" s="1">
        <v>0</v>
      </c>
      <c r="R42" s="1">
        <v>14418</v>
      </c>
      <c r="S42" s="1">
        <f t="shared" si="3"/>
        <v>872776</v>
      </c>
    </row>
    <row r="43" spans="1:19">
      <c r="A43" s="4">
        <v>1960</v>
      </c>
      <c r="B43" s="1">
        <v>2704965</v>
      </c>
      <c r="C43" s="1">
        <v>2134955</v>
      </c>
      <c r="D43" s="1">
        <v>809162</v>
      </c>
      <c r="E43" s="1">
        <v>1210004</v>
      </c>
      <c r="F43" s="1">
        <v>1162914</v>
      </c>
      <c r="G43" s="1">
        <v>1229307</v>
      </c>
      <c r="H43" s="1">
        <v>598938</v>
      </c>
      <c r="I43" s="1">
        <v>2932019</v>
      </c>
      <c r="J43" s="1">
        <f t="shared" si="2"/>
        <v>12782264</v>
      </c>
      <c r="K43" s="1">
        <v>141355</v>
      </c>
      <c r="L43" s="1">
        <v>146152</v>
      </c>
      <c r="M43" s="1">
        <v>60294</v>
      </c>
      <c r="N43" s="1">
        <v>363557</v>
      </c>
      <c r="O43" s="1">
        <v>20876</v>
      </c>
      <c r="P43" s="1">
        <v>345665</v>
      </c>
      <c r="Q43" s="1">
        <v>0</v>
      </c>
      <c r="R43" s="1">
        <v>17326</v>
      </c>
      <c r="S43" s="1">
        <f t="shared" si="3"/>
        <v>1095225</v>
      </c>
    </row>
    <row r="44" spans="1:19">
      <c r="A44" s="4">
        <v>1961</v>
      </c>
      <c r="B44" s="1">
        <v>3857500</v>
      </c>
      <c r="C44" s="1">
        <v>2988466</v>
      </c>
      <c r="D44" s="1">
        <v>1007358</v>
      </c>
      <c r="E44" s="1">
        <v>1545961</v>
      </c>
      <c r="F44" s="1">
        <v>1513003</v>
      </c>
      <c r="G44" s="1">
        <v>1542547</v>
      </c>
      <c r="H44" s="1">
        <v>672095</v>
      </c>
      <c r="I44" s="1">
        <v>3986466</v>
      </c>
      <c r="J44" s="1">
        <f t="shared" si="2"/>
        <v>17113396</v>
      </c>
      <c r="K44" s="1">
        <v>156301</v>
      </c>
      <c r="L44" s="1">
        <v>161606</v>
      </c>
      <c r="M44" s="1">
        <v>82980</v>
      </c>
      <c r="N44" s="1">
        <v>434974</v>
      </c>
      <c r="O44" s="1">
        <v>28108</v>
      </c>
      <c r="P44" s="1">
        <v>455695</v>
      </c>
      <c r="Q44" s="1">
        <v>0</v>
      </c>
      <c r="R44" s="1">
        <v>33841</v>
      </c>
      <c r="S44" s="1">
        <f t="shared" si="3"/>
        <v>1353505</v>
      </c>
    </row>
    <row r="45" spans="1:19">
      <c r="A45" s="4">
        <v>1962</v>
      </c>
      <c r="B45" s="1">
        <v>2748535</v>
      </c>
      <c r="C45" s="1">
        <v>2177953</v>
      </c>
      <c r="D45" s="1">
        <v>914720</v>
      </c>
      <c r="E45" s="1">
        <v>1245970</v>
      </c>
      <c r="F45" s="1">
        <v>1111318</v>
      </c>
      <c r="G45" s="1">
        <v>1432874</v>
      </c>
      <c r="H45" s="1">
        <v>599210</v>
      </c>
      <c r="I45" s="1">
        <v>2504520</v>
      </c>
      <c r="J45" s="1">
        <f t="shared" si="2"/>
        <v>12735100</v>
      </c>
      <c r="K45" s="1">
        <v>169823</v>
      </c>
      <c r="L45" s="1">
        <v>175587</v>
      </c>
      <c r="M45" s="1">
        <v>60421</v>
      </c>
      <c r="N45" s="1">
        <v>361065</v>
      </c>
      <c r="O45" s="1">
        <v>18319</v>
      </c>
      <c r="P45" s="1">
        <v>370712</v>
      </c>
      <c r="Q45" s="1">
        <v>0</v>
      </c>
      <c r="R45" s="1">
        <v>31905</v>
      </c>
      <c r="S45" s="1">
        <f t="shared" si="3"/>
        <v>1187832</v>
      </c>
    </row>
    <row r="46" spans="1:19">
      <c r="A46" s="4">
        <v>1963</v>
      </c>
      <c r="B46" s="1">
        <v>3928079</v>
      </c>
      <c r="C46" s="1">
        <v>2882644</v>
      </c>
      <c r="D46" s="1">
        <v>1005634</v>
      </c>
      <c r="E46" s="1">
        <v>1368465</v>
      </c>
      <c r="F46" s="1">
        <v>1802389</v>
      </c>
      <c r="G46" s="1">
        <v>1675320</v>
      </c>
      <c r="H46" s="1">
        <v>726214</v>
      </c>
      <c r="I46" s="1">
        <v>3377450</v>
      </c>
      <c r="J46" s="1">
        <f t="shared" si="2"/>
        <v>16766195</v>
      </c>
      <c r="K46" s="1">
        <v>275651</v>
      </c>
      <c r="L46" s="1">
        <v>285006</v>
      </c>
      <c r="M46" s="1">
        <v>83773</v>
      </c>
      <c r="N46" s="1">
        <v>544190</v>
      </c>
      <c r="O46" s="1">
        <v>50250</v>
      </c>
      <c r="P46" s="1">
        <v>574368</v>
      </c>
      <c r="Q46" s="1">
        <v>0</v>
      </c>
      <c r="R46" s="1">
        <v>73312</v>
      </c>
      <c r="S46" s="1">
        <f t="shared" si="3"/>
        <v>1886550</v>
      </c>
    </row>
    <row r="47" spans="1:19">
      <c r="A47" s="4">
        <v>1964</v>
      </c>
      <c r="B47" s="1">
        <v>5066325</v>
      </c>
      <c r="C47" s="1">
        <v>3552759</v>
      </c>
      <c r="D47" s="1">
        <v>1057302</v>
      </c>
      <c r="E47" s="1">
        <v>1622042</v>
      </c>
      <c r="F47" s="1">
        <v>2181758</v>
      </c>
      <c r="G47" s="1">
        <v>1926347</v>
      </c>
      <c r="H47" s="1">
        <v>724867</v>
      </c>
      <c r="I47" s="1">
        <v>4016728</v>
      </c>
      <c r="J47" s="1">
        <f t="shared" si="2"/>
        <v>20148128</v>
      </c>
      <c r="K47" s="1">
        <v>261040</v>
      </c>
      <c r="L47" s="1">
        <v>269900</v>
      </c>
      <c r="M47" s="1">
        <v>76388</v>
      </c>
      <c r="N47" s="1">
        <v>534853</v>
      </c>
      <c r="O47" s="1">
        <v>53582</v>
      </c>
      <c r="P47" s="1">
        <v>638327</v>
      </c>
      <c r="Q47" s="1">
        <v>0</v>
      </c>
      <c r="R47" s="1">
        <v>99161</v>
      </c>
      <c r="S47" s="1">
        <f t="shared" si="3"/>
        <v>1933251</v>
      </c>
    </row>
    <row r="48" spans="1:19">
      <c r="A48" s="4">
        <v>1965</v>
      </c>
      <c r="B48" s="1">
        <v>5630618</v>
      </c>
      <c r="C48" s="1">
        <v>3841869</v>
      </c>
      <c r="D48" s="1">
        <v>788656</v>
      </c>
      <c r="E48" s="1">
        <v>2219683</v>
      </c>
      <c r="F48" s="1">
        <v>3640746</v>
      </c>
      <c r="G48" s="1">
        <v>1310174</v>
      </c>
      <c r="H48" s="1">
        <v>719651</v>
      </c>
      <c r="I48" s="1">
        <v>3894410</v>
      </c>
      <c r="J48" s="1">
        <f t="shared" si="2"/>
        <v>22045807</v>
      </c>
      <c r="K48" s="1">
        <v>273719</v>
      </c>
      <c r="L48" s="1">
        <v>283009</v>
      </c>
      <c r="M48" s="1">
        <v>49351</v>
      </c>
      <c r="N48" s="1">
        <v>481739</v>
      </c>
      <c r="O48" s="1">
        <v>60016</v>
      </c>
      <c r="P48" s="1">
        <v>506917</v>
      </c>
      <c r="Q48" s="1">
        <v>0</v>
      </c>
      <c r="R48" s="1">
        <v>97213</v>
      </c>
      <c r="S48" s="1">
        <f t="shared" si="3"/>
        <v>1751964</v>
      </c>
    </row>
    <row r="49" spans="1:19">
      <c r="A49" s="4">
        <v>1966</v>
      </c>
      <c r="B49" s="1">
        <v>6994501</v>
      </c>
      <c r="C49" s="1">
        <v>4679424</v>
      </c>
      <c r="D49" s="1">
        <v>963256</v>
      </c>
      <c r="E49" s="1">
        <v>2292863</v>
      </c>
      <c r="F49" s="1">
        <v>3244137</v>
      </c>
      <c r="G49" s="1">
        <v>3272024</v>
      </c>
      <c r="H49" s="1">
        <v>844942</v>
      </c>
      <c r="I49" s="1">
        <v>4245108</v>
      </c>
      <c r="J49" s="1">
        <f t="shared" si="2"/>
        <v>26536255</v>
      </c>
      <c r="K49" s="1">
        <v>432520</v>
      </c>
      <c r="L49" s="1">
        <v>447200</v>
      </c>
      <c r="M49" s="1">
        <v>68173</v>
      </c>
      <c r="N49" s="1">
        <v>794457</v>
      </c>
      <c r="O49" s="1">
        <v>91375</v>
      </c>
      <c r="P49" s="1">
        <v>814996</v>
      </c>
      <c r="Q49" s="1">
        <v>0</v>
      </c>
      <c r="R49" s="1">
        <v>81374</v>
      </c>
      <c r="S49" s="1">
        <f t="shared" si="3"/>
        <v>2730095</v>
      </c>
    </row>
    <row r="50" spans="1:19">
      <c r="A50" s="4">
        <v>1967</v>
      </c>
      <c r="B50" s="1">
        <v>9342791</v>
      </c>
      <c r="C50" s="1">
        <v>5867200</v>
      </c>
      <c r="D50" s="1">
        <v>1595069</v>
      </c>
      <c r="E50" s="1">
        <v>2929368</v>
      </c>
      <c r="F50" s="1">
        <v>3859100</v>
      </c>
      <c r="G50" s="1">
        <v>5301428</v>
      </c>
      <c r="H50" s="1">
        <v>1010540</v>
      </c>
      <c r="I50" s="1">
        <v>4950293</v>
      </c>
      <c r="J50" s="1">
        <f t="shared" si="2"/>
        <v>34855789</v>
      </c>
      <c r="K50" s="1">
        <v>524084</v>
      </c>
      <c r="L50" s="1">
        <v>541871</v>
      </c>
      <c r="M50" s="1">
        <v>89265</v>
      </c>
      <c r="N50" s="1">
        <v>1288474</v>
      </c>
      <c r="O50" s="1">
        <v>66090</v>
      </c>
      <c r="P50" s="1">
        <v>1093912</v>
      </c>
      <c r="Q50" s="1">
        <v>0</v>
      </c>
      <c r="R50" s="1">
        <v>105706</v>
      </c>
      <c r="S50" s="1">
        <f t="shared" si="3"/>
        <v>3709402</v>
      </c>
    </row>
    <row r="51" spans="1:19">
      <c r="A51" s="4">
        <v>1968</v>
      </c>
      <c r="B51" s="1">
        <v>11311336</v>
      </c>
      <c r="C51" s="1">
        <v>5642472</v>
      </c>
      <c r="D51" s="1">
        <v>1482313</v>
      </c>
      <c r="E51" s="1">
        <v>2995476</v>
      </c>
      <c r="F51" s="1">
        <v>4188898</v>
      </c>
      <c r="G51" s="1">
        <v>3153436</v>
      </c>
      <c r="H51" s="1">
        <v>993873</v>
      </c>
      <c r="I51" s="1">
        <v>5715795</v>
      </c>
      <c r="J51" s="1">
        <f t="shared" si="2"/>
        <v>35483599</v>
      </c>
      <c r="K51" s="1">
        <v>613024</v>
      </c>
      <c r="L51" s="1">
        <v>633831</v>
      </c>
      <c r="M51" s="1">
        <v>61978</v>
      </c>
      <c r="N51" s="1">
        <v>1520017</v>
      </c>
      <c r="O51" s="1">
        <v>93583</v>
      </c>
      <c r="P51" s="1">
        <v>1148231</v>
      </c>
      <c r="Q51" s="1">
        <v>0</v>
      </c>
      <c r="R51" s="1">
        <v>114836</v>
      </c>
      <c r="S51" s="1">
        <f t="shared" si="3"/>
        <v>4185500</v>
      </c>
    </row>
    <row r="52" spans="1:19">
      <c r="A52" s="4">
        <v>1969</v>
      </c>
      <c r="B52" s="1">
        <v>14096514</v>
      </c>
      <c r="C52" s="1">
        <v>6528516</v>
      </c>
      <c r="D52" s="1">
        <v>2226171</v>
      </c>
      <c r="E52" s="1">
        <v>3576603</v>
      </c>
      <c r="F52" s="1">
        <v>4515011</v>
      </c>
      <c r="G52" s="1">
        <v>4545914</v>
      </c>
      <c r="H52" s="1">
        <v>1144637</v>
      </c>
      <c r="I52" s="1">
        <v>6600844</v>
      </c>
      <c r="J52" s="1">
        <f t="shared" si="2"/>
        <v>43234210</v>
      </c>
      <c r="K52" s="1">
        <v>690721</v>
      </c>
      <c r="L52" s="1">
        <v>665192</v>
      </c>
      <c r="M52" s="1">
        <v>46672</v>
      </c>
      <c r="N52" s="1">
        <v>1601258</v>
      </c>
      <c r="O52" s="1">
        <v>86085</v>
      </c>
      <c r="P52" s="1">
        <v>1406046</v>
      </c>
      <c r="Q52" s="1">
        <v>0</v>
      </c>
      <c r="R52" s="1">
        <v>67210</v>
      </c>
      <c r="S52" s="1">
        <f t="shared" si="3"/>
        <v>4563184</v>
      </c>
    </row>
    <row r="53" spans="1:19">
      <c r="A53" s="4">
        <v>1970</v>
      </c>
      <c r="B53" s="1">
        <v>15361544</v>
      </c>
      <c r="C53" s="1">
        <v>7123546</v>
      </c>
      <c r="D53" s="1">
        <v>3029347</v>
      </c>
      <c r="E53" s="1">
        <v>4435083</v>
      </c>
      <c r="F53" s="1">
        <v>5513124</v>
      </c>
      <c r="G53" s="1">
        <v>3155815</v>
      </c>
      <c r="H53" s="1">
        <v>1438372</v>
      </c>
      <c r="I53" s="1">
        <v>6624443</v>
      </c>
      <c r="J53" s="1">
        <f t="shared" si="2"/>
        <v>46681274</v>
      </c>
      <c r="K53" s="1">
        <v>450963</v>
      </c>
      <c r="L53" s="1">
        <v>446705</v>
      </c>
      <c r="M53" s="1">
        <v>413015</v>
      </c>
      <c r="N53" s="1">
        <v>1765342</v>
      </c>
      <c r="O53" s="1">
        <v>139456</v>
      </c>
      <c r="P53" s="1">
        <v>2080879</v>
      </c>
      <c r="Q53" s="1">
        <v>78849</v>
      </c>
      <c r="R53" s="1">
        <v>104056</v>
      </c>
      <c r="S53" s="1">
        <f t="shared" si="3"/>
        <v>5479265</v>
      </c>
    </row>
    <row r="54" spans="1:19">
      <c r="A54" s="4">
        <v>1971</v>
      </c>
      <c r="B54" s="1">
        <v>14921419</v>
      </c>
      <c r="C54" s="1">
        <v>6509911</v>
      </c>
      <c r="D54" s="1">
        <v>2430777</v>
      </c>
      <c r="E54" s="1">
        <v>3577938</v>
      </c>
      <c r="F54" s="1">
        <v>5216418</v>
      </c>
      <c r="G54" s="1">
        <v>4501125</v>
      </c>
      <c r="H54" s="1">
        <v>1311605</v>
      </c>
      <c r="I54" s="1">
        <v>5585212</v>
      </c>
      <c r="J54" s="1">
        <f t="shared" si="2"/>
        <v>44054405</v>
      </c>
      <c r="K54" s="1">
        <v>422871</v>
      </c>
      <c r="L54" s="1">
        <v>465116</v>
      </c>
      <c r="M54" s="1">
        <v>342152</v>
      </c>
      <c r="N54" s="1">
        <v>1508965</v>
      </c>
      <c r="O54" s="1">
        <v>169124</v>
      </c>
      <c r="P54" s="1">
        <v>1893145</v>
      </c>
      <c r="Q54" s="1">
        <v>87854</v>
      </c>
      <c r="R54" s="1">
        <v>95871</v>
      </c>
      <c r="S54" s="1">
        <f t="shared" si="3"/>
        <v>4985098</v>
      </c>
    </row>
    <row r="55" spans="1:19">
      <c r="A55" s="4">
        <v>1972</v>
      </c>
      <c r="B55" s="1">
        <v>18543957</v>
      </c>
      <c r="C55" s="1">
        <v>7995607</v>
      </c>
      <c r="D55" s="1">
        <v>3111709</v>
      </c>
      <c r="E55" s="1">
        <v>4513926</v>
      </c>
      <c r="F55" s="1">
        <v>5733019</v>
      </c>
      <c r="G55" s="1">
        <v>6076814</v>
      </c>
      <c r="H55" s="1">
        <v>1593457</v>
      </c>
      <c r="I55" s="1">
        <v>6320585</v>
      </c>
      <c r="J55" s="1">
        <f t="shared" si="2"/>
        <v>53889074</v>
      </c>
      <c r="K55" s="1">
        <v>395094</v>
      </c>
      <c r="L55" s="1">
        <v>373405</v>
      </c>
      <c r="M55" s="1">
        <v>490264</v>
      </c>
      <c r="N55" s="1">
        <v>1895327</v>
      </c>
      <c r="O55" s="1">
        <v>162276</v>
      </c>
      <c r="P55" s="1">
        <v>2451468</v>
      </c>
      <c r="Q55" s="1">
        <v>103995</v>
      </c>
      <c r="R55" s="1">
        <v>109453</v>
      </c>
      <c r="S55" s="1">
        <f t="shared" si="3"/>
        <v>5981282</v>
      </c>
    </row>
    <row r="56" spans="1:19">
      <c r="A56" s="4">
        <v>1973</v>
      </c>
      <c r="B56" s="1">
        <v>23484816</v>
      </c>
      <c r="C56" s="1">
        <v>10824157</v>
      </c>
      <c r="D56" s="1">
        <v>4056578</v>
      </c>
      <c r="E56" s="1">
        <v>5878863</v>
      </c>
      <c r="F56" s="1">
        <v>7322187</v>
      </c>
      <c r="G56" s="1">
        <v>7723953</v>
      </c>
      <c r="H56" s="1">
        <v>1956256</v>
      </c>
      <c r="I56" s="1">
        <v>6997052</v>
      </c>
      <c r="J56" s="1">
        <f t="shared" si="2"/>
        <v>68243862</v>
      </c>
      <c r="K56" s="1">
        <v>442899</v>
      </c>
      <c r="L56" s="1">
        <v>552570</v>
      </c>
      <c r="M56" s="1">
        <v>548911</v>
      </c>
      <c r="N56" s="1">
        <v>2347122</v>
      </c>
      <c r="O56" s="1">
        <v>216386</v>
      </c>
      <c r="P56" s="1">
        <v>2620361</v>
      </c>
      <c r="Q56" s="1">
        <v>88647</v>
      </c>
      <c r="R56" s="1">
        <v>123727</v>
      </c>
      <c r="S56" s="1">
        <f t="shared" si="3"/>
        <v>6940623</v>
      </c>
    </row>
    <row r="57" spans="1:19">
      <c r="A57" s="4">
        <v>1974</v>
      </c>
      <c r="B57" s="1">
        <v>19317306</v>
      </c>
      <c r="C57" s="1">
        <v>8648286</v>
      </c>
      <c r="D57" s="1">
        <v>3637331</v>
      </c>
      <c r="E57" s="1">
        <v>5305893</v>
      </c>
      <c r="F57" s="1">
        <v>8521679</v>
      </c>
      <c r="G57" s="1">
        <v>7781383</v>
      </c>
      <c r="H57" s="1">
        <v>1689068</v>
      </c>
      <c r="I57" s="1">
        <v>6564243</v>
      </c>
      <c r="J57" s="1">
        <f t="shared" si="2"/>
        <v>61465189</v>
      </c>
      <c r="K57" s="1">
        <v>344409</v>
      </c>
      <c r="L57" s="1">
        <v>414962</v>
      </c>
      <c r="M57" s="1">
        <v>368330</v>
      </c>
      <c r="N57" s="1">
        <v>2134377</v>
      </c>
      <c r="O57" s="1">
        <v>207968</v>
      </c>
      <c r="P57" s="1">
        <v>2322258</v>
      </c>
      <c r="Q57" s="1">
        <v>76219</v>
      </c>
      <c r="R57" s="1">
        <v>101370</v>
      </c>
      <c r="S57" s="1">
        <f t="shared" si="3"/>
        <v>5969893</v>
      </c>
    </row>
    <row r="58" spans="1:19">
      <c r="A58" s="4">
        <v>1975</v>
      </c>
      <c r="B58" s="1">
        <v>15995673</v>
      </c>
      <c r="C58" s="1">
        <v>7086215</v>
      </c>
      <c r="D58" s="1">
        <v>3090608</v>
      </c>
      <c r="E58" s="1">
        <v>4076138</v>
      </c>
      <c r="F58" s="1">
        <v>6770521</v>
      </c>
      <c r="G58" s="1">
        <v>7604296</v>
      </c>
      <c r="H58" s="1">
        <v>1534390</v>
      </c>
      <c r="I58" s="1">
        <v>5219210</v>
      </c>
      <c r="J58" s="1">
        <f t="shared" si="2"/>
        <v>51377051</v>
      </c>
      <c r="K58" s="1">
        <v>211739</v>
      </c>
      <c r="L58" s="1">
        <v>222745</v>
      </c>
      <c r="M58" s="1">
        <v>346250</v>
      </c>
      <c r="N58" s="1">
        <v>1245535</v>
      </c>
      <c r="O58" s="1">
        <v>131598</v>
      </c>
      <c r="P58" s="1">
        <v>1858918</v>
      </c>
      <c r="Q58" s="1">
        <v>50073</v>
      </c>
      <c r="R58" s="1">
        <v>90250</v>
      </c>
      <c r="S58" s="1">
        <f t="shared" si="3"/>
        <v>4157108</v>
      </c>
    </row>
    <row r="59" spans="1:19">
      <c r="A59" s="4">
        <v>1976</v>
      </c>
      <c r="B59" s="1">
        <v>16439495</v>
      </c>
      <c r="C59" s="1">
        <v>6778695</v>
      </c>
      <c r="D59" s="1">
        <v>3844388</v>
      </c>
      <c r="E59" s="1">
        <v>4197876</v>
      </c>
      <c r="F59" s="1">
        <v>5385162</v>
      </c>
      <c r="G59" s="1">
        <v>8963980</v>
      </c>
      <c r="H59" s="1">
        <v>1836065</v>
      </c>
      <c r="I59" s="1">
        <v>5891487</v>
      </c>
      <c r="J59" s="1">
        <f t="shared" si="2"/>
        <v>53337148</v>
      </c>
      <c r="K59" s="1">
        <v>395075</v>
      </c>
      <c r="L59" s="1">
        <v>320986</v>
      </c>
      <c r="M59" s="1">
        <v>532086</v>
      </c>
      <c r="N59" s="1">
        <v>1830796</v>
      </c>
      <c r="O59" s="1">
        <v>157144</v>
      </c>
      <c r="P59" s="1">
        <v>2791945</v>
      </c>
      <c r="Q59" s="1">
        <v>118846</v>
      </c>
      <c r="R59" s="1">
        <v>147467</v>
      </c>
      <c r="S59" s="1">
        <f t="shared" si="3"/>
        <v>6294345</v>
      </c>
    </row>
    <row r="60" spans="1:19">
      <c r="A60" s="4">
        <v>1977</v>
      </c>
      <c r="B60" s="1">
        <v>15547250</v>
      </c>
      <c r="C60" s="1">
        <v>7129505</v>
      </c>
      <c r="D60" s="1">
        <v>3524729</v>
      </c>
      <c r="E60" s="1">
        <v>3793331</v>
      </c>
      <c r="F60" s="1">
        <v>3866051</v>
      </c>
      <c r="G60" s="1">
        <v>9004669</v>
      </c>
      <c r="H60" s="1">
        <v>1863937</v>
      </c>
      <c r="I60" s="1">
        <v>5049078</v>
      </c>
      <c r="J60" s="1">
        <f t="shared" si="2"/>
        <v>49778550</v>
      </c>
      <c r="K60" s="1">
        <v>437023</v>
      </c>
      <c r="L60" s="1">
        <v>363202</v>
      </c>
      <c r="M60" s="1">
        <v>483091</v>
      </c>
      <c r="N60" s="1">
        <v>1827033</v>
      </c>
      <c r="O60" s="1">
        <v>150638</v>
      </c>
      <c r="P60" s="1">
        <v>2814738</v>
      </c>
      <c r="Q60" s="1">
        <v>155496</v>
      </c>
      <c r="R60" s="1">
        <v>116737</v>
      </c>
      <c r="S60" s="1">
        <f t="shared" si="3"/>
        <v>6347958</v>
      </c>
    </row>
    <row r="61" spans="1:19">
      <c r="A61" s="4">
        <v>1978</v>
      </c>
      <c r="B61" s="1">
        <v>17752984</v>
      </c>
      <c r="C61" s="1">
        <v>8315708</v>
      </c>
      <c r="D61" s="1">
        <v>3506424</v>
      </c>
      <c r="E61" s="1">
        <v>4285640</v>
      </c>
      <c r="F61" s="1">
        <v>2814105</v>
      </c>
      <c r="G61" s="1">
        <v>9287467</v>
      </c>
      <c r="H61" s="1">
        <v>1911933</v>
      </c>
      <c r="I61" s="1">
        <v>5059920</v>
      </c>
      <c r="J61" s="1">
        <f t="shared" si="2"/>
        <v>52934181</v>
      </c>
      <c r="K61" s="1">
        <v>517736</v>
      </c>
      <c r="L61" s="1">
        <v>421761</v>
      </c>
      <c r="M61" s="1">
        <v>517285</v>
      </c>
      <c r="N61" s="1">
        <v>2212328</v>
      </c>
      <c r="O61" s="1">
        <v>149688</v>
      </c>
      <c r="P61" s="1">
        <v>2734227</v>
      </c>
      <c r="Q61" s="1">
        <v>172621</v>
      </c>
      <c r="R61" s="1">
        <v>128407</v>
      </c>
      <c r="S61" s="1">
        <f t="shared" si="3"/>
        <v>6854053</v>
      </c>
    </row>
    <row r="62" spans="1:19">
      <c r="A62" s="4">
        <v>1979</v>
      </c>
      <c r="B62" s="1">
        <v>21739788</v>
      </c>
      <c r="C62" s="1">
        <v>9146035</v>
      </c>
      <c r="D62" s="1">
        <v>4068717</v>
      </c>
      <c r="E62" s="1">
        <v>4856955</v>
      </c>
      <c r="F62" s="1">
        <v>4014525</v>
      </c>
      <c r="G62" s="1">
        <v>10873998</v>
      </c>
      <c r="H62" s="1">
        <v>2080674</v>
      </c>
      <c r="I62" s="1">
        <v>5525671</v>
      </c>
      <c r="J62" s="1">
        <f t="shared" si="2"/>
        <v>62306363</v>
      </c>
      <c r="K62" s="1">
        <v>523653</v>
      </c>
      <c r="L62" s="1">
        <v>397082</v>
      </c>
      <c r="M62" s="1">
        <v>563938</v>
      </c>
      <c r="N62" s="1">
        <v>2355286</v>
      </c>
      <c r="O62" s="1">
        <v>126400</v>
      </c>
      <c r="P62" s="1">
        <v>3032568</v>
      </c>
      <c r="Q62" s="1">
        <v>253275</v>
      </c>
      <c r="R62" s="1">
        <v>145970</v>
      </c>
      <c r="S62" s="1">
        <f t="shared" si="3"/>
        <v>7398172</v>
      </c>
    </row>
    <row r="63" spans="1:19">
      <c r="A63" s="4">
        <v>1980</v>
      </c>
      <c r="B63" s="1">
        <v>20750570</v>
      </c>
      <c r="C63" s="1">
        <v>8848230</v>
      </c>
      <c r="D63" s="1">
        <v>4184771</v>
      </c>
      <c r="E63" s="1">
        <v>5025613</v>
      </c>
      <c r="F63" s="1">
        <v>4658056</v>
      </c>
      <c r="G63" s="1">
        <v>11687140</v>
      </c>
      <c r="H63" s="1">
        <v>1899563</v>
      </c>
      <c r="I63" s="1">
        <v>5559728</v>
      </c>
      <c r="J63" s="1">
        <f t="shared" si="2"/>
        <v>62613671</v>
      </c>
      <c r="K63" s="1">
        <v>508483</v>
      </c>
      <c r="L63" s="1">
        <v>378730</v>
      </c>
      <c r="M63" s="1">
        <v>524141</v>
      </c>
      <c r="N63" s="1">
        <v>2216611</v>
      </c>
      <c r="O63" s="1">
        <v>151079</v>
      </c>
      <c r="P63" s="1">
        <v>2958728</v>
      </c>
      <c r="Q63" s="1">
        <v>237523</v>
      </c>
      <c r="R63" s="1">
        <v>134998</v>
      </c>
      <c r="S63" s="1">
        <f t="shared" si="3"/>
        <v>7110293</v>
      </c>
    </row>
    <row r="64" spans="1:19">
      <c r="A64" s="4">
        <v>1981</v>
      </c>
      <c r="B64" s="1">
        <v>18182720</v>
      </c>
      <c r="C64" s="1">
        <v>7915403</v>
      </c>
      <c r="D64" s="1">
        <v>4600117</v>
      </c>
      <c r="E64" s="1">
        <v>4659143</v>
      </c>
      <c r="F64" s="1">
        <v>4676690</v>
      </c>
      <c r="G64" s="1">
        <v>10417399</v>
      </c>
      <c r="H64" s="1">
        <v>2071559</v>
      </c>
      <c r="I64" s="1">
        <v>4605567</v>
      </c>
      <c r="J64" s="1">
        <f t="shared" si="2"/>
        <v>57128598</v>
      </c>
      <c r="K64" s="1">
        <v>601826</v>
      </c>
      <c r="L64" s="1">
        <v>491840</v>
      </c>
      <c r="M64" s="1">
        <v>502003</v>
      </c>
      <c r="N64" s="1">
        <v>2336134</v>
      </c>
      <c r="O64" s="1">
        <v>166075</v>
      </c>
      <c r="P64" s="1">
        <v>3171069</v>
      </c>
      <c r="Q64" s="1">
        <v>229740</v>
      </c>
      <c r="R64" s="1">
        <v>138024</v>
      </c>
      <c r="S64" s="1">
        <f t="shared" si="3"/>
        <v>7636711</v>
      </c>
    </row>
    <row r="65" spans="1:19">
      <c r="A65" s="4">
        <v>1982</v>
      </c>
      <c r="B65" s="1">
        <v>16952795</v>
      </c>
      <c r="C65" s="1">
        <v>7183652</v>
      </c>
      <c r="D65" s="1">
        <v>4300765</v>
      </c>
      <c r="E65" s="1">
        <v>3961072</v>
      </c>
      <c r="F65" s="1">
        <v>3760763</v>
      </c>
      <c r="G65" s="1">
        <v>9635895</v>
      </c>
      <c r="H65" s="1">
        <v>1946691</v>
      </c>
      <c r="I65" s="1">
        <v>4315468</v>
      </c>
      <c r="J65" s="1">
        <f t="shared" si="2"/>
        <v>52057101</v>
      </c>
      <c r="K65" s="1">
        <v>536545</v>
      </c>
      <c r="L65" s="1">
        <v>381214</v>
      </c>
      <c r="M65" s="1">
        <v>490578</v>
      </c>
      <c r="N65" s="1">
        <v>1981705</v>
      </c>
      <c r="O65" s="1">
        <v>114972</v>
      </c>
      <c r="P65" s="1">
        <v>2915321</v>
      </c>
      <c r="Q65" s="1">
        <v>111857</v>
      </c>
      <c r="R65" s="1">
        <v>130705</v>
      </c>
      <c r="S65" s="1">
        <f t="shared" si="3"/>
        <v>6662897</v>
      </c>
    </row>
    <row r="66" spans="1:19">
      <c r="A66" s="4">
        <v>1983</v>
      </c>
      <c r="B66" s="1">
        <v>17130510</v>
      </c>
      <c r="C66" s="1">
        <v>6584612</v>
      </c>
      <c r="D66" s="1">
        <v>4469747</v>
      </c>
      <c r="E66" s="1">
        <v>3770194</v>
      </c>
      <c r="F66" s="1">
        <v>4183772</v>
      </c>
      <c r="G66" s="1">
        <v>10418164</v>
      </c>
      <c r="H66" s="1">
        <v>2088883</v>
      </c>
      <c r="I66" s="1">
        <v>4299619</v>
      </c>
      <c r="J66" s="1">
        <f t="shared" si="2"/>
        <v>52945501</v>
      </c>
      <c r="K66" s="1">
        <v>620191</v>
      </c>
      <c r="L66" s="1">
        <v>436088</v>
      </c>
      <c r="M66" s="1">
        <v>548542</v>
      </c>
      <c r="N66" s="1">
        <v>2212410</v>
      </c>
      <c r="O66" s="1">
        <v>172705</v>
      </c>
      <c r="P66" s="1">
        <v>3678595</v>
      </c>
      <c r="Q66" s="1">
        <v>233971</v>
      </c>
      <c r="R66" s="1">
        <v>208545</v>
      </c>
      <c r="S66" s="1">
        <f t="shared" si="3"/>
        <v>8111047</v>
      </c>
    </row>
    <row r="67" spans="1:19">
      <c r="A67" s="4">
        <v>1984</v>
      </c>
      <c r="B67" s="1">
        <v>17516194</v>
      </c>
      <c r="C67" s="1">
        <v>6763199</v>
      </c>
      <c r="D67" s="1">
        <v>4950700</v>
      </c>
      <c r="E67" s="1">
        <v>4141893</v>
      </c>
      <c r="F67" s="1">
        <v>4760908</v>
      </c>
      <c r="G67" s="1">
        <v>11544342</v>
      </c>
      <c r="H67" s="1">
        <v>2220764</v>
      </c>
      <c r="I67" s="1">
        <v>4674200</v>
      </c>
      <c r="J67" s="1">
        <f t="shared" ref="J67:J93" si="4">SUM(B67:I67)</f>
        <v>56572200</v>
      </c>
      <c r="K67" s="1">
        <v>602312</v>
      </c>
      <c r="L67" s="1">
        <v>361274</v>
      </c>
      <c r="M67" s="1">
        <v>621177</v>
      </c>
      <c r="N67" s="1">
        <v>2366435</v>
      </c>
      <c r="O67" s="1">
        <v>214733</v>
      </c>
      <c r="P67" s="1">
        <v>4107463</v>
      </c>
      <c r="Q67" s="1">
        <v>194734</v>
      </c>
      <c r="R67" s="1">
        <v>264522</v>
      </c>
      <c r="S67" s="1">
        <f t="shared" ref="S67:S93" si="5">SUM(K67:R67)</f>
        <v>8732650</v>
      </c>
    </row>
    <row r="68" spans="1:19">
      <c r="A68" s="4">
        <v>1985</v>
      </c>
      <c r="B68" s="1">
        <v>18420099</v>
      </c>
      <c r="C68" s="1">
        <v>6576797</v>
      </c>
      <c r="D68" s="1">
        <v>4963655</v>
      </c>
      <c r="E68" s="1">
        <v>3938661</v>
      </c>
      <c r="F68" s="1">
        <v>3719104</v>
      </c>
      <c r="G68" s="1">
        <v>11957683</v>
      </c>
      <c r="H68" s="1">
        <v>2195136</v>
      </c>
      <c r="I68" s="1">
        <v>4353766</v>
      </c>
      <c r="J68" s="1">
        <f t="shared" si="4"/>
        <v>56124901</v>
      </c>
      <c r="K68" s="1">
        <v>628612</v>
      </c>
      <c r="L68" s="1">
        <v>421769</v>
      </c>
      <c r="M68" s="1">
        <v>601704</v>
      </c>
      <c r="N68" s="1">
        <v>2323616</v>
      </c>
      <c r="O68" s="1">
        <v>145231</v>
      </c>
      <c r="P68" s="1">
        <v>4449850</v>
      </c>
      <c r="Q68" s="1">
        <v>132408</v>
      </c>
      <c r="R68" s="1">
        <v>180237</v>
      </c>
      <c r="S68" s="1">
        <f t="shared" si="5"/>
        <v>8883427</v>
      </c>
    </row>
    <row r="69" spans="1:19">
      <c r="A69" s="4">
        <v>1986</v>
      </c>
      <c r="B69" s="1">
        <v>20315299</v>
      </c>
      <c r="C69" s="1">
        <v>7058439</v>
      </c>
      <c r="D69" s="1">
        <v>4816330</v>
      </c>
      <c r="E69" s="1">
        <v>3695472</v>
      </c>
      <c r="F69" s="1">
        <v>2466448</v>
      </c>
      <c r="G69" s="1">
        <v>10938074</v>
      </c>
      <c r="H69" s="1">
        <v>2182844</v>
      </c>
      <c r="I69" s="1">
        <v>4182193</v>
      </c>
      <c r="J69" s="1">
        <f t="shared" si="4"/>
        <v>55655099</v>
      </c>
      <c r="K69" s="1">
        <v>641607</v>
      </c>
      <c r="L69" s="1">
        <v>350738</v>
      </c>
      <c r="M69" s="1">
        <v>544757</v>
      </c>
      <c r="N69" s="1">
        <v>1948715</v>
      </c>
      <c r="O69" s="1">
        <v>131093</v>
      </c>
      <c r="P69" s="1">
        <v>4334629</v>
      </c>
      <c r="Q69" s="1">
        <v>72808</v>
      </c>
      <c r="R69" s="1">
        <v>144187</v>
      </c>
      <c r="S69" s="1">
        <f t="shared" si="5"/>
        <v>8168534</v>
      </c>
    </row>
    <row r="70" spans="1:19">
      <c r="A70" s="4">
        <v>1987</v>
      </c>
      <c r="B70" s="1">
        <v>23725274</v>
      </c>
      <c r="C70" s="1">
        <v>7762977</v>
      </c>
      <c r="D70" s="1">
        <v>5474808</v>
      </c>
      <c r="E70" s="1">
        <v>4295762</v>
      </c>
      <c r="F70" s="1">
        <v>2516306</v>
      </c>
      <c r="G70" s="1">
        <v>12354722</v>
      </c>
      <c r="H70" s="1">
        <v>2375244</v>
      </c>
      <c r="I70" s="1">
        <v>4827507</v>
      </c>
      <c r="J70" s="1">
        <f t="shared" si="4"/>
        <v>63332600</v>
      </c>
      <c r="K70" s="1">
        <v>754332</v>
      </c>
      <c r="L70" s="1">
        <v>432946</v>
      </c>
      <c r="M70" s="1">
        <v>634200</v>
      </c>
      <c r="N70" s="1">
        <v>2398572</v>
      </c>
      <c r="O70" s="1">
        <v>98625</v>
      </c>
      <c r="P70" s="1">
        <v>4905556</v>
      </c>
      <c r="Q70" s="1">
        <v>73325</v>
      </c>
      <c r="R70" s="1">
        <v>158130</v>
      </c>
      <c r="S70" s="1">
        <f t="shared" si="5"/>
        <v>9455686</v>
      </c>
    </row>
    <row r="71" spans="1:19">
      <c r="A71" s="4">
        <v>1988</v>
      </c>
      <c r="B71" s="1">
        <v>27680172</v>
      </c>
      <c r="C71" s="1">
        <v>7967180</v>
      </c>
      <c r="D71" s="1">
        <v>5728033</v>
      </c>
      <c r="E71" s="1">
        <v>4794134</v>
      </c>
      <c r="F71" s="1">
        <v>2757986</v>
      </c>
      <c r="G71" s="1">
        <v>13978288</v>
      </c>
      <c r="H71" s="1">
        <v>2524440</v>
      </c>
      <c r="I71" s="1">
        <v>5677066</v>
      </c>
      <c r="J71" s="1">
        <f t="shared" si="4"/>
        <v>71107299</v>
      </c>
      <c r="K71" s="1">
        <v>734908</v>
      </c>
      <c r="L71" s="1">
        <v>490337</v>
      </c>
      <c r="M71" s="1">
        <v>766255</v>
      </c>
      <c r="N71" s="1">
        <v>2720702</v>
      </c>
      <c r="O71" s="1">
        <v>147073</v>
      </c>
      <c r="P71" s="1">
        <v>5401591</v>
      </c>
      <c r="Q71" s="1">
        <v>85493</v>
      </c>
      <c r="R71" s="1">
        <v>145566</v>
      </c>
      <c r="S71" s="1">
        <f t="shared" si="5"/>
        <v>10491925</v>
      </c>
    </row>
    <row r="72" spans="1:19">
      <c r="A72" s="4">
        <v>1989</v>
      </c>
      <c r="B72" s="1">
        <v>30913962</v>
      </c>
      <c r="C72" s="1">
        <v>8233351</v>
      </c>
      <c r="D72" s="1">
        <v>6167373</v>
      </c>
      <c r="E72" s="1">
        <v>5301037</v>
      </c>
      <c r="F72" s="1">
        <v>3285872</v>
      </c>
      <c r="G72" s="1">
        <v>14831844</v>
      </c>
      <c r="H72" s="1">
        <v>2649509</v>
      </c>
      <c r="I72" s="1">
        <v>5735152</v>
      </c>
      <c r="J72" s="1">
        <f t="shared" si="4"/>
        <v>77118100</v>
      </c>
      <c r="K72" s="1">
        <v>724925</v>
      </c>
      <c r="L72" s="1">
        <v>508835</v>
      </c>
      <c r="M72" s="1">
        <v>786365</v>
      </c>
      <c r="N72" s="1">
        <v>2890434</v>
      </c>
      <c r="O72" s="1">
        <v>301650</v>
      </c>
      <c r="P72" s="1">
        <v>5674960</v>
      </c>
      <c r="Q72" s="1">
        <v>63247</v>
      </c>
      <c r="R72" s="1">
        <v>146019</v>
      </c>
      <c r="S72" s="1">
        <f t="shared" si="5"/>
        <v>11096435</v>
      </c>
    </row>
    <row r="73" spans="1:19">
      <c r="A73" s="4">
        <v>1990</v>
      </c>
      <c r="B73" s="1">
        <v>32886331</v>
      </c>
      <c r="C73" s="1">
        <v>8990746</v>
      </c>
      <c r="D73" s="1">
        <v>6318023</v>
      </c>
      <c r="E73" s="1">
        <v>5577154</v>
      </c>
      <c r="F73" s="1">
        <v>3487818</v>
      </c>
      <c r="G73" s="1">
        <v>15161150</v>
      </c>
      <c r="H73" s="1">
        <v>2762181</v>
      </c>
      <c r="I73" s="1">
        <v>5967097</v>
      </c>
      <c r="J73" s="1">
        <f t="shared" si="4"/>
        <v>81150500</v>
      </c>
      <c r="K73" s="1">
        <v>876034</v>
      </c>
      <c r="L73" s="1">
        <v>641057</v>
      </c>
      <c r="M73" s="1">
        <v>764041</v>
      </c>
      <c r="N73" s="1">
        <v>3001145</v>
      </c>
      <c r="O73" s="1">
        <v>299118</v>
      </c>
      <c r="P73" s="1">
        <v>5814541</v>
      </c>
      <c r="Q73" s="1">
        <v>55024</v>
      </c>
      <c r="R73" s="1">
        <v>141839</v>
      </c>
      <c r="S73" s="1">
        <f t="shared" si="5"/>
        <v>11592799</v>
      </c>
    </row>
    <row r="74" spans="1:19">
      <c r="A74" s="4">
        <v>1991</v>
      </c>
      <c r="B74" s="1">
        <v>29969980</v>
      </c>
      <c r="C74" s="1">
        <v>8716981</v>
      </c>
      <c r="D74" s="1">
        <v>6513346</v>
      </c>
      <c r="E74" s="1">
        <v>5204663</v>
      </c>
      <c r="F74" s="1">
        <v>3751292</v>
      </c>
      <c r="G74" s="1">
        <v>14984250</v>
      </c>
      <c r="H74" s="1">
        <v>2754924</v>
      </c>
      <c r="I74" s="1">
        <v>6011966</v>
      </c>
      <c r="J74" s="1">
        <f t="shared" si="4"/>
        <v>77907402</v>
      </c>
      <c r="K74" s="1">
        <v>814241</v>
      </c>
      <c r="L74" s="1">
        <v>572001</v>
      </c>
      <c r="M74" s="1">
        <v>725173</v>
      </c>
      <c r="N74" s="1">
        <v>2566987</v>
      </c>
      <c r="O74" s="1">
        <v>264260</v>
      </c>
      <c r="P74" s="1">
        <v>5790248</v>
      </c>
      <c r="Q74" s="1">
        <v>71353</v>
      </c>
      <c r="R74" s="1">
        <v>125727</v>
      </c>
      <c r="S74" s="1">
        <f t="shared" si="5"/>
        <v>10929990</v>
      </c>
    </row>
    <row r="75" spans="1:19">
      <c r="A75" s="4">
        <v>1992</v>
      </c>
      <c r="B75" s="1">
        <v>26566999</v>
      </c>
      <c r="C75" s="1">
        <v>7822500</v>
      </c>
      <c r="D75" s="1">
        <v>5270260</v>
      </c>
      <c r="E75" s="1">
        <v>4395272</v>
      </c>
      <c r="F75" s="1">
        <v>3729594</v>
      </c>
      <c r="G75" s="1">
        <v>13511837</v>
      </c>
      <c r="H75" s="1">
        <v>2416876</v>
      </c>
      <c r="I75" s="1">
        <v>5229562</v>
      </c>
      <c r="J75" s="1">
        <f t="shared" si="4"/>
        <v>68942900</v>
      </c>
      <c r="K75" s="1">
        <v>728604</v>
      </c>
      <c r="L75" s="1">
        <v>516817</v>
      </c>
      <c r="M75" s="1">
        <v>652135</v>
      </c>
      <c r="N75" s="1">
        <v>2294735</v>
      </c>
      <c r="O75" s="1">
        <v>214491</v>
      </c>
      <c r="P75" s="1">
        <v>5464218</v>
      </c>
      <c r="Q75" s="1">
        <v>54948</v>
      </c>
      <c r="R75" s="1">
        <v>122080</v>
      </c>
      <c r="S75" s="1">
        <f t="shared" si="5"/>
        <v>10048028</v>
      </c>
    </row>
    <row r="76" spans="1:19">
      <c r="A76" s="4">
        <v>1993</v>
      </c>
      <c r="B76" s="1">
        <v>24368367</v>
      </c>
      <c r="C76" s="1">
        <v>7404054</v>
      </c>
      <c r="D76" s="1">
        <v>4960776</v>
      </c>
      <c r="E76" s="1">
        <v>3996370</v>
      </c>
      <c r="F76" s="1">
        <v>3533254</v>
      </c>
      <c r="G76" s="1">
        <v>12136937</v>
      </c>
      <c r="H76" s="1">
        <v>2427406</v>
      </c>
      <c r="I76" s="1">
        <v>5256537</v>
      </c>
      <c r="J76" s="1">
        <f t="shared" si="4"/>
        <v>64083701</v>
      </c>
      <c r="K76" s="1">
        <v>739719</v>
      </c>
      <c r="L76" s="1">
        <v>525863</v>
      </c>
      <c r="M76" s="1">
        <v>615999</v>
      </c>
      <c r="N76" s="1">
        <v>2253417</v>
      </c>
      <c r="O76" s="1">
        <v>127491</v>
      </c>
      <c r="P76" s="1">
        <v>5008250</v>
      </c>
      <c r="Q76" s="1">
        <v>54460</v>
      </c>
      <c r="R76" s="1">
        <v>149744</v>
      </c>
      <c r="S76" s="1">
        <f t="shared" si="5"/>
        <v>9474943</v>
      </c>
    </row>
    <row r="77" spans="1:19">
      <c r="A77" s="4">
        <v>1994</v>
      </c>
      <c r="B77" s="1">
        <v>25802302</v>
      </c>
      <c r="C77" s="1">
        <v>7331882</v>
      </c>
      <c r="D77" s="1">
        <v>5174126</v>
      </c>
      <c r="E77" s="1">
        <v>4145257</v>
      </c>
      <c r="F77" s="1">
        <v>3836412</v>
      </c>
      <c r="G77" s="1">
        <v>12558910</v>
      </c>
      <c r="H77" s="1">
        <v>2490702</v>
      </c>
      <c r="I77" s="1">
        <v>5413708</v>
      </c>
      <c r="J77" s="1">
        <f t="shared" si="4"/>
        <v>66753299</v>
      </c>
      <c r="K77" s="1">
        <v>766087</v>
      </c>
      <c r="L77" s="1">
        <v>576809</v>
      </c>
      <c r="M77" s="1">
        <v>669392</v>
      </c>
      <c r="N77" s="1">
        <v>2782513</v>
      </c>
      <c r="O77" s="1">
        <v>239465</v>
      </c>
      <c r="P77" s="1">
        <v>5542513</v>
      </c>
      <c r="Q77" s="1">
        <v>66603</v>
      </c>
      <c r="R77" s="1">
        <v>204221</v>
      </c>
      <c r="S77" s="1">
        <f t="shared" si="5"/>
        <v>10847603</v>
      </c>
    </row>
    <row r="78" spans="1:19">
      <c r="A78" s="4">
        <v>1995</v>
      </c>
      <c r="B78" s="1">
        <v>27240350</v>
      </c>
      <c r="C78" s="1">
        <v>7960149</v>
      </c>
      <c r="D78" s="1">
        <v>4773438</v>
      </c>
      <c r="E78" s="1">
        <v>4193974</v>
      </c>
      <c r="F78" s="1">
        <v>4065458</v>
      </c>
      <c r="G78" s="1">
        <v>12260374</v>
      </c>
      <c r="H78" s="1">
        <v>2483031</v>
      </c>
      <c r="I78" s="1">
        <v>5355325</v>
      </c>
      <c r="J78" s="1">
        <f t="shared" si="4"/>
        <v>68332099</v>
      </c>
      <c r="K78" s="1">
        <v>836300</v>
      </c>
      <c r="L78" s="1">
        <v>616777</v>
      </c>
      <c r="M78" s="1">
        <v>713209</v>
      </c>
      <c r="N78" s="1">
        <v>2603266</v>
      </c>
      <c r="O78" s="1">
        <v>226292</v>
      </c>
      <c r="P78" s="1">
        <v>5305624</v>
      </c>
      <c r="Q78" s="1">
        <v>55256</v>
      </c>
      <c r="R78" s="1">
        <v>242974</v>
      </c>
      <c r="S78" s="1">
        <f t="shared" si="5"/>
        <v>10599698</v>
      </c>
    </row>
    <row r="79" spans="1:19">
      <c r="A79" s="4">
        <v>1996</v>
      </c>
      <c r="B79" s="1">
        <v>28728346</v>
      </c>
      <c r="C79" s="1">
        <v>7616226</v>
      </c>
      <c r="D79" s="1">
        <v>4785057</v>
      </c>
      <c r="E79" s="1">
        <v>4287383</v>
      </c>
      <c r="F79" s="1">
        <v>4243787</v>
      </c>
      <c r="G79" s="1">
        <v>12350789</v>
      </c>
      <c r="H79" s="1">
        <v>2435280</v>
      </c>
      <c r="I79" s="1">
        <v>5560632</v>
      </c>
      <c r="J79" s="1">
        <f t="shared" si="4"/>
        <v>70007500</v>
      </c>
      <c r="K79" s="1">
        <v>868684</v>
      </c>
      <c r="L79" s="1">
        <v>659427</v>
      </c>
      <c r="M79" s="1">
        <v>688475</v>
      </c>
      <c r="N79" s="1">
        <v>2831735</v>
      </c>
      <c r="O79" s="1">
        <v>209513</v>
      </c>
      <c r="P79" s="1">
        <v>5461933</v>
      </c>
      <c r="Q79" s="1">
        <v>54770</v>
      </c>
      <c r="R79" s="1">
        <v>252155</v>
      </c>
      <c r="S79" s="1">
        <f t="shared" si="5"/>
        <v>11026692</v>
      </c>
    </row>
    <row r="80" spans="1:19">
      <c r="A80" s="4">
        <v>1997</v>
      </c>
      <c r="B80" s="1">
        <v>27056296</v>
      </c>
      <c r="C80" s="1">
        <v>6891158</v>
      </c>
      <c r="D80" s="1">
        <v>4533260</v>
      </c>
      <c r="E80" s="1">
        <v>4146539</v>
      </c>
      <c r="F80" s="1">
        <v>4524895</v>
      </c>
      <c r="G80" s="1">
        <v>12196729</v>
      </c>
      <c r="H80" s="1">
        <v>2322832</v>
      </c>
      <c r="I80" s="1">
        <v>5309391</v>
      </c>
      <c r="J80" s="1">
        <f t="shared" si="4"/>
        <v>66981100</v>
      </c>
      <c r="K80" s="1">
        <v>912202</v>
      </c>
      <c r="L80" s="1">
        <v>653482</v>
      </c>
      <c r="M80" s="1">
        <v>708281</v>
      </c>
      <c r="N80" s="1">
        <v>2771231</v>
      </c>
      <c r="O80" s="1">
        <v>168888</v>
      </c>
      <c r="P80" s="1">
        <v>5364680</v>
      </c>
      <c r="Q80" s="1">
        <v>45398</v>
      </c>
      <c r="R80" s="1">
        <v>254021</v>
      </c>
      <c r="S80" s="1">
        <f t="shared" si="5"/>
        <v>10878183</v>
      </c>
    </row>
    <row r="81" spans="1:19">
      <c r="A81" s="4">
        <v>1998</v>
      </c>
      <c r="B81" s="1">
        <v>24173923</v>
      </c>
      <c r="C81" s="1">
        <v>6678770</v>
      </c>
      <c r="D81" s="1">
        <v>3994890</v>
      </c>
      <c r="E81" s="1">
        <v>3335607</v>
      </c>
      <c r="F81" s="1">
        <v>4159945</v>
      </c>
      <c r="G81" s="1">
        <v>10816471</v>
      </c>
      <c r="H81" s="1">
        <v>2135515</v>
      </c>
      <c r="I81" s="1">
        <v>4580178</v>
      </c>
      <c r="J81" s="1">
        <f t="shared" si="4"/>
        <v>59875299</v>
      </c>
      <c r="K81" s="1">
        <v>720789</v>
      </c>
      <c r="L81" s="1">
        <v>670501</v>
      </c>
      <c r="M81" s="1">
        <v>570164</v>
      </c>
      <c r="N81" s="1">
        <v>2009127</v>
      </c>
      <c r="O81" s="1">
        <v>142267</v>
      </c>
      <c r="P81" s="1">
        <v>4565930</v>
      </c>
      <c r="Q81" s="1">
        <v>34286</v>
      </c>
      <c r="R81" s="1">
        <v>136460</v>
      </c>
      <c r="S81" s="1">
        <f t="shared" si="5"/>
        <v>8849524</v>
      </c>
    </row>
    <row r="82" spans="1:19">
      <c r="A82" s="4">
        <v>1999</v>
      </c>
      <c r="B82" s="1">
        <v>24410384</v>
      </c>
      <c r="C82" s="1">
        <v>6464658</v>
      </c>
      <c r="D82" s="1">
        <v>4041974</v>
      </c>
      <c r="E82" s="1">
        <v>3341642</v>
      </c>
      <c r="F82" s="1">
        <v>3937980</v>
      </c>
      <c r="G82" s="1">
        <v>10933121</v>
      </c>
      <c r="H82" s="1">
        <v>2115859</v>
      </c>
      <c r="I82" s="1">
        <v>4692982</v>
      </c>
      <c r="J82" s="1">
        <f t="shared" si="4"/>
        <v>59938600</v>
      </c>
      <c r="K82" s="1">
        <v>808399</v>
      </c>
      <c r="L82" s="1">
        <v>668787</v>
      </c>
      <c r="M82" s="1">
        <v>588596</v>
      </c>
      <c r="N82" s="1">
        <v>2145517</v>
      </c>
      <c r="O82" s="1">
        <v>161261</v>
      </c>
      <c r="P82" s="1">
        <v>4897006</v>
      </c>
      <c r="Q82" s="1">
        <v>25699</v>
      </c>
      <c r="R82" s="1">
        <v>128740</v>
      </c>
      <c r="S82" s="1">
        <f t="shared" si="5"/>
        <v>9424005</v>
      </c>
    </row>
    <row r="83" spans="1:19">
      <c r="A83" s="4">
        <v>2000</v>
      </c>
      <c r="B83" s="1">
        <v>26143020</v>
      </c>
      <c r="C83" s="1">
        <v>6742254</v>
      </c>
      <c r="D83" s="1">
        <v>4462721</v>
      </c>
      <c r="E83" s="1">
        <v>3619076</v>
      </c>
      <c r="F83" s="1">
        <v>4451503</v>
      </c>
      <c r="G83" s="1">
        <v>12257256</v>
      </c>
      <c r="H83" s="1">
        <v>2086335</v>
      </c>
      <c r="I83" s="1">
        <v>4988534</v>
      </c>
      <c r="J83" s="1">
        <f t="shared" si="4"/>
        <v>64750699</v>
      </c>
      <c r="K83" s="1">
        <v>851122</v>
      </c>
      <c r="L83" s="1">
        <v>737823</v>
      </c>
      <c r="M83" s="1">
        <v>752670</v>
      </c>
      <c r="N83" s="1">
        <v>2272354</v>
      </c>
      <c r="O83" s="1">
        <v>249899</v>
      </c>
      <c r="P83" s="1">
        <v>5603090</v>
      </c>
      <c r="Q83" s="1">
        <v>42968</v>
      </c>
      <c r="R83" s="1">
        <v>149364</v>
      </c>
      <c r="S83" s="1">
        <f t="shared" si="5"/>
        <v>10659290</v>
      </c>
    </row>
    <row r="84" spans="1:19">
      <c r="A84" s="4">
        <v>2001</v>
      </c>
      <c r="B84" s="1">
        <v>23731100</v>
      </c>
      <c r="C84" s="1">
        <v>6120600</v>
      </c>
      <c r="D84" s="1">
        <v>3600900</v>
      </c>
      <c r="E84" s="1">
        <v>3085400</v>
      </c>
      <c r="F84" s="1">
        <v>3684700</v>
      </c>
      <c r="G84" s="1">
        <v>10743300</v>
      </c>
      <c r="H84" s="1">
        <v>1854800</v>
      </c>
      <c r="I84" s="1">
        <v>4411000</v>
      </c>
      <c r="J84" s="1">
        <f t="shared" si="4"/>
        <v>57231800</v>
      </c>
      <c r="K84" s="1">
        <v>740210</v>
      </c>
      <c r="L84" s="1">
        <v>659354</v>
      </c>
      <c r="M84" s="1">
        <v>635586</v>
      </c>
      <c r="N84" s="1">
        <v>1904454</v>
      </c>
      <c r="O84" s="1">
        <v>313839</v>
      </c>
      <c r="P84" s="1">
        <v>5206211</v>
      </c>
      <c r="Q84" s="1">
        <v>37540</v>
      </c>
      <c r="R84" s="1">
        <v>144180</v>
      </c>
      <c r="S84" s="1">
        <f t="shared" si="5"/>
        <v>9641374</v>
      </c>
    </row>
    <row r="85" spans="1:19">
      <c r="A85" s="4">
        <v>2002</v>
      </c>
      <c r="B85" s="1">
        <v>23249400</v>
      </c>
      <c r="C85" s="1">
        <v>5808300</v>
      </c>
      <c r="D85" s="1">
        <v>3754700</v>
      </c>
      <c r="E85" s="1">
        <v>3123600</v>
      </c>
      <c r="F85" s="1">
        <v>3641200</v>
      </c>
      <c r="G85" s="1">
        <v>11918600</v>
      </c>
      <c r="H85" s="1">
        <v>1914800</v>
      </c>
      <c r="I85" s="1">
        <v>4168700</v>
      </c>
      <c r="J85" s="1">
        <f t="shared" si="4"/>
        <v>57579300</v>
      </c>
      <c r="K85" s="1">
        <v>715205</v>
      </c>
      <c r="L85" s="1">
        <v>602476</v>
      </c>
      <c r="M85" s="1">
        <v>699397</v>
      </c>
      <c r="N85" s="1">
        <v>2181517</v>
      </c>
      <c r="O85" s="1">
        <v>406186</v>
      </c>
      <c r="P85" s="1">
        <v>6152865</v>
      </c>
      <c r="Q85" s="1">
        <v>35950</v>
      </c>
      <c r="R85" s="1">
        <v>145940</v>
      </c>
      <c r="S85" s="1">
        <f t="shared" si="5"/>
        <v>10939536</v>
      </c>
    </row>
    <row r="86" spans="1:19">
      <c r="A86" s="4">
        <v>2003</v>
      </c>
      <c r="B86" s="1">
        <v>22860900</v>
      </c>
      <c r="C86" s="1">
        <v>5548900</v>
      </c>
      <c r="D86" s="1">
        <v>3717800</v>
      </c>
      <c r="E86" s="1">
        <v>3394100</v>
      </c>
      <c r="F86" s="1">
        <v>3902600</v>
      </c>
      <c r="G86" s="1">
        <v>11781300</v>
      </c>
      <c r="H86" s="1">
        <v>1946100</v>
      </c>
      <c r="I86" s="1">
        <v>4107500</v>
      </c>
      <c r="J86" s="1">
        <f t="shared" si="4"/>
        <v>57259200</v>
      </c>
      <c r="K86" s="1">
        <v>819317</v>
      </c>
      <c r="L86" s="1">
        <v>617004</v>
      </c>
      <c r="M86" s="1">
        <v>714790</v>
      </c>
      <c r="N86" s="1">
        <v>2530612</v>
      </c>
      <c r="O86" s="1">
        <v>385180</v>
      </c>
      <c r="P86" s="1">
        <v>6569596</v>
      </c>
      <c r="Q86" s="1">
        <v>38719</v>
      </c>
      <c r="R86" s="1">
        <v>139017</v>
      </c>
      <c r="S86" s="1">
        <f t="shared" si="5"/>
        <v>11814235</v>
      </c>
    </row>
    <row r="87" spans="1:19">
      <c r="A87" s="4">
        <v>2004</v>
      </c>
      <c r="B87" s="1">
        <v>22672600</v>
      </c>
      <c r="C87" s="1">
        <v>5379000</v>
      </c>
      <c r="D87" s="1">
        <v>3882900</v>
      </c>
      <c r="E87" s="1">
        <v>3640500</v>
      </c>
      <c r="F87" s="1">
        <v>4550300</v>
      </c>
      <c r="G87" s="1">
        <v>12271000</v>
      </c>
      <c r="H87" s="1">
        <v>1856600</v>
      </c>
      <c r="I87" s="1">
        <v>4105700</v>
      </c>
      <c r="J87" s="1">
        <f t="shared" si="4"/>
        <v>58358600</v>
      </c>
      <c r="K87" s="1">
        <v>840522</v>
      </c>
      <c r="L87" s="1">
        <v>649921</v>
      </c>
      <c r="M87" s="1">
        <v>747033</v>
      </c>
      <c r="N87" s="1">
        <v>2977667</v>
      </c>
      <c r="O87" s="1">
        <v>247354</v>
      </c>
      <c r="P87" s="1">
        <v>7706587</v>
      </c>
      <c r="Q87" s="1">
        <v>75050</v>
      </c>
      <c r="R87" s="1">
        <v>154113</v>
      </c>
      <c r="S87" s="1">
        <f t="shared" si="5"/>
        <v>13398247</v>
      </c>
    </row>
    <row r="88" spans="1:19">
      <c r="A88" s="4">
        <v>2005</v>
      </c>
      <c r="B88" s="1">
        <v>21612100</v>
      </c>
      <c r="C88" s="1">
        <v>5349900</v>
      </c>
      <c r="D88" s="1">
        <v>3727100</v>
      </c>
      <c r="E88" s="1">
        <v>3579400</v>
      </c>
      <c r="F88" s="1">
        <v>5270700</v>
      </c>
      <c r="G88" s="1">
        <v>12449800</v>
      </c>
      <c r="H88" s="1">
        <v>1784400</v>
      </c>
      <c r="I88" s="1">
        <v>3683200</v>
      </c>
      <c r="J88" s="1">
        <f t="shared" si="4"/>
        <v>57456600</v>
      </c>
      <c r="K88" s="1">
        <v>744439</v>
      </c>
      <c r="L88" s="1">
        <v>585950</v>
      </c>
      <c r="M88" s="1">
        <v>683116</v>
      </c>
      <c r="N88" s="1">
        <v>3037129</v>
      </c>
      <c r="O88" s="1">
        <v>269605</v>
      </c>
      <c r="P88" s="1">
        <v>8408290</v>
      </c>
      <c r="Q88" s="1">
        <v>85346</v>
      </c>
      <c r="R88" s="1">
        <v>129133</v>
      </c>
      <c r="S88" s="1">
        <f t="shared" si="5"/>
        <v>13943008</v>
      </c>
    </row>
    <row r="89" spans="1:19">
      <c r="A89" s="4">
        <v>2006</v>
      </c>
      <c r="B89" s="1">
        <v>22615400</v>
      </c>
      <c r="C89" s="1">
        <v>5385300</v>
      </c>
      <c r="D89" s="1">
        <v>3834100</v>
      </c>
      <c r="E89" s="1">
        <v>4008300</v>
      </c>
      <c r="F89" s="1">
        <v>5164600</v>
      </c>
      <c r="G89" s="1">
        <v>12885200</v>
      </c>
      <c r="H89" s="1">
        <v>1839900</v>
      </c>
      <c r="I89" s="1">
        <v>3913000</v>
      </c>
      <c r="J89" s="1">
        <f t="shared" si="4"/>
        <v>59645800</v>
      </c>
      <c r="K89" s="1">
        <v>817680</v>
      </c>
      <c r="L89" s="1">
        <v>683320</v>
      </c>
      <c r="M89" s="1">
        <v>725337</v>
      </c>
      <c r="N89" s="1">
        <v>3293916</v>
      </c>
      <c r="O89" s="1">
        <v>316258</v>
      </c>
      <c r="P89" s="1">
        <v>8471394</v>
      </c>
      <c r="Q89" s="1">
        <v>118841</v>
      </c>
      <c r="R89" s="1">
        <v>121960</v>
      </c>
      <c r="S89" s="1">
        <f t="shared" si="5"/>
        <v>14548706</v>
      </c>
    </row>
    <row r="90" spans="1:19">
      <c r="A90" s="4">
        <v>2007</v>
      </c>
      <c r="B90" s="1">
        <v>22116800</v>
      </c>
      <c r="C90" s="1">
        <v>5370600</v>
      </c>
      <c r="D90" s="1">
        <v>3749700</v>
      </c>
      <c r="E90" s="1">
        <v>4159000</v>
      </c>
      <c r="F90" s="1">
        <v>5637800</v>
      </c>
      <c r="G90" s="1">
        <v>13459200</v>
      </c>
      <c r="H90" s="1">
        <v>1713000</v>
      </c>
      <c r="I90" s="1">
        <v>3781100</v>
      </c>
      <c r="J90" s="1">
        <f t="shared" si="4"/>
        <v>59987200</v>
      </c>
      <c r="K90" s="1">
        <v>900966</v>
      </c>
      <c r="L90" s="1">
        <v>719077</v>
      </c>
      <c r="M90" s="1">
        <v>624889</v>
      </c>
      <c r="N90" s="1">
        <v>2931037</v>
      </c>
      <c r="O90" s="1">
        <v>376192</v>
      </c>
      <c r="P90" s="1">
        <v>7714148</v>
      </c>
      <c r="Q90" s="1">
        <v>77831</v>
      </c>
      <c r="R90" s="1">
        <v>435926</v>
      </c>
      <c r="S90" s="1">
        <f t="shared" si="5"/>
        <v>13780066</v>
      </c>
    </row>
    <row r="91" spans="1:19">
      <c r="A91" s="4">
        <v>2008</v>
      </c>
      <c r="B91" s="1">
        <v>18400700</v>
      </c>
      <c r="C91" s="1">
        <v>4800500</v>
      </c>
      <c r="D91" s="1">
        <v>2864400</v>
      </c>
      <c r="E91" s="1">
        <v>3139900</v>
      </c>
      <c r="F91" s="1">
        <v>5848400</v>
      </c>
      <c r="G91" s="1">
        <v>10124200</v>
      </c>
      <c r="H91" s="1">
        <v>1435700</v>
      </c>
      <c r="I91" s="1">
        <v>2839800</v>
      </c>
      <c r="J91" s="1">
        <f t="shared" si="4"/>
        <v>49453600</v>
      </c>
      <c r="K91" s="1">
        <v>785352</v>
      </c>
      <c r="L91" s="1">
        <v>615763</v>
      </c>
      <c r="M91" s="1">
        <v>473287</v>
      </c>
      <c r="N91" s="1">
        <v>2364851</v>
      </c>
      <c r="O91" s="1">
        <v>340203</v>
      </c>
      <c r="P91" s="1">
        <v>5944749</v>
      </c>
      <c r="Q91" s="1">
        <v>54199</v>
      </c>
      <c r="R91" s="1">
        <v>342104</v>
      </c>
      <c r="S91" s="1">
        <f t="shared" si="5"/>
        <v>10920508</v>
      </c>
    </row>
    <row r="92" spans="1:19">
      <c r="A92" s="4">
        <v>2009</v>
      </c>
      <c r="B92" s="1">
        <v>15615700</v>
      </c>
      <c r="C92" s="1">
        <v>4037500</v>
      </c>
      <c r="D92" s="1">
        <v>2717600</v>
      </c>
      <c r="E92" s="1">
        <v>2191200</v>
      </c>
      <c r="F92" s="1">
        <v>5550500</v>
      </c>
      <c r="G92" s="1">
        <v>9684100</v>
      </c>
      <c r="H92" s="1">
        <v>1505100</v>
      </c>
      <c r="I92" s="1">
        <v>2551200</v>
      </c>
      <c r="J92" s="1">
        <f t="shared" si="4"/>
        <v>43852900</v>
      </c>
      <c r="K92" s="1">
        <v>618252</v>
      </c>
      <c r="L92" s="1">
        <v>469657</v>
      </c>
      <c r="M92" s="1">
        <v>496295</v>
      </c>
      <c r="N92" s="1">
        <v>1706801</v>
      </c>
      <c r="O92" s="1">
        <v>226269</v>
      </c>
      <c r="P92" s="1">
        <v>5588013</v>
      </c>
      <c r="Q92" s="1">
        <v>45933</v>
      </c>
      <c r="R92" s="1">
        <v>384856</v>
      </c>
      <c r="S92" s="1">
        <f t="shared" si="5"/>
        <v>9536076</v>
      </c>
    </row>
    <row r="93" spans="1:19">
      <c r="A93" s="4">
        <v>2010</v>
      </c>
      <c r="B93" s="1">
        <v>16132000</v>
      </c>
      <c r="C93" s="1">
        <v>3856600</v>
      </c>
      <c r="D93" s="1">
        <v>2874900</v>
      </c>
      <c r="E93" s="1">
        <v>2818200</v>
      </c>
      <c r="F93" s="1">
        <v>5650900</v>
      </c>
      <c r="G93" s="1">
        <v>10243000</v>
      </c>
      <c r="H93" s="1">
        <v>1501000</v>
      </c>
      <c r="I93" s="1">
        <v>2725200</v>
      </c>
      <c r="J93" s="1">
        <f t="shared" si="4"/>
        <v>45801800</v>
      </c>
      <c r="K93" s="1">
        <v>752253</v>
      </c>
      <c r="L93" s="1">
        <v>441739</v>
      </c>
      <c r="M93" s="1">
        <v>596720</v>
      </c>
      <c r="N93" s="1">
        <v>2693100</v>
      </c>
      <c r="O93" s="1">
        <v>269856</v>
      </c>
      <c r="P93" s="1">
        <v>6485473</v>
      </c>
      <c r="Q93" s="1">
        <v>63261</v>
      </c>
      <c r="R93" s="1">
        <v>487229</v>
      </c>
      <c r="S93" s="1">
        <f t="shared" si="5"/>
        <v>11789631</v>
      </c>
    </row>
    <row r="96" spans="1:19">
      <c r="A96" s="4"/>
    </row>
    <row r="97" spans="1:19">
      <c r="A97" s="4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4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4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4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4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4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4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4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4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4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4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4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4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4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4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4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4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4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4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4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4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4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4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4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4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4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7" spans="1:19">
      <c r="A127" s="3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4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4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4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4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4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4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4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4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4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4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4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4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4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4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4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4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4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4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4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4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4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4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4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4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4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4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4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4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70" zoomScaleNormal="70" workbookViewId="0">
      <selection activeCell="E2" sqref="E2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5" style="1" customWidth="1"/>
    <col min="12" max="12" width="9" style="1" bestFit="1" customWidth="1"/>
    <col min="13" max="13" width="10" style="1" bestFit="1" customWidth="1"/>
    <col min="14" max="14" width="13.6640625" style="1" bestFit="1" customWidth="1"/>
    <col min="15" max="15" width="9" style="1" bestFit="1" customWidth="1"/>
    <col min="16" max="16" width="10.33203125" style="1" bestFit="1" customWidth="1"/>
    <col min="17" max="17" width="8" style="1" bestFit="1" customWidth="1"/>
    <col min="18" max="18" width="13.6640625" style="1" bestFit="1" customWidth="1"/>
    <col min="19" max="19" width="1" customWidth="1"/>
    <col min="20" max="20" width="15.33203125" bestFit="1" customWidth="1"/>
    <col min="21" max="21" width="7" bestFit="1" customWidth="1"/>
    <col min="22" max="22" width="10" bestFit="1" customWidth="1"/>
    <col min="23" max="23" width="13.6640625" bestFit="1" customWidth="1"/>
    <col min="24" max="24" width="7" bestFit="1" customWidth="1"/>
    <col min="25" max="25" width="8" bestFit="1" customWidth="1"/>
    <col min="26" max="26" width="7" bestFit="1" customWidth="1"/>
    <col min="27" max="27" width="13.6640625" bestFit="1" customWidth="1"/>
    <col min="28" max="28" width="5.5" customWidth="1"/>
    <col min="29" max="40" width="6.1640625" customWidth="1"/>
  </cols>
  <sheetData>
    <row r="1" spans="1:27">
      <c r="A1" s="8" t="s">
        <v>19</v>
      </c>
      <c r="B1" s="1" t="s">
        <v>13</v>
      </c>
      <c r="C1" s="6"/>
      <c r="D1" s="6"/>
      <c r="E1" s="6"/>
      <c r="F1" s="6"/>
      <c r="G1" s="6"/>
      <c r="H1" s="6"/>
      <c r="I1" s="6"/>
      <c r="J1" s="6"/>
      <c r="K1" s="1" t="s">
        <v>12</v>
      </c>
      <c r="L1" s="6"/>
      <c r="M1" s="6"/>
      <c r="N1" s="6"/>
      <c r="O1" s="6"/>
      <c r="P1" s="6"/>
      <c r="Q1" s="6"/>
      <c r="R1" s="6"/>
      <c r="S1" s="2"/>
      <c r="T1" t="s">
        <v>11</v>
      </c>
      <c r="U1" s="2"/>
      <c r="V1" s="2"/>
      <c r="W1" s="2"/>
      <c r="X1" s="2"/>
      <c r="Y1" s="2"/>
      <c r="Z1" s="2"/>
      <c r="AA1" s="2"/>
    </row>
    <row r="2" spans="1:27">
      <c r="A2" s="3"/>
      <c r="B2" s="9" t="s">
        <v>1</v>
      </c>
      <c r="C2" s="1" t="s">
        <v>2</v>
      </c>
      <c r="D2" s="10" t="s">
        <v>3</v>
      </c>
      <c r="E2" s="1" t="s">
        <v>16</v>
      </c>
      <c r="F2" s="10" t="s">
        <v>5</v>
      </c>
      <c r="G2" s="1" t="s">
        <v>6</v>
      </c>
      <c r="H2" s="10" t="s">
        <v>7</v>
      </c>
      <c r="I2" s="1" t="s">
        <v>8</v>
      </c>
      <c r="J2" s="7"/>
      <c r="K2" s="9" t="s">
        <v>1</v>
      </c>
      <c r="L2" s="1" t="s">
        <v>2</v>
      </c>
      <c r="M2" s="10" t="s">
        <v>3</v>
      </c>
      <c r="N2" s="1" t="s">
        <v>16</v>
      </c>
      <c r="O2" s="10" t="s">
        <v>5</v>
      </c>
      <c r="P2" s="1" t="s">
        <v>6</v>
      </c>
      <c r="Q2" s="10" t="s">
        <v>7</v>
      </c>
      <c r="R2" s="1" t="s">
        <v>8</v>
      </c>
      <c r="S2" s="3"/>
      <c r="T2" s="9" t="s">
        <v>1</v>
      </c>
      <c r="U2" s="1" t="s">
        <v>2</v>
      </c>
      <c r="V2" s="10" t="s">
        <v>3</v>
      </c>
      <c r="W2" s="1" t="s">
        <v>16</v>
      </c>
      <c r="X2" s="10" t="s">
        <v>5</v>
      </c>
      <c r="Y2" s="1" t="s">
        <v>6</v>
      </c>
      <c r="Z2" s="10" t="s">
        <v>7</v>
      </c>
      <c r="AA2" s="1" t="s">
        <v>8</v>
      </c>
    </row>
    <row r="3" spans="1:27">
      <c r="A3" s="4">
        <v>1920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5">
        <v>4.3999999999999997E-2</v>
      </c>
      <c r="U3" s="5">
        <v>3.7999999999999999E-2</v>
      </c>
      <c r="V3" s="5">
        <v>0.128</v>
      </c>
      <c r="W3" s="5">
        <v>0.16900000000000001</v>
      </c>
      <c r="X3" s="5">
        <v>8.2000000000000003E-2</v>
      </c>
      <c r="Y3" s="5">
        <v>0.221</v>
      </c>
      <c r="Z3" s="5">
        <v>4.4999999999999998E-2</v>
      </c>
      <c r="AA3" s="5">
        <v>4.9000000000000002E-2</v>
      </c>
    </row>
    <row r="4" spans="1:27">
      <c r="A4" s="4">
        <v>1921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5">
        <v>4.3999999999999997E-2</v>
      </c>
      <c r="U4" s="5">
        <v>3.7999999999999999E-2</v>
      </c>
      <c r="V4" s="5">
        <v>0.128</v>
      </c>
      <c r="W4" s="5">
        <v>0.16900000000000001</v>
      </c>
      <c r="X4" s="5">
        <v>8.2000000000000003E-2</v>
      </c>
      <c r="Y4" s="5">
        <v>0.221</v>
      </c>
      <c r="Z4" s="5">
        <v>4.4999999999999998E-2</v>
      </c>
      <c r="AA4" s="5">
        <v>4.9000000000000002E-2</v>
      </c>
    </row>
    <row r="5" spans="1:27">
      <c r="A5" s="4">
        <v>1922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5">
        <v>4.3999999999999997E-2</v>
      </c>
      <c r="U5" s="5">
        <v>3.7999999999999999E-2</v>
      </c>
      <c r="V5" s="5">
        <v>0.128</v>
      </c>
      <c r="W5" s="5">
        <v>0.16900000000000001</v>
      </c>
      <c r="X5" s="5">
        <v>8.2000000000000003E-2</v>
      </c>
      <c r="Y5" s="5">
        <v>0.221</v>
      </c>
      <c r="Z5" s="5">
        <v>4.4999999999999998E-2</v>
      </c>
      <c r="AA5" s="5">
        <v>4.9000000000000002E-2</v>
      </c>
    </row>
    <row r="6" spans="1:27">
      <c r="A6" s="4">
        <v>1923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5">
        <v>4.3999999999999997E-2</v>
      </c>
      <c r="U6" s="5">
        <v>3.7999999999999999E-2</v>
      </c>
      <c r="V6" s="5">
        <v>0.128</v>
      </c>
      <c r="W6" s="5">
        <v>0.16900000000000001</v>
      </c>
      <c r="X6" s="5">
        <v>8.2000000000000003E-2</v>
      </c>
      <c r="Y6" s="5">
        <v>0.221</v>
      </c>
      <c r="Z6" s="5">
        <v>4.4999999999999998E-2</v>
      </c>
      <c r="AA6" s="5">
        <v>4.9000000000000002E-2</v>
      </c>
    </row>
    <row r="7" spans="1:27">
      <c r="A7" s="4">
        <v>1924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T7" s="5">
        <v>4.3999999999999997E-2</v>
      </c>
      <c r="U7" s="5">
        <v>3.7999999999999999E-2</v>
      </c>
      <c r="V7" s="5">
        <v>0.128</v>
      </c>
      <c r="W7" s="5">
        <v>0.16900000000000001</v>
      </c>
      <c r="X7" s="5">
        <v>8.2000000000000003E-2</v>
      </c>
      <c r="Y7" s="5">
        <v>0.221</v>
      </c>
      <c r="Z7" s="5">
        <v>4.4999999999999998E-2</v>
      </c>
      <c r="AA7" s="5">
        <v>4.9000000000000002E-2</v>
      </c>
    </row>
    <row r="8" spans="1:27">
      <c r="A8" s="4">
        <v>1925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5">
        <v>4.3999999999999997E-2</v>
      </c>
      <c r="U8" s="5">
        <v>3.7999999999999999E-2</v>
      </c>
      <c r="V8" s="5">
        <v>0.128</v>
      </c>
      <c r="W8" s="5">
        <v>0.16900000000000001</v>
      </c>
      <c r="X8" s="5">
        <v>8.2000000000000003E-2</v>
      </c>
      <c r="Y8" s="5">
        <v>0.221</v>
      </c>
      <c r="Z8" s="5">
        <v>4.4999999999999998E-2</v>
      </c>
      <c r="AA8" s="5">
        <v>4.9000000000000002E-2</v>
      </c>
    </row>
    <row r="9" spans="1:27">
      <c r="A9" s="4">
        <v>1926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5">
        <v>4.3999999999999997E-2</v>
      </c>
      <c r="U9" s="5">
        <v>3.7999999999999999E-2</v>
      </c>
      <c r="V9" s="5">
        <v>0.128</v>
      </c>
      <c r="W9" s="5">
        <v>0.16900000000000001</v>
      </c>
      <c r="X9" s="5">
        <v>8.2000000000000003E-2</v>
      </c>
      <c r="Y9" s="5">
        <v>0.221</v>
      </c>
      <c r="Z9" s="5">
        <v>4.4999999999999998E-2</v>
      </c>
      <c r="AA9" s="5">
        <v>4.9000000000000002E-2</v>
      </c>
    </row>
    <row r="10" spans="1:27">
      <c r="A10" s="4">
        <v>1927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5">
        <v>4.3999999999999997E-2</v>
      </c>
      <c r="U10" s="5">
        <v>3.7999999999999999E-2</v>
      </c>
      <c r="V10" s="5">
        <v>0.128</v>
      </c>
      <c r="W10" s="5">
        <v>0.16900000000000001</v>
      </c>
      <c r="X10" s="5">
        <v>8.2000000000000003E-2</v>
      </c>
      <c r="Y10" s="5">
        <v>0.221</v>
      </c>
      <c r="Z10" s="5">
        <v>4.4999999999999998E-2</v>
      </c>
      <c r="AA10" s="5">
        <v>4.9000000000000002E-2</v>
      </c>
    </row>
    <row r="11" spans="1:27">
      <c r="A11" s="4">
        <v>1928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T11" s="5">
        <v>4.3999999999999997E-2</v>
      </c>
      <c r="U11" s="5">
        <v>3.7999999999999999E-2</v>
      </c>
      <c r="V11" s="5">
        <v>0.128</v>
      </c>
      <c r="W11" s="5">
        <v>0.16900000000000001</v>
      </c>
      <c r="X11" s="5">
        <v>8.2000000000000003E-2</v>
      </c>
      <c r="Y11" s="5">
        <v>0.221</v>
      </c>
      <c r="Z11" s="5">
        <v>4.4999999999999998E-2</v>
      </c>
      <c r="AA11" s="5">
        <v>4.9000000000000002E-2</v>
      </c>
    </row>
    <row r="12" spans="1:27">
      <c r="A12" s="4">
        <v>1929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5">
        <v>4.3999999999999997E-2</v>
      </c>
      <c r="U12" s="5">
        <v>3.7999999999999999E-2</v>
      </c>
      <c r="V12" s="5">
        <v>0.128</v>
      </c>
      <c r="W12" s="5">
        <v>0.16900000000000001</v>
      </c>
      <c r="X12" s="5">
        <v>8.2000000000000003E-2</v>
      </c>
      <c r="Y12" s="5">
        <v>0.221</v>
      </c>
      <c r="Z12" s="5">
        <v>4.4999999999999998E-2</v>
      </c>
      <c r="AA12" s="5">
        <v>4.9000000000000002E-2</v>
      </c>
    </row>
    <row r="13" spans="1:27">
      <c r="A13" s="4">
        <v>1930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5">
        <v>4.3999999999999997E-2</v>
      </c>
      <c r="U13" s="5">
        <v>3.7999999999999999E-2</v>
      </c>
      <c r="V13" s="5">
        <v>0.128</v>
      </c>
      <c r="W13" s="5">
        <v>0.16900000000000001</v>
      </c>
      <c r="X13" s="5">
        <v>8.2000000000000003E-2</v>
      </c>
      <c r="Y13" s="5">
        <v>0.221</v>
      </c>
      <c r="Z13" s="5">
        <v>4.4999999999999998E-2</v>
      </c>
      <c r="AA13" s="5">
        <v>4.9000000000000002E-2</v>
      </c>
    </row>
    <row r="14" spans="1:27">
      <c r="A14" s="4">
        <v>1931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T14" s="5">
        <v>4.3999999999999997E-2</v>
      </c>
      <c r="U14" s="5">
        <v>3.7999999999999999E-2</v>
      </c>
      <c r="V14" s="5">
        <v>0.128</v>
      </c>
      <c r="W14" s="5">
        <v>0.16900000000000001</v>
      </c>
      <c r="X14" s="5">
        <v>8.2000000000000003E-2</v>
      </c>
      <c r="Y14" s="5">
        <v>0.221</v>
      </c>
      <c r="Z14" s="5">
        <v>4.4999999999999998E-2</v>
      </c>
      <c r="AA14" s="5">
        <v>4.9000000000000002E-2</v>
      </c>
    </row>
    <row r="15" spans="1:27">
      <c r="A15" s="4">
        <v>1932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T15" s="5">
        <v>4.3999999999999997E-2</v>
      </c>
      <c r="U15" s="5">
        <v>3.7999999999999999E-2</v>
      </c>
      <c r="V15" s="5">
        <v>0.128</v>
      </c>
      <c r="W15" s="5">
        <v>0.16900000000000001</v>
      </c>
      <c r="X15" s="5">
        <v>8.2000000000000003E-2</v>
      </c>
      <c r="Y15" s="5">
        <v>0.221</v>
      </c>
      <c r="Z15" s="5">
        <v>4.4999999999999998E-2</v>
      </c>
      <c r="AA15" s="5">
        <v>4.9000000000000002E-2</v>
      </c>
    </row>
    <row r="16" spans="1:27">
      <c r="A16" s="4">
        <v>1933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T16" s="5">
        <v>4.3999999999999997E-2</v>
      </c>
      <c r="U16" s="5">
        <v>3.7999999999999999E-2</v>
      </c>
      <c r="V16" s="5">
        <v>0.128</v>
      </c>
      <c r="W16" s="5">
        <v>0.16900000000000001</v>
      </c>
      <c r="X16" s="5">
        <v>8.2000000000000003E-2</v>
      </c>
      <c r="Y16" s="5">
        <v>0.221</v>
      </c>
      <c r="Z16" s="5">
        <v>4.4999999999999998E-2</v>
      </c>
      <c r="AA16" s="5">
        <v>4.9000000000000002E-2</v>
      </c>
    </row>
    <row r="17" spans="1:27">
      <c r="A17" s="4">
        <v>1934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T17" s="5">
        <v>4.3999999999999997E-2</v>
      </c>
      <c r="U17" s="5">
        <v>3.7999999999999999E-2</v>
      </c>
      <c r="V17" s="5">
        <v>0.128</v>
      </c>
      <c r="W17" s="5">
        <v>0.16900000000000001</v>
      </c>
      <c r="X17" s="5">
        <v>8.2000000000000003E-2</v>
      </c>
      <c r="Y17" s="5">
        <v>0.221</v>
      </c>
      <c r="Z17" s="5">
        <v>4.4999999999999998E-2</v>
      </c>
      <c r="AA17" s="5">
        <v>4.9000000000000002E-2</v>
      </c>
    </row>
    <row r="18" spans="1:27">
      <c r="A18" s="4">
        <v>1935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T18" s="5">
        <v>4.3999999999999997E-2</v>
      </c>
      <c r="U18" s="5">
        <v>3.7999999999999999E-2</v>
      </c>
      <c r="V18" s="5">
        <v>0.128</v>
      </c>
      <c r="W18" s="5">
        <v>0.16900000000000001</v>
      </c>
      <c r="X18" s="5">
        <v>8.2000000000000003E-2</v>
      </c>
      <c r="Y18" s="5">
        <v>0.221</v>
      </c>
      <c r="Z18" s="5">
        <v>4.4999999999999998E-2</v>
      </c>
      <c r="AA18" s="5">
        <v>4.9000000000000002E-2</v>
      </c>
    </row>
    <row r="19" spans="1:27">
      <c r="A19" s="4">
        <v>1936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T19" s="5">
        <v>4.3999999999999997E-2</v>
      </c>
      <c r="U19" s="5">
        <v>3.7999999999999999E-2</v>
      </c>
      <c r="V19" s="5">
        <v>0.128</v>
      </c>
      <c r="W19" s="5">
        <v>0.16900000000000001</v>
      </c>
      <c r="X19" s="5">
        <v>8.2000000000000003E-2</v>
      </c>
      <c r="Y19" s="5">
        <v>0.221</v>
      </c>
      <c r="Z19" s="5">
        <v>4.4999999999999998E-2</v>
      </c>
      <c r="AA19" s="5">
        <v>4.9000000000000002E-2</v>
      </c>
    </row>
    <row r="20" spans="1:27">
      <c r="A20" s="4">
        <v>1937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T20" s="5">
        <v>4.3999999999999997E-2</v>
      </c>
      <c r="U20" s="5">
        <v>3.7999999999999999E-2</v>
      </c>
      <c r="V20" s="5">
        <v>0.128</v>
      </c>
      <c r="W20" s="5">
        <v>0.16900000000000001</v>
      </c>
      <c r="X20" s="5">
        <v>8.2000000000000003E-2</v>
      </c>
      <c r="Y20" s="5">
        <v>0.221</v>
      </c>
      <c r="Z20" s="5">
        <v>4.4999999999999998E-2</v>
      </c>
      <c r="AA20" s="5">
        <v>4.9000000000000002E-2</v>
      </c>
    </row>
    <row r="21" spans="1:27">
      <c r="A21" s="4">
        <v>1938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T21" s="5">
        <v>4.3999999999999997E-2</v>
      </c>
      <c r="U21" s="5">
        <v>3.7999999999999999E-2</v>
      </c>
      <c r="V21" s="5">
        <v>0.128</v>
      </c>
      <c r="W21" s="5">
        <v>0.16900000000000001</v>
      </c>
      <c r="X21" s="5">
        <v>8.2000000000000003E-2</v>
      </c>
      <c r="Y21" s="5">
        <v>0.221</v>
      </c>
      <c r="Z21" s="5">
        <v>4.4999999999999998E-2</v>
      </c>
      <c r="AA21" s="5">
        <v>4.9000000000000002E-2</v>
      </c>
    </row>
    <row r="22" spans="1:27">
      <c r="A22" s="4">
        <v>1939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T22" s="5">
        <v>4.3999999999999997E-2</v>
      </c>
      <c r="U22" s="5">
        <v>3.7999999999999999E-2</v>
      </c>
      <c r="V22" s="5">
        <v>0.128</v>
      </c>
      <c r="W22" s="5">
        <v>0.16900000000000001</v>
      </c>
      <c r="X22" s="5">
        <v>8.2000000000000003E-2</v>
      </c>
      <c r="Y22" s="5">
        <v>0.221</v>
      </c>
      <c r="Z22" s="5">
        <v>4.4999999999999998E-2</v>
      </c>
      <c r="AA22" s="5">
        <v>4.9000000000000002E-2</v>
      </c>
    </row>
    <row r="23" spans="1:27">
      <c r="A23" s="4">
        <v>1940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T23" s="5">
        <v>4.3999999999999997E-2</v>
      </c>
      <c r="U23" s="5">
        <v>3.7999999999999999E-2</v>
      </c>
      <c r="V23" s="5">
        <v>0.128</v>
      </c>
      <c r="W23" s="5">
        <v>0.16900000000000001</v>
      </c>
      <c r="X23" s="5">
        <v>8.2000000000000003E-2</v>
      </c>
      <c r="Y23" s="5">
        <v>0.221</v>
      </c>
      <c r="Z23" s="5">
        <v>4.4999999999999998E-2</v>
      </c>
      <c r="AA23" s="5">
        <v>4.9000000000000002E-2</v>
      </c>
    </row>
    <row r="24" spans="1:27">
      <c r="A24" s="4">
        <v>1941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T24" s="5">
        <v>4.3999999999999997E-2</v>
      </c>
      <c r="U24" s="5">
        <v>3.7999999999999999E-2</v>
      </c>
      <c r="V24" s="5">
        <v>0.128</v>
      </c>
      <c r="W24" s="5">
        <v>0.16900000000000001</v>
      </c>
      <c r="X24" s="5">
        <v>8.2000000000000003E-2</v>
      </c>
      <c r="Y24" s="5">
        <v>0.221</v>
      </c>
      <c r="Z24" s="5">
        <v>4.4999999999999998E-2</v>
      </c>
      <c r="AA24" s="5">
        <v>4.9000000000000002E-2</v>
      </c>
    </row>
    <row r="25" spans="1:27">
      <c r="A25" s="4">
        <v>1942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T25" s="5">
        <v>4.3999999999999997E-2</v>
      </c>
      <c r="U25" s="5">
        <v>3.7999999999999999E-2</v>
      </c>
      <c r="V25" s="5">
        <v>0.128</v>
      </c>
      <c r="W25" s="5">
        <v>0.16900000000000001</v>
      </c>
      <c r="X25" s="5">
        <v>8.2000000000000003E-2</v>
      </c>
      <c r="Y25" s="5">
        <v>0.221</v>
      </c>
      <c r="Z25" s="5">
        <v>4.4999999999999998E-2</v>
      </c>
      <c r="AA25" s="5">
        <v>4.9000000000000002E-2</v>
      </c>
    </row>
    <row r="26" spans="1:27">
      <c r="A26" s="4">
        <v>1943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T26" s="5">
        <v>4.3999999999999997E-2</v>
      </c>
      <c r="U26" s="5">
        <v>3.7999999999999999E-2</v>
      </c>
      <c r="V26" s="5">
        <v>0.128</v>
      </c>
      <c r="W26" s="5">
        <v>0.16900000000000001</v>
      </c>
      <c r="X26" s="5">
        <v>8.2000000000000003E-2</v>
      </c>
      <c r="Y26" s="5">
        <v>0.221</v>
      </c>
      <c r="Z26" s="5">
        <v>4.4999999999999998E-2</v>
      </c>
      <c r="AA26" s="5">
        <v>4.9000000000000002E-2</v>
      </c>
    </row>
    <row r="27" spans="1:27">
      <c r="A27" s="4">
        <v>1944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T27" s="5">
        <v>4.3999999999999997E-2</v>
      </c>
      <c r="U27" s="5">
        <v>3.7999999999999999E-2</v>
      </c>
      <c r="V27" s="5">
        <v>0.128</v>
      </c>
      <c r="W27" s="5">
        <v>0.16900000000000001</v>
      </c>
      <c r="X27" s="5">
        <v>8.2000000000000003E-2</v>
      </c>
      <c r="Y27" s="5">
        <v>0.221</v>
      </c>
      <c r="Z27" s="5">
        <v>4.4999999999999998E-2</v>
      </c>
      <c r="AA27" s="5">
        <v>4.9000000000000002E-2</v>
      </c>
    </row>
    <row r="28" spans="1:27">
      <c r="A28" s="4">
        <v>1945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T28" s="5">
        <v>4.3999999999999997E-2</v>
      </c>
      <c r="U28" s="5">
        <v>3.7999999999999999E-2</v>
      </c>
      <c r="V28" s="5">
        <v>0.128</v>
      </c>
      <c r="W28" s="5">
        <v>0.16900000000000001</v>
      </c>
      <c r="X28" s="5">
        <v>8.2000000000000003E-2</v>
      </c>
      <c r="Y28" s="5">
        <v>0.221</v>
      </c>
      <c r="Z28" s="5">
        <v>4.4999999999999998E-2</v>
      </c>
      <c r="AA28" s="5">
        <v>4.9000000000000002E-2</v>
      </c>
    </row>
    <row r="29" spans="1:27">
      <c r="A29" s="4">
        <v>1946</v>
      </c>
      <c r="B29" s="1">
        <v>0</v>
      </c>
      <c r="C29" s="1">
        <v>0</v>
      </c>
      <c r="D29" s="1">
        <v>0</v>
      </c>
      <c r="E29" s="1">
        <v>1000</v>
      </c>
      <c r="F29" s="1">
        <v>1000</v>
      </c>
      <c r="G29" s="1">
        <v>0</v>
      </c>
      <c r="H29" s="1">
        <v>0</v>
      </c>
      <c r="I29" s="1">
        <v>1000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T29" s="5">
        <v>4.3999999999999997E-2</v>
      </c>
      <c r="U29" s="5">
        <v>3.7999999999999999E-2</v>
      </c>
      <c r="V29" s="5">
        <v>0.128</v>
      </c>
      <c r="W29" s="5">
        <v>0.16900000000000001</v>
      </c>
      <c r="X29" s="5">
        <v>8.2000000000000003E-2</v>
      </c>
      <c r="Y29" s="5">
        <v>0.221</v>
      </c>
      <c r="Z29" s="5">
        <v>4.4999999999999998E-2</v>
      </c>
      <c r="AA29" s="5">
        <v>4.9000000000000002E-2</v>
      </c>
    </row>
    <row r="30" spans="1:27">
      <c r="A30" s="4">
        <v>1947</v>
      </c>
      <c r="B30" s="1">
        <v>0</v>
      </c>
      <c r="C30" s="1">
        <v>0</v>
      </c>
      <c r="D30" s="1">
        <v>0</v>
      </c>
      <c r="E30" s="1">
        <v>2000</v>
      </c>
      <c r="F30" s="1">
        <v>4000</v>
      </c>
      <c r="G30" s="1">
        <v>0</v>
      </c>
      <c r="H30" s="1">
        <v>0</v>
      </c>
      <c r="I30" s="1">
        <v>3000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T30" s="5">
        <v>4.3999999999999997E-2</v>
      </c>
      <c r="U30" s="5">
        <v>3.7999999999999999E-2</v>
      </c>
      <c r="V30" s="5">
        <v>0.128</v>
      </c>
      <c r="W30" s="5">
        <v>0.16900000000000001</v>
      </c>
      <c r="X30" s="5">
        <v>8.2000000000000003E-2</v>
      </c>
      <c r="Y30" s="5">
        <v>0.221</v>
      </c>
      <c r="Z30" s="5">
        <v>4.4999999999999998E-2</v>
      </c>
      <c r="AA30" s="5">
        <v>4.9000000000000002E-2</v>
      </c>
    </row>
    <row r="31" spans="1:27">
      <c r="A31" s="4">
        <v>1948</v>
      </c>
      <c r="B31" s="1">
        <v>0</v>
      </c>
      <c r="C31" s="1">
        <v>1000</v>
      </c>
      <c r="D31" s="1">
        <v>0</v>
      </c>
      <c r="E31" s="1">
        <v>3000</v>
      </c>
      <c r="F31" s="1">
        <v>9000</v>
      </c>
      <c r="G31" s="1">
        <v>0</v>
      </c>
      <c r="H31" s="1">
        <v>0</v>
      </c>
      <c r="I31" s="1">
        <v>8000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T31" s="5">
        <v>4.3999999999999997E-2</v>
      </c>
      <c r="U31" s="5">
        <v>3.7999999999999999E-2</v>
      </c>
      <c r="V31" s="5">
        <v>0.128</v>
      </c>
      <c r="W31" s="5">
        <v>0.16900000000000001</v>
      </c>
      <c r="X31" s="5">
        <v>8.2000000000000003E-2</v>
      </c>
      <c r="Y31" s="5">
        <v>0.221</v>
      </c>
      <c r="Z31" s="5">
        <v>4.4999999999999998E-2</v>
      </c>
      <c r="AA31" s="5">
        <v>4.9000000000000002E-2</v>
      </c>
    </row>
    <row r="32" spans="1:27">
      <c r="A32" s="4">
        <v>1949</v>
      </c>
      <c r="B32" s="1">
        <v>0</v>
      </c>
      <c r="C32" s="1">
        <v>3000</v>
      </c>
      <c r="D32" s="1">
        <v>1000</v>
      </c>
      <c r="E32" s="1">
        <v>6000</v>
      </c>
      <c r="F32" s="1">
        <v>19000</v>
      </c>
      <c r="G32" s="1">
        <v>0</v>
      </c>
      <c r="H32" s="1">
        <v>0</v>
      </c>
      <c r="I32" s="1">
        <v>18000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T32" s="5">
        <v>4.3999999999999997E-2</v>
      </c>
      <c r="U32" s="5">
        <v>3.7999999999999999E-2</v>
      </c>
      <c r="V32" s="5">
        <v>0.128</v>
      </c>
      <c r="W32" s="5">
        <v>0.16900000000000001</v>
      </c>
      <c r="X32" s="5">
        <v>8.2000000000000003E-2</v>
      </c>
      <c r="Y32" s="5">
        <v>0.221</v>
      </c>
      <c r="Z32" s="5">
        <v>4.4999999999999998E-2</v>
      </c>
      <c r="AA32" s="5">
        <v>4.9000000000000002E-2</v>
      </c>
    </row>
    <row r="33" spans="1:27">
      <c r="A33" s="4">
        <v>1950</v>
      </c>
      <c r="B33" s="1">
        <v>0</v>
      </c>
      <c r="C33" s="1">
        <v>5000</v>
      </c>
      <c r="D33" s="1">
        <v>1000</v>
      </c>
      <c r="E33" s="1">
        <v>8000</v>
      </c>
      <c r="F33" s="1">
        <v>42000</v>
      </c>
      <c r="G33" s="1">
        <v>0</v>
      </c>
      <c r="H33" s="1">
        <v>1000</v>
      </c>
      <c r="I33" s="1">
        <v>35000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T33" s="5">
        <v>4.3999999999999997E-2</v>
      </c>
      <c r="U33" s="5">
        <v>3.7999999999999999E-2</v>
      </c>
      <c r="V33" s="5">
        <v>0.128</v>
      </c>
      <c r="W33" s="5">
        <v>0.16900000000000001</v>
      </c>
      <c r="X33" s="5">
        <v>8.2000000000000003E-2</v>
      </c>
      <c r="Y33" s="5">
        <v>0.221</v>
      </c>
      <c r="Z33" s="5">
        <v>4.4999999999999998E-2</v>
      </c>
      <c r="AA33" s="5">
        <v>4.9000000000000002E-2</v>
      </c>
    </row>
    <row r="34" spans="1:27">
      <c r="A34" s="4">
        <v>1951</v>
      </c>
      <c r="B34" s="1">
        <v>0</v>
      </c>
      <c r="C34" s="1">
        <v>7000</v>
      </c>
      <c r="D34" s="1">
        <v>2000</v>
      </c>
      <c r="E34" s="1">
        <v>13000</v>
      </c>
      <c r="F34" s="1">
        <v>55000</v>
      </c>
      <c r="G34" s="1">
        <v>1000</v>
      </c>
      <c r="H34" s="1">
        <v>1000</v>
      </c>
      <c r="I34" s="1">
        <v>48000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T34" s="5">
        <v>4.3999999999999997E-2</v>
      </c>
      <c r="U34" s="5">
        <v>3.7999999999999999E-2</v>
      </c>
      <c r="V34" s="5">
        <v>0.128</v>
      </c>
      <c r="W34" s="5">
        <v>0.16900000000000001</v>
      </c>
      <c r="X34" s="5">
        <v>8.2000000000000003E-2</v>
      </c>
      <c r="Y34" s="5">
        <v>0.221</v>
      </c>
      <c r="Z34" s="5">
        <v>4.4999999999999998E-2</v>
      </c>
      <c r="AA34" s="5">
        <v>4.9000000000000002E-2</v>
      </c>
    </row>
    <row r="35" spans="1:27">
      <c r="A35" s="4">
        <v>1952</v>
      </c>
      <c r="B35" s="1">
        <v>0</v>
      </c>
      <c r="C35" s="1">
        <v>8000</v>
      </c>
      <c r="D35" s="1">
        <v>0</v>
      </c>
      <c r="E35" s="1">
        <v>3000</v>
      </c>
      <c r="F35" s="1">
        <v>64000</v>
      </c>
      <c r="G35" s="1">
        <v>1000</v>
      </c>
      <c r="H35" s="1">
        <v>1000</v>
      </c>
      <c r="I35" s="1">
        <v>50000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T35" s="5">
        <v>4.3999999999999997E-2</v>
      </c>
      <c r="U35" s="5">
        <v>3.7999999999999999E-2</v>
      </c>
      <c r="V35" s="5">
        <v>0.128</v>
      </c>
      <c r="W35" s="5">
        <v>0.16900000000000001</v>
      </c>
      <c r="X35" s="5">
        <v>8.2000000000000003E-2</v>
      </c>
      <c r="Y35" s="5">
        <v>0.221</v>
      </c>
      <c r="Z35" s="5">
        <v>4.4999999999999998E-2</v>
      </c>
      <c r="AA35" s="5">
        <v>4.9000000000000002E-2</v>
      </c>
    </row>
    <row r="36" spans="1:27">
      <c r="A36" s="4">
        <v>1953</v>
      </c>
      <c r="B36" s="1">
        <v>0</v>
      </c>
      <c r="C36" s="1">
        <v>12000</v>
      </c>
      <c r="D36" s="1">
        <v>1000</v>
      </c>
      <c r="E36" s="1">
        <v>6000</v>
      </c>
      <c r="F36" s="1">
        <v>96000</v>
      </c>
      <c r="G36" s="1">
        <v>1000</v>
      </c>
      <c r="H36" s="1">
        <v>2000</v>
      </c>
      <c r="I36" s="1">
        <v>83000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T36" s="5">
        <v>4.3999999999999997E-2</v>
      </c>
      <c r="U36" s="5">
        <v>3.7999999999999999E-2</v>
      </c>
      <c r="V36" s="5">
        <v>0.128</v>
      </c>
      <c r="W36" s="5">
        <v>0.16900000000000001</v>
      </c>
      <c r="X36" s="5">
        <v>8.2000000000000003E-2</v>
      </c>
      <c r="Y36" s="5">
        <v>0.221</v>
      </c>
      <c r="Z36" s="5">
        <v>4.4999999999999998E-2</v>
      </c>
      <c r="AA36" s="5">
        <v>4.9000000000000002E-2</v>
      </c>
    </row>
    <row r="37" spans="1:27">
      <c r="A37" s="4">
        <v>1954</v>
      </c>
      <c r="B37" s="1">
        <v>0</v>
      </c>
      <c r="C37" s="1">
        <v>13000</v>
      </c>
      <c r="D37" s="1">
        <v>-2000</v>
      </c>
      <c r="E37" s="1">
        <v>-9000</v>
      </c>
      <c r="F37" s="1">
        <v>91000</v>
      </c>
      <c r="G37" s="1">
        <v>1000</v>
      </c>
      <c r="H37" s="1">
        <v>2000</v>
      </c>
      <c r="I37" s="1">
        <v>82000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T37" s="5">
        <v>4.3999999999999997E-2</v>
      </c>
      <c r="U37" s="5">
        <v>3.7999999999999999E-2</v>
      </c>
      <c r="V37" s="5">
        <v>0.128</v>
      </c>
      <c r="W37" s="5">
        <v>0.16900000000000001</v>
      </c>
      <c r="X37" s="5">
        <v>8.2000000000000003E-2</v>
      </c>
      <c r="Y37" s="5">
        <v>0.221</v>
      </c>
      <c r="Z37" s="5">
        <v>4.4999999999999998E-2</v>
      </c>
      <c r="AA37" s="5">
        <v>4.9000000000000002E-2</v>
      </c>
    </row>
    <row r="38" spans="1:27">
      <c r="A38" s="4">
        <v>1955</v>
      </c>
      <c r="B38" s="1">
        <v>0</v>
      </c>
      <c r="C38" s="1">
        <v>12000</v>
      </c>
      <c r="D38" s="1">
        <v>-4000</v>
      </c>
      <c r="E38" s="1">
        <v>-16000</v>
      </c>
      <c r="F38" s="1">
        <v>107000</v>
      </c>
      <c r="G38" s="1">
        <v>3000</v>
      </c>
      <c r="H38" s="1">
        <v>4000</v>
      </c>
      <c r="I38" s="1">
        <v>68000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T38" s="5">
        <v>4.3999999999999997E-2</v>
      </c>
      <c r="U38" s="5">
        <v>3.7999999999999999E-2</v>
      </c>
      <c r="V38" s="5">
        <v>0.128</v>
      </c>
      <c r="W38" s="5">
        <v>0.16900000000000001</v>
      </c>
      <c r="X38" s="5">
        <v>8.2000000000000003E-2</v>
      </c>
      <c r="Y38" s="5">
        <v>0.221</v>
      </c>
      <c r="Z38" s="5">
        <v>4.4999999999999998E-2</v>
      </c>
      <c r="AA38" s="5">
        <v>4.9000000000000002E-2</v>
      </c>
    </row>
    <row r="39" spans="1:27">
      <c r="A39" s="4">
        <v>1956</v>
      </c>
      <c r="B39" s="1">
        <v>0</v>
      </c>
      <c r="C39" s="1">
        <v>15000</v>
      </c>
      <c r="D39" s="1">
        <v>2000</v>
      </c>
      <c r="E39" s="1">
        <v>1000</v>
      </c>
      <c r="F39" s="1">
        <v>291000</v>
      </c>
      <c r="G39" s="1">
        <v>5000</v>
      </c>
      <c r="H39" s="1">
        <v>10000</v>
      </c>
      <c r="I39" s="1">
        <v>77000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T39" s="5">
        <v>4.3999999999999997E-2</v>
      </c>
      <c r="U39" s="5">
        <v>3.7999999999999999E-2</v>
      </c>
      <c r="V39" s="5">
        <v>0.128</v>
      </c>
      <c r="W39" s="5">
        <v>0.16900000000000001</v>
      </c>
      <c r="X39" s="5">
        <v>8.2000000000000003E-2</v>
      </c>
      <c r="Y39" s="5">
        <v>0.221</v>
      </c>
      <c r="Z39" s="5">
        <v>4.4999999999999998E-2</v>
      </c>
      <c r="AA39" s="5">
        <v>4.9000000000000002E-2</v>
      </c>
    </row>
    <row r="40" spans="1:27">
      <c r="A40" s="4">
        <v>1957</v>
      </c>
      <c r="B40" s="1">
        <v>0</v>
      </c>
      <c r="C40" s="1">
        <v>15000</v>
      </c>
      <c r="D40" s="1">
        <v>0</v>
      </c>
      <c r="E40" s="1">
        <v>-6000</v>
      </c>
      <c r="F40" s="1">
        <v>356000</v>
      </c>
      <c r="G40" s="1">
        <v>12000</v>
      </c>
      <c r="H40" s="1">
        <v>10000</v>
      </c>
      <c r="I40" s="1">
        <v>102000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T40" s="5">
        <v>4.3999999999999997E-2</v>
      </c>
      <c r="U40" s="5">
        <v>3.7999999999999999E-2</v>
      </c>
      <c r="V40" s="5">
        <v>0.128</v>
      </c>
      <c r="W40" s="5">
        <v>0.16900000000000001</v>
      </c>
      <c r="X40" s="5">
        <v>8.2000000000000003E-2</v>
      </c>
      <c r="Y40" s="5">
        <v>0.221</v>
      </c>
      <c r="Z40" s="5">
        <v>4.4999999999999998E-2</v>
      </c>
      <c r="AA40" s="5">
        <v>4.9000000000000002E-2</v>
      </c>
    </row>
    <row r="41" spans="1:27">
      <c r="A41" s="4">
        <v>1958</v>
      </c>
      <c r="B41" s="1">
        <v>0</v>
      </c>
      <c r="C41" s="1">
        <v>12000</v>
      </c>
      <c r="D41" s="1">
        <v>-3000</v>
      </c>
      <c r="E41" s="1">
        <v>-38000</v>
      </c>
      <c r="F41" s="1">
        <v>349000</v>
      </c>
      <c r="G41" s="1">
        <v>15000</v>
      </c>
      <c r="H41" s="1">
        <v>10000</v>
      </c>
      <c r="I41" s="1">
        <v>154000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T41" s="5">
        <v>4.3999999999999997E-2</v>
      </c>
      <c r="U41" s="5">
        <v>3.7999999999999999E-2</v>
      </c>
      <c r="V41" s="5">
        <v>0.128</v>
      </c>
      <c r="W41" s="5">
        <v>0.16900000000000001</v>
      </c>
      <c r="X41" s="5">
        <v>8.2000000000000003E-2</v>
      </c>
      <c r="Y41" s="5">
        <v>0.221</v>
      </c>
      <c r="Z41" s="5">
        <v>4.4999999999999998E-2</v>
      </c>
      <c r="AA41" s="5">
        <v>4.9000000000000002E-2</v>
      </c>
    </row>
    <row r="42" spans="1:27">
      <c r="A42" s="4">
        <v>1959</v>
      </c>
      <c r="B42" s="1">
        <v>0</v>
      </c>
      <c r="C42" s="1">
        <v>20000</v>
      </c>
      <c r="D42" s="1">
        <v>3000</v>
      </c>
      <c r="E42" s="1">
        <v>-13000</v>
      </c>
      <c r="F42" s="1">
        <v>654000</v>
      </c>
      <c r="G42" s="1">
        <v>28000</v>
      </c>
      <c r="H42" s="1">
        <v>8000</v>
      </c>
      <c r="I42" s="1">
        <v>240000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T42" s="5">
        <v>4.3999999999999997E-2</v>
      </c>
      <c r="U42" s="5">
        <v>3.7999999999999999E-2</v>
      </c>
      <c r="V42" s="5">
        <v>0.128</v>
      </c>
      <c r="W42" s="5">
        <v>0.16900000000000001</v>
      </c>
      <c r="X42" s="5">
        <v>8.2000000000000003E-2</v>
      </c>
      <c r="Y42" s="5">
        <v>0.221</v>
      </c>
      <c r="Z42" s="5">
        <v>4.4999999999999998E-2</v>
      </c>
      <c r="AA42" s="5">
        <v>4.9000000000000002E-2</v>
      </c>
    </row>
    <row r="43" spans="1:27">
      <c r="A43" s="4">
        <v>1960</v>
      </c>
      <c r="B43" s="1">
        <v>0</v>
      </c>
      <c r="C43" s="1">
        <v>22000</v>
      </c>
      <c r="D43" s="1">
        <v>0</v>
      </c>
      <c r="E43" s="1">
        <v>5000</v>
      </c>
      <c r="F43" s="1">
        <v>593000</v>
      </c>
      <c r="G43" s="1">
        <v>24000</v>
      </c>
      <c r="H43" s="1">
        <v>10000</v>
      </c>
      <c r="I43" s="1">
        <v>386000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T43" s="5">
        <v>4.3999999999999997E-2</v>
      </c>
      <c r="U43" s="5">
        <v>3.7999999999999999E-2</v>
      </c>
      <c r="V43" s="5">
        <v>0.128</v>
      </c>
      <c r="W43" s="5">
        <v>0.16900000000000001</v>
      </c>
      <c r="X43" s="5">
        <v>8.2000000000000003E-2</v>
      </c>
      <c r="Y43" s="5">
        <v>0.221</v>
      </c>
      <c r="Z43" s="5">
        <v>4.4999999999999998E-2</v>
      </c>
      <c r="AA43" s="5">
        <v>4.9000000000000002E-2</v>
      </c>
    </row>
    <row r="44" spans="1:27">
      <c r="A44" s="4">
        <v>1961</v>
      </c>
      <c r="B44" s="1">
        <v>0</v>
      </c>
      <c r="C44" s="1">
        <v>29000</v>
      </c>
      <c r="D44" s="1">
        <v>3000</v>
      </c>
      <c r="E44" s="1">
        <v>2000</v>
      </c>
      <c r="F44" s="1">
        <v>669000</v>
      </c>
      <c r="G44" s="1">
        <v>42000</v>
      </c>
      <c r="H44" s="1">
        <v>13000</v>
      </c>
      <c r="I44" s="1">
        <v>455000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T44" s="5">
        <v>4.3999999999999997E-2</v>
      </c>
      <c r="U44" s="5">
        <v>3.7999999999999999E-2</v>
      </c>
      <c r="V44" s="5">
        <v>0.128</v>
      </c>
      <c r="W44" s="5">
        <v>0.16900000000000001</v>
      </c>
      <c r="X44" s="5">
        <v>8.2000000000000003E-2</v>
      </c>
      <c r="Y44" s="5">
        <v>0.221</v>
      </c>
      <c r="Z44" s="5">
        <v>4.4999999999999998E-2</v>
      </c>
      <c r="AA44" s="5">
        <v>4.9000000000000002E-2</v>
      </c>
    </row>
    <row r="45" spans="1:27">
      <c r="A45" s="4">
        <v>1962</v>
      </c>
      <c r="B45" s="1">
        <v>0</v>
      </c>
      <c r="C45" s="1">
        <v>56000</v>
      </c>
      <c r="D45" s="1">
        <v>8000</v>
      </c>
      <c r="E45" s="1">
        <v>4000</v>
      </c>
      <c r="F45" s="1">
        <v>600000</v>
      </c>
      <c r="G45" s="1">
        <v>23000</v>
      </c>
      <c r="H45" s="1">
        <v>14000</v>
      </c>
      <c r="I45" s="1">
        <v>596000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T45" s="5">
        <v>4.3999999999999997E-2</v>
      </c>
      <c r="U45" s="5">
        <v>3.7999999999999999E-2</v>
      </c>
      <c r="V45" s="5">
        <v>0.128</v>
      </c>
      <c r="W45" s="5">
        <v>0.16900000000000001</v>
      </c>
      <c r="X45" s="5">
        <v>8.2000000000000003E-2</v>
      </c>
      <c r="Y45" s="5">
        <v>0.221</v>
      </c>
      <c r="Z45" s="5">
        <v>4.4999999999999998E-2</v>
      </c>
      <c r="AA45" s="5">
        <v>4.9000000000000002E-2</v>
      </c>
    </row>
    <row r="46" spans="1:27">
      <c r="A46" s="4">
        <v>1963</v>
      </c>
      <c r="B46" s="1">
        <v>0</v>
      </c>
      <c r="C46" s="1">
        <v>57000</v>
      </c>
      <c r="D46" s="1">
        <v>36000</v>
      </c>
      <c r="E46" s="1">
        <v>43000</v>
      </c>
      <c r="F46" s="1">
        <v>664000</v>
      </c>
      <c r="G46" s="1">
        <v>86000</v>
      </c>
      <c r="H46" s="1">
        <v>34000</v>
      </c>
      <c r="I46" s="1">
        <v>757000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T46" s="5">
        <v>4.3999999999999997E-2</v>
      </c>
      <c r="U46" s="5">
        <v>3.7999999999999999E-2</v>
      </c>
      <c r="V46" s="5">
        <v>0.128</v>
      </c>
      <c r="W46" s="5">
        <v>0.16900000000000001</v>
      </c>
      <c r="X46" s="5">
        <v>8.2000000000000003E-2</v>
      </c>
      <c r="Y46" s="5">
        <v>0.221</v>
      </c>
      <c r="Z46" s="5">
        <v>4.4999999999999998E-2</v>
      </c>
      <c r="AA46" s="5">
        <v>4.9000000000000002E-2</v>
      </c>
    </row>
    <row r="47" spans="1:27">
      <c r="A47" s="4">
        <v>1964</v>
      </c>
      <c r="B47" s="1">
        <v>0</v>
      </c>
      <c r="C47" s="1">
        <v>75000</v>
      </c>
      <c r="D47" s="1">
        <v>26000</v>
      </c>
      <c r="E47" s="1">
        <v>23000</v>
      </c>
      <c r="F47" s="1">
        <v>924000</v>
      </c>
      <c r="G47" s="1">
        <v>113000</v>
      </c>
      <c r="H47" s="1">
        <v>46000</v>
      </c>
      <c r="I47" s="1">
        <v>909000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T47" s="5">
        <v>4.3999999999999997E-2</v>
      </c>
      <c r="U47" s="5">
        <v>3.7999999999999999E-2</v>
      </c>
      <c r="V47" s="5">
        <v>0.128</v>
      </c>
      <c r="W47" s="5">
        <v>0.16900000000000001</v>
      </c>
      <c r="X47" s="5">
        <v>8.2000000000000003E-2</v>
      </c>
      <c r="Y47" s="5">
        <v>0.221</v>
      </c>
      <c r="Z47" s="5">
        <v>4.4999999999999998E-2</v>
      </c>
      <c r="AA47" s="5">
        <v>4.9000000000000002E-2</v>
      </c>
    </row>
    <row r="48" spans="1:27">
      <c r="A48" s="4">
        <v>1965</v>
      </c>
      <c r="B48" s="1">
        <v>0</v>
      </c>
      <c r="C48" s="1">
        <v>94000</v>
      </c>
      <c r="D48" s="1">
        <v>54000</v>
      </c>
      <c r="E48" s="1">
        <v>89000</v>
      </c>
      <c r="F48" s="1">
        <v>1336000</v>
      </c>
      <c r="G48" s="1">
        <v>163000</v>
      </c>
      <c r="H48" s="1">
        <v>66000</v>
      </c>
      <c r="I48" s="1">
        <v>1007000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T48" s="5">
        <v>4.3999999999999997E-2</v>
      </c>
      <c r="U48" s="5">
        <v>3.7999999999999999E-2</v>
      </c>
      <c r="V48" s="5">
        <v>0.128</v>
      </c>
      <c r="W48" s="5">
        <v>0.16900000000000001</v>
      </c>
      <c r="X48" s="5">
        <v>8.2000000000000003E-2</v>
      </c>
      <c r="Y48" s="5">
        <v>0.221</v>
      </c>
      <c r="Z48" s="5">
        <v>4.4999999999999998E-2</v>
      </c>
      <c r="AA48" s="5">
        <v>4.9000000000000002E-2</v>
      </c>
    </row>
    <row r="49" spans="1:27">
      <c r="A49" s="4">
        <v>1966</v>
      </c>
      <c r="B49" s="1">
        <v>0</v>
      </c>
      <c r="C49" s="1">
        <v>171000</v>
      </c>
      <c r="D49" s="1">
        <v>79000</v>
      </c>
      <c r="E49" s="1">
        <v>248000</v>
      </c>
      <c r="F49" s="1">
        <v>1696000</v>
      </c>
      <c r="G49" s="1">
        <v>262000</v>
      </c>
      <c r="H49" s="1">
        <v>113000</v>
      </c>
      <c r="I49" s="1">
        <v>1228000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T49" s="5">
        <v>4.3999999999999997E-2</v>
      </c>
      <c r="U49" s="5">
        <v>3.7999999999999999E-2</v>
      </c>
      <c r="V49" s="5">
        <v>0.128</v>
      </c>
      <c r="W49" s="5">
        <v>0.16900000000000001</v>
      </c>
      <c r="X49" s="5">
        <v>8.2000000000000003E-2</v>
      </c>
      <c r="Y49" s="5">
        <v>0.221</v>
      </c>
      <c r="Z49" s="5">
        <v>4.4999999999999998E-2</v>
      </c>
      <c r="AA49" s="5">
        <v>4.9000000000000002E-2</v>
      </c>
    </row>
    <row r="50" spans="1:27">
      <c r="A50" s="4">
        <v>1967</v>
      </c>
      <c r="B50" s="1">
        <v>0</v>
      </c>
      <c r="C50" s="1">
        <v>154000</v>
      </c>
      <c r="D50" s="1">
        <v>80000</v>
      </c>
      <c r="E50" s="1">
        <v>266000</v>
      </c>
      <c r="F50" s="1">
        <v>2009000</v>
      </c>
      <c r="G50" s="1">
        <v>397000</v>
      </c>
      <c r="H50" s="1">
        <v>116000</v>
      </c>
      <c r="I50" s="1">
        <v>1194000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T50" s="5">
        <v>4.3999999999999997E-2</v>
      </c>
      <c r="U50" s="5">
        <v>3.7999999999999999E-2</v>
      </c>
      <c r="V50" s="5">
        <v>0.128</v>
      </c>
      <c r="W50" s="5">
        <v>0.16900000000000001</v>
      </c>
      <c r="X50" s="5">
        <v>8.2000000000000003E-2</v>
      </c>
      <c r="Y50" s="5">
        <v>0.221</v>
      </c>
      <c r="Z50" s="5">
        <v>4.4999999999999998E-2</v>
      </c>
      <c r="AA50" s="5">
        <v>4.9000000000000002E-2</v>
      </c>
    </row>
    <row r="51" spans="1:27">
      <c r="A51" s="4">
        <v>1968</v>
      </c>
      <c r="B51" s="1">
        <v>0</v>
      </c>
      <c r="C51" s="1">
        <v>140000</v>
      </c>
      <c r="D51" s="1">
        <v>105000</v>
      </c>
      <c r="E51" s="1">
        <v>125000</v>
      </c>
      <c r="F51" s="1">
        <v>1980000</v>
      </c>
      <c r="G51" s="1">
        <v>395000</v>
      </c>
      <c r="H51" s="1">
        <v>129000</v>
      </c>
      <c r="I51" s="1">
        <v>1205000</v>
      </c>
      <c r="K51" s="1">
        <v>0</v>
      </c>
      <c r="L51" s="1">
        <v>9000</v>
      </c>
      <c r="M51" s="1">
        <v>24000</v>
      </c>
      <c r="N51" s="1">
        <v>44000</v>
      </c>
      <c r="O51" s="1">
        <v>93000</v>
      </c>
      <c r="P51" s="1">
        <v>214000</v>
      </c>
      <c r="Q51" s="1">
        <v>0</v>
      </c>
      <c r="R51" s="1">
        <v>33000</v>
      </c>
      <c r="T51" s="5">
        <v>4.3999999999999997E-2</v>
      </c>
      <c r="U51" s="5">
        <v>3.7999999999999999E-2</v>
      </c>
      <c r="V51" s="5">
        <v>0.128</v>
      </c>
      <c r="W51" s="5">
        <v>0.16900000000000001</v>
      </c>
      <c r="X51" s="5">
        <v>8.2000000000000003E-2</v>
      </c>
      <c r="Y51" s="5">
        <v>0.221</v>
      </c>
      <c r="Z51" s="5">
        <v>4.4999999999999998E-2</v>
      </c>
      <c r="AA51" s="5">
        <v>4.9000000000000002E-2</v>
      </c>
    </row>
    <row r="52" spans="1:27">
      <c r="A52" s="4">
        <v>1969</v>
      </c>
      <c r="B52" s="1">
        <v>0</v>
      </c>
      <c r="C52" s="1">
        <v>174000</v>
      </c>
      <c r="D52" s="1">
        <v>157000</v>
      </c>
      <c r="E52" s="1">
        <v>249000</v>
      </c>
      <c r="F52" s="1">
        <v>2116000</v>
      </c>
      <c r="G52" s="1">
        <v>629000</v>
      </c>
      <c r="H52" s="1">
        <v>124000</v>
      </c>
      <c r="I52" s="1">
        <v>1558000</v>
      </c>
      <c r="K52" s="1">
        <v>0</v>
      </c>
      <c r="L52" s="1">
        <v>10000</v>
      </c>
      <c r="M52" s="1">
        <v>30000</v>
      </c>
      <c r="N52" s="1">
        <v>103000</v>
      </c>
      <c r="O52" s="1">
        <v>115000</v>
      </c>
      <c r="P52" s="1">
        <v>302000</v>
      </c>
      <c r="Q52" s="1">
        <v>0</v>
      </c>
      <c r="R52" s="1">
        <v>43000</v>
      </c>
      <c r="T52" s="5">
        <v>4.3999999999999997E-2</v>
      </c>
      <c r="U52" s="5">
        <v>3.7999999999999999E-2</v>
      </c>
      <c r="V52" s="5">
        <v>0.128</v>
      </c>
      <c r="W52" s="5">
        <v>0.16900000000000001</v>
      </c>
      <c r="X52" s="5">
        <v>8.2000000000000003E-2</v>
      </c>
      <c r="Y52" s="5">
        <v>0.221</v>
      </c>
      <c r="Z52" s="5">
        <v>4.4999999999999998E-2</v>
      </c>
      <c r="AA52" s="5">
        <v>4.9000000000000002E-2</v>
      </c>
    </row>
    <row r="53" spans="1:27">
      <c r="A53" s="4">
        <v>1970</v>
      </c>
      <c r="B53" s="1">
        <v>0</v>
      </c>
      <c r="C53" s="1">
        <v>194000</v>
      </c>
      <c r="D53" s="1">
        <v>213000</v>
      </c>
      <c r="E53" s="1">
        <v>316000</v>
      </c>
      <c r="F53" s="1">
        <v>2310000</v>
      </c>
      <c r="G53" s="1">
        <v>607000</v>
      </c>
      <c r="H53" s="1">
        <v>110000</v>
      </c>
      <c r="I53" s="1">
        <v>1559000</v>
      </c>
      <c r="K53" s="1">
        <v>0</v>
      </c>
      <c r="L53" s="1">
        <v>10000</v>
      </c>
      <c r="M53" s="1">
        <v>31000</v>
      </c>
      <c r="N53" s="1">
        <v>102000</v>
      </c>
      <c r="O53" s="1">
        <v>82000</v>
      </c>
      <c r="P53" s="1">
        <v>407000</v>
      </c>
      <c r="Q53" s="1">
        <v>3000</v>
      </c>
      <c r="R53" s="1">
        <v>33000</v>
      </c>
      <c r="T53" s="5">
        <v>4.3999999999999997E-2</v>
      </c>
      <c r="U53" s="5">
        <v>3.7999999999999999E-2</v>
      </c>
      <c r="V53" s="5">
        <v>0.128</v>
      </c>
      <c r="W53" s="5">
        <v>0.16900000000000001</v>
      </c>
      <c r="X53" s="5">
        <v>8.2000000000000003E-2</v>
      </c>
      <c r="Y53" s="5">
        <v>0.221</v>
      </c>
      <c r="Z53" s="5">
        <v>4.4999999999999998E-2</v>
      </c>
      <c r="AA53" s="5">
        <v>4.9000000000000002E-2</v>
      </c>
    </row>
    <row r="54" spans="1:27">
      <c r="A54" s="4">
        <v>1971</v>
      </c>
      <c r="B54" s="1">
        <v>0</v>
      </c>
      <c r="C54" s="1">
        <v>232000</v>
      </c>
      <c r="D54" s="1">
        <v>228000</v>
      </c>
      <c r="E54" s="1">
        <v>342000</v>
      </c>
      <c r="F54" s="1">
        <v>1957000</v>
      </c>
      <c r="G54" s="1">
        <v>1099000</v>
      </c>
      <c r="H54" s="1">
        <v>123000</v>
      </c>
      <c r="I54" s="1">
        <v>1762000</v>
      </c>
      <c r="K54" s="1">
        <v>0</v>
      </c>
      <c r="L54" s="1">
        <v>13000</v>
      </c>
      <c r="M54" s="1">
        <v>36000</v>
      </c>
      <c r="N54" s="1">
        <v>121000</v>
      </c>
      <c r="O54" s="1">
        <v>76000</v>
      </c>
      <c r="P54" s="1">
        <v>471000</v>
      </c>
      <c r="Q54" s="1">
        <v>4000</v>
      </c>
      <c r="R54" s="1">
        <v>39000</v>
      </c>
      <c r="T54" s="5">
        <v>4.3999999999999997E-2</v>
      </c>
      <c r="U54" s="5">
        <v>3.7999999999999999E-2</v>
      </c>
      <c r="V54" s="5">
        <v>0.128</v>
      </c>
      <c r="W54" s="5">
        <v>0.16900000000000001</v>
      </c>
      <c r="X54" s="5">
        <v>8.2000000000000003E-2</v>
      </c>
      <c r="Y54" s="5">
        <v>0.221</v>
      </c>
      <c r="Z54" s="5">
        <v>4.4999999999999998E-2</v>
      </c>
      <c r="AA54" s="5">
        <v>4.9000000000000002E-2</v>
      </c>
    </row>
    <row r="55" spans="1:27">
      <c r="A55" s="4">
        <v>1972</v>
      </c>
      <c r="B55" s="1">
        <v>0</v>
      </c>
      <c r="C55" s="1">
        <v>284000</v>
      </c>
      <c r="D55" s="1">
        <v>255000</v>
      </c>
      <c r="E55" s="1">
        <v>480000</v>
      </c>
      <c r="F55" s="1">
        <v>3017000</v>
      </c>
      <c r="G55" s="1">
        <v>1234000</v>
      </c>
      <c r="H55" s="1">
        <v>156000</v>
      </c>
      <c r="I55" s="1">
        <v>1761000</v>
      </c>
      <c r="K55" s="1">
        <v>0</v>
      </c>
      <c r="L55" s="1">
        <v>13000</v>
      </c>
      <c r="M55" s="1">
        <v>40000</v>
      </c>
      <c r="N55" s="1">
        <v>165000</v>
      </c>
      <c r="O55" s="1">
        <v>117000</v>
      </c>
      <c r="P55" s="1">
        <v>483000</v>
      </c>
      <c r="Q55" s="1">
        <v>5000</v>
      </c>
      <c r="R55" s="1">
        <v>49000</v>
      </c>
      <c r="T55" s="5">
        <v>4.3999999999999997E-2</v>
      </c>
      <c r="U55" s="5">
        <v>3.7999999999999999E-2</v>
      </c>
      <c r="V55" s="5">
        <v>0.128</v>
      </c>
      <c r="W55" s="5">
        <v>0.16900000000000001</v>
      </c>
      <c r="X55" s="5">
        <v>8.2000000000000003E-2</v>
      </c>
      <c r="Y55" s="5">
        <v>0.221</v>
      </c>
      <c r="Z55" s="5">
        <v>4.4999999999999998E-2</v>
      </c>
      <c r="AA55" s="5">
        <v>4.9000000000000002E-2</v>
      </c>
    </row>
    <row r="56" spans="1:27">
      <c r="A56" s="4">
        <v>1973</v>
      </c>
      <c r="B56" s="1">
        <v>0</v>
      </c>
      <c r="C56" s="1">
        <v>243000</v>
      </c>
      <c r="D56" s="1">
        <v>322000</v>
      </c>
      <c r="E56" s="1">
        <v>575000</v>
      </c>
      <c r="F56" s="1">
        <v>4773000</v>
      </c>
      <c r="G56" s="1">
        <v>1571000</v>
      </c>
      <c r="H56" s="1">
        <v>183000</v>
      </c>
      <c r="I56" s="1">
        <v>2106000</v>
      </c>
      <c r="K56" s="1">
        <v>0</v>
      </c>
      <c r="L56" s="1">
        <v>11000</v>
      </c>
      <c r="M56" s="1">
        <v>44000</v>
      </c>
      <c r="N56" s="1">
        <v>182000</v>
      </c>
      <c r="O56" s="1">
        <v>179000</v>
      </c>
      <c r="P56" s="1">
        <v>535000</v>
      </c>
      <c r="Q56" s="1">
        <v>5000</v>
      </c>
      <c r="R56" s="1">
        <v>66000</v>
      </c>
      <c r="T56" s="5">
        <v>4.3999999999999997E-2</v>
      </c>
      <c r="U56" s="5">
        <v>3.7999999999999999E-2</v>
      </c>
      <c r="V56" s="5">
        <v>0.128</v>
      </c>
      <c r="W56" s="5">
        <v>0.16900000000000001</v>
      </c>
      <c r="X56" s="5">
        <v>8.2000000000000003E-2</v>
      </c>
      <c r="Y56" s="5">
        <v>0.221</v>
      </c>
      <c r="Z56" s="5">
        <v>4.4999999999999998E-2</v>
      </c>
      <c r="AA56" s="5">
        <v>4.9000000000000002E-2</v>
      </c>
    </row>
    <row r="57" spans="1:27">
      <c r="A57" s="4">
        <v>1974</v>
      </c>
      <c r="B57" s="1">
        <v>0</v>
      </c>
      <c r="C57" s="1">
        <v>400000</v>
      </c>
      <c r="D57" s="1">
        <v>278000</v>
      </c>
      <c r="E57" s="1">
        <v>823000</v>
      </c>
      <c r="F57" s="1">
        <v>5414000</v>
      </c>
      <c r="G57" s="1">
        <v>1967000</v>
      </c>
      <c r="H57" s="1">
        <v>175000</v>
      </c>
      <c r="I57" s="1">
        <v>2284000</v>
      </c>
      <c r="K57" s="1">
        <v>0</v>
      </c>
      <c r="L57" s="1">
        <v>18000</v>
      </c>
      <c r="M57" s="1">
        <v>31000</v>
      </c>
      <c r="N57" s="1">
        <v>256000</v>
      </c>
      <c r="O57" s="1">
        <v>155000</v>
      </c>
      <c r="P57" s="1">
        <v>577000</v>
      </c>
      <c r="Q57" s="1">
        <v>4000</v>
      </c>
      <c r="R57" s="1">
        <v>79000</v>
      </c>
      <c r="T57" s="5">
        <v>4.3999999999999997E-2</v>
      </c>
      <c r="U57" s="5">
        <v>3.7999999999999999E-2</v>
      </c>
      <c r="V57" s="5">
        <v>0.128</v>
      </c>
      <c r="W57" s="5">
        <v>0.16900000000000001</v>
      </c>
      <c r="X57" s="5">
        <v>8.2000000000000003E-2</v>
      </c>
      <c r="Y57" s="5">
        <v>0.221</v>
      </c>
      <c r="Z57" s="5">
        <v>4.4999999999999998E-2</v>
      </c>
      <c r="AA57" s="5">
        <v>4.9000000000000002E-2</v>
      </c>
    </row>
    <row r="58" spans="1:27">
      <c r="A58" s="4">
        <v>1975</v>
      </c>
      <c r="B58" s="1">
        <v>0</v>
      </c>
      <c r="C58" s="1">
        <v>386000</v>
      </c>
      <c r="D58" s="1">
        <v>566000</v>
      </c>
      <c r="E58" s="1">
        <v>888000</v>
      </c>
      <c r="F58" s="1">
        <v>4407000</v>
      </c>
      <c r="G58" s="1">
        <v>2158000</v>
      </c>
      <c r="H58" s="1">
        <v>171000</v>
      </c>
      <c r="I58" s="1">
        <v>1620000</v>
      </c>
      <c r="K58" s="1">
        <v>0</v>
      </c>
      <c r="L58" s="1">
        <v>16000</v>
      </c>
      <c r="M58" s="1">
        <v>65000</v>
      </c>
      <c r="N58" s="1">
        <v>279000</v>
      </c>
      <c r="O58" s="1">
        <v>129000</v>
      </c>
      <c r="P58" s="1">
        <v>592000</v>
      </c>
      <c r="Q58" s="1">
        <v>4000</v>
      </c>
      <c r="R58" s="1">
        <v>96000</v>
      </c>
      <c r="T58" s="5">
        <v>4.3999999999999997E-2</v>
      </c>
      <c r="U58" s="5">
        <v>3.7999999999999999E-2</v>
      </c>
      <c r="V58" s="5">
        <v>0.128</v>
      </c>
      <c r="W58" s="5">
        <v>0.16900000000000001</v>
      </c>
      <c r="X58" s="5">
        <v>8.2000000000000003E-2</v>
      </c>
      <c r="Y58" s="5">
        <v>0.221</v>
      </c>
      <c r="Z58" s="5">
        <v>4.4999999999999998E-2</v>
      </c>
      <c r="AA58" s="5">
        <v>4.9000000000000002E-2</v>
      </c>
    </row>
    <row r="59" spans="1:27">
      <c r="A59" s="4">
        <v>1976</v>
      </c>
      <c r="B59" s="1">
        <v>0</v>
      </c>
      <c r="C59" s="1">
        <v>375000</v>
      </c>
      <c r="D59" s="1">
        <v>791000</v>
      </c>
      <c r="E59" s="1">
        <v>988000</v>
      </c>
      <c r="F59" s="1">
        <v>3572000</v>
      </c>
      <c r="G59" s="1">
        <v>2697000</v>
      </c>
      <c r="H59" s="1">
        <v>205000</v>
      </c>
      <c r="I59" s="1">
        <v>1944000</v>
      </c>
      <c r="K59" s="1">
        <v>0</v>
      </c>
      <c r="L59" s="1">
        <v>18000</v>
      </c>
      <c r="M59" s="1">
        <v>93000</v>
      </c>
      <c r="N59" s="1">
        <v>360000</v>
      </c>
      <c r="O59" s="1">
        <v>153000</v>
      </c>
      <c r="P59" s="1">
        <v>767000</v>
      </c>
      <c r="Q59" s="1">
        <v>7000</v>
      </c>
      <c r="R59" s="1">
        <v>95000</v>
      </c>
      <c r="T59" s="5">
        <v>4.3999999999999997E-2</v>
      </c>
      <c r="U59" s="5">
        <v>3.7999999999999999E-2</v>
      </c>
      <c r="V59" s="5">
        <v>0.128</v>
      </c>
      <c r="W59" s="5">
        <v>0.16900000000000001</v>
      </c>
      <c r="X59" s="5">
        <v>8.2000000000000003E-2</v>
      </c>
      <c r="Y59" s="5">
        <v>0.221</v>
      </c>
      <c r="Z59" s="5">
        <v>4.4999999999999998E-2</v>
      </c>
      <c r="AA59" s="5">
        <v>4.9000000000000002E-2</v>
      </c>
    </row>
    <row r="60" spans="1:27">
      <c r="A60" s="4">
        <v>1977</v>
      </c>
      <c r="B60" s="1">
        <v>0</v>
      </c>
      <c r="C60" s="1">
        <v>449000</v>
      </c>
      <c r="D60" s="1">
        <v>824000</v>
      </c>
      <c r="E60" s="1">
        <v>958000</v>
      </c>
      <c r="F60" s="1">
        <v>2662000</v>
      </c>
      <c r="G60" s="1">
        <v>3144000</v>
      </c>
      <c r="H60" s="1">
        <v>347000</v>
      </c>
      <c r="I60" s="1">
        <v>2141000</v>
      </c>
      <c r="K60" s="1">
        <v>0</v>
      </c>
      <c r="L60" s="1">
        <v>22000</v>
      </c>
      <c r="M60" s="1">
        <v>106000</v>
      </c>
      <c r="N60" s="1">
        <v>388000</v>
      </c>
      <c r="O60" s="1">
        <v>167000</v>
      </c>
      <c r="P60" s="1">
        <v>905000</v>
      </c>
      <c r="Q60" s="1">
        <v>15000</v>
      </c>
      <c r="R60" s="1">
        <v>112000</v>
      </c>
      <c r="T60" s="5">
        <v>4.3999999999999997E-2</v>
      </c>
      <c r="U60" s="5">
        <v>3.7999999999999999E-2</v>
      </c>
      <c r="V60" s="5">
        <v>0.128</v>
      </c>
      <c r="W60" s="5">
        <v>0.16900000000000001</v>
      </c>
      <c r="X60" s="5">
        <v>8.2000000000000003E-2</v>
      </c>
      <c r="Y60" s="5">
        <v>0.221</v>
      </c>
      <c r="Z60" s="5">
        <v>4.4999999999999998E-2</v>
      </c>
      <c r="AA60" s="5">
        <v>4.9000000000000002E-2</v>
      </c>
    </row>
    <row r="61" spans="1:27">
      <c r="A61" s="4">
        <v>1978</v>
      </c>
      <c r="B61" s="1">
        <v>0</v>
      </c>
      <c r="C61" s="1">
        <v>338000</v>
      </c>
      <c r="D61" s="1">
        <v>881000</v>
      </c>
      <c r="E61" s="1">
        <v>1064000</v>
      </c>
      <c r="F61" s="1">
        <v>1252000</v>
      </c>
      <c r="G61" s="1">
        <v>2939000</v>
      </c>
      <c r="H61" s="1">
        <v>340000</v>
      </c>
      <c r="I61" s="1">
        <v>1843000</v>
      </c>
      <c r="K61" s="1">
        <v>0</v>
      </c>
      <c r="L61" s="1">
        <v>16000</v>
      </c>
      <c r="M61" s="1">
        <v>114000</v>
      </c>
      <c r="N61" s="1">
        <v>444000</v>
      </c>
      <c r="O61" s="1">
        <v>112000</v>
      </c>
      <c r="P61" s="1">
        <v>848000</v>
      </c>
      <c r="Q61" s="1">
        <v>16000</v>
      </c>
      <c r="R61" s="1">
        <v>116000</v>
      </c>
      <c r="T61" s="5">
        <v>4.3999999999999997E-2</v>
      </c>
      <c r="U61" s="5">
        <v>3.7999999999999999E-2</v>
      </c>
      <c r="V61" s="5">
        <v>0.128</v>
      </c>
      <c r="W61" s="5">
        <v>0.16900000000000001</v>
      </c>
      <c r="X61" s="5">
        <v>8.2000000000000003E-2</v>
      </c>
      <c r="Y61" s="5">
        <v>0.221</v>
      </c>
      <c r="Z61" s="5">
        <v>4.4999999999999998E-2</v>
      </c>
      <c r="AA61" s="5">
        <v>4.9000000000000002E-2</v>
      </c>
    </row>
    <row r="62" spans="1:27">
      <c r="A62" s="4">
        <v>1979</v>
      </c>
      <c r="B62" s="1">
        <v>0</v>
      </c>
      <c r="C62" s="1">
        <v>455000</v>
      </c>
      <c r="D62" s="1">
        <v>882000</v>
      </c>
      <c r="E62" s="1">
        <v>1157000</v>
      </c>
      <c r="F62" s="1">
        <v>1388000</v>
      </c>
      <c r="G62" s="1">
        <v>3668000</v>
      </c>
      <c r="H62" s="1">
        <v>277000</v>
      </c>
      <c r="I62" s="1">
        <v>1722000</v>
      </c>
      <c r="K62" s="1">
        <v>0</v>
      </c>
      <c r="L62" s="1">
        <v>19000</v>
      </c>
      <c r="M62" s="1">
        <v>109000</v>
      </c>
      <c r="N62" s="1">
        <v>471000</v>
      </c>
      <c r="O62" s="1">
        <v>94000</v>
      </c>
      <c r="P62" s="1">
        <v>1008000</v>
      </c>
      <c r="Q62" s="1">
        <v>17000</v>
      </c>
      <c r="R62" s="1">
        <v>90000</v>
      </c>
      <c r="T62" s="5">
        <v>4.3999999999999997E-2</v>
      </c>
      <c r="U62" s="5">
        <v>3.7999999999999999E-2</v>
      </c>
      <c r="V62" s="5">
        <v>0.128</v>
      </c>
      <c r="W62" s="5">
        <v>0.16900000000000001</v>
      </c>
      <c r="X62" s="5">
        <v>8.2000000000000003E-2</v>
      </c>
      <c r="Y62" s="5">
        <v>0.221</v>
      </c>
      <c r="Z62" s="5">
        <v>4.4999999999999998E-2</v>
      </c>
      <c r="AA62" s="5">
        <v>4.9000000000000002E-2</v>
      </c>
    </row>
    <row r="63" spans="1:27">
      <c r="A63" s="4">
        <v>1980</v>
      </c>
      <c r="B63" s="1">
        <v>0</v>
      </c>
      <c r="C63" s="1">
        <v>570000</v>
      </c>
      <c r="D63" s="1">
        <v>1114000</v>
      </c>
      <c r="E63" s="1">
        <v>1452000</v>
      </c>
      <c r="F63" s="1">
        <v>2420000</v>
      </c>
      <c r="G63" s="1">
        <v>4863000</v>
      </c>
      <c r="H63" s="1">
        <v>360000</v>
      </c>
      <c r="I63" s="1">
        <v>1535000</v>
      </c>
      <c r="K63" s="1">
        <v>0</v>
      </c>
      <c r="L63" s="1">
        <v>25000</v>
      </c>
      <c r="M63" s="1">
        <v>131000</v>
      </c>
      <c r="N63" s="1">
        <v>566000</v>
      </c>
      <c r="O63" s="1">
        <v>142000</v>
      </c>
      <c r="P63" s="1">
        <v>1252000</v>
      </c>
      <c r="Q63" s="1">
        <v>24000</v>
      </c>
      <c r="R63" s="1">
        <v>75000</v>
      </c>
      <c r="T63" s="5">
        <v>4.3999999999999997E-2</v>
      </c>
      <c r="U63" s="5">
        <v>3.7999999999999999E-2</v>
      </c>
      <c r="V63" s="5">
        <v>0.128</v>
      </c>
      <c r="W63" s="5">
        <v>0.16900000000000001</v>
      </c>
      <c r="X63" s="5">
        <v>8.2000000000000003E-2</v>
      </c>
      <c r="Y63" s="5">
        <v>0.221</v>
      </c>
      <c r="Z63" s="5">
        <v>4.4999999999999998E-2</v>
      </c>
      <c r="AA63" s="5">
        <v>4.9000000000000002E-2</v>
      </c>
    </row>
    <row r="64" spans="1:27">
      <c r="A64" s="4">
        <v>1981</v>
      </c>
      <c r="B64" s="1">
        <v>0</v>
      </c>
      <c r="C64" s="1">
        <v>504000</v>
      </c>
      <c r="D64" s="1">
        <v>1259000</v>
      </c>
      <c r="E64" s="1">
        <v>1683000</v>
      </c>
      <c r="F64" s="1">
        <v>2379000</v>
      </c>
      <c r="G64" s="1">
        <v>4544000</v>
      </c>
      <c r="H64" s="1">
        <v>336000</v>
      </c>
      <c r="I64" s="1">
        <v>1609000</v>
      </c>
      <c r="K64" s="1">
        <v>0</v>
      </c>
      <c r="L64" s="1">
        <v>29000</v>
      </c>
      <c r="M64" s="1">
        <v>104000</v>
      </c>
      <c r="N64" s="1">
        <v>648000</v>
      </c>
      <c r="O64" s="1">
        <v>78000</v>
      </c>
      <c r="P64" s="1">
        <v>1225000</v>
      </c>
      <c r="Q64" s="1">
        <v>20000</v>
      </c>
      <c r="R64" s="1">
        <v>52000</v>
      </c>
      <c r="T64" s="5">
        <v>4.3999999999999997E-2</v>
      </c>
      <c r="U64" s="5">
        <v>3.7999999999999999E-2</v>
      </c>
      <c r="V64" s="5">
        <v>0.124</v>
      </c>
      <c r="W64" s="5">
        <v>0.16800000000000001</v>
      </c>
      <c r="X64" s="5">
        <v>8.1000000000000003E-2</v>
      </c>
      <c r="Y64" s="5">
        <v>0.219</v>
      </c>
      <c r="Z64" s="5">
        <v>4.2999999999999997E-2</v>
      </c>
      <c r="AA64" s="5">
        <v>4.7E-2</v>
      </c>
    </row>
    <row r="65" spans="1:27">
      <c r="A65" s="4">
        <v>1982</v>
      </c>
      <c r="B65" s="1">
        <v>0</v>
      </c>
      <c r="C65" s="1">
        <v>487000</v>
      </c>
      <c r="D65" s="1">
        <v>1136000</v>
      </c>
      <c r="E65" s="1">
        <v>1577000</v>
      </c>
      <c r="F65" s="1">
        <v>1915000</v>
      </c>
      <c r="G65" s="1">
        <v>4204000</v>
      </c>
      <c r="H65" s="1">
        <v>230000</v>
      </c>
      <c r="I65" s="1">
        <v>1311000</v>
      </c>
      <c r="K65" s="1">
        <v>0</v>
      </c>
      <c r="L65" s="1">
        <v>26000</v>
      </c>
      <c r="M65" s="1">
        <v>98000</v>
      </c>
      <c r="N65" s="1">
        <v>660000</v>
      </c>
      <c r="O65" s="1">
        <v>67000</v>
      </c>
      <c r="P65" s="1">
        <v>1187000</v>
      </c>
      <c r="Q65" s="1">
        <v>8000</v>
      </c>
      <c r="R65" s="1">
        <v>29000</v>
      </c>
      <c r="T65" s="5">
        <v>4.3999999999999997E-2</v>
      </c>
      <c r="U65" s="5">
        <v>3.7999999999999999E-2</v>
      </c>
      <c r="V65" s="5">
        <v>0.127</v>
      </c>
      <c r="W65" s="5">
        <v>0.14399999999999999</v>
      </c>
      <c r="X65" s="5">
        <v>8.4000000000000005E-2</v>
      </c>
      <c r="Y65" s="5">
        <v>0.20200000000000001</v>
      </c>
      <c r="Z65" s="5">
        <v>0.04</v>
      </c>
      <c r="AA65" s="5">
        <v>4.3999999999999997E-2</v>
      </c>
    </row>
    <row r="66" spans="1:27">
      <c r="A66" s="4">
        <v>1983</v>
      </c>
      <c r="B66" s="1">
        <v>0</v>
      </c>
      <c r="C66" s="1">
        <v>462000</v>
      </c>
      <c r="D66" s="1">
        <v>1188000</v>
      </c>
      <c r="E66" s="1">
        <v>1526000</v>
      </c>
      <c r="F66" s="1">
        <v>2176000</v>
      </c>
      <c r="G66" s="1">
        <v>4286000</v>
      </c>
      <c r="H66" s="1">
        <v>215000</v>
      </c>
      <c r="I66" s="1">
        <v>1579000</v>
      </c>
      <c r="K66" s="1">
        <v>0</v>
      </c>
      <c r="L66" s="1">
        <v>28000</v>
      </c>
      <c r="M66" s="1">
        <v>122000</v>
      </c>
      <c r="N66" s="1">
        <v>799000</v>
      </c>
      <c r="O66" s="1">
        <v>99000</v>
      </c>
      <c r="P66" s="1">
        <v>1408000</v>
      </c>
      <c r="Q66" s="1">
        <v>12000</v>
      </c>
      <c r="R66" s="1">
        <v>110000</v>
      </c>
      <c r="T66" s="5">
        <v>4.3999999999999997E-2</v>
      </c>
      <c r="U66" s="5">
        <v>3.7999999999999999E-2</v>
      </c>
      <c r="V66" s="5">
        <v>0.1305</v>
      </c>
      <c r="W66" s="5">
        <v>0.11899999999999999</v>
      </c>
      <c r="X66" s="5">
        <v>8.7999999999999995E-2</v>
      </c>
      <c r="Y66" s="5">
        <v>0.186</v>
      </c>
      <c r="Z66" s="5">
        <v>3.6999999999999998E-2</v>
      </c>
      <c r="AA66" s="5">
        <v>0.04</v>
      </c>
    </row>
    <row r="67" spans="1:27">
      <c r="A67" s="4">
        <v>1984</v>
      </c>
      <c r="B67" s="1">
        <v>0</v>
      </c>
      <c r="C67" s="1">
        <v>368000</v>
      </c>
      <c r="D67" s="1">
        <v>1372000</v>
      </c>
      <c r="E67" s="1">
        <v>1703000</v>
      </c>
      <c r="F67" s="1">
        <v>2331000</v>
      </c>
      <c r="G67" s="1">
        <v>4878000</v>
      </c>
      <c r="H67" s="1">
        <v>242000</v>
      </c>
      <c r="I67" s="1">
        <v>1871000</v>
      </c>
      <c r="K67" s="1">
        <v>0</v>
      </c>
      <c r="L67" s="1">
        <v>19000</v>
      </c>
      <c r="M67" s="1">
        <v>140000</v>
      </c>
      <c r="N67" s="1">
        <v>873000</v>
      </c>
      <c r="O67" s="1">
        <v>111000</v>
      </c>
      <c r="P67" s="1">
        <v>1628000</v>
      </c>
      <c r="Q67" s="1">
        <v>11000</v>
      </c>
      <c r="R67" s="1">
        <v>172000</v>
      </c>
      <c r="T67" s="5">
        <v>4.3999999999999997E-2</v>
      </c>
      <c r="U67" s="5">
        <v>3.7999999999999999E-2</v>
      </c>
      <c r="V67" s="5">
        <v>0.13400000000000001</v>
      </c>
      <c r="W67" s="5">
        <v>9.6000000000000002E-2</v>
      </c>
      <c r="X67" s="5">
        <v>9.0999999999999998E-2</v>
      </c>
      <c r="Y67" s="5">
        <v>0.16900000000000001</v>
      </c>
      <c r="Z67" s="5">
        <v>3.4000000000000002E-2</v>
      </c>
      <c r="AA67" s="5">
        <v>3.6999999999999998E-2</v>
      </c>
    </row>
    <row r="68" spans="1:27">
      <c r="A68" s="4">
        <v>1985</v>
      </c>
      <c r="B68" s="1">
        <v>0</v>
      </c>
      <c r="C68" s="1">
        <v>263000</v>
      </c>
      <c r="D68" s="1">
        <v>1513000</v>
      </c>
      <c r="E68" s="1">
        <v>2630000</v>
      </c>
      <c r="F68" s="1">
        <v>2106000</v>
      </c>
      <c r="G68" s="1">
        <v>7483000</v>
      </c>
      <c r="H68" s="1">
        <v>210000</v>
      </c>
      <c r="I68" s="1">
        <v>1588000</v>
      </c>
      <c r="K68" s="1">
        <v>0</v>
      </c>
      <c r="L68" s="1">
        <v>16000</v>
      </c>
      <c r="M68" s="1">
        <v>147000</v>
      </c>
      <c r="N68" s="1">
        <v>1367000</v>
      </c>
      <c r="O68" s="1">
        <v>102000</v>
      </c>
      <c r="P68" s="1">
        <v>2465000</v>
      </c>
      <c r="Q68" s="1">
        <v>7000</v>
      </c>
      <c r="R68" s="1">
        <v>126000</v>
      </c>
      <c r="T68" s="5">
        <v>4.3999999999999997E-2</v>
      </c>
      <c r="U68" s="5">
        <v>3.7999999999999999E-2</v>
      </c>
      <c r="V68" s="5">
        <v>0.13500000000000001</v>
      </c>
      <c r="W68" s="5">
        <v>0.106</v>
      </c>
      <c r="X68" s="5">
        <v>8.4000000000000005E-2</v>
      </c>
      <c r="Y68" s="5">
        <v>0.17399999999999999</v>
      </c>
      <c r="Z68" s="5">
        <v>3.4000000000000002E-2</v>
      </c>
      <c r="AA68" s="5">
        <v>3.5999999999999997E-2</v>
      </c>
    </row>
    <row r="69" spans="1:27">
      <c r="A69" s="4">
        <v>1986</v>
      </c>
      <c r="B69" s="1">
        <v>0</v>
      </c>
      <c r="C69" s="1">
        <v>324000</v>
      </c>
      <c r="D69" s="1">
        <v>1332000</v>
      </c>
      <c r="E69" s="1">
        <v>2225000</v>
      </c>
      <c r="F69" s="1">
        <v>908000</v>
      </c>
      <c r="G69" s="1">
        <v>6825000</v>
      </c>
      <c r="H69" s="1">
        <v>114000</v>
      </c>
      <c r="I69" s="1">
        <v>1356000</v>
      </c>
      <c r="K69" s="1">
        <v>0</v>
      </c>
      <c r="L69" s="1">
        <v>15000</v>
      </c>
      <c r="M69" s="1">
        <v>120000</v>
      </c>
      <c r="N69" s="1">
        <v>1080000</v>
      </c>
      <c r="O69" s="1">
        <v>59000</v>
      </c>
      <c r="P69" s="1">
        <v>2367000</v>
      </c>
      <c r="Q69" s="1">
        <v>2000</v>
      </c>
      <c r="R69" s="1">
        <v>121000</v>
      </c>
      <c r="T69" s="5">
        <v>4.3999999999999997E-2</v>
      </c>
      <c r="U69" s="5">
        <v>3.7999999999999999E-2</v>
      </c>
      <c r="V69" s="5">
        <v>0.13550000000000001</v>
      </c>
      <c r="W69" s="5">
        <v>0.11600000000000001</v>
      </c>
      <c r="X69" s="5">
        <v>7.6999999999999999E-2</v>
      </c>
      <c r="Y69" s="5">
        <v>0.17899999999999999</v>
      </c>
      <c r="Z69" s="5">
        <v>3.3000000000000002E-2</v>
      </c>
      <c r="AA69" s="5">
        <v>3.5000000000000003E-2</v>
      </c>
    </row>
    <row r="70" spans="1:27">
      <c r="A70" s="4">
        <v>1987</v>
      </c>
      <c r="B70" s="1">
        <v>0</v>
      </c>
      <c r="C70" s="1">
        <v>117000</v>
      </c>
      <c r="D70" s="1">
        <v>1282000</v>
      </c>
      <c r="E70" s="1">
        <v>2068000</v>
      </c>
      <c r="F70" s="1">
        <v>1039000</v>
      </c>
      <c r="G70" s="1">
        <v>6759000</v>
      </c>
      <c r="H70" s="1">
        <v>83000</v>
      </c>
      <c r="I70" s="1">
        <v>3658000</v>
      </c>
      <c r="K70" s="1">
        <v>0</v>
      </c>
      <c r="L70" s="1">
        <v>6000</v>
      </c>
      <c r="M70" s="1">
        <v>120000</v>
      </c>
      <c r="N70" s="1">
        <v>1109000</v>
      </c>
      <c r="O70" s="1">
        <v>67000</v>
      </c>
      <c r="P70" s="1">
        <v>2397000</v>
      </c>
      <c r="Q70" s="1">
        <v>2000</v>
      </c>
      <c r="R70" s="1">
        <v>99000</v>
      </c>
      <c r="T70" s="5">
        <v>4.3999999999999997E-2</v>
      </c>
      <c r="U70" s="5">
        <v>3.7999999999999999E-2</v>
      </c>
      <c r="V70" s="5">
        <v>0.13700000000000001</v>
      </c>
      <c r="W70" s="5">
        <v>0.125</v>
      </c>
      <c r="X70" s="5">
        <v>7.0000000000000007E-2</v>
      </c>
      <c r="Y70" s="5">
        <v>0.184</v>
      </c>
      <c r="Z70" s="5">
        <v>3.3000000000000002E-2</v>
      </c>
      <c r="AA70" s="5">
        <v>3.4000000000000002E-2</v>
      </c>
    </row>
    <row r="71" spans="1:27">
      <c r="A71" s="4">
        <v>1988</v>
      </c>
      <c r="B71" s="1">
        <v>0</v>
      </c>
      <c r="C71" s="1">
        <v>56000</v>
      </c>
      <c r="D71" s="1">
        <v>1352000</v>
      </c>
      <c r="E71" s="1">
        <v>1896000</v>
      </c>
      <c r="F71" s="1">
        <v>1658000</v>
      </c>
      <c r="G71" s="1">
        <v>6797000</v>
      </c>
      <c r="H71" s="1">
        <v>75000</v>
      </c>
      <c r="I71" s="1">
        <v>2978000</v>
      </c>
      <c r="K71" s="1">
        <v>0</v>
      </c>
      <c r="L71" s="1">
        <v>4000</v>
      </c>
      <c r="M71" s="1">
        <v>139000</v>
      </c>
      <c r="N71" s="1">
        <v>1106000</v>
      </c>
      <c r="O71" s="1">
        <v>106000</v>
      </c>
      <c r="P71" s="1">
        <v>2525000</v>
      </c>
      <c r="Q71" s="1">
        <v>2000</v>
      </c>
      <c r="R71" s="1">
        <v>64000</v>
      </c>
      <c r="T71" s="5">
        <v>4.3999999999999997E-2</v>
      </c>
      <c r="U71" s="5">
        <v>3.7999999999999999E-2</v>
      </c>
      <c r="V71" s="5">
        <v>0.13750000000000001</v>
      </c>
      <c r="W71" s="5">
        <v>0.13500000000000001</v>
      </c>
      <c r="X71" s="5">
        <v>6.3E-2</v>
      </c>
      <c r="Y71" s="5">
        <v>0.189</v>
      </c>
      <c r="Z71" s="5">
        <v>3.2000000000000001E-2</v>
      </c>
      <c r="AA71" s="5">
        <v>3.3000000000000002E-2</v>
      </c>
    </row>
    <row r="72" spans="1:27">
      <c r="A72" s="4">
        <v>1989</v>
      </c>
      <c r="B72" s="1">
        <v>0</v>
      </c>
      <c r="C72" s="1">
        <v>44000</v>
      </c>
      <c r="D72" s="1">
        <v>1446000</v>
      </c>
      <c r="E72" s="1">
        <v>2159000</v>
      </c>
      <c r="F72" s="1">
        <v>2118000</v>
      </c>
      <c r="G72" s="1">
        <v>6589000</v>
      </c>
      <c r="H72" s="1">
        <v>63000</v>
      </c>
      <c r="I72" s="1">
        <v>2920000</v>
      </c>
      <c r="K72" s="1">
        <v>0</v>
      </c>
      <c r="L72" s="1">
        <v>3000</v>
      </c>
      <c r="M72" s="1">
        <v>146000</v>
      </c>
      <c r="N72" s="1">
        <v>1204000</v>
      </c>
      <c r="O72" s="1">
        <v>173000</v>
      </c>
      <c r="P72" s="1">
        <v>2430000</v>
      </c>
      <c r="Q72" s="1">
        <v>1000</v>
      </c>
      <c r="R72" s="1">
        <v>76000</v>
      </c>
      <c r="T72" s="5">
        <v>4.3999999999999997E-2</v>
      </c>
      <c r="U72" s="5">
        <v>3.7999999999999999E-2</v>
      </c>
      <c r="V72" s="5">
        <v>0.13850000000000001</v>
      </c>
      <c r="W72" s="5">
        <v>0.14499999999999999</v>
      </c>
      <c r="X72" s="5">
        <v>5.6000000000000001E-2</v>
      </c>
      <c r="Y72" s="5">
        <v>0.19400000000000001</v>
      </c>
      <c r="Z72" s="5">
        <v>3.2000000000000001E-2</v>
      </c>
      <c r="AA72" s="5">
        <v>3.2000000000000001E-2</v>
      </c>
    </row>
    <row r="73" spans="1:27">
      <c r="A73" s="4">
        <v>1990</v>
      </c>
      <c r="B73" s="1">
        <v>0</v>
      </c>
      <c r="C73" s="1">
        <v>35000</v>
      </c>
      <c r="D73" s="1">
        <v>1604000</v>
      </c>
      <c r="E73" s="1">
        <v>2294000</v>
      </c>
      <c r="F73" s="1">
        <v>2536000</v>
      </c>
      <c r="G73" s="1">
        <v>6587000</v>
      </c>
      <c r="H73" s="1">
        <v>65000</v>
      </c>
      <c r="I73" s="1">
        <v>2734000</v>
      </c>
      <c r="K73" s="1">
        <v>0</v>
      </c>
      <c r="L73" s="1">
        <v>3000</v>
      </c>
      <c r="M73" s="1">
        <v>153000</v>
      </c>
      <c r="N73" s="1">
        <v>1260000</v>
      </c>
      <c r="O73" s="1">
        <v>192000</v>
      </c>
      <c r="P73" s="1">
        <v>2415000</v>
      </c>
      <c r="Q73" s="1">
        <v>1000</v>
      </c>
      <c r="R73" s="1">
        <v>71000</v>
      </c>
      <c r="T73" s="5">
        <v>4.3999999999999997E-2</v>
      </c>
      <c r="U73" s="5">
        <v>3.7999999999999999E-2</v>
      </c>
      <c r="V73" s="5">
        <v>0.13700000000000001</v>
      </c>
      <c r="W73" s="5">
        <v>0.14499999999999999</v>
      </c>
      <c r="X73" s="5">
        <v>5.3999999999999999E-2</v>
      </c>
      <c r="Y73" s="5">
        <v>0.188</v>
      </c>
      <c r="Z73" s="5">
        <v>2.9000000000000001E-2</v>
      </c>
      <c r="AA73" s="5">
        <v>2.8000000000000001E-2</v>
      </c>
    </row>
    <row r="74" spans="1:27">
      <c r="A74" s="4">
        <v>1991</v>
      </c>
      <c r="B74" s="1">
        <v>0</v>
      </c>
      <c r="C74" s="1">
        <v>0</v>
      </c>
      <c r="D74" s="1">
        <v>1500000</v>
      </c>
      <c r="E74" s="1">
        <v>2012000</v>
      </c>
      <c r="F74" s="1">
        <v>2511000</v>
      </c>
      <c r="G74" s="1">
        <v>6569000</v>
      </c>
      <c r="H74" s="1">
        <v>54000</v>
      </c>
      <c r="I74" s="1">
        <v>2340000</v>
      </c>
      <c r="K74" s="1">
        <v>0</v>
      </c>
      <c r="L74" s="1">
        <v>0</v>
      </c>
      <c r="M74" s="1">
        <v>126000</v>
      </c>
      <c r="N74" s="1">
        <v>1072000</v>
      </c>
      <c r="O74" s="1">
        <v>164000</v>
      </c>
      <c r="P74" s="1">
        <v>2454000</v>
      </c>
      <c r="Q74" s="1">
        <v>1000</v>
      </c>
      <c r="R74" s="1">
        <v>56000</v>
      </c>
      <c r="T74" s="5">
        <v>4.3999999999999997E-2</v>
      </c>
      <c r="U74" s="5">
        <v>3.7999999999999999E-2</v>
      </c>
      <c r="V74" s="5">
        <v>0.13500000000000001</v>
      </c>
      <c r="W74" s="5">
        <v>0.14499999999999999</v>
      </c>
      <c r="X74" s="5">
        <v>5.1999999999999998E-2</v>
      </c>
      <c r="Y74" s="5">
        <v>0.18099999999999999</v>
      </c>
      <c r="Z74" s="5">
        <v>2.5000000000000001E-2</v>
      </c>
      <c r="AA74" s="5">
        <v>2.5000000000000001E-2</v>
      </c>
    </row>
    <row r="75" spans="1:27">
      <c r="A75" s="4">
        <v>1992</v>
      </c>
      <c r="B75" s="1">
        <v>0</v>
      </c>
      <c r="C75" s="1">
        <v>-13000</v>
      </c>
      <c r="D75" s="1">
        <v>1416000</v>
      </c>
      <c r="E75" s="1">
        <v>1865000</v>
      </c>
      <c r="F75" s="1">
        <v>2722000</v>
      </c>
      <c r="G75" s="1">
        <v>6440000</v>
      </c>
      <c r="H75" s="1">
        <v>39000</v>
      </c>
      <c r="I75" s="1">
        <v>2397000</v>
      </c>
      <c r="K75" s="1">
        <v>0</v>
      </c>
      <c r="L75" s="1">
        <v>-1000</v>
      </c>
      <c r="M75" s="1">
        <v>132000</v>
      </c>
      <c r="N75" s="1">
        <v>1044000</v>
      </c>
      <c r="O75" s="1">
        <v>146000</v>
      </c>
      <c r="P75" s="1">
        <v>2407000</v>
      </c>
      <c r="Q75" s="1">
        <v>1000</v>
      </c>
      <c r="R75" s="1">
        <v>74000</v>
      </c>
      <c r="T75" s="5">
        <v>4.3999999999999997E-2</v>
      </c>
      <c r="U75" s="5">
        <v>3.7999999999999999E-2</v>
      </c>
      <c r="V75" s="5">
        <v>0.13400000000000001</v>
      </c>
      <c r="W75" s="5">
        <v>0.14499999999999999</v>
      </c>
      <c r="X75" s="5">
        <v>0.05</v>
      </c>
      <c r="Y75" s="5">
        <v>0.17499999999999999</v>
      </c>
      <c r="Z75" s="5">
        <v>2.1999999999999999E-2</v>
      </c>
      <c r="AA75" s="5">
        <v>2.1999999999999999E-2</v>
      </c>
    </row>
    <row r="76" spans="1:27">
      <c r="A76" s="4">
        <v>1993</v>
      </c>
      <c r="B76" s="1">
        <v>0</v>
      </c>
      <c r="C76" s="1">
        <v>-22000</v>
      </c>
      <c r="D76" s="1">
        <v>1309000</v>
      </c>
      <c r="E76" s="1">
        <v>1970000</v>
      </c>
      <c r="F76" s="1">
        <v>2614000</v>
      </c>
      <c r="G76" s="1">
        <v>6282000</v>
      </c>
      <c r="H76" s="1">
        <v>33000</v>
      </c>
      <c r="I76" s="1">
        <v>2422000</v>
      </c>
      <c r="K76" s="1">
        <v>0</v>
      </c>
      <c r="L76" s="1">
        <v>-2000</v>
      </c>
      <c r="M76" s="1">
        <v>124000</v>
      </c>
      <c r="N76" s="1">
        <v>1200000</v>
      </c>
      <c r="O76" s="1">
        <v>117000</v>
      </c>
      <c r="P76" s="1">
        <v>2425000</v>
      </c>
      <c r="Q76" s="1">
        <v>1000</v>
      </c>
      <c r="R76" s="1">
        <v>78000</v>
      </c>
      <c r="T76" s="5">
        <v>4.3999999999999997E-2</v>
      </c>
      <c r="U76" s="5">
        <v>3.7999999999999999E-2</v>
      </c>
      <c r="V76" s="5">
        <v>0.13250000000000001</v>
      </c>
      <c r="W76" s="5">
        <v>0.14499999999999999</v>
      </c>
      <c r="X76" s="5">
        <v>4.8000000000000001E-2</v>
      </c>
      <c r="Y76" s="5">
        <v>0.16800000000000001</v>
      </c>
      <c r="Z76" s="5">
        <v>1.7999999999999999E-2</v>
      </c>
      <c r="AA76" s="5">
        <v>1.7999999999999999E-2</v>
      </c>
    </row>
    <row r="77" spans="1:27">
      <c r="A77" s="4">
        <v>1994</v>
      </c>
      <c r="B77" s="1">
        <v>0</v>
      </c>
      <c r="C77" s="1">
        <v>-14000</v>
      </c>
      <c r="D77" s="1">
        <v>1304000</v>
      </c>
      <c r="E77" s="1">
        <v>1895000</v>
      </c>
      <c r="F77" s="1">
        <v>2679000</v>
      </c>
      <c r="G77" s="1">
        <v>6113000</v>
      </c>
      <c r="H77" s="1">
        <v>26000</v>
      </c>
      <c r="I77" s="1">
        <v>2382000</v>
      </c>
      <c r="K77" s="1">
        <v>0</v>
      </c>
      <c r="L77" s="1">
        <v>-1000</v>
      </c>
      <c r="M77" s="1">
        <v>121000</v>
      </c>
      <c r="N77" s="1">
        <v>1356000</v>
      </c>
      <c r="O77" s="1">
        <v>163000</v>
      </c>
      <c r="P77" s="1">
        <v>2490000</v>
      </c>
      <c r="Q77" s="1">
        <v>1000</v>
      </c>
      <c r="R77" s="1">
        <v>70000</v>
      </c>
      <c r="T77" s="5">
        <v>4.3999999999999997E-2</v>
      </c>
      <c r="U77" s="5">
        <v>3.7999999999999999E-2</v>
      </c>
      <c r="V77" s="5">
        <v>0.1305</v>
      </c>
      <c r="W77" s="5">
        <v>0.14499999999999999</v>
      </c>
      <c r="X77" s="5">
        <v>4.5999999999999999E-2</v>
      </c>
      <c r="Y77" s="5">
        <v>0.16200000000000001</v>
      </c>
      <c r="Z77" s="5">
        <v>1.4999999999999999E-2</v>
      </c>
      <c r="AA77" s="5">
        <v>1.4999999999999999E-2</v>
      </c>
    </row>
    <row r="78" spans="1:27">
      <c r="A78" s="4">
        <v>1995</v>
      </c>
      <c r="B78" s="1">
        <v>0</v>
      </c>
      <c r="C78" s="1">
        <v>-19000</v>
      </c>
      <c r="D78" s="1">
        <v>1238000</v>
      </c>
      <c r="E78" s="1">
        <v>2024000</v>
      </c>
      <c r="F78" s="1">
        <v>2847000</v>
      </c>
      <c r="G78" s="1">
        <v>5658000</v>
      </c>
      <c r="H78" s="1">
        <v>20000</v>
      </c>
      <c r="I78" s="1">
        <v>2276000</v>
      </c>
      <c r="K78" s="1">
        <v>0</v>
      </c>
      <c r="L78" s="1">
        <v>-1000</v>
      </c>
      <c r="M78" s="1">
        <v>126000</v>
      </c>
      <c r="N78" s="1">
        <v>1285000</v>
      </c>
      <c r="O78" s="1">
        <v>151000</v>
      </c>
      <c r="P78" s="1">
        <v>2328000</v>
      </c>
      <c r="Q78" s="1">
        <v>0</v>
      </c>
      <c r="R78" s="1">
        <v>76000</v>
      </c>
      <c r="T78" s="5">
        <v>4.3999999999999997E-2</v>
      </c>
      <c r="U78" s="5">
        <v>3.7999999999999999E-2</v>
      </c>
      <c r="V78" s="5">
        <v>0.127</v>
      </c>
      <c r="W78" s="5">
        <v>0.14699999999999999</v>
      </c>
      <c r="X78" s="5">
        <v>5.0999999999999997E-2</v>
      </c>
      <c r="Y78" s="5">
        <v>0.16600000000000001</v>
      </c>
      <c r="Z78" s="5">
        <v>1.9E-2</v>
      </c>
      <c r="AA78" s="5">
        <v>1.9E-2</v>
      </c>
    </row>
    <row r="79" spans="1:27">
      <c r="A79" s="4">
        <v>1996</v>
      </c>
      <c r="B79" s="1">
        <v>0</v>
      </c>
      <c r="C79" s="1">
        <v>-27000</v>
      </c>
      <c r="D79" s="1">
        <v>1287000</v>
      </c>
      <c r="E79" s="1">
        <v>2008000</v>
      </c>
      <c r="F79" s="1">
        <v>2933000</v>
      </c>
      <c r="G79" s="1">
        <v>5772000</v>
      </c>
      <c r="H79" s="1">
        <v>16000</v>
      </c>
      <c r="I79" s="1">
        <v>2275000</v>
      </c>
      <c r="K79" s="1">
        <v>0</v>
      </c>
      <c r="L79" s="1">
        <v>-2000</v>
      </c>
      <c r="M79" s="1">
        <v>141000</v>
      </c>
      <c r="N79" s="1">
        <v>1317000</v>
      </c>
      <c r="O79" s="1">
        <v>136000</v>
      </c>
      <c r="P79" s="1">
        <v>2476000</v>
      </c>
      <c r="Q79" s="1">
        <v>0</v>
      </c>
      <c r="R79" s="1">
        <v>76000</v>
      </c>
      <c r="T79" s="5">
        <v>4.3999999999999997E-2</v>
      </c>
      <c r="U79" s="5">
        <v>3.7999999999999999E-2</v>
      </c>
      <c r="V79" s="5">
        <v>0.124</v>
      </c>
      <c r="W79" s="5">
        <v>0.15</v>
      </c>
      <c r="X79" s="5">
        <v>5.7000000000000002E-2</v>
      </c>
      <c r="Y79" s="5">
        <v>0.17100000000000001</v>
      </c>
      <c r="Z79" s="5">
        <v>2.3E-2</v>
      </c>
      <c r="AA79" s="5">
        <v>2.3E-2</v>
      </c>
    </row>
    <row r="80" spans="1:27">
      <c r="A80" s="4">
        <v>1997</v>
      </c>
      <c r="B80" s="1">
        <v>0</v>
      </c>
      <c r="C80" s="1">
        <v>-47000</v>
      </c>
      <c r="D80" s="1">
        <v>1247000</v>
      </c>
      <c r="E80" s="1">
        <v>1890000</v>
      </c>
      <c r="F80" s="1">
        <v>3168000</v>
      </c>
      <c r="G80" s="1">
        <v>5429000</v>
      </c>
      <c r="H80" s="1">
        <v>12000</v>
      </c>
      <c r="I80" s="1">
        <v>2160000</v>
      </c>
      <c r="K80" s="1">
        <v>0</v>
      </c>
      <c r="L80" s="1">
        <v>-4000</v>
      </c>
      <c r="M80" s="1">
        <v>146000</v>
      </c>
      <c r="N80" s="1">
        <v>1273000</v>
      </c>
      <c r="O80" s="1">
        <v>126000</v>
      </c>
      <c r="P80" s="1">
        <v>2356000</v>
      </c>
      <c r="Q80" s="1">
        <v>0</v>
      </c>
      <c r="R80" s="1">
        <v>66000</v>
      </c>
      <c r="T80" s="5">
        <v>4.3999999999999997E-2</v>
      </c>
      <c r="U80" s="5">
        <v>3.7999999999999999E-2</v>
      </c>
      <c r="V80" s="5">
        <v>0.121</v>
      </c>
      <c r="W80" s="5">
        <v>0.152</v>
      </c>
      <c r="X80" s="5">
        <v>6.2E-2</v>
      </c>
      <c r="Y80" s="5">
        <v>0.17499999999999999</v>
      </c>
      <c r="Z80" s="5">
        <v>2.7E-2</v>
      </c>
      <c r="AA80" s="5">
        <v>2.7E-2</v>
      </c>
    </row>
    <row r="81" spans="1:27">
      <c r="A81" s="4">
        <v>1998</v>
      </c>
      <c r="B81" s="1">
        <v>0</v>
      </c>
      <c r="C81" s="1">
        <v>-49000</v>
      </c>
      <c r="D81" s="1">
        <v>1059000</v>
      </c>
      <c r="E81" s="1">
        <v>1522000</v>
      </c>
      <c r="F81" s="1">
        <v>3120000</v>
      </c>
      <c r="G81" s="1">
        <v>4744000</v>
      </c>
      <c r="H81" s="1">
        <v>7000</v>
      </c>
      <c r="I81" s="1">
        <v>1893000</v>
      </c>
      <c r="K81" s="1">
        <v>0</v>
      </c>
      <c r="L81" s="1">
        <v>-4000</v>
      </c>
      <c r="M81" s="1">
        <v>112000</v>
      </c>
      <c r="N81" s="1">
        <v>929000</v>
      </c>
      <c r="O81" s="1">
        <v>118000</v>
      </c>
      <c r="P81" s="1">
        <v>1972000</v>
      </c>
      <c r="Q81" s="1">
        <v>0</v>
      </c>
      <c r="R81" s="1">
        <v>53000</v>
      </c>
      <c r="T81" s="5">
        <v>4.3999999999999997E-2</v>
      </c>
      <c r="U81" s="5">
        <v>3.7999999999999999E-2</v>
      </c>
      <c r="V81" s="5">
        <v>0.11749999999999999</v>
      </c>
      <c r="W81" s="5">
        <v>0.155</v>
      </c>
      <c r="X81" s="5">
        <v>6.7000000000000004E-2</v>
      </c>
      <c r="Y81" s="5">
        <v>0.18</v>
      </c>
      <c r="Z81" s="5">
        <v>3.1E-2</v>
      </c>
      <c r="AA81" s="5">
        <v>0.03</v>
      </c>
    </row>
    <row r="82" spans="1:27">
      <c r="A82" s="4">
        <v>1999</v>
      </c>
      <c r="B82" s="1">
        <v>0</v>
      </c>
      <c r="C82" s="1">
        <v>-58000</v>
      </c>
      <c r="D82" s="1">
        <v>1057000</v>
      </c>
      <c r="E82" s="1">
        <v>1411000</v>
      </c>
      <c r="F82" s="1">
        <v>3044000</v>
      </c>
      <c r="G82" s="1">
        <v>4601000</v>
      </c>
      <c r="H82" s="1">
        <v>4000</v>
      </c>
      <c r="I82" s="1">
        <v>1846000</v>
      </c>
      <c r="K82" s="1">
        <v>0</v>
      </c>
      <c r="L82" s="1">
        <v>-6000</v>
      </c>
      <c r="M82" s="1">
        <v>110000</v>
      </c>
      <c r="N82" s="1">
        <v>873000</v>
      </c>
      <c r="O82" s="1">
        <v>148000</v>
      </c>
      <c r="P82" s="1">
        <v>2005000</v>
      </c>
      <c r="Q82" s="1">
        <v>0</v>
      </c>
      <c r="R82" s="1">
        <v>49000</v>
      </c>
      <c r="T82" s="5">
        <v>4.3999999999999997E-2</v>
      </c>
      <c r="U82" s="5">
        <v>3.7999999999999999E-2</v>
      </c>
      <c r="V82" s="5">
        <v>0.114</v>
      </c>
      <c r="W82" s="5">
        <v>0.157</v>
      </c>
      <c r="X82" s="5">
        <v>7.2999999999999995E-2</v>
      </c>
      <c r="Y82" s="5">
        <v>0.184</v>
      </c>
      <c r="Z82" s="5">
        <v>3.4000000000000002E-2</v>
      </c>
      <c r="AA82" s="5">
        <v>3.4000000000000002E-2</v>
      </c>
    </row>
    <row r="83" spans="1:27">
      <c r="A83" s="4">
        <v>2000</v>
      </c>
      <c r="B83" s="1">
        <v>0</v>
      </c>
      <c r="C83" s="1">
        <v>-62000</v>
      </c>
      <c r="D83" s="1">
        <v>1099000</v>
      </c>
      <c r="E83" s="1">
        <v>1438000</v>
      </c>
      <c r="F83" s="1">
        <v>2891000</v>
      </c>
      <c r="G83" s="1">
        <v>4847000</v>
      </c>
      <c r="H83" s="1">
        <v>1000</v>
      </c>
      <c r="I83" s="1">
        <v>1759000</v>
      </c>
      <c r="K83" s="1">
        <v>0</v>
      </c>
      <c r="L83" s="1">
        <v>-6000</v>
      </c>
      <c r="M83" s="1">
        <v>124000</v>
      </c>
      <c r="N83" s="1">
        <v>901000</v>
      </c>
      <c r="O83" s="1">
        <v>160000</v>
      </c>
      <c r="P83" s="1">
        <v>2071000</v>
      </c>
      <c r="Q83" s="1">
        <v>0</v>
      </c>
      <c r="R83" s="1">
        <v>48000</v>
      </c>
      <c r="T83" s="5">
        <v>4.3999999999999997E-2</v>
      </c>
      <c r="U83" s="5">
        <v>3.7999999999999999E-2</v>
      </c>
      <c r="V83" s="5">
        <v>0.1105</v>
      </c>
      <c r="W83" s="5">
        <v>0.16</v>
      </c>
      <c r="X83" s="5">
        <v>7.8E-2</v>
      </c>
      <c r="Y83" s="5">
        <v>0.189</v>
      </c>
      <c r="Z83" s="5">
        <v>3.7999999999999999E-2</v>
      </c>
      <c r="AA83" s="5">
        <v>3.7999999999999999E-2</v>
      </c>
    </row>
    <row r="84" spans="1:27">
      <c r="A84" s="4">
        <v>2001</v>
      </c>
      <c r="B84" s="1">
        <v>0</v>
      </c>
      <c r="C84" s="1">
        <v>-79000</v>
      </c>
      <c r="D84" s="1">
        <v>891000</v>
      </c>
      <c r="E84" s="1">
        <v>1210000</v>
      </c>
      <c r="F84" s="1">
        <v>3168000</v>
      </c>
      <c r="G84" s="1">
        <v>4730000</v>
      </c>
      <c r="H84" s="1">
        <v>-3000</v>
      </c>
      <c r="I84" s="1">
        <v>1530000</v>
      </c>
      <c r="K84" s="1">
        <v>0</v>
      </c>
      <c r="L84" s="1">
        <v>-8000</v>
      </c>
      <c r="M84" s="1">
        <v>95000</v>
      </c>
      <c r="N84" s="1">
        <v>672000</v>
      </c>
      <c r="O84" s="1">
        <v>193000</v>
      </c>
      <c r="P84" s="1">
        <v>1940000</v>
      </c>
      <c r="Q84" s="1">
        <v>0</v>
      </c>
      <c r="R84" s="1">
        <v>40000</v>
      </c>
      <c r="T84" s="5">
        <v>4.3999999999999997E-2</v>
      </c>
      <c r="U84" s="5">
        <v>3.7999999999999999E-2</v>
      </c>
      <c r="V84" s="5">
        <v>0.108</v>
      </c>
      <c r="W84" s="5">
        <v>0.16200000000000001</v>
      </c>
      <c r="X84" s="5">
        <v>8.3000000000000004E-2</v>
      </c>
      <c r="Y84" s="5">
        <v>0.193</v>
      </c>
      <c r="Z84" s="5">
        <v>4.2000000000000003E-2</v>
      </c>
      <c r="AA84" s="5">
        <v>4.2999999999999997E-2</v>
      </c>
    </row>
    <row r="85" spans="1:27">
      <c r="A85" s="4">
        <v>2002</v>
      </c>
      <c r="B85" s="1">
        <v>0</v>
      </c>
      <c r="C85" s="1">
        <v>-209000</v>
      </c>
      <c r="D85" s="1">
        <v>922000</v>
      </c>
      <c r="E85" s="1">
        <v>1348000</v>
      </c>
      <c r="F85" s="1">
        <v>2975000</v>
      </c>
      <c r="G85" s="1">
        <v>5658000</v>
      </c>
      <c r="H85" s="1">
        <v>-16000</v>
      </c>
      <c r="I85" s="1">
        <v>1846000</v>
      </c>
      <c r="K85" s="1">
        <v>0</v>
      </c>
      <c r="L85" s="1">
        <v>-22000</v>
      </c>
      <c r="M85" s="1">
        <v>95000</v>
      </c>
      <c r="N85" s="1">
        <v>851000</v>
      </c>
      <c r="O85" s="1">
        <v>300000</v>
      </c>
      <c r="P85" s="1">
        <v>2500000</v>
      </c>
      <c r="Q85" s="1">
        <v>0</v>
      </c>
      <c r="R85" s="1">
        <v>61000</v>
      </c>
      <c r="T85" s="5">
        <v>4.3999999999999997E-2</v>
      </c>
      <c r="U85" s="5">
        <v>3.7999999999999999E-2</v>
      </c>
      <c r="V85" s="5">
        <v>0.1045</v>
      </c>
      <c r="W85" s="5">
        <v>0.16500000000000001</v>
      </c>
      <c r="X85" s="5">
        <v>8.8999999999999996E-2</v>
      </c>
      <c r="Y85" s="5">
        <v>0.19800000000000001</v>
      </c>
      <c r="Z85" s="5">
        <v>4.5999999999999999E-2</v>
      </c>
      <c r="AA85" s="5">
        <v>4.7E-2</v>
      </c>
    </row>
    <row r="86" spans="1:27">
      <c r="A86" s="4">
        <v>2003</v>
      </c>
      <c r="B86" s="1">
        <v>0</v>
      </c>
      <c r="C86" s="1">
        <v>-215000</v>
      </c>
      <c r="D86" s="1">
        <v>964000</v>
      </c>
      <c r="E86" s="1">
        <v>1390000</v>
      </c>
      <c r="F86" s="1">
        <v>3192000</v>
      </c>
      <c r="G86" s="1">
        <v>5820000</v>
      </c>
      <c r="H86" s="1">
        <v>-17000</v>
      </c>
      <c r="I86" s="1">
        <v>1935000</v>
      </c>
      <c r="K86" s="1">
        <v>0</v>
      </c>
      <c r="L86" s="1">
        <v>-23000</v>
      </c>
      <c r="M86" s="1">
        <v>111000</v>
      </c>
      <c r="N86" s="1">
        <v>924000</v>
      </c>
      <c r="O86" s="1">
        <v>295000</v>
      </c>
      <c r="P86" s="1">
        <v>2753000</v>
      </c>
      <c r="Q86" s="1">
        <v>0</v>
      </c>
      <c r="R86" s="1">
        <v>69000</v>
      </c>
      <c r="T86" s="5">
        <v>4.3999999999999997E-2</v>
      </c>
      <c r="U86" s="5">
        <v>3.7999999999999999E-2</v>
      </c>
      <c r="V86" s="5">
        <v>0.10099999999999999</v>
      </c>
      <c r="W86" s="5">
        <v>0.16700000000000001</v>
      </c>
      <c r="X86" s="5">
        <v>9.4E-2</v>
      </c>
      <c r="Y86" s="5">
        <v>0.20200000000000001</v>
      </c>
      <c r="Z86" s="5">
        <v>0.05</v>
      </c>
      <c r="AA86" s="5">
        <v>0.05</v>
      </c>
    </row>
    <row r="87" spans="1:27">
      <c r="A87" s="4">
        <v>2004</v>
      </c>
      <c r="B87" s="1">
        <v>0</v>
      </c>
      <c r="C87" s="1">
        <v>-237000</v>
      </c>
      <c r="D87" s="1">
        <v>1081000</v>
      </c>
      <c r="E87" s="1">
        <v>1501000</v>
      </c>
      <c r="F87" s="1">
        <v>3724000</v>
      </c>
      <c r="G87" s="1">
        <v>6175000</v>
      </c>
      <c r="H87" s="1">
        <v>-19000</v>
      </c>
      <c r="I87" s="1">
        <v>2142000</v>
      </c>
      <c r="K87" s="1">
        <v>0</v>
      </c>
      <c r="L87" s="1">
        <v>-30000</v>
      </c>
      <c r="M87" s="1">
        <v>103000</v>
      </c>
      <c r="N87" s="1">
        <v>1053000</v>
      </c>
      <c r="O87" s="1">
        <v>237000</v>
      </c>
      <c r="P87" s="1">
        <v>3296000</v>
      </c>
      <c r="Q87" s="1">
        <v>0</v>
      </c>
      <c r="R87" s="1">
        <v>72000</v>
      </c>
      <c r="T87" s="5">
        <v>4.3999999999999997E-2</v>
      </c>
      <c r="U87" s="5">
        <v>3.7999999999999999E-2</v>
      </c>
      <c r="V87" s="5">
        <v>0.10099999999999999</v>
      </c>
      <c r="W87" s="5">
        <v>0.16700000000000001</v>
      </c>
      <c r="X87" s="5">
        <v>9.4E-2</v>
      </c>
      <c r="Y87" s="5">
        <v>0.20200000000000001</v>
      </c>
      <c r="Z87" s="5">
        <v>0.05</v>
      </c>
      <c r="AA87" s="5">
        <v>0.05</v>
      </c>
    </row>
    <row r="88" spans="1:27">
      <c r="A88" s="4">
        <v>2005</v>
      </c>
      <c r="B88" s="1">
        <v>0</v>
      </c>
      <c r="C88" s="1">
        <v>-139000</v>
      </c>
      <c r="D88" s="1">
        <v>1355000</v>
      </c>
      <c r="E88" s="1">
        <v>1677000</v>
      </c>
      <c r="F88" s="1">
        <v>4005000</v>
      </c>
      <c r="G88" s="1">
        <v>6575000</v>
      </c>
      <c r="H88" s="1">
        <v>-7000</v>
      </c>
      <c r="I88" s="1">
        <v>2353000</v>
      </c>
      <c r="K88" s="1">
        <v>0</v>
      </c>
      <c r="L88" s="1">
        <v>-17000</v>
      </c>
      <c r="M88" s="1">
        <v>141000</v>
      </c>
      <c r="N88" s="1">
        <v>1223000</v>
      </c>
      <c r="O88" s="1">
        <v>236000</v>
      </c>
      <c r="P88" s="1">
        <v>3769000</v>
      </c>
      <c r="Q88" s="1">
        <v>0</v>
      </c>
      <c r="R88" s="1">
        <v>79000</v>
      </c>
      <c r="T88" s="5">
        <v>4.3999999999999997E-2</v>
      </c>
      <c r="U88" s="5">
        <v>3.7999999999999999E-2</v>
      </c>
      <c r="V88" s="5">
        <v>0.10099999999999999</v>
      </c>
      <c r="W88" s="5">
        <v>0.16700000000000001</v>
      </c>
      <c r="X88" s="5">
        <v>9.4E-2</v>
      </c>
      <c r="Y88" s="5">
        <v>0.20200000000000001</v>
      </c>
      <c r="Z88" s="5">
        <v>0.05</v>
      </c>
      <c r="AA88" s="5">
        <v>0.05</v>
      </c>
    </row>
    <row r="89" spans="1:27">
      <c r="A89" s="4">
        <v>2006</v>
      </c>
      <c r="B89" s="1">
        <v>0</v>
      </c>
      <c r="C89" s="1">
        <v>-169000</v>
      </c>
      <c r="D89" s="1">
        <v>1302000</v>
      </c>
      <c r="E89" s="1">
        <v>1680000</v>
      </c>
      <c r="F89" s="1">
        <v>3987000</v>
      </c>
      <c r="G89" s="1">
        <v>6589000</v>
      </c>
      <c r="H89" s="1">
        <v>-11000</v>
      </c>
      <c r="I89" s="1">
        <v>2413000</v>
      </c>
      <c r="K89" s="1">
        <v>0</v>
      </c>
      <c r="L89" s="1">
        <v>-23000</v>
      </c>
      <c r="M89" s="1">
        <v>128000</v>
      </c>
      <c r="N89" s="1">
        <v>1171000</v>
      </c>
      <c r="O89" s="1">
        <v>270000</v>
      </c>
      <c r="P89" s="1">
        <v>3689000</v>
      </c>
      <c r="Q89" s="1">
        <v>0</v>
      </c>
      <c r="R89" s="1">
        <v>0</v>
      </c>
      <c r="T89" s="5">
        <v>4.3999999999999997E-2</v>
      </c>
      <c r="U89" s="5">
        <v>3.7999999999999999E-2</v>
      </c>
      <c r="V89" s="5">
        <v>0.10099999999999999</v>
      </c>
      <c r="W89" s="5">
        <v>0.16700000000000001</v>
      </c>
      <c r="X89" s="5">
        <v>9.4E-2</v>
      </c>
      <c r="Y89" s="5">
        <v>0.20200000000000001</v>
      </c>
      <c r="Z89" s="5">
        <v>0.05</v>
      </c>
      <c r="AA89" s="5">
        <v>0.05</v>
      </c>
    </row>
    <row r="90" spans="1:27">
      <c r="A90" s="4">
        <v>2007</v>
      </c>
      <c r="B90" s="1">
        <v>0</v>
      </c>
      <c r="C90" s="1">
        <v>-153000</v>
      </c>
      <c r="D90" s="1">
        <v>1474000</v>
      </c>
      <c r="E90" s="1">
        <v>1847000</v>
      </c>
      <c r="F90" s="1">
        <v>4379000</v>
      </c>
      <c r="G90" s="1">
        <v>7136000</v>
      </c>
      <c r="H90" s="1">
        <v>-8000</v>
      </c>
      <c r="I90" s="1">
        <v>2628000</v>
      </c>
      <c r="K90" s="1">
        <v>0</v>
      </c>
      <c r="L90" s="1">
        <v>-20000</v>
      </c>
      <c r="M90" s="1">
        <v>138000</v>
      </c>
      <c r="N90" s="1">
        <v>1284000</v>
      </c>
      <c r="O90" s="1">
        <v>290000</v>
      </c>
      <c r="P90" s="1">
        <v>4042000</v>
      </c>
      <c r="Q90" s="1">
        <v>0</v>
      </c>
      <c r="R90" s="1">
        <v>0</v>
      </c>
      <c r="T90" s="5">
        <v>4.3999999999999997E-2</v>
      </c>
      <c r="U90" s="5">
        <v>3.7999999999999999E-2</v>
      </c>
      <c r="V90" s="5">
        <v>0.10099999999999999</v>
      </c>
      <c r="W90" s="5">
        <v>0.16700000000000001</v>
      </c>
      <c r="X90" s="5">
        <v>9.4E-2</v>
      </c>
      <c r="Y90" s="5">
        <v>0.20200000000000001</v>
      </c>
      <c r="Z90" s="5">
        <v>0.05</v>
      </c>
      <c r="AA90" s="5">
        <v>0.05</v>
      </c>
    </row>
    <row r="91" spans="1:27">
      <c r="A91" s="4">
        <v>2008</v>
      </c>
      <c r="B91" s="1">
        <v>0</v>
      </c>
      <c r="C91" s="1">
        <v>-132000</v>
      </c>
      <c r="D91" s="1">
        <v>1343000</v>
      </c>
      <c r="E91" s="1">
        <v>1643000</v>
      </c>
      <c r="F91" s="1">
        <v>4877000</v>
      </c>
      <c r="G91" s="1">
        <v>6395000</v>
      </c>
      <c r="H91" s="1">
        <v>-6000</v>
      </c>
      <c r="I91" s="1">
        <v>2378000</v>
      </c>
      <c r="K91" s="1">
        <v>0</v>
      </c>
      <c r="L91" s="1">
        <v>-17000</v>
      </c>
      <c r="M91" s="1">
        <v>125000</v>
      </c>
      <c r="N91" s="1">
        <v>1195000</v>
      </c>
      <c r="O91" s="1">
        <v>241000</v>
      </c>
      <c r="P91" s="1">
        <v>3714000</v>
      </c>
      <c r="Q91" s="1">
        <v>0</v>
      </c>
      <c r="R91" s="1">
        <v>0</v>
      </c>
      <c r="T91" s="5">
        <v>4.3999999999999997E-2</v>
      </c>
      <c r="U91" s="5">
        <v>3.7999999999999999E-2</v>
      </c>
      <c r="V91" s="5">
        <v>0.10099999999999999</v>
      </c>
      <c r="W91" s="5">
        <v>0.16700000000000001</v>
      </c>
      <c r="X91" s="5">
        <v>9.4E-2</v>
      </c>
      <c r="Y91" s="5">
        <v>0.20200000000000001</v>
      </c>
      <c r="Z91" s="5">
        <v>0.05</v>
      </c>
      <c r="AA91" s="5">
        <v>0.05</v>
      </c>
    </row>
    <row r="92" spans="1:27">
      <c r="A92" s="4">
        <v>2009</v>
      </c>
      <c r="B92" s="1">
        <v>0</v>
      </c>
      <c r="C92" s="1">
        <v>-65000</v>
      </c>
      <c r="D92" s="1">
        <v>1610000</v>
      </c>
      <c r="E92" s="1">
        <v>997000</v>
      </c>
      <c r="F92" s="1">
        <v>4756000</v>
      </c>
      <c r="G92" s="1">
        <v>7650000</v>
      </c>
      <c r="H92" s="1">
        <v>3000</v>
      </c>
      <c r="I92" s="1">
        <v>1838000</v>
      </c>
      <c r="K92" s="1">
        <v>0</v>
      </c>
      <c r="L92" s="1">
        <v>-7000</v>
      </c>
      <c r="M92" s="1">
        <v>193000</v>
      </c>
      <c r="N92" s="1">
        <v>1462000</v>
      </c>
      <c r="O92" s="1">
        <v>190000</v>
      </c>
      <c r="P92" s="1">
        <v>4369000</v>
      </c>
      <c r="Q92" s="1">
        <v>0</v>
      </c>
      <c r="R92" s="1">
        <v>0</v>
      </c>
      <c r="T92" s="5">
        <v>4.3999999999999997E-2</v>
      </c>
      <c r="U92" s="5">
        <v>3.7999999999999999E-2</v>
      </c>
      <c r="V92" s="5">
        <v>0.10099999999999999</v>
      </c>
      <c r="W92" s="5">
        <v>0.16700000000000001</v>
      </c>
      <c r="X92" s="5">
        <v>9.4E-2</v>
      </c>
      <c r="Y92" s="5">
        <v>0.20200000000000001</v>
      </c>
      <c r="Z92" s="5">
        <v>0.05</v>
      </c>
      <c r="AA92" s="5">
        <v>0.05</v>
      </c>
    </row>
    <row r="93" spans="1:27">
      <c r="A93" s="4">
        <v>2010</v>
      </c>
      <c r="B93" s="1">
        <v>0</v>
      </c>
      <c r="C93" s="1">
        <v>-58000</v>
      </c>
      <c r="D93" s="1">
        <v>1162000</v>
      </c>
      <c r="E93" s="1">
        <v>1233000</v>
      </c>
      <c r="F93" s="1">
        <v>4025000</v>
      </c>
      <c r="G93" s="1">
        <v>5167000</v>
      </c>
      <c r="H93" s="1">
        <v>0</v>
      </c>
      <c r="I93" s="1">
        <v>1980000</v>
      </c>
      <c r="K93" s="1">
        <v>0</v>
      </c>
      <c r="L93" s="1">
        <v>-6000</v>
      </c>
      <c r="M93" s="1">
        <v>145000</v>
      </c>
      <c r="N93" s="1">
        <v>1171000</v>
      </c>
      <c r="O93" s="1">
        <v>145000</v>
      </c>
      <c r="P93" s="1">
        <v>3225000</v>
      </c>
      <c r="Q93" s="1">
        <v>0</v>
      </c>
      <c r="R93" s="1">
        <v>0</v>
      </c>
      <c r="T93" s="5">
        <v>4.3999999999999997E-2</v>
      </c>
      <c r="U93" s="5">
        <v>3.7999999999999999E-2</v>
      </c>
      <c r="V93" s="5">
        <v>0.10099999999999999</v>
      </c>
      <c r="W93" s="5">
        <v>0.16700000000000001</v>
      </c>
      <c r="X93" s="5">
        <v>9.4E-2</v>
      </c>
      <c r="Y93" s="5">
        <v>0.20200000000000001</v>
      </c>
      <c r="Z93" s="5">
        <v>0.05</v>
      </c>
      <c r="AA93" s="5">
        <v>0.05</v>
      </c>
    </row>
    <row r="96" spans="1:27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J38" sqref="J38"/>
    </sheetView>
  </sheetViews>
  <sheetFormatPr baseColWidth="10" defaultColWidth="8.83203125" defaultRowHeight="14"/>
  <cols>
    <col min="1" max="1" width="13" bestFit="1" customWidth="1"/>
    <col min="2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17</v>
      </c>
      <c r="B1" s="9" t="s">
        <v>1</v>
      </c>
      <c r="C1" s="1" t="s">
        <v>2</v>
      </c>
      <c r="D1" s="10" t="s">
        <v>3</v>
      </c>
      <c r="E1" s="1" t="s">
        <v>16</v>
      </c>
      <c r="F1" s="10" t="s">
        <v>5</v>
      </c>
      <c r="G1" s="1" t="s">
        <v>6</v>
      </c>
      <c r="H1" s="10" t="s">
        <v>7</v>
      </c>
      <c r="I1" s="1" t="s">
        <v>8</v>
      </c>
    </row>
    <row r="2" spans="1:9">
      <c r="A2" t="s">
        <v>18</v>
      </c>
      <c r="B2">
        <v>29</v>
      </c>
      <c r="C2">
        <v>35</v>
      </c>
      <c r="D2">
        <v>12</v>
      </c>
      <c r="E2">
        <v>12</v>
      </c>
      <c r="F2">
        <v>60</v>
      </c>
      <c r="G2">
        <v>13</v>
      </c>
      <c r="H2">
        <v>1</v>
      </c>
      <c r="I2">
        <v>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"/>
  <sheetViews>
    <sheetView topLeftCell="A31" zoomScale="75" zoomScaleNormal="75" workbookViewId="0">
      <selection activeCell="L28" sqref="L28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9" width="10.33203125" style="11" customWidth="1"/>
    <col min="20" max="16384" width="8.83203125" style="11"/>
  </cols>
  <sheetData>
    <row r="1" spans="1:19">
      <c r="A1" s="16" t="s">
        <v>24</v>
      </c>
      <c r="B1" s="11" t="s">
        <v>25</v>
      </c>
      <c r="K1" s="1" t="s">
        <v>26</v>
      </c>
    </row>
    <row r="2" spans="1:19">
      <c r="A2" s="17"/>
      <c r="B2" s="12" t="s">
        <v>1</v>
      </c>
      <c r="C2" s="11" t="s">
        <v>2</v>
      </c>
      <c r="D2" s="13" t="s">
        <v>3</v>
      </c>
      <c r="E2" s="15" t="s">
        <v>4</v>
      </c>
      <c r="F2" s="13" t="s">
        <v>5</v>
      </c>
      <c r="G2" s="11" t="s">
        <v>6</v>
      </c>
      <c r="H2" s="13" t="s">
        <v>7</v>
      </c>
      <c r="I2" s="11" t="s">
        <v>8</v>
      </c>
      <c r="J2" s="11" t="s">
        <v>27</v>
      </c>
      <c r="K2" s="12" t="s">
        <v>1</v>
      </c>
      <c r="L2" s="11" t="s">
        <v>2</v>
      </c>
      <c r="M2" s="13" t="s">
        <v>3</v>
      </c>
      <c r="N2" s="15" t="s">
        <v>4</v>
      </c>
      <c r="O2" s="13" t="s">
        <v>5</v>
      </c>
      <c r="P2" s="11" t="s">
        <v>6</v>
      </c>
      <c r="Q2" s="13" t="s">
        <v>7</v>
      </c>
      <c r="R2" s="11" t="s">
        <v>8</v>
      </c>
      <c r="S2" s="11" t="s">
        <v>28</v>
      </c>
    </row>
    <row r="3" spans="1:19">
      <c r="A3" s="18">
        <v>1920</v>
      </c>
      <c r="H3" s="11">
        <f>国内投入量!H3</f>
        <v>18722.774999999998</v>
      </c>
      <c r="N3" s="15"/>
      <c r="Q3" s="11">
        <f>国内投入量!Q3</f>
        <v>0</v>
      </c>
    </row>
    <row r="4" spans="1:19">
      <c r="A4" s="18">
        <v>1921</v>
      </c>
      <c r="H4" s="11">
        <f>国内投入量!H4</f>
        <v>21063.48</v>
      </c>
      <c r="N4" s="15"/>
      <c r="Q4" s="11">
        <f>国内投入量!Q4</f>
        <v>0</v>
      </c>
    </row>
    <row r="5" spans="1:19">
      <c r="A5" s="18">
        <v>1922</v>
      </c>
      <c r="H5" s="11">
        <f>国内投入量!H5</f>
        <v>23403.23</v>
      </c>
      <c r="N5" s="15"/>
      <c r="Q5" s="11">
        <f>国内投入量!Q5</f>
        <v>0</v>
      </c>
    </row>
    <row r="6" spans="1:19">
      <c r="A6" s="18">
        <v>1923</v>
      </c>
      <c r="H6" s="11">
        <f>国内投入量!H6</f>
        <v>25743.934999999998</v>
      </c>
      <c r="N6" s="15"/>
      <c r="Q6" s="11">
        <f>国内投入量!Q6</f>
        <v>0</v>
      </c>
    </row>
    <row r="7" spans="1:19">
      <c r="A7" s="18">
        <v>1924</v>
      </c>
      <c r="H7" s="11">
        <f>国内投入量!H7</f>
        <v>28083.684999999998</v>
      </c>
      <c r="N7" s="15"/>
      <c r="Q7" s="11">
        <f>国内投入量!Q7</f>
        <v>0</v>
      </c>
    </row>
    <row r="8" spans="1:19">
      <c r="A8" s="18">
        <v>1925</v>
      </c>
      <c r="H8" s="11">
        <f>国内投入量!H8</f>
        <v>30424.39</v>
      </c>
      <c r="N8" s="15"/>
      <c r="Q8" s="11">
        <f>国内投入量!Q8</f>
        <v>0</v>
      </c>
    </row>
    <row r="9" spans="1:19">
      <c r="A9" s="18">
        <v>1926</v>
      </c>
      <c r="H9" s="11">
        <f>国内投入量!H9</f>
        <v>32765.094999999998</v>
      </c>
      <c r="N9" s="15"/>
      <c r="Q9" s="11">
        <f>国内投入量!Q9</f>
        <v>0</v>
      </c>
    </row>
    <row r="10" spans="1:19">
      <c r="A10" s="18">
        <v>1927</v>
      </c>
      <c r="H10" s="11">
        <f>国内投入量!H10</f>
        <v>35104.845000000001</v>
      </c>
      <c r="N10" s="15"/>
      <c r="Q10" s="11">
        <f>国内投入量!Q10</f>
        <v>0</v>
      </c>
    </row>
    <row r="11" spans="1:19">
      <c r="A11" s="18">
        <v>1928</v>
      </c>
      <c r="H11" s="11">
        <f>国内投入量!H11</f>
        <v>37445.549999999996</v>
      </c>
      <c r="N11" s="15"/>
      <c r="Q11" s="11">
        <f>国内投入量!Q11</f>
        <v>0</v>
      </c>
    </row>
    <row r="12" spans="1:19">
      <c r="A12" s="18">
        <v>1929</v>
      </c>
      <c r="H12" s="11">
        <f>国内投入量!H12</f>
        <v>39785.299999999996</v>
      </c>
      <c r="N12" s="15"/>
      <c r="Q12" s="11">
        <f>国内投入量!Q12</f>
        <v>0</v>
      </c>
    </row>
    <row r="13" spans="1:19">
      <c r="A13" s="18">
        <v>1930</v>
      </c>
      <c r="H13" s="11">
        <f>国内投入量!H13</f>
        <v>46806.46</v>
      </c>
      <c r="N13" s="15"/>
      <c r="Q13" s="11">
        <f>国内投入量!Q13</f>
        <v>0</v>
      </c>
    </row>
    <row r="14" spans="1:19">
      <c r="A14" s="18">
        <v>1931</v>
      </c>
      <c r="D14" s="11">
        <f>SUM(国内投入量!D3:D14)</f>
        <v>469422.88800000004</v>
      </c>
      <c r="E14" s="15">
        <f>SUM(国内投入量!E3:E14)</f>
        <v>668961.64800000004</v>
      </c>
      <c r="H14" s="11">
        <f>国内投入量!H14</f>
        <v>41190.104999999996</v>
      </c>
      <c r="M14" s="11">
        <f>SUM(国内投入量!M3:M14)</f>
        <v>7330.0320000000011</v>
      </c>
      <c r="N14" s="15">
        <f>SUM(国内投入量!N3:N14)</f>
        <v>180712.58399999997</v>
      </c>
      <c r="Q14" s="11">
        <f>国内投入量!Q14</f>
        <v>0</v>
      </c>
    </row>
    <row r="15" spans="1:19">
      <c r="A15" s="18">
        <v>1932</v>
      </c>
      <c r="D15" s="11">
        <f>SUM(国内投入量!D4:D15)</f>
        <v>504066.576</v>
      </c>
      <c r="E15" s="15">
        <f>SUM(国内投入量!E4:E15)</f>
        <v>718331.35799999989</v>
      </c>
      <c r="G15" s="11">
        <f>SUM(国内投入量!G3:G15)</f>
        <v>715470.21299999987</v>
      </c>
      <c r="H15" s="11">
        <f>国内投入量!H15</f>
        <v>46806.46</v>
      </c>
      <c r="I15" s="11">
        <f>SUM(国内投入量!I3:I15)</f>
        <v>2083247.2860000001</v>
      </c>
      <c r="M15" s="11">
        <f>SUM(国内投入量!M4:M15)</f>
        <v>7870.6720000000014</v>
      </c>
      <c r="N15" s="15">
        <f>SUM(国内投入量!N4:N15)</f>
        <v>194049.30299999996</v>
      </c>
      <c r="P15" s="11">
        <f>SUM(国内投入量!P3:P15)</f>
        <v>128612.12100000003</v>
      </c>
      <c r="Q15" s="11">
        <f>国内投入量!Q15</f>
        <v>0</v>
      </c>
      <c r="R15" s="11">
        <f>SUM(国内投入量!R3:R15)</f>
        <v>20119.356</v>
      </c>
    </row>
    <row r="16" spans="1:19">
      <c r="A16" s="18">
        <v>1933</v>
      </c>
      <c r="D16" s="11">
        <f>SUM(国内投入量!D5:D16)</f>
        <v>563538.72</v>
      </c>
      <c r="E16" s="15">
        <f>SUM(国内投入量!E5:E16)</f>
        <v>803082.55500000005</v>
      </c>
      <c r="G16" s="11">
        <f>SUM(国内投入量!G4:G16)</f>
        <v>800103.88899999985</v>
      </c>
      <c r="H16" s="11">
        <f>国内投入量!H16</f>
        <v>69273.789999999994</v>
      </c>
      <c r="I16" s="11">
        <f>SUM(国内投入量!I4:I16)</f>
        <v>2329677.0630000001</v>
      </c>
      <c r="M16" s="11">
        <f>SUM(国内投入量!M5:M16)</f>
        <v>8799.3520000000008</v>
      </c>
      <c r="N16" s="15">
        <f>SUM(国内投入量!N5:N16)</f>
        <v>216944.18399999998</v>
      </c>
      <c r="P16" s="11">
        <f>SUM(国内投入量!P4:P16)</f>
        <v>143825.99100000004</v>
      </c>
      <c r="Q16" s="11">
        <f>国内投入量!Q16</f>
        <v>0</v>
      </c>
      <c r="R16" s="11">
        <f>SUM(国内投入量!R4:R16)</f>
        <v>22498.757999999998</v>
      </c>
    </row>
    <row r="17" spans="1:18">
      <c r="A17" s="18">
        <v>1934</v>
      </c>
      <c r="D17" s="11">
        <f>SUM(国内投入量!D6:D17)</f>
        <v>629361.64</v>
      </c>
      <c r="E17" s="15">
        <f>SUM(国内投入量!E6:E17)</f>
        <v>896885.83499999996</v>
      </c>
      <c r="G17" s="11">
        <f>SUM(国内投入量!G5:G17)</f>
        <v>893357.97899999993</v>
      </c>
      <c r="H17" s="11">
        <f>国内投入量!H17</f>
        <v>76762.899999999994</v>
      </c>
      <c r="I17" s="11">
        <f>SUM(国内投入量!I5:I17)</f>
        <v>2601205.6319999998</v>
      </c>
      <c r="M17" s="11">
        <f>SUM(国内投入量!M6:M17)</f>
        <v>9827.4400000000023</v>
      </c>
      <c r="N17" s="15">
        <f>SUM(国内投入量!N6:N17)</f>
        <v>242283.86699999997</v>
      </c>
      <c r="P17" s="11">
        <f>SUM(国内投入量!P5:P17)</f>
        <v>160589.29200000002</v>
      </c>
      <c r="Q17" s="11">
        <f>国内投入量!Q17</f>
        <v>0</v>
      </c>
      <c r="R17" s="11">
        <f>SUM(国内投入量!R5:R17)</f>
        <v>25120.664999999997</v>
      </c>
    </row>
    <row r="18" spans="1:18">
      <c r="A18" s="18">
        <v>1935</v>
      </c>
      <c r="D18" s="11">
        <f>SUM(国内投入量!D7:D18)</f>
        <v>722322.94400000002</v>
      </c>
      <c r="E18" s="15">
        <f>SUM(国内投入量!E7:E18)</f>
        <v>1029361.362</v>
      </c>
      <c r="G18" s="11">
        <f>SUM(国内投入量!G6:G18)</f>
        <v>1023443.189</v>
      </c>
      <c r="H18" s="11">
        <f>国内投入量!H18</f>
        <v>101102.03</v>
      </c>
      <c r="I18" s="11">
        <f>SUM(国内投入量!I6:I18)</f>
        <v>2979977.52</v>
      </c>
      <c r="M18" s="11">
        <f>SUM(国内投入量!M7:M18)</f>
        <v>11278.447999999999</v>
      </c>
      <c r="N18" s="15">
        <f>SUM(国内投入量!N7:N18)</f>
        <v>278070.05099999998</v>
      </c>
      <c r="P18" s="11">
        <f>SUM(国内投入量!P6:P18)</f>
        <v>183973.31400000001</v>
      </c>
      <c r="Q18" s="11">
        <f>国内投入量!Q18</f>
        <v>0</v>
      </c>
      <c r="R18" s="11">
        <f>SUM(国内投入量!R6:R18)</f>
        <v>28778.210999999999</v>
      </c>
    </row>
    <row r="19" spans="1:18">
      <c r="A19" s="18">
        <v>1936</v>
      </c>
      <c r="D19" s="11">
        <f>SUM(国内投入量!D8:D19)</f>
        <v>828563.93599999999</v>
      </c>
      <c r="E19" s="15">
        <f>SUM(国内投入量!E8:E19)</f>
        <v>1180762.0830000001</v>
      </c>
      <c r="G19" s="11">
        <f>SUM(国内投入量!G7:G19)</f>
        <v>1171552.122</v>
      </c>
      <c r="H19" s="11">
        <f>国内投入量!H19</f>
        <v>114208.45</v>
      </c>
      <c r="I19" s="11">
        <f>SUM(国内投入量!I7:I19)</f>
        <v>3411230.3429999999</v>
      </c>
      <c r="M19" s="11">
        <f>SUM(国内投入量!M8:M19)</f>
        <v>12937.864</v>
      </c>
      <c r="N19" s="15">
        <f>SUM(国内投入量!N8:N19)</f>
        <v>318969.37799999991</v>
      </c>
      <c r="P19" s="11">
        <f>SUM(国内投入量!P7:P19)</f>
        <v>210597.19700000001</v>
      </c>
      <c r="Q19" s="11">
        <f>国内投入量!Q19</f>
        <v>0</v>
      </c>
      <c r="R19" s="11">
        <f>SUM(国内投入量!R7:R19)</f>
        <v>32943.591</v>
      </c>
    </row>
    <row r="20" spans="1:18">
      <c r="A20" s="18">
        <v>1937</v>
      </c>
      <c r="D20" s="11">
        <f>SUM(国内投入量!D9:D20)</f>
        <v>948085.48800000013</v>
      </c>
      <c r="E20" s="15">
        <f>SUM(国内投入量!E9:E20)</f>
        <v>1351087.9979999997</v>
      </c>
      <c r="G20" s="11">
        <f>SUM(国内投入量!G8:G20)</f>
        <v>1337684.7780000002</v>
      </c>
      <c r="H20" s="11">
        <f>国内投入量!H20</f>
        <v>127313.91499999999</v>
      </c>
      <c r="I20" s="11">
        <f>SUM(国内投入量!I8:I20)</f>
        <v>3894963.15</v>
      </c>
      <c r="M20" s="11">
        <f>SUM(国内投入量!M9:M20)</f>
        <v>14803.944</v>
      </c>
      <c r="N20" s="15">
        <f>SUM(国内投入量!N9:N20)</f>
        <v>364981.84799999994</v>
      </c>
      <c r="P20" s="11">
        <f>SUM(国内投入量!P8:P20)</f>
        <v>240460.94100000002</v>
      </c>
      <c r="Q20" s="11">
        <f>国内投入量!Q20</f>
        <v>0</v>
      </c>
      <c r="R20" s="11">
        <f>SUM(国内投入量!R8:R20)</f>
        <v>37615.853999999999</v>
      </c>
    </row>
    <row r="21" spans="1:18">
      <c r="A21" s="18">
        <v>1938</v>
      </c>
      <c r="D21" s="11">
        <f>SUM(国内投入量!D10:D21)</f>
        <v>1073957.8159999999</v>
      </c>
      <c r="E21" s="15">
        <f>SUM(国内投入量!E10:E21)</f>
        <v>1530465.1649999998</v>
      </c>
      <c r="G21" s="11">
        <f>SUM(国内投入量!G9:G21)</f>
        <v>1512437.848</v>
      </c>
      <c r="H21" s="11">
        <f>国内投入量!H21</f>
        <v>134803.02499999999</v>
      </c>
      <c r="I21" s="11">
        <f>SUM(国内投入量!I9:I21)</f>
        <v>4403795.7</v>
      </c>
      <c r="M21" s="11">
        <f>SUM(国内投入量!M10:M21)</f>
        <v>16769.432000000001</v>
      </c>
      <c r="N21" s="15">
        <f>SUM(国内投入量!N10:N21)</f>
        <v>413438.28899999999</v>
      </c>
      <c r="P21" s="11">
        <f>SUM(国内投入量!P9:P21)</f>
        <v>271874.11600000004</v>
      </c>
      <c r="Q21" s="11">
        <f>国内投入量!Q21</f>
        <v>0</v>
      </c>
      <c r="R21" s="11">
        <f>SUM(国内投入量!R9:R21)</f>
        <v>42529.671000000002</v>
      </c>
    </row>
    <row r="22" spans="1:18">
      <c r="A22" s="18">
        <v>1939</v>
      </c>
      <c r="D22" s="11">
        <f>SUM(国内投入量!D11:D22)</f>
        <v>1238516.4240000001</v>
      </c>
      <c r="E22" s="15">
        <f>SUM(国内投入量!E11:E22)</f>
        <v>1764971.703</v>
      </c>
      <c r="G22" s="11">
        <f>SUM(国内投入量!G10:G22)</f>
        <v>1739694.7390000001</v>
      </c>
      <c r="H22" s="11">
        <f>国内投入量!H22</f>
        <v>168504.02</v>
      </c>
      <c r="I22" s="11">
        <f>SUM(国内投入量!I10:I22)</f>
        <v>5065505.3039999995</v>
      </c>
      <c r="M22" s="11">
        <f>SUM(国内投入量!M11:M22)</f>
        <v>19339.216</v>
      </c>
      <c r="N22" s="15">
        <f>SUM(国内投入量!N11:N22)</f>
        <v>476787.91200000001</v>
      </c>
      <c r="P22" s="11">
        <f>SUM(国内投入量!P10:P22)</f>
        <v>312725.65500000003</v>
      </c>
      <c r="Q22" s="11">
        <f>国内投入量!Q22</f>
        <v>0</v>
      </c>
      <c r="R22" s="11">
        <f>SUM(国内投入量!R10:R22)</f>
        <v>48920.390999999996</v>
      </c>
    </row>
    <row r="23" spans="1:18">
      <c r="A23" s="18">
        <v>1940</v>
      </c>
      <c r="D23" s="11">
        <f>SUM(国内投入量!D12:D23)</f>
        <v>1404806.824</v>
      </c>
      <c r="E23" s="15">
        <f>SUM(国内投入量!E12:E23)</f>
        <v>2001946.311</v>
      </c>
      <c r="G23" s="11">
        <f>SUM(国内投入量!G11:G23)</f>
        <v>1969303.4310000001</v>
      </c>
      <c r="H23" s="11">
        <f>国内投入量!H23</f>
        <v>172248.57499999998</v>
      </c>
      <c r="I23" s="11">
        <f>SUM(国内投入量!I11:I23)</f>
        <v>5734061.1569999997</v>
      </c>
      <c r="M23" s="11">
        <f>SUM(国内投入量!M12:M23)</f>
        <v>21936.031999999999</v>
      </c>
      <c r="N23" s="15">
        <f>SUM(国内投入量!N12:N23)</f>
        <v>540803.99699999997</v>
      </c>
      <c r="P23" s="11">
        <f>SUM(国内投入量!P11:P23)</f>
        <v>354000.19099999999</v>
      </c>
      <c r="Q23" s="11">
        <f>国内投入量!Q23</f>
        <v>0</v>
      </c>
      <c r="R23" s="11">
        <f>SUM(国内投入量!R11:R23)</f>
        <v>55376.729999999996</v>
      </c>
    </row>
    <row r="24" spans="1:18">
      <c r="A24" s="18">
        <v>1941</v>
      </c>
      <c r="D24" s="11">
        <f>SUM(国内投入量!D13:D24)</f>
        <v>1584377.7840000002</v>
      </c>
      <c r="E24" s="15">
        <f>SUM(国内投入量!E13:E24)</f>
        <v>2257846.9440000001</v>
      </c>
      <c r="G24" s="11">
        <f>SUM(国内投入量!G12:G24)</f>
        <v>2216935.8459999999</v>
      </c>
      <c r="H24" s="11">
        <f>国内投入量!H24</f>
        <v>185354.995</v>
      </c>
      <c r="I24" s="11">
        <f>SUM(国内投入量!I12:I24)</f>
        <v>6455096.993999999</v>
      </c>
      <c r="M24" s="11">
        <f>SUM(国内投入量!M13:M24)</f>
        <v>24740.383999999998</v>
      </c>
      <c r="N24" s="15">
        <f>SUM(国内投入量!N13:N24)</f>
        <v>609933.22499999998</v>
      </c>
      <c r="P24" s="11">
        <f>SUM(国内投入量!P12:P24)</f>
        <v>398513.80900000007</v>
      </c>
      <c r="Q24" s="11">
        <f>国内投入量!Q24</f>
        <v>0</v>
      </c>
      <c r="R24" s="11">
        <f>SUM(国内投入量!R12:R24)</f>
        <v>62339.952000000005</v>
      </c>
    </row>
    <row r="25" spans="1:18">
      <c r="A25" s="18">
        <v>1942</v>
      </c>
      <c r="D25" s="11">
        <f>SUM(国内投入量!D14:D25)</f>
        <v>1750668.1839999999</v>
      </c>
      <c r="E25" s="15">
        <f>SUM(国内投入量!E14:E25)</f>
        <v>2494821.5519999997</v>
      </c>
      <c r="G25" s="11">
        <f>SUM(国内投入量!G13:G25)</f>
        <v>2454380.4990000003</v>
      </c>
      <c r="H25" s="11">
        <f>国内投入量!H25</f>
        <v>181610.44</v>
      </c>
      <c r="I25" s="11">
        <f>SUM(国内投入量!I13:I25)</f>
        <v>7146470.1899999995</v>
      </c>
      <c r="M25" s="11">
        <f>SUM(国内投入量!M14:M25)</f>
        <v>27337.200000000001</v>
      </c>
      <c r="N25" s="15">
        <f>SUM(国内投入量!N14:N25)</f>
        <v>673950.14099999995</v>
      </c>
      <c r="P25" s="11">
        <f>SUM(国内投入量!P13:P25)</f>
        <v>441196.777</v>
      </c>
      <c r="Q25" s="11">
        <f>国内投入量!Q25</f>
        <v>0</v>
      </c>
      <c r="R25" s="11">
        <f>SUM(国内投入量!R13:R25)</f>
        <v>69016.92300000001</v>
      </c>
    </row>
    <row r="26" spans="1:18">
      <c r="A26" s="18">
        <v>1943</v>
      </c>
      <c r="D26" s="11">
        <f>SUM(国内投入量!D15:D26)</f>
        <v>1921578.44</v>
      </c>
      <c r="E26" s="15">
        <f>SUM(国内投入量!E15:E26)</f>
        <v>2738379.3419999997</v>
      </c>
      <c r="G26" s="11">
        <f>SUM(国内投入量!G14:G26)</f>
        <v>2676936.125</v>
      </c>
      <c r="H26" s="11">
        <f>国内投入量!H26</f>
        <v>179737.685</v>
      </c>
      <c r="I26" s="11">
        <f>SUM(国内投入量!I14:I26)</f>
        <v>7794489.1979999999</v>
      </c>
      <c r="M26" s="11">
        <f>SUM(国内投入量!M15:M26)</f>
        <v>30006.392</v>
      </c>
      <c r="N26" s="15">
        <f>SUM(国内投入量!N15:N26)</f>
        <v>739744.56599999999</v>
      </c>
      <c r="P26" s="11">
        <f>SUM(国内投入量!P14:P26)</f>
        <v>481203.10100000002</v>
      </c>
      <c r="Q26" s="11">
        <f>国内投入量!Q26</f>
        <v>0</v>
      </c>
      <c r="R26" s="11">
        <f>SUM(国内投入量!R14:R26)</f>
        <v>75275.453999999998</v>
      </c>
    </row>
    <row r="27" spans="1:18">
      <c r="A27" s="18">
        <v>1944</v>
      </c>
      <c r="D27" s="11">
        <f>SUM(国内投入量!D16:D27)</f>
        <v>2055535.08</v>
      </c>
      <c r="E27" s="15">
        <f>SUM(国内投入量!E16:E27)</f>
        <v>2929275.8309999998</v>
      </c>
      <c r="G27" s="11">
        <f>SUM(国内投入量!G15:G27)</f>
        <v>2868145.5700000003</v>
      </c>
      <c r="H27" s="11">
        <f>国内投入量!H27</f>
        <v>155398.55499999999</v>
      </c>
      <c r="I27" s="11">
        <f>SUM(国内投入量!I15:I27)</f>
        <v>8351237.8830000004</v>
      </c>
      <c r="M27" s="11">
        <f>SUM(国内投入量!M16:M27)</f>
        <v>32098.32</v>
      </c>
      <c r="N27" s="15">
        <f>SUM(国内投入量!N16:N27)</f>
        <v>791313.93299999996</v>
      </c>
      <c r="P27" s="11">
        <f>SUM(国内投入量!P15:P27)</f>
        <v>515574.91800000006</v>
      </c>
      <c r="Q27" s="11">
        <f>国内投入量!Q27</f>
        <v>0</v>
      </c>
      <c r="R27" s="11">
        <f>SUM(国内投入量!R15:R27)</f>
        <v>80652.40800000001</v>
      </c>
    </row>
    <row r="28" spans="1:18">
      <c r="A28" s="18">
        <v>1945</v>
      </c>
      <c r="D28" s="11">
        <f>SUM(国内投入量!D17:D28)</f>
        <v>2032637.2320000001</v>
      </c>
      <c r="E28" s="15">
        <f>SUM(国内投入量!E17:E28)</f>
        <v>2896645.7849999997</v>
      </c>
      <c r="G28" s="11">
        <f>SUM(国内投入量!G16:G28)</f>
        <v>2874683.7170000002</v>
      </c>
      <c r="H28" s="11">
        <f>国内投入量!H28</f>
        <v>50712.409999999996</v>
      </c>
      <c r="I28" s="11">
        <f>SUM(国内投入量!I16:I28)</f>
        <v>8370276.9030000009</v>
      </c>
      <c r="M28" s="11">
        <f>SUM(国内投入量!M17:M28)</f>
        <v>31740.799999999999</v>
      </c>
      <c r="N28" s="15">
        <f>SUM(国内投入量!N17:N28)</f>
        <v>782498.68499999994</v>
      </c>
      <c r="P28" s="11">
        <f>SUM(国内投入量!P16:P28)</f>
        <v>516750.42900000006</v>
      </c>
      <c r="Q28" s="11">
        <f>国内投入量!Q28</f>
        <v>0</v>
      </c>
      <c r="R28" s="11">
        <f>SUM(国内投入量!R16:R28)</f>
        <v>80836.902000000002</v>
      </c>
    </row>
    <row r="29" spans="1:18">
      <c r="A29" s="18">
        <v>1946</v>
      </c>
      <c r="D29" s="11">
        <f>SUM(国内投入量!D18:D29)</f>
        <v>1955703.2880000002</v>
      </c>
      <c r="E29" s="15">
        <f>SUM(国内投入量!E18:E29)</f>
        <v>2786008.6310000001</v>
      </c>
      <c r="G29" s="11">
        <f>SUM(国内投入量!G17:G29)</f>
        <v>2782806.12</v>
      </c>
      <c r="H29" s="11">
        <f>国内投入量!H29</f>
        <v>14396.625</v>
      </c>
      <c r="I29" s="11">
        <f>SUM(国内投入量!I17:I29)</f>
        <v>8101756.7989999996</v>
      </c>
      <c r="M29" s="11">
        <f>SUM(国内投入量!M18:M29)</f>
        <v>30539.183999999997</v>
      </c>
      <c r="N29" s="15">
        <f>SUM(国内投入量!N18:N29)</f>
        <v>752881.84499999997</v>
      </c>
      <c r="P29" s="11">
        <f>SUM(国内投入量!P17:P29)</f>
        <v>500234.85000000009</v>
      </c>
      <c r="Q29" s="11">
        <f>国内投入量!Q29</f>
        <v>0</v>
      </c>
      <c r="R29" s="11">
        <f>SUM(国内投入量!R17:R29)</f>
        <v>78253.986000000004</v>
      </c>
    </row>
    <row r="30" spans="1:18">
      <c r="A30" s="18">
        <v>1947</v>
      </c>
      <c r="D30" s="11">
        <f>SUM(国内投入量!D19:D30)</f>
        <v>1861331.9600000004</v>
      </c>
      <c r="E30" s="15">
        <f>SUM(国内投入量!E19:E30)</f>
        <v>2649523.7459999998</v>
      </c>
      <c r="G30" s="11">
        <f>SUM(国内投入量!G18:G30)</f>
        <v>2695474.7669999995</v>
      </c>
      <c r="H30" s="11">
        <f>国内投入量!H30</f>
        <v>24600.799999999999</v>
      </c>
      <c r="I30" s="11">
        <f>SUM(国内投入量!I18:I30)</f>
        <v>7844472.7129999995</v>
      </c>
      <c r="M30" s="11">
        <f>SUM(国内投入量!M19:M30)</f>
        <v>29065.503999999997</v>
      </c>
      <c r="N30" s="15">
        <f>SUM(国内投入量!N19:N30)</f>
        <v>716552.18699999992</v>
      </c>
      <c r="P30" s="11">
        <f>SUM(国内投入量!P18:P30)</f>
        <v>484536.44199999998</v>
      </c>
      <c r="Q30" s="11">
        <f>国内投入量!Q30</f>
        <v>0</v>
      </c>
      <c r="R30" s="11">
        <f>SUM(国内投入量!R18:R30)</f>
        <v>75798.503999999986</v>
      </c>
    </row>
    <row r="31" spans="1:18">
      <c r="A31" s="18">
        <v>1948</v>
      </c>
      <c r="B31" s="11">
        <f>SUM(国内投入量!B3:B31)</f>
        <v>10071307.040000001</v>
      </c>
      <c r="D31" s="11">
        <f>SUM(国内投入量!D20:D31)</f>
        <v>1775098.1360000002</v>
      </c>
      <c r="E31" s="15">
        <f>SUM(国内投入量!E20:E31)</f>
        <v>2523634.6349999998</v>
      </c>
      <c r="G31" s="11">
        <f>SUM(国内投入量!G19:G31)</f>
        <v>2600379.9000000004</v>
      </c>
      <c r="H31" s="11">
        <f>国内投入量!H31</f>
        <v>44302.45</v>
      </c>
      <c r="I31" s="11">
        <f>SUM(国内投入量!I19:I31)</f>
        <v>7559581.4550000001</v>
      </c>
      <c r="K31" s="11">
        <f>SUM(国内投入量!K3:K31)</f>
        <v>96088.515999999989</v>
      </c>
      <c r="M31" s="11">
        <f>SUM(国内投入量!M20:M31)</f>
        <v>27719.135999999995</v>
      </c>
      <c r="N31" s="15">
        <f>SUM(国内投入量!N20:N31)</f>
        <v>683354.56799999997</v>
      </c>
      <c r="P31" s="11">
        <f>SUM(国内投入量!P19:P31)</f>
        <v>467442.06599999999</v>
      </c>
      <c r="Q31" s="11">
        <f>国内投入量!Q31</f>
        <v>0</v>
      </c>
      <c r="R31" s="11">
        <f>SUM(国内投入量!R19:R31)</f>
        <v>73124.292000000001</v>
      </c>
    </row>
    <row r="32" spans="1:18">
      <c r="A32" s="18">
        <v>1949</v>
      </c>
      <c r="B32" s="11">
        <f>SUM(国内投入量!B4:B32)</f>
        <v>10350107.232000001</v>
      </c>
      <c r="D32" s="11">
        <f>SUM(国内投入量!D21:D32)</f>
        <v>1716213.9040000001</v>
      </c>
      <c r="E32" s="15">
        <f>SUM(国内投入量!E21:E32)</f>
        <v>2435145.42</v>
      </c>
      <c r="G32" s="11">
        <f>SUM(国内投入量!G20:G32)</f>
        <v>2543761.4010000001</v>
      </c>
      <c r="H32" s="11">
        <f>国内投入量!H32</f>
        <v>80390.944999999992</v>
      </c>
      <c r="I32" s="11">
        <f>SUM(国内投入量!I20:I32)</f>
        <v>7376723.7029999997</v>
      </c>
      <c r="K32" s="11">
        <f>SUM(国内投入量!K4:K32)</f>
        <v>98748.108000000007</v>
      </c>
      <c r="M32" s="11">
        <f>SUM(国内投入量!M21:M32)</f>
        <v>26815.743999999995</v>
      </c>
      <c r="N32" s="15">
        <f>SUM(国内投入量!N21:N32)</f>
        <v>661070.47199999995</v>
      </c>
      <c r="P32" s="11">
        <f>SUM(国内投入量!P20:P32)</f>
        <v>457264.43099999998</v>
      </c>
      <c r="Q32" s="11">
        <f>国内投入量!Q32</f>
        <v>0</v>
      </c>
      <c r="R32" s="11">
        <f>SUM(国内投入量!R20:R32)</f>
        <v>71532.317999999999</v>
      </c>
    </row>
    <row r="33" spans="1:18">
      <c r="A33" s="18">
        <v>1950</v>
      </c>
      <c r="B33" s="11">
        <f>SUM(国内投入量!B5:B33)</f>
        <v>10820070.140000001</v>
      </c>
      <c r="D33" s="11">
        <f>SUM(国内投入量!D22:D33)</f>
        <v>1703138.4479999996</v>
      </c>
      <c r="E33" s="15">
        <f>SUM(国内投入量!E22:E33)</f>
        <v>2409937.0720000002</v>
      </c>
      <c r="G33" s="11">
        <f>SUM(国内投入量!G21:G33)</f>
        <v>2539911.5830000001</v>
      </c>
      <c r="H33" s="11">
        <f>国内投入量!H33</f>
        <v>124014.27499999999</v>
      </c>
      <c r="I33" s="11">
        <f>SUM(国内投入量!I21:I33)</f>
        <v>7330511.4129999997</v>
      </c>
      <c r="K33" s="11">
        <f>SUM(国内投入量!K5:K33)</f>
        <v>103232.704</v>
      </c>
      <c r="M33" s="11">
        <f>SUM(国内投入量!M22:M33)</f>
        <v>26627.391999999996</v>
      </c>
      <c r="N33" s="15">
        <f>SUM(国内投入量!N22:N33)</f>
        <v>656421.85800000012</v>
      </c>
      <c r="P33" s="11">
        <f>SUM(国内投入量!P21:P33)</f>
        <v>456572.679</v>
      </c>
      <c r="Q33" s="11">
        <f>国内投入量!Q33</f>
        <v>0</v>
      </c>
      <c r="R33" s="11">
        <f>SUM(国内投入量!R21:R33)</f>
        <v>71423.903999999995</v>
      </c>
    </row>
    <row r="34" spans="1:18">
      <c r="A34" s="18">
        <v>1951</v>
      </c>
      <c r="B34" s="11">
        <f>SUM(国内投入量!B6:B34)</f>
        <v>11473746.612000002</v>
      </c>
      <c r="D34" s="11">
        <f>SUM(国内投入量!D23:D34)</f>
        <v>1700504.504</v>
      </c>
      <c r="E34" s="15">
        <f>SUM(国内投入量!E23:E34)</f>
        <v>2396033.7749999994</v>
      </c>
      <c r="G34" s="11">
        <f>SUM(国内投入量!G22:G34)</f>
        <v>2594473.7580000004</v>
      </c>
      <c r="H34" s="11">
        <f>国内投入量!H34</f>
        <v>166990.22999999998</v>
      </c>
      <c r="I34" s="11">
        <f>SUM(国内投入量!I22:I34)</f>
        <v>7444292.6799999997</v>
      </c>
      <c r="K34" s="11">
        <f>SUM(国内投入量!K6:K34)</f>
        <v>109469.64799999999</v>
      </c>
      <c r="M34" s="11">
        <f>SUM(国内投入量!M23:M34)</f>
        <v>26617.799999999996</v>
      </c>
      <c r="N34" s="15">
        <f>SUM(国内投入量!N23:N34)</f>
        <v>656177.54399999999</v>
      </c>
      <c r="P34" s="11">
        <f>SUM(国内投入量!P22:P34)</f>
        <v>466561.01700000005</v>
      </c>
      <c r="Q34" s="11">
        <f>国内投入量!Q34</f>
        <v>0</v>
      </c>
      <c r="R34" s="11">
        <f>SUM(国内投入量!R22:R34)</f>
        <v>72986.396999999997</v>
      </c>
    </row>
    <row r="35" spans="1:18">
      <c r="A35" s="18">
        <v>1952</v>
      </c>
      <c r="B35" s="11">
        <f>SUM(国内投入量!B7:B35)</f>
        <v>12173671.496000003</v>
      </c>
      <c r="D35" s="11">
        <f>SUM(国内投入量!D24:D35)</f>
        <v>1710757.48</v>
      </c>
      <c r="E35" s="15">
        <f>SUM(国内投入量!E24:E35)</f>
        <v>2407645.2479999997</v>
      </c>
      <c r="G35" s="11">
        <f>SUM(国内投入量!G23:G35)</f>
        <v>2613658.4270000001</v>
      </c>
      <c r="H35" s="11">
        <f>国内投入量!H35</f>
        <v>179559.94</v>
      </c>
      <c r="I35" s="11">
        <f>SUM(国内投入量!I23:I35)</f>
        <v>7453065.4309999999</v>
      </c>
      <c r="K35" s="11">
        <f>SUM(国内投入量!K7:K35)</f>
        <v>116147.30799999999</v>
      </c>
      <c r="M35" s="11">
        <f>SUM(国内投入量!M24:M35)</f>
        <v>26778.247999999996</v>
      </c>
      <c r="N35" s="15">
        <f>SUM(国内投入量!N24:N35)</f>
        <v>660124.79399999999</v>
      </c>
      <c r="P35" s="11">
        <f>SUM(国内投入量!P23:P35)</f>
        <v>470189.59899999999</v>
      </c>
      <c r="Q35" s="11">
        <f>国内投入量!Q35</f>
        <v>0</v>
      </c>
      <c r="R35" s="11">
        <f>SUM(国内投入量!R23:R35)</f>
        <v>73554.144</v>
      </c>
    </row>
    <row r="36" spans="1:18">
      <c r="A36" s="18">
        <v>1953</v>
      </c>
      <c r="B36" s="11">
        <f>SUM(国内投入量!B8:B36)</f>
        <v>12941723.808000004</v>
      </c>
      <c r="D36" s="11">
        <f>SUM(国内投入量!D25:D36)</f>
        <v>1725318.3199999998</v>
      </c>
      <c r="E36" s="15">
        <f>SUM(国内投入量!E25:E36)</f>
        <v>2423821.3140000002</v>
      </c>
      <c r="G36" s="11">
        <f>SUM(国内投入量!G24:G36)</f>
        <v>2655720.7679999997</v>
      </c>
      <c r="H36" s="11">
        <f>国内投入量!H36</f>
        <v>195969.59</v>
      </c>
      <c r="I36" s="11">
        <f>SUM(国内投入量!I24:I36)</f>
        <v>7495450.977</v>
      </c>
      <c r="K36" s="11">
        <f>SUM(国内投入量!K8:K36)</f>
        <v>123475.04799999998</v>
      </c>
      <c r="M36" s="11">
        <f>SUM(国内投入量!M25:M36)</f>
        <v>27020.664000000001</v>
      </c>
      <c r="N36" s="15">
        <f>SUM(国内投入量!N25:N36)</f>
        <v>666115.47300000011</v>
      </c>
      <c r="P36" s="11">
        <f>SUM(国内投入量!P24:P36)</f>
        <v>477930.522</v>
      </c>
      <c r="Q36" s="11">
        <f>国内投入量!Q36</f>
        <v>0</v>
      </c>
      <c r="R36" s="11">
        <f>SUM(国内投入量!R24:R36)</f>
        <v>74764.767000000007</v>
      </c>
    </row>
    <row r="37" spans="1:18">
      <c r="A37" s="18">
        <v>1954</v>
      </c>
      <c r="B37" s="11">
        <f>SUM(国内投入量!B9:B37)</f>
        <v>13709445.344000002</v>
      </c>
      <c r="C37" s="11">
        <f>SUM(国内投入量!C3:C37)</f>
        <v>11368819.270000001</v>
      </c>
      <c r="D37" s="11">
        <f>SUM(国内投入量!D26:D37)</f>
        <v>1750296.392</v>
      </c>
      <c r="E37" s="15">
        <f>SUM(国内投入量!E26:E37)</f>
        <v>2465566.8689999999</v>
      </c>
      <c r="G37" s="11">
        <f>SUM(国内投入量!G25:G37)</f>
        <v>2679637.0830000001</v>
      </c>
      <c r="H37" s="11">
        <f>国内投入量!H37</f>
        <v>198236.75999999998</v>
      </c>
      <c r="I37" s="11">
        <f>SUM(国内投入量!I25:I37)</f>
        <v>7486000.8650000002</v>
      </c>
      <c r="K37" s="11">
        <f>SUM(国内投入量!K9:K37)</f>
        <v>130798.96399999999</v>
      </c>
      <c r="L37" s="11">
        <f>SUM(国内投入量!L3:L37)</f>
        <v>142705.00399999999</v>
      </c>
      <c r="M37" s="11">
        <f>SUM(国内投入量!M26:M37)</f>
        <v>27379.056000000004</v>
      </c>
      <c r="N37" s="15">
        <f>SUM(国内投入量!N26:N37)</f>
        <v>674960.63699999999</v>
      </c>
      <c r="P37" s="11">
        <f>SUM(国内投入量!P25:P37)</f>
        <v>482409.772</v>
      </c>
      <c r="Q37" s="11">
        <f>国内投入量!Q37</f>
        <v>0</v>
      </c>
      <c r="R37" s="11">
        <f>SUM(国内投入量!R25:R37)</f>
        <v>75465.65400000001</v>
      </c>
    </row>
    <row r="38" spans="1:18">
      <c r="A38" s="18">
        <v>1955</v>
      </c>
      <c r="B38" s="11">
        <f>SUM(国内投入量!B10:B38)</f>
        <v>14660231.320000002</v>
      </c>
      <c r="C38" s="11">
        <f>SUM(国内投入量!C4:C38)</f>
        <v>12162379.792000001</v>
      </c>
      <c r="D38" s="11">
        <f>SUM(国内投入量!D27:D38)</f>
        <v>1832420.6159999999</v>
      </c>
      <c r="E38" s="15">
        <f>SUM(国内投入量!E27:E38)</f>
        <v>2592899.2629999998</v>
      </c>
      <c r="G38" s="11">
        <f>SUM(国内投入量!G26:G38)</f>
        <v>2779533.6349999998</v>
      </c>
      <c r="H38" s="11">
        <f>国内投入量!H38</f>
        <v>239069.465</v>
      </c>
      <c r="I38" s="11">
        <f>SUM(国内投入量!I26:I38)</f>
        <v>7717605.807</v>
      </c>
      <c r="K38" s="11">
        <f>SUM(国内投入量!K10:K38)</f>
        <v>139870.44799999997</v>
      </c>
      <c r="L38" s="11">
        <f>SUM(国内投入量!L4:L38)</f>
        <v>152773.29599999997</v>
      </c>
      <c r="M38" s="11">
        <f>SUM(国内投入量!M27:M38)</f>
        <v>28598.984</v>
      </c>
      <c r="N38" s="15">
        <f>SUM(国内投入量!N27:N38)</f>
        <v>705036.18900000001</v>
      </c>
      <c r="P38" s="11">
        <f>SUM(国内投入量!P26:P38)</f>
        <v>500906.348</v>
      </c>
      <c r="Q38" s="11">
        <f>国内投入量!Q38</f>
        <v>0</v>
      </c>
      <c r="R38" s="11">
        <f>SUM(国内投入量!R26:R38)</f>
        <v>78358.59599999999</v>
      </c>
    </row>
    <row r="39" spans="1:18">
      <c r="A39" s="18">
        <v>1956</v>
      </c>
      <c r="B39" s="11">
        <f>SUM(国内投入量!B11:B39)</f>
        <v>15798861.736000003</v>
      </c>
      <c r="C39" s="11">
        <f>SUM(国内投入量!C5:C39)</f>
        <v>13102131.122000003</v>
      </c>
      <c r="D39" s="11">
        <f>SUM(国内投入量!D28:D39)</f>
        <v>1992711.1519999998</v>
      </c>
      <c r="E39" s="15">
        <f>SUM(国内投入量!E28:E39)</f>
        <v>2823174.0419999999</v>
      </c>
      <c r="G39" s="11">
        <f>SUM(国内投入量!G27:G39)</f>
        <v>2954045.6159999999</v>
      </c>
      <c r="H39" s="11">
        <f>国内投入量!H39</f>
        <v>276959.35499999998</v>
      </c>
      <c r="I39" s="11">
        <f>SUM(国内投入量!I27:I39)</f>
        <v>8163294.4269999992</v>
      </c>
      <c r="K39" s="11">
        <f>SUM(国内投入量!K11:K39)</f>
        <v>162328.79999999999</v>
      </c>
      <c r="L39" s="11">
        <f>SUM(国内投入量!L5:L39)</f>
        <v>176769.42399999997</v>
      </c>
      <c r="M39" s="11">
        <f>SUM(国内投入量!M28:M39)</f>
        <v>38590.36</v>
      </c>
      <c r="N39" s="15">
        <f>SUM(国内投入量!N28:N39)</f>
        <v>831289.18799999997</v>
      </c>
      <c r="P39" s="11">
        <f>SUM(国内投入量!P27:P39)</f>
        <v>565860.147</v>
      </c>
      <c r="Q39" s="11">
        <f>国内投入量!Q39</f>
        <v>0</v>
      </c>
      <c r="R39" s="11">
        <f>SUM(国内投入量!R27:R39)</f>
        <v>83735.549999999988</v>
      </c>
    </row>
    <row r="40" spans="1:18">
      <c r="A40" s="18">
        <v>1957</v>
      </c>
      <c r="B40" s="11">
        <f>SUM(国内投入量!B12:B40)</f>
        <v>17097896.524000004</v>
      </c>
      <c r="C40" s="11">
        <f>SUM(国内投入量!C6:C40)</f>
        <v>14169279.150000002</v>
      </c>
      <c r="D40" s="11">
        <f>SUM(国内投入量!D29:D40)</f>
        <v>2330794.2719999999</v>
      </c>
      <c r="E40" s="15">
        <f>SUM(国内投入量!E29:E40)</f>
        <v>3310965.4049999998</v>
      </c>
      <c r="G40" s="11">
        <f>SUM(国内投入量!G28:G40)</f>
        <v>3225626.5439999998</v>
      </c>
      <c r="H40" s="11">
        <f>国内投入量!H40</f>
        <v>314779.26500000001</v>
      </c>
      <c r="I40" s="11">
        <f>SUM(国内投入量!I28:I40)</f>
        <v>8887002.0789999999</v>
      </c>
      <c r="K40" s="11">
        <f>SUM(国内投入量!K12:K40)</f>
        <v>191338.61999999997</v>
      </c>
      <c r="L40" s="11">
        <f>SUM(国内投入量!L6:L40)</f>
        <v>207581.32199999999</v>
      </c>
      <c r="M40" s="11">
        <f>SUM(国内投入量!M29:M40)</f>
        <v>53536.439999999995</v>
      </c>
      <c r="N40" s="15">
        <f>SUM(国内投入量!N29:N40)</f>
        <v>1009822.0590000001</v>
      </c>
      <c r="P40" s="11">
        <f>SUM(国内投入量!P28:P40)</f>
        <v>639442.15</v>
      </c>
      <c r="Q40" s="11">
        <f>国内投入量!Q40</f>
        <v>0</v>
      </c>
      <c r="R40" s="11">
        <f>SUM(国内投入量!R28:R40)</f>
        <v>86414.516999999993</v>
      </c>
    </row>
    <row r="41" spans="1:18">
      <c r="A41" s="18">
        <v>1958</v>
      </c>
      <c r="B41" s="11">
        <f>SUM(国内投入量!B13:B41)</f>
        <v>18333532.260000002</v>
      </c>
      <c r="C41" s="11">
        <f>SUM(国内投入量!C7:C41)</f>
        <v>15189074.174000002</v>
      </c>
      <c r="D41" s="11">
        <f>SUM(国内投入量!D30:D41)</f>
        <v>2702263.9759999998</v>
      </c>
      <c r="E41" s="15">
        <f>SUM(国内投入量!E30:E41)</f>
        <v>3875060.1780000003</v>
      </c>
      <c r="G41" s="11">
        <f>SUM(国内投入量!G29:G41)</f>
        <v>3649914.7709999997</v>
      </c>
      <c r="H41" s="11">
        <f>国内投入量!H41</f>
        <v>303095.79499999998</v>
      </c>
      <c r="I41" s="11">
        <f>SUM(国内投入量!I29:I41)</f>
        <v>10012085.666999999</v>
      </c>
      <c r="K41" s="11">
        <f>SUM(国内投入量!K13:K41)</f>
        <v>248525.58399999994</v>
      </c>
      <c r="L41" s="11">
        <f>SUM(国内投入量!L7:L41)</f>
        <v>267710.17</v>
      </c>
      <c r="M41" s="11">
        <f>SUM(国内投入量!M30:M41)</f>
        <v>73764.224000000002</v>
      </c>
      <c r="N41" s="15">
        <f>SUM(国内投入量!N30:N41)</f>
        <v>1166426.5020000001</v>
      </c>
      <c r="P41" s="11">
        <f>SUM(国内投入量!P29:P41)</f>
        <v>739492.23600000003</v>
      </c>
      <c r="Q41" s="11">
        <f>国内投入量!Q41</f>
        <v>0</v>
      </c>
      <c r="R41" s="11">
        <f>SUM(国内投入量!R29:R41)</f>
        <v>98395.214999999997</v>
      </c>
    </row>
    <row r="42" spans="1:18">
      <c r="A42" s="18">
        <v>1959</v>
      </c>
      <c r="B42" s="11">
        <f>SUM(国内投入量!B14:B42)</f>
        <v>20064309.076000001</v>
      </c>
      <c r="C42" s="11">
        <f>SUM(国内投入量!C8:C42)</f>
        <v>16610930.356000001</v>
      </c>
      <c r="D42" s="11">
        <f>SUM(国内投入量!D31:D42)</f>
        <v>3198909.5120000001</v>
      </c>
      <c r="E42" s="15">
        <f>SUM(国内投入量!E31:E42)</f>
        <v>4602088.4009999996</v>
      </c>
      <c r="G42" s="11">
        <f>SUM(国内投入量!G30:G42)</f>
        <v>4317120.0779999997</v>
      </c>
      <c r="H42" s="11">
        <f>国内投入量!H42</f>
        <v>421637.31</v>
      </c>
      <c r="I42" s="11">
        <f>SUM(国内投入量!I30:I42)</f>
        <v>11797327.207</v>
      </c>
      <c r="K42" s="11">
        <f>SUM(国内投入量!K14:K42)</f>
        <v>341015.71599999996</v>
      </c>
      <c r="L42" s="11">
        <f>SUM(国内投入量!L8:L42)</f>
        <v>364779.81800000003</v>
      </c>
      <c r="M42" s="11">
        <f>SUM(国内投入量!M31:M42)</f>
        <v>116499.20000000001</v>
      </c>
      <c r="N42" s="15">
        <f>SUM(国内投入量!N31:N42)</f>
        <v>1415084.139</v>
      </c>
      <c r="P42" s="11">
        <f>SUM(国内投入量!P30:P42)</f>
        <v>949829.24700000009</v>
      </c>
      <c r="Q42" s="11">
        <f>国内投入量!Q42</f>
        <v>0</v>
      </c>
      <c r="R42" s="11">
        <f>SUM(国内投入量!R30:R42)</f>
        <v>111428.66999999998</v>
      </c>
    </row>
    <row r="43" spans="1:18">
      <c r="A43" s="18">
        <v>1960</v>
      </c>
      <c r="B43" s="11">
        <f>SUM(国内投入量!B15:B43)</f>
        <v>22464036.376000002</v>
      </c>
      <c r="C43" s="11">
        <f>SUM(国内投入量!C9:C43)</f>
        <v>18533512.346000001</v>
      </c>
      <c r="D43" s="11">
        <f>SUM(国内投入量!D32:D43)</f>
        <v>3849847.92</v>
      </c>
      <c r="E43" s="15">
        <f>SUM(国内投入量!E32:E43)</f>
        <v>5527720.4049999993</v>
      </c>
      <c r="G43" s="11">
        <f>SUM(国内投入量!G31:G43)</f>
        <v>5209563.7220000001</v>
      </c>
      <c r="H43" s="11">
        <f>国内投入量!H43</f>
        <v>561985.78999999992</v>
      </c>
      <c r="I43" s="11">
        <f>SUM(国内投入量!I31:I43)</f>
        <v>14082753.322999999</v>
      </c>
      <c r="K43" s="11">
        <f>SUM(国内投入量!K15:K43)</f>
        <v>474374.848</v>
      </c>
      <c r="L43" s="11">
        <f>SUM(国内投入量!L9:L43)</f>
        <v>504012.96399999998</v>
      </c>
      <c r="M43" s="11">
        <f>SUM(国内投入量!M32:M43)</f>
        <v>168221.88</v>
      </c>
      <c r="N43" s="15">
        <f>SUM(国内投入量!N32:N43)</f>
        <v>1696161.5789999999</v>
      </c>
      <c r="P43" s="11">
        <f>SUM(国内投入量!P31:P43)</f>
        <v>1211698.6660000002</v>
      </c>
      <c r="Q43" s="11">
        <f>国内投入量!Q43</f>
        <v>0</v>
      </c>
      <c r="R43" s="11">
        <f>SUM(国内投入量!R31:R43)</f>
        <v>126747.37799999998</v>
      </c>
    </row>
    <row r="44" spans="1:18">
      <c r="A44" s="18">
        <v>1961</v>
      </c>
      <c r="B44" s="11">
        <f>SUM(国内投入量!B16:B44)</f>
        <v>25940193.864</v>
      </c>
      <c r="C44" s="11">
        <f>SUM(国内投入量!C10:C44)</f>
        <v>21261768.848000001</v>
      </c>
      <c r="D44" s="11">
        <f>SUM(国内投入量!D33:D44)</f>
        <v>4627095.8959999997</v>
      </c>
      <c r="E44" s="15">
        <f>SUM(国内投入量!E33:E44)</f>
        <v>6675093.3049999997</v>
      </c>
      <c r="G44" s="11">
        <f>SUM(国内投入量!G32:G44)</f>
        <v>6295035.3499999996</v>
      </c>
      <c r="H44" s="11">
        <f>国内投入量!H44</f>
        <v>628850.72499999998</v>
      </c>
      <c r="I44" s="11">
        <f>SUM(国内投入量!I32:I44)</f>
        <v>17210914.193</v>
      </c>
      <c r="K44" s="11">
        <f>SUM(国内投入量!K16:K44)</f>
        <v>621779.53199999989</v>
      </c>
      <c r="L44" s="11">
        <f>SUM(国内投入量!L10:L44)</f>
        <v>658008</v>
      </c>
      <c r="M44" s="11">
        <f>SUM(国内投入量!M33:M44)</f>
        <v>239031.76799999998</v>
      </c>
      <c r="N44" s="15">
        <f>SUM(国内投入量!N33:N44)</f>
        <v>2019448.8330000001</v>
      </c>
      <c r="P44" s="11">
        <f>SUM(国内投入量!P32:P44)</f>
        <v>1553351.7070000002</v>
      </c>
      <c r="Q44" s="11">
        <f>国内投入量!Q44</f>
        <v>0</v>
      </c>
      <c r="R44" s="11">
        <f>SUM(国内投入量!R32:R44)</f>
        <v>156844.62599999999</v>
      </c>
    </row>
    <row r="45" spans="1:18">
      <c r="A45" s="18">
        <v>1962</v>
      </c>
      <c r="B45" s="11">
        <f>SUM(国内投入量!B17:B45)</f>
        <v>28254606.768000003</v>
      </c>
      <c r="C45" s="11">
        <f>SUM(国内投入量!C11:C45)</f>
        <v>23174907.811999999</v>
      </c>
      <c r="D45" s="11">
        <f>SUM(国内投入量!D34:D45)</f>
        <v>5263516.7919999994</v>
      </c>
      <c r="E45" s="15">
        <f>SUM(国内投入量!E34:E45)</f>
        <v>7494727.284</v>
      </c>
      <c r="G45" s="11">
        <f>SUM(国内投入量!G33:G45)</f>
        <v>7253653.25</v>
      </c>
      <c r="H45" s="11">
        <f>国内投入量!H45</f>
        <v>558245.54999999993</v>
      </c>
      <c r="I45" s="11">
        <f>SUM(国内投入量!I33:I45)</f>
        <v>18622820.829</v>
      </c>
      <c r="K45" s="11">
        <f>SUM(国内投入量!K17:K45)</f>
        <v>781141.86399999983</v>
      </c>
      <c r="L45" s="11">
        <f>SUM(国内投入量!L11:L45)</f>
        <v>825346.93799999997</v>
      </c>
      <c r="M45" s="11">
        <f>SUM(国内投入量!M34:M45)</f>
        <v>289310.41600000003</v>
      </c>
      <c r="N45" s="15">
        <f>SUM(国内投入量!N34:N45)</f>
        <v>2260126.3769999999</v>
      </c>
      <c r="P45" s="11">
        <f>SUM(国内投入量!P33:P45)</f>
        <v>1817942.1730000002</v>
      </c>
      <c r="Q45" s="11">
        <f>国内投入量!Q45</f>
        <v>0</v>
      </c>
      <c r="R45" s="11">
        <f>SUM(国内投入量!R33:R45)</f>
        <v>183401.30100000001</v>
      </c>
    </row>
    <row r="46" spans="1:18">
      <c r="A46" s="18">
        <v>1963</v>
      </c>
      <c r="B46" s="11">
        <f>SUM(国内投入量!B18:B46)</f>
        <v>31662805.084000003</v>
      </c>
      <c r="C46" s="11">
        <f>SUM(国内投入量!C12:C46)</f>
        <v>25756556.447999999</v>
      </c>
      <c r="D46" s="11">
        <f>SUM(国内投入量!D35:D46)</f>
        <v>5899200.5839999998</v>
      </c>
      <c r="E46" s="15">
        <f>SUM(国内投入量!E35:E46)</f>
        <v>8306605.9050000003</v>
      </c>
      <c r="G46" s="11">
        <f>SUM(国内投入量!G34:G46)</f>
        <v>8263425.8099999996</v>
      </c>
      <c r="H46" s="11">
        <f>国内投入量!H46</f>
        <v>659534.37</v>
      </c>
      <c r="I46" s="11">
        <f>SUM(国内投入量!I34:I46)</f>
        <v>20503349.302000001</v>
      </c>
      <c r="K46" s="11">
        <f>SUM(国内投入量!K18:K46)</f>
        <v>1041353.5919999997</v>
      </c>
      <c r="L46" s="11">
        <f>SUM(国内投入量!L12:L46)</f>
        <v>1097842.0959999999</v>
      </c>
      <c r="M46" s="11">
        <f>SUM(国内投入量!M35:M46)</f>
        <v>359124.47999999998</v>
      </c>
      <c r="N46" s="15">
        <f>SUM(国内投入量!N35:N46)</f>
        <v>2632572.267</v>
      </c>
      <c r="P46" s="11">
        <f>SUM(国内投入量!P34:P46)</f>
        <v>2227750.7030000002</v>
      </c>
      <c r="Q46" s="11">
        <f>国内投入量!Q46</f>
        <v>0</v>
      </c>
      <c r="R46" s="11">
        <f>SUM(国内投入量!R34:R46)</f>
        <v>247235.274</v>
      </c>
    </row>
    <row r="47" spans="1:18">
      <c r="A47" s="18">
        <v>1964</v>
      </c>
      <c r="B47" s="11">
        <f>SUM(国内投入量!B19:B47)</f>
        <v>36049128.108000003</v>
      </c>
      <c r="C47" s="11">
        <f>SUM(国内投入量!C13:C47)</f>
        <v>28956452.643999998</v>
      </c>
      <c r="D47" s="11">
        <f>SUM(国内投入量!D36:D47)</f>
        <v>6572432.9680000003</v>
      </c>
      <c r="E47" s="15">
        <f>SUM(国内投入量!E36:E47)</f>
        <v>9317109.8920000009</v>
      </c>
      <c r="G47" s="11">
        <f>SUM(国内投入量!G35:G47)</f>
        <v>9370797.6260000002</v>
      </c>
      <c r="H47" s="11">
        <f>国内投入量!H47</f>
        <v>646247.98499999999</v>
      </c>
      <c r="I47" s="11">
        <f>SUM(国内投入量!I35:I47)</f>
        <v>22643329.656999998</v>
      </c>
      <c r="K47" s="11">
        <f>SUM(国内投入量!K19:K47)</f>
        <v>1286546.5599999998</v>
      </c>
      <c r="L47" s="11">
        <f>SUM(国内投入量!L13:L47)</f>
        <v>1355700.4240000001</v>
      </c>
      <c r="M47" s="11">
        <f>SUM(国内投入量!M36:M47)</f>
        <v>422256.408</v>
      </c>
      <c r="N47" s="15">
        <f>SUM(国内投入量!N36:N47)</f>
        <v>2991289.2059999998</v>
      </c>
      <c r="P47" s="11">
        <f>SUM(国内投入量!P35:P47)</f>
        <v>2674449.557</v>
      </c>
      <c r="Q47" s="11">
        <f>国内投入量!Q47</f>
        <v>0</v>
      </c>
      <c r="R47" s="11">
        <f>SUM(国内投入量!R35:R47)</f>
        <v>333628.86900000001</v>
      </c>
    </row>
    <row r="48" spans="1:18">
      <c r="A48" s="18">
        <v>1965</v>
      </c>
      <c r="B48" s="11">
        <f>SUM(国内投入量!B20:B48)</f>
        <v>40915663.316</v>
      </c>
      <c r="C48" s="11">
        <f>SUM(国内投入量!C14:C48)</f>
        <v>32390262.487999998</v>
      </c>
      <c r="D48" s="11">
        <f>SUM(国内投入量!D37:D48)</f>
        <v>6962930.4240000006</v>
      </c>
      <c r="E48" s="15">
        <f>SUM(国内投入量!E37:E48)</f>
        <v>10730649.482000001</v>
      </c>
      <c r="G48" s="11">
        <f>SUM(国内投入量!G36:G48)</f>
        <v>9927125.9900000002</v>
      </c>
      <c r="H48" s="11">
        <f>国内投入量!H48</f>
        <v>621266.70499999996</v>
      </c>
      <c r="I48" s="11">
        <f>SUM(国内投入量!I36:I48)</f>
        <v>24509707.908999998</v>
      </c>
      <c r="K48" s="11">
        <f>SUM(国内投入量!K20:K48)</f>
        <v>1543295.656</v>
      </c>
      <c r="L48" s="11">
        <f>SUM(国内投入量!L14:L48)</f>
        <v>1625854.074</v>
      </c>
      <c r="M48" s="11">
        <f>SUM(国内投入量!M37:M48)</f>
        <v>461477.22399999999</v>
      </c>
      <c r="N48" s="15">
        <f>SUM(国内投入量!N37:N48)</f>
        <v>3297600.7920000004</v>
      </c>
      <c r="P48" s="11">
        <f>SUM(国内投入量!P36:P48)</f>
        <v>3014997.1970000002</v>
      </c>
      <c r="Q48" s="11">
        <f>国内投入量!Q48</f>
        <v>0</v>
      </c>
      <c r="R48" s="11">
        <f>SUM(国内投入量!R36:R48)</f>
        <v>417577.44299999997</v>
      </c>
    </row>
    <row r="49" spans="1:19">
      <c r="A49" s="18">
        <v>1966</v>
      </c>
      <c r="B49" s="11">
        <f>SUM(国内投入量!B21:B49)</f>
        <v>47026819.703999996</v>
      </c>
      <c r="C49" s="11">
        <f>SUM(国内投入量!C15:C49)</f>
        <v>36572967.609999999</v>
      </c>
      <c r="D49" s="11">
        <f>SUM(国内投入量!D38:D49)</f>
        <v>7474881.703999999</v>
      </c>
      <c r="E49" s="15">
        <f>SUM(国内投入量!E38:E49)</f>
        <v>12027015.345000003</v>
      </c>
      <c r="G49" s="11">
        <f>SUM(国内投入量!G37:G49)</f>
        <v>11883588.439999999</v>
      </c>
      <c r="H49" s="11">
        <f>国内投入量!H49</f>
        <v>693919.61</v>
      </c>
      <c r="I49" s="11">
        <f>SUM(国内投入量!I37:I49)</f>
        <v>26436732.718999997</v>
      </c>
      <c r="K49" s="11">
        <f>SUM(国内投入量!K21:K49)</f>
        <v>1951293.5120000001</v>
      </c>
      <c r="L49" s="11">
        <f>SUM(国内投入量!L15:L49)</f>
        <v>2054211.51</v>
      </c>
      <c r="M49" s="11">
        <f>SUM(国内投入量!M38:M49)</f>
        <v>517067.22400000005</v>
      </c>
      <c r="N49" s="15">
        <f>SUM(国内投入量!N38:N49)</f>
        <v>3862704.8910000003</v>
      </c>
      <c r="P49" s="11">
        <f>SUM(国内投入量!P37:P49)</f>
        <v>3590298.824</v>
      </c>
      <c r="Q49" s="11">
        <f>国内投入量!Q49</f>
        <v>0</v>
      </c>
      <c r="R49" s="11">
        <f>SUM(国内投入量!R37:R49)</f>
        <v>485644.31699999992</v>
      </c>
    </row>
    <row r="50" spans="1:19">
      <c r="A50" s="18">
        <v>1967</v>
      </c>
      <c r="B50" s="11">
        <f>SUM(国内投入量!B22:B50)</f>
        <v>55349082.68</v>
      </c>
      <c r="C50" s="11">
        <f>SUM(国内投入量!C16:C50)</f>
        <v>41895145.875999995</v>
      </c>
      <c r="D50" s="11">
        <f>SUM(国内投入量!D39:D50)</f>
        <v>8481936.8239999991</v>
      </c>
      <c r="E50" s="15">
        <f>SUM(国内投入量!E39:E50)</f>
        <v>13752020.784</v>
      </c>
      <c r="G50" s="11">
        <f>SUM(国内投入量!G38:G50)</f>
        <v>15282160.539000001</v>
      </c>
      <c r="H50" s="11">
        <f>国内投入量!H50</f>
        <v>849065.7</v>
      </c>
      <c r="I50" s="11">
        <f>SUM(国内投入量!I38:I50)</f>
        <v>29056334.990999997</v>
      </c>
      <c r="K50" s="11">
        <f>SUM(国内投入量!K22:K50)</f>
        <v>2446503.4240000001</v>
      </c>
      <c r="L50" s="11">
        <f>SUM(国内投入量!L16:L50)</f>
        <v>2573390.4040000001</v>
      </c>
      <c r="M50" s="11">
        <f>SUM(国内投入量!M39:M50)</f>
        <v>590223.66399999999</v>
      </c>
      <c r="N50" s="15">
        <f>SUM(国内投入量!N39:N50)</f>
        <v>4817995.8990000002</v>
      </c>
      <c r="P50" s="11">
        <f>SUM(国内投入量!P38:P50)</f>
        <v>4382193.6109999996</v>
      </c>
      <c r="Q50" s="11">
        <f>国内投入量!Q50</f>
        <v>0</v>
      </c>
      <c r="R50" s="11">
        <f>SUM(国内投入量!R38:R50)</f>
        <v>576743.46</v>
      </c>
    </row>
    <row r="51" spans="1:19">
      <c r="A51" s="18">
        <v>1968</v>
      </c>
      <c r="B51" s="11">
        <f>SUM(国内投入量!B23:B51)</f>
        <v>65400914.088</v>
      </c>
      <c r="C51" s="11">
        <f>SUM(国内投入量!C17:C51)</f>
        <v>46934462.486000001</v>
      </c>
      <c r="D51" s="11">
        <f>SUM(国内投入量!D40:D51)</f>
        <v>9317527.1040000003</v>
      </c>
      <c r="E51" s="15">
        <f>SUM(国内投入量!E40:E51)</f>
        <v>15612806.945</v>
      </c>
      <c r="G51" s="11">
        <f>SUM(国内投入量!G39:G51)</f>
        <v>16939736.025000002</v>
      </c>
      <c r="H51" s="11">
        <f>国内投入量!H51</f>
        <v>820148.71499999997</v>
      </c>
      <c r="I51" s="11">
        <f>SUM(国内投入量!I39:I51)</f>
        <v>32170128.104999997</v>
      </c>
      <c r="K51" s="11">
        <f>SUM(国内投入量!K23:K51)</f>
        <v>3025285.9</v>
      </c>
      <c r="L51" s="11">
        <f>SUM(国内投入量!L17:L51)</f>
        <v>3171026.642</v>
      </c>
      <c r="M51" s="11">
        <f>SUM(国内投入量!M40:M51)</f>
        <v>607283.52799999993</v>
      </c>
      <c r="N51" s="15">
        <f>SUM(国内投入量!N40:N51)</f>
        <v>5837080.0720000006</v>
      </c>
      <c r="P51" s="11">
        <f>SUM(国内投入量!P39:P51)</f>
        <v>4989512.0070000002</v>
      </c>
      <c r="Q51" s="11">
        <f>国内投入量!Q51</f>
        <v>0</v>
      </c>
      <c r="R51" s="11">
        <f>SUM(国内投入量!R39:R51)</f>
        <v>641509.1129999999</v>
      </c>
    </row>
    <row r="52" spans="1:19">
      <c r="A52" s="18">
        <v>1969</v>
      </c>
      <c r="B52" s="11">
        <f>SUM(国内投入量!B24:B52)</f>
        <v>78098445.859999999</v>
      </c>
      <c r="C52" s="11">
        <f>SUM(国内投入量!C18:C52)</f>
        <v>52765262.637999997</v>
      </c>
      <c r="D52" s="11">
        <f>SUM(国内投入量!D41:D52)</f>
        <v>10701107.816</v>
      </c>
      <c r="E52" s="15">
        <f>SUM(国内投入量!E41:E52)</f>
        <v>17759023.825999998</v>
      </c>
      <c r="G52" s="11">
        <f>SUM(国内投入量!G40:G52)</f>
        <v>19376570.361000001</v>
      </c>
      <c r="H52" s="11">
        <f>国内投入量!H52</f>
        <v>969128.33499999996</v>
      </c>
      <c r="I52" s="11">
        <f>SUM(国内投入量!I40:I52)</f>
        <v>35567646.838</v>
      </c>
      <c r="K52" s="11">
        <f>SUM(国内投入量!K24:K52)</f>
        <v>3678185.1440000003</v>
      </c>
      <c r="L52" s="11">
        <f>SUM(国内投入量!L18:L52)</f>
        <v>3797496.4239999996</v>
      </c>
      <c r="M52" s="11">
        <f>SUM(国内投入量!M41:M52)</f>
        <v>602058.7919999999</v>
      </c>
      <c r="N52" s="15">
        <f>SUM(国内投入量!N41:N52)</f>
        <v>6862110.2190000005</v>
      </c>
      <c r="P52" s="11">
        <f>SUM(国内投入量!P40:P52)</f>
        <v>5663775.0609999998</v>
      </c>
      <c r="Q52" s="11">
        <f>国内投入量!Q52</f>
        <v>0</v>
      </c>
      <c r="R52" s="11">
        <f>SUM(国内投入量!R40:R52)</f>
        <v>648586.87099999981</v>
      </c>
    </row>
    <row r="53" spans="1:19">
      <c r="A53" s="18">
        <v>1970</v>
      </c>
      <c r="B53" s="11">
        <f>SUM(国内投入量!B25:B53)</f>
        <v>91946095.343999997</v>
      </c>
      <c r="C53" s="11">
        <f>SUM(国内投入量!C19:C53)</f>
        <v>59061085.873999998</v>
      </c>
      <c r="D53" s="11">
        <f>SUM(国内投入量!D42:D53)</f>
        <v>12740469.544</v>
      </c>
      <c r="E53" s="15">
        <f>SUM(国内投入量!E42:E53)</f>
        <v>20540175.752</v>
      </c>
      <c r="G53" s="11">
        <f>SUM(国内投入量!G41:G53)</f>
        <v>20696198.898000002</v>
      </c>
      <c r="H53" s="11">
        <f>国内投入量!H53</f>
        <v>1263645.26</v>
      </c>
      <c r="I53" s="11">
        <f>SUM(国内投入量!I41:I53)</f>
        <v>38827240.702999994</v>
      </c>
      <c r="K53" s="11">
        <f>SUM(国内投入量!K25:K53)</f>
        <v>4101310.7439999999</v>
      </c>
      <c r="L53" s="11">
        <f>SUM(国内投入量!L19:L53)</f>
        <v>4212689.8420000002</v>
      </c>
      <c r="M53" s="11">
        <f>SUM(国内投入量!M42:M53)</f>
        <v>910702.7919999999</v>
      </c>
      <c r="N53" s="15">
        <f>SUM(国内投入量!N42:N53)</f>
        <v>8063668.341</v>
      </c>
      <c r="P53" s="11">
        <f>SUM(国内投入量!P41:P53)</f>
        <v>6757429.7549999999</v>
      </c>
      <c r="Q53" s="11">
        <f>国内投入量!Q53</f>
        <v>72300.794999999998</v>
      </c>
      <c r="R53" s="11">
        <f>SUM(国内投入量!R41:R53)</f>
        <v>704549.11699999985</v>
      </c>
    </row>
    <row r="54" spans="1:19">
      <c r="A54" s="18">
        <v>1971</v>
      </c>
      <c r="B54" s="11">
        <f>SUM(国内投入量!B26:B54)</f>
        <v>105389914.17599998</v>
      </c>
      <c r="C54" s="11">
        <f>SUM(国内投入量!C20:C54)</f>
        <v>64681533.123999991</v>
      </c>
      <c r="D54" s="11">
        <f>SUM(国内投入量!D43:D54)</f>
        <v>14105115.079999998</v>
      </c>
      <c r="E54" s="15">
        <f>SUM(国内投入量!E43:E54)</f>
        <v>22403167.936000001</v>
      </c>
      <c r="G54" s="11">
        <f>SUM(国内投入量!G42:G54)</f>
        <v>22594383.836000003</v>
      </c>
      <c r="H54" s="11">
        <f>国内投入量!H54</f>
        <v>1129582.7749999999</v>
      </c>
      <c r="I54" s="11">
        <f>SUM(国内投入量!I42:I54)</f>
        <v>41004478.423999995</v>
      </c>
      <c r="K54" s="11">
        <f>SUM(国内投入量!K26:K54)</f>
        <v>4497741.9560000002</v>
      </c>
      <c r="L54" s="11">
        <f>SUM(国内投入量!L20:L54)</f>
        <v>4642005.898</v>
      </c>
      <c r="M54" s="11">
        <f>SUM(国内投入量!M43:M54)</f>
        <v>1129850.8640000001</v>
      </c>
      <c r="N54" s="15">
        <f>SUM(国内投入量!N43:N54)</f>
        <v>8936278.4210000001</v>
      </c>
      <c r="P54" s="11">
        <f>SUM(国内投入量!P42:P54)</f>
        <v>7645877.4560000002</v>
      </c>
      <c r="Q54" s="11">
        <f>国内投入量!Q54</f>
        <v>79900.569999999992</v>
      </c>
      <c r="R54" s="11">
        <f>SUM(国内投入量!R42:R54)</f>
        <v>742353.77899999986</v>
      </c>
    </row>
    <row r="55" spans="1:19">
      <c r="A55" s="18">
        <v>1972</v>
      </c>
      <c r="B55" s="11">
        <f>SUM(国内投入量!B27:B55)</f>
        <v>122305343.75999999</v>
      </c>
      <c r="C55" s="11">
        <f>SUM(国内投入量!C21:C55)</f>
        <v>71632160.809999987</v>
      </c>
      <c r="D55" s="11">
        <f>SUM(国内投入量!D44:D55)</f>
        <v>15857936.063999999</v>
      </c>
      <c r="E55" s="15">
        <f>SUM(国内投入量!E44:E55)</f>
        <v>24673727.118000001</v>
      </c>
      <c r="G55" s="11">
        <f>SUM(国内投入量!G43:G55)</f>
        <v>25402914.375</v>
      </c>
      <c r="H55" s="11">
        <f>国内投入量!H55</f>
        <v>1365751.4349999998</v>
      </c>
      <c r="I55" s="11">
        <f>SUM(国内投入量!I43:I55)</f>
        <v>43399933.222999997</v>
      </c>
      <c r="K55" s="11">
        <f>SUM(国内投入量!K27:K55)</f>
        <v>4867698.66</v>
      </c>
      <c r="L55" s="11">
        <f>SUM(国内投入量!L21:L55)</f>
        <v>4982508.1900000004</v>
      </c>
      <c r="M55" s="11">
        <f>SUM(国内投入量!M44:M55)</f>
        <v>1464784.7039999999</v>
      </c>
      <c r="N55" s="15">
        <f>SUM(国内投入量!N44:N55)</f>
        <v>10044179.290999999</v>
      </c>
      <c r="P55" s="11">
        <f>SUM(国内投入量!P43:P55)</f>
        <v>8857901.2190000005</v>
      </c>
      <c r="Q55" s="11">
        <f>国内投入量!Q55</f>
        <v>94315.224999999991</v>
      </c>
      <c r="R55" s="11">
        <f>SUM(国内投入量!R43:R55)</f>
        <v>783732.0639999999</v>
      </c>
    </row>
    <row r="56" spans="1:19">
      <c r="A56" s="18">
        <v>1973</v>
      </c>
      <c r="B56" s="11">
        <f>SUM(国内投入量!B28:B56)</f>
        <v>144054273.016</v>
      </c>
      <c r="C56" s="11">
        <f>SUM(国内投入量!C22:C56)</f>
        <v>81317962.809999987</v>
      </c>
      <c r="D56" s="11">
        <f>SUM(国内投入量!D45:D56)</f>
        <v>18197855.903999999</v>
      </c>
      <c r="E56" s="15">
        <f>SUM(国内投入量!E45:E56)</f>
        <v>27701368.680000003</v>
      </c>
      <c r="G56" s="11">
        <f>SUM(国内投入量!G44:G56)</f>
        <v>28915243.609000005</v>
      </c>
      <c r="H56" s="11">
        <f>国内投入量!H56</f>
        <v>1685224.48</v>
      </c>
      <c r="I56" s="11">
        <f>SUM(国内投入量!I44:I56)</f>
        <v>45545779.605999991</v>
      </c>
      <c r="K56" s="11">
        <f>SUM(国内投入量!K28:K56)</f>
        <v>5284407.5880000005</v>
      </c>
      <c r="L56" s="11">
        <f>SUM(国内投入量!L22:L56)</f>
        <v>5497030.5120000001</v>
      </c>
      <c r="M56" s="11">
        <f>SUM(国内投入量!M45:M56)</f>
        <v>1827076.5359999998</v>
      </c>
      <c r="N56" s="15">
        <f>SUM(国内投入量!N45:N56)</f>
        <v>11451174.278999999</v>
      </c>
      <c r="P56" s="11">
        <f>SUM(国内投入量!P44:P56)</f>
        <v>10094889.403000001</v>
      </c>
      <c r="Q56" s="11">
        <f>国内投入量!Q56</f>
        <v>79657.884999999995</v>
      </c>
      <c r="R56" s="11">
        <f>SUM(国内投入量!R44:R56)</f>
        <v>818919.4149999998</v>
      </c>
    </row>
    <row r="57" spans="1:19">
      <c r="A57" s="18">
        <v>1974</v>
      </c>
      <c r="B57" s="11">
        <f>SUM(国内投入量!B29:B57)</f>
        <v>162292347.72000003</v>
      </c>
      <c r="C57" s="11">
        <f>SUM(国内投入量!C23:C57)</f>
        <v>88632566.927999988</v>
      </c>
      <c r="D57" s="11">
        <f>SUM(国内投入量!D46:D57)</f>
        <v>20301972.695999999</v>
      </c>
      <c r="E57" s="15">
        <f>SUM(国内投入量!E46:E57)</f>
        <v>30256164.693</v>
      </c>
      <c r="G57" s="11">
        <f>SUM(国内投入量!G45:G57)</f>
        <v>31850296.853000008</v>
      </c>
      <c r="H57" s="11">
        <f>国内投入量!H57</f>
        <v>1438059.94</v>
      </c>
      <c r="I57" s="11">
        <f>SUM(国内投入量!I45:I57)</f>
        <v>46168245.532999992</v>
      </c>
      <c r="K57" s="11">
        <f>SUM(国内投入量!K29:K57)</f>
        <v>5611475.2639999995</v>
      </c>
      <c r="L57" s="11">
        <f>SUM(国内投入量!L23:L57)</f>
        <v>5870661.6740000006</v>
      </c>
      <c r="M57" s="11">
        <f>SUM(国内投入量!M46:M57)</f>
        <v>2064573.1840000001</v>
      </c>
      <c r="N57" s="15">
        <f>SUM(国内投入量!N46:N57)</f>
        <v>12668796.550999999</v>
      </c>
      <c r="P57" s="11">
        <f>SUM(国内投入量!P45:P57)</f>
        <v>10971941.980000002</v>
      </c>
      <c r="Q57" s="11">
        <f>国内投入量!Q57</f>
        <v>68789.145000000004</v>
      </c>
      <c r="R57" s="11">
        <f>SUM(国内投入量!R45:R57)</f>
        <v>804139.49399999983</v>
      </c>
    </row>
    <row r="58" spans="1:19">
      <c r="A58" s="18">
        <v>1975</v>
      </c>
      <c r="B58" s="11">
        <f>SUM(国内投入量!B30:B58)</f>
        <v>177519125.67199999</v>
      </c>
      <c r="C58" s="11">
        <f>SUM(国内投入量!C24:C58)</f>
        <v>94445013.831999987</v>
      </c>
      <c r="D58" s="11">
        <f>SUM(国内投入量!D47:D58)</f>
        <v>21590070.023999996</v>
      </c>
      <c r="E58" s="15">
        <f>SUM(国内投入量!E47:E58)</f>
        <v>31661240.956</v>
      </c>
      <c r="G58" s="11">
        <f>SUM(国内投入量!G46:G58)</f>
        <v>34522834.590999998</v>
      </c>
      <c r="H58" s="11">
        <f>国内投入量!H58</f>
        <v>1294342.45</v>
      </c>
      <c r="I58" s="11">
        <f>SUM(国内投入量!I46:I58)</f>
        <v>47725915.722999997</v>
      </c>
      <c r="K58" s="11">
        <f>SUM(国内投入量!K30:K58)</f>
        <v>5813276.3480000002</v>
      </c>
      <c r="L58" s="11">
        <f>SUM(国内投入量!L24:L58)</f>
        <v>6061212.6940000011</v>
      </c>
      <c r="M58" s="11">
        <f>SUM(国内投入量!M47:M58)</f>
        <v>2228453.1279999996</v>
      </c>
      <c r="N58" s="15">
        <f>SUM(国内投入量!N47:N58)</f>
        <v>12972614.245999999</v>
      </c>
      <c r="P58" s="11">
        <f>SUM(国内投入量!P46:P58)</f>
        <v>11539254.454000002</v>
      </c>
      <c r="Q58" s="11">
        <f>国内投入量!Q58</f>
        <v>43819.714999999997</v>
      </c>
      <c r="R58" s="11">
        <f>SUM(国内投入量!R46:R58)</f>
        <v>763625.5889999998</v>
      </c>
    </row>
    <row r="59" spans="1:19">
      <c r="A59" s="18">
        <v>1976</v>
      </c>
      <c r="B59" s="11">
        <f>SUM(国内投入量!B31:B59)</f>
        <v>193124063.76400003</v>
      </c>
      <c r="C59" s="11">
        <f>SUM(国内投入量!C25:C59)</f>
        <v>99925567.37999998</v>
      </c>
      <c r="D59" s="11">
        <f>SUM(国内投入量!D48:D59)</f>
        <v>23255409.015999995</v>
      </c>
      <c r="E59" s="15">
        <f>SUM(国内投入量!E48:E59)</f>
        <v>32836759.010000002</v>
      </c>
      <c r="G59" s="11">
        <f>SUM(国内投入量!G47:G59)</f>
        <v>37589700.730999999</v>
      </c>
      <c r="H59" s="11">
        <f>国内投入量!H59</f>
        <v>1548442.075</v>
      </c>
      <c r="I59" s="11">
        <f>SUM(国内投入量!I47:I59)</f>
        <v>48929764.910000004</v>
      </c>
      <c r="K59" s="11">
        <f>SUM(国内投入量!K31:K59)</f>
        <v>6189906.8880000003</v>
      </c>
      <c r="L59" s="11">
        <f>SUM(国内投入量!L25:L59)</f>
        <v>6343682.8120000008</v>
      </c>
      <c r="M59" s="11">
        <f>SUM(国内投入量!M48:M59)</f>
        <v>2532821.7840000005</v>
      </c>
      <c r="N59" s="15">
        <f>SUM(国内投入量!N48:N59)</f>
        <v>13689542.879000001</v>
      </c>
      <c r="P59" s="11">
        <f>SUM(国内投入量!P47:P59)</f>
        <v>12499746.937000003</v>
      </c>
      <c r="Q59" s="11">
        <f>国内投入量!Q59</f>
        <v>106497.93</v>
      </c>
      <c r="R59" s="11">
        <f>SUM(国内投入量!R47:R59)</f>
        <v>739146.99399999983</v>
      </c>
    </row>
    <row r="60" spans="1:19">
      <c r="A60" s="18">
        <v>1977</v>
      </c>
      <c r="B60" s="11">
        <f>SUM(国内投入量!B32:B60)</f>
        <v>207786943.20400003</v>
      </c>
      <c r="C60" s="11">
        <f>SUM(国内投入量!C26:C60)</f>
        <v>105683045.05999999</v>
      </c>
      <c r="D60" s="11">
        <f>SUM(国内投入量!D49:D60)</f>
        <v>24871264.671999998</v>
      </c>
      <c r="E60" s="15">
        <f>SUM(国内投入量!E49:E60)</f>
        <v>33275460.498</v>
      </c>
      <c r="G60" s="11">
        <f>SUM(国内投入量!G48:G60)</f>
        <v>40072713.569000006</v>
      </c>
      <c r="H60" s="11">
        <f>国内投入量!H60</f>
        <v>1433059.835</v>
      </c>
      <c r="I60" s="11">
        <f>SUM(国内投入量!I48:I60)</f>
        <v>48679529.760000005</v>
      </c>
      <c r="K60" s="11">
        <f>SUM(国内投入量!K32:K60)</f>
        <v>6605789.8320000004</v>
      </c>
      <c r="L60" s="11">
        <f>SUM(国内投入量!L26:L60)</f>
        <v>6662933.0720000006</v>
      </c>
      <c r="M60" s="11">
        <f>SUM(国内投入量!M49:M60)</f>
        <v>2805043.0639999998</v>
      </c>
      <c r="N60" s="15">
        <f>SUM(国内投入量!N49:N60)</f>
        <v>14419482.193</v>
      </c>
      <c r="P60" s="11">
        <f>SUM(国内投入量!P48:P60)</f>
        <v>13290171.106000001</v>
      </c>
      <c r="Q60" s="11">
        <f>国内投入量!Q60</f>
        <v>133498.68</v>
      </c>
      <c r="R60" s="11">
        <f>SUM(国内投入量!R48:R60)</f>
        <v>643861.7699999999</v>
      </c>
    </row>
    <row r="61" spans="1:19">
      <c r="A61" s="18">
        <v>1978</v>
      </c>
      <c r="B61" s="11">
        <f>SUM(国内投入量!B33:B61)</f>
        <v>224395350.52000001</v>
      </c>
      <c r="C61" s="11">
        <f>SUM(国内投入量!C27:C61)</f>
        <v>112699373.44399999</v>
      </c>
      <c r="D61" s="11">
        <f>SUM(国内投入量!D50:D61)</f>
        <v>26286907.167999998</v>
      </c>
      <c r="E61" s="15">
        <f>SUM(国内投入量!E50:E61)</f>
        <v>34115458.185000002</v>
      </c>
      <c r="G61" s="11">
        <f>SUM(国内投入量!G49:G61)</f>
        <v>43511024.816</v>
      </c>
      <c r="H61" s="11">
        <f>国内投入量!H61</f>
        <v>1485896.0149999999</v>
      </c>
      <c r="I61" s="11">
        <f>SUM(国内投入量!I49:I61)</f>
        <v>48951929.769999996</v>
      </c>
      <c r="K61" s="11">
        <f>SUM(国内投入量!K33:K61)</f>
        <v>7097278.0360000012</v>
      </c>
      <c r="L61" s="11">
        <f>SUM(国内投入量!L27:L61)</f>
        <v>7044600.7840000009</v>
      </c>
      <c r="M61" s="11">
        <f>SUM(国内投入量!M50:M61)</f>
        <v>3082668.7279999997</v>
      </c>
      <c r="N61" s="15">
        <f>SUM(国内投入量!N50:N61)</f>
        <v>15153732.993999999</v>
      </c>
      <c r="P61" s="11">
        <f>SUM(国内投入量!P49:P61)</f>
        <v>14177245.596000003</v>
      </c>
      <c r="Q61" s="11">
        <f>国内投入量!Q61</f>
        <v>148853.05499999999</v>
      </c>
      <c r="R61" s="11">
        <f>SUM(国内投入量!R49:R61)</f>
        <v>557527.26399999997</v>
      </c>
    </row>
    <row r="62" spans="1:19">
      <c r="A62" s="18">
        <v>1979</v>
      </c>
      <c r="B62" s="11">
        <f>SUM(国内投入量!B34:B62)</f>
        <v>244613398.73600003</v>
      </c>
      <c r="C62" s="11">
        <f>SUM(国内投入量!C28:C62)</f>
        <v>120484871.21599999</v>
      </c>
      <c r="D62" s="11">
        <f>SUM(国内投入量!D51:D62)</f>
        <v>27641928.223999996</v>
      </c>
      <c r="E62" s="15">
        <f>SUM(国内投入量!E51:E62)</f>
        <v>34826282.982000001</v>
      </c>
      <c r="F62" s="11">
        <f>SUM(国内投入量!F3:F62)</f>
        <v>39060731.376000002</v>
      </c>
      <c r="G62" s="11">
        <f>SUM(国内投入量!G50:G62)</f>
        <v>46026962.561999999</v>
      </c>
      <c r="H62" s="11">
        <f>国内投入量!H62</f>
        <v>1710043.67</v>
      </c>
      <c r="I62" s="11">
        <f>SUM(国内投入量!I50:I62)</f>
        <v>49675745.183000006</v>
      </c>
      <c r="J62" s="11">
        <f>SUM(B62:I62)</f>
        <v>564039963.949</v>
      </c>
      <c r="K62" s="11">
        <f>SUM(国内投入量!K34:K62)</f>
        <v>7592497.5080000013</v>
      </c>
      <c r="L62" s="11">
        <f>SUM(国内投入量!L28:L62)</f>
        <v>7400620.1300000008</v>
      </c>
      <c r="M62" s="11">
        <f>SUM(国内投入量!M51:M62)</f>
        <v>3387583.5839999998</v>
      </c>
      <c r="N62" s="15">
        <f>SUM(国内投入量!N51:N62)</f>
        <v>15569253.766000001</v>
      </c>
      <c r="O62" s="11">
        <f>SUM(国内投入量!O3:O62)</f>
        <v>682723.17400000035</v>
      </c>
      <c r="P62" s="11">
        <f>SUM(国内投入量!P50:P62)</f>
        <v>14896734.184000004</v>
      </c>
      <c r="Q62" s="11">
        <f>国内投入量!Q62</f>
        <v>224877.625</v>
      </c>
      <c r="R62" s="11">
        <f>SUM(国内投入量!R50:R62)</f>
        <v>528958.05999999994</v>
      </c>
      <c r="S62" s="11">
        <f>SUM(K62:R62)</f>
        <v>50283248.031000018</v>
      </c>
    </row>
    <row r="63" spans="1:19">
      <c r="A63" s="18">
        <v>1980</v>
      </c>
      <c r="B63" s="11">
        <f>SUM(国内投入量!B35:B63)</f>
        <v>263691460.92800003</v>
      </c>
      <c r="C63" s="11">
        <f>SUM(国内投入量!C29:C63)</f>
        <v>128244776.30599999</v>
      </c>
      <c r="D63" s="11">
        <f>SUM(国内投入量!D52:D63)</f>
        <v>28989471.599999998</v>
      </c>
      <c r="E63" s="15">
        <f>SUM(国内投入量!E52:E63)</f>
        <v>35186326.829000004</v>
      </c>
      <c r="F63" s="11">
        <f>SUM(国内投入量!F4:F73)</f>
        <v>54610852.794</v>
      </c>
      <c r="G63" s="11">
        <f>SUM(国内投入量!G51:G63)</f>
        <v>46535432.210000001</v>
      </c>
      <c r="H63" s="11">
        <f>国内投入量!H63</f>
        <v>1454082.665</v>
      </c>
      <c r="I63" s="11">
        <f>SUM(国内投入量!I51:I63)</f>
        <v>49914317.868000001</v>
      </c>
      <c r="J63" s="11">
        <f t="shared" ref="J63:J92" si="0">SUM(B63:I63)</f>
        <v>608626721.20000005</v>
      </c>
      <c r="K63" s="11">
        <f>SUM(国内投入量!K35:K63)</f>
        <v>8071360.7760000005</v>
      </c>
      <c r="L63" s="11">
        <f>SUM(国内投入量!L29:L63)</f>
        <v>7737682.2980000004</v>
      </c>
      <c r="M63" s="11">
        <f>SUM(国内投入量!M52:M63)</f>
        <v>3683589.72</v>
      </c>
      <c r="N63" s="15">
        <f>SUM(国内投入量!N52:N63)</f>
        <v>15626123.380000001</v>
      </c>
      <c r="O63" s="11">
        <f>SUM(国内投入量!O4:O73)</f>
        <v>1286812.0380000006</v>
      </c>
      <c r="P63" s="11">
        <f>SUM(国内投入量!P51:P63)</f>
        <v>15097425.848000005</v>
      </c>
      <c r="Q63" s="11">
        <f>国内投入量!Q63</f>
        <v>202834.465</v>
      </c>
      <c r="R63" s="11">
        <f>SUM(国内投入量!R51:R63)</f>
        <v>481814.75199999998</v>
      </c>
      <c r="S63" s="11">
        <f t="shared" ref="S63:S92" si="1">SUM(K63:R63)</f>
        <v>52187643.27700001</v>
      </c>
    </row>
    <row r="64" spans="1:19">
      <c r="A64" s="18">
        <v>1981</v>
      </c>
      <c r="B64" s="11">
        <f>SUM(国内投入量!B36:B64)</f>
        <v>280257829.10000002</v>
      </c>
      <c r="C64" s="11">
        <f>SUM(国内投入量!C30:C64)</f>
        <v>135303701.884</v>
      </c>
      <c r="D64" s="11">
        <f>SUM(国内投入量!D53:D64)</f>
        <v>29975952.979999997</v>
      </c>
      <c r="E64" s="15">
        <f>SUM(国内投入量!E53:E64)</f>
        <v>34656576.711999997</v>
      </c>
      <c r="F64" s="11">
        <f>SUM(国内投入量!F5:F74)</f>
        <v>55616765.178000003</v>
      </c>
      <c r="G64" s="11">
        <f>SUM(国内投入量!G52:G64)</f>
        <v>48065894.185000002</v>
      </c>
      <c r="H64" s="11">
        <f>国内投入量!H64</f>
        <v>1646481.963</v>
      </c>
      <c r="I64" s="11">
        <f>SUM(国内投入量!I52:I64)</f>
        <v>48463702.173999995</v>
      </c>
      <c r="J64" s="11">
        <f t="shared" si="0"/>
        <v>633986904.17600012</v>
      </c>
      <c r="K64" s="11">
        <f>SUM(国内投入量!K36:K64)</f>
        <v>8638917.9000000004</v>
      </c>
      <c r="L64" s="11">
        <f>SUM(国内投入量!L30:L64)</f>
        <v>8181185.9140000008</v>
      </c>
      <c r="M64" s="11">
        <f>SUM(国内投入量!M53:M64)</f>
        <v>4008646.3640000001</v>
      </c>
      <c r="N64" s="15">
        <f>SUM(国内投入量!N53:N64)</f>
        <v>15694141.470000001</v>
      </c>
      <c r="O64" s="11">
        <f>SUM(国内投入量!O5:O74)</f>
        <v>1372744.8340000003</v>
      </c>
      <c r="P64" s="11">
        <f>SUM(国内投入量!P52:P64)</f>
        <v>15668558.788000004</v>
      </c>
      <c r="Q64" s="11">
        <f>国内投入量!Q64</f>
        <v>199861.18</v>
      </c>
      <c r="R64" s="11">
        <f>SUM(国内投入量!R52:R64)</f>
        <v>485142.58799999987</v>
      </c>
      <c r="S64" s="11">
        <f t="shared" si="1"/>
        <v>54249199.038000003</v>
      </c>
    </row>
    <row r="65" spans="1:19">
      <c r="A65" s="18">
        <v>1982</v>
      </c>
      <c r="B65" s="11">
        <f>SUM(国内投入量!B37:B65)</f>
        <v>295569681.49199998</v>
      </c>
      <c r="C65" s="11">
        <f>SUM(国内投入量!C31:C65)</f>
        <v>141639042.34400001</v>
      </c>
      <c r="D65" s="11">
        <f>SUM(国内投入量!D54:D65)</f>
        <v>30165930.240999997</v>
      </c>
      <c r="E65" s="15">
        <f>SUM(国内投入量!E54:E65)</f>
        <v>33100700.370999999</v>
      </c>
      <c r="F65" s="11">
        <f>SUM(国内投入量!F6:F75)</f>
        <v>56394199.202000007</v>
      </c>
      <c r="G65" s="11">
        <f>SUM(国内投入量!G53:G65)</f>
        <v>48639071.389000006</v>
      </c>
      <c r="H65" s="11">
        <f>国内投入量!H65</f>
        <v>1638823.3599999999</v>
      </c>
      <c r="I65" s="11">
        <f>SUM(国内投入量!I53:I65)</f>
        <v>46558886.938000001</v>
      </c>
      <c r="J65" s="11">
        <f t="shared" si="0"/>
        <v>653706335.33700001</v>
      </c>
      <c r="K65" s="11">
        <f>SUM(国内投入量!K37:K65)</f>
        <v>9143315.9279999994</v>
      </c>
      <c r="L65" s="11">
        <f>SUM(国内投入量!L31:L65)</f>
        <v>8520809.4060000014</v>
      </c>
      <c r="M65" s="11">
        <f>SUM(国内投入量!M54:M65)</f>
        <v>4009771.878</v>
      </c>
      <c r="N65" s="15">
        <f>SUM(国内投入量!N54:N65)</f>
        <v>15365481.748</v>
      </c>
      <c r="O65" s="11">
        <f>SUM(国内投入量!O6:O75)</f>
        <v>1429861.3400000005</v>
      </c>
      <c r="P65" s="11">
        <f>SUM(国内投入量!P53:P65)</f>
        <v>16014675.112000002</v>
      </c>
      <c r="Q65" s="11">
        <f>国内投入量!Q65</f>
        <v>99382.720000000001</v>
      </c>
      <c r="R65" s="11">
        <f>SUM(国内投入量!R53:R65)</f>
        <v>560179.85799999989</v>
      </c>
      <c r="S65" s="11">
        <f t="shared" si="1"/>
        <v>55143477.990000002</v>
      </c>
    </row>
    <row r="66" spans="1:19">
      <c r="A66" s="18">
        <v>1983</v>
      </c>
      <c r="B66" s="11">
        <f>SUM(国内投入量!B38:B66)</f>
        <v>311041179.19199997</v>
      </c>
      <c r="C66" s="11">
        <f>SUM(国内投入量!C32:C66)</f>
        <v>147353361.80599999</v>
      </c>
      <c r="D66" s="11">
        <f>SUM(国内投入量!D55:D66)</f>
        <v>30972737.713499997</v>
      </c>
      <c r="E66" s="15">
        <f>SUM(国内投入量!E55:E66)</f>
        <v>32264974.807</v>
      </c>
      <c r="F66" s="11">
        <f>SUM(国内投入量!F7:F76)</f>
        <v>57095808.890000001</v>
      </c>
      <c r="G66" s="11">
        <f>SUM(国内投入量!G54:G66)</f>
        <v>50982077.000000007</v>
      </c>
      <c r="H66" s="11">
        <f>国内投入量!H66</f>
        <v>1796594.3289999999</v>
      </c>
      <c r="I66" s="11">
        <f>SUM(国内投入量!I54:I66)</f>
        <v>44366675.885000005</v>
      </c>
      <c r="J66" s="11">
        <f t="shared" si="0"/>
        <v>675873409.62249994</v>
      </c>
      <c r="K66" s="11">
        <f>SUM(国内投入量!K38:K66)</f>
        <v>9727582.0200000014</v>
      </c>
      <c r="L66" s="11">
        <f>SUM(国内投入量!L32:L66)</f>
        <v>8910337.6080000009</v>
      </c>
      <c r="M66" s="11">
        <f>SUM(国内投入量!M55:M66)</f>
        <v>4102372.6030000001</v>
      </c>
      <c r="N66" s="15">
        <f>SUM(国内投入量!N55:N66)</f>
        <v>15382665.042999998</v>
      </c>
      <c r="O66" s="11">
        <f>SUM(国内投入量!O7:O76)</f>
        <v>1433517.6500000006</v>
      </c>
      <c r="P66" s="11">
        <f>SUM(国内投入量!P54:P66)</f>
        <v>16387046.701000001</v>
      </c>
      <c r="Q66" s="11">
        <f>国内投入量!Q66</f>
        <v>213314.073</v>
      </c>
      <c r="R66" s="11">
        <f>SUM(国内投入量!R54:R66)</f>
        <v>584425.80199999991</v>
      </c>
      <c r="S66" s="11">
        <f t="shared" si="1"/>
        <v>56741261.5</v>
      </c>
    </row>
    <row r="67" spans="1:19">
      <c r="A67" s="18">
        <v>1984</v>
      </c>
      <c r="B67" s="11">
        <f>SUM(国内投入量!B39:B67)</f>
        <v>326687745.34799999</v>
      </c>
      <c r="C67" s="11">
        <f>SUM(国内投入量!C33:C67)</f>
        <v>153205901.52399999</v>
      </c>
      <c r="D67" s="11">
        <f>SUM(国内投入量!D56:D67)</f>
        <v>31429633.665499996</v>
      </c>
      <c r="E67" s="15">
        <f>SUM(国内投入量!E56:E67)</f>
        <v>31035173.572999999</v>
      </c>
      <c r="F67" s="11">
        <f>SUM(国内投入量!F8:F77)</f>
        <v>58024329.973999999</v>
      </c>
      <c r="G67" s="11">
        <f>SUM(国内投入量!G55:G67)</f>
        <v>53290048.827000007</v>
      </c>
      <c r="H67" s="11">
        <f>国内投入量!H67</f>
        <v>1903258.0239999997</v>
      </c>
      <c r="I67" s="11">
        <f>SUM(国内投入量!I55:I67)</f>
        <v>43447393.873000003</v>
      </c>
      <c r="J67" s="11">
        <f t="shared" si="0"/>
        <v>699023484.80850005</v>
      </c>
      <c r="K67" s="11">
        <f>SUM(国内投入量!K39:K67)</f>
        <v>10292907.84</v>
      </c>
      <c r="L67" s="11">
        <f>SUM(国内投入量!L33:L67)</f>
        <v>9235275.6960000005</v>
      </c>
      <c r="M67" s="11">
        <f>SUM(国内投入量!M56:M67)</f>
        <v>4112801.6770000001</v>
      </c>
      <c r="N67" s="15">
        <f>SUM(国内投入量!N56:N67)</f>
        <v>15238905.545999998</v>
      </c>
      <c r="O67" s="11">
        <f>SUM(国内投入量!O8:O77)</f>
        <v>1498186.9600000004</v>
      </c>
      <c r="P67" s="11">
        <f>SUM(国内投入量!P55:P67)</f>
        <v>17168588.498999998</v>
      </c>
      <c r="Q67" s="11">
        <f>国内投入量!Q67</f>
        <v>177113.04399999999</v>
      </c>
      <c r="R67" s="11">
        <f>SUM(国内投入量!R55:R67)</f>
        <v>614987.1669999999</v>
      </c>
      <c r="S67" s="11">
        <f t="shared" si="1"/>
        <v>58338766.428999998</v>
      </c>
    </row>
    <row r="68" spans="1:19">
      <c r="A68" s="18">
        <v>1985</v>
      </c>
      <c r="B68" s="11">
        <f>SUM(国内投入量!B40:B68)</f>
        <v>343000020.19199997</v>
      </c>
      <c r="C68" s="11">
        <f>SUM(国内投入量!C34:C68)</f>
        <v>158825891.79799998</v>
      </c>
      <c r="D68" s="11">
        <f>SUM(国内投入量!D57:D68)</f>
        <v>30994859.224499997</v>
      </c>
      <c r="E68" s="15">
        <f>SUM(国内投入量!E57:E68)</f>
        <v>27616001.354000002</v>
      </c>
      <c r="F68" s="11">
        <f>SUM(国内投入量!F9:F78)</f>
        <v>58978665.807999998</v>
      </c>
      <c r="G68" s="11">
        <f>SUM(国内投入量!G56:G68)</f>
        <v>52184256.879000001</v>
      </c>
      <c r="H68" s="11">
        <f>国内投入量!H68</f>
        <v>1910501.3760000002</v>
      </c>
      <c r="I68" s="11">
        <f>SUM(国内投入量!I56:I68)</f>
        <v>41806547.962000005</v>
      </c>
      <c r="J68" s="11">
        <f t="shared" si="0"/>
        <v>715316744.5934999</v>
      </c>
      <c r="K68" s="11">
        <f>SUM(国内投入量!K40:K68)</f>
        <v>10869888.256000001</v>
      </c>
      <c r="L68" s="11">
        <f>SUM(国内投入量!L34:L68)</f>
        <v>9619407.0899999999</v>
      </c>
      <c r="M68" s="11">
        <f>SUM(国内投入量!M57:M68)</f>
        <v>4051625.2450000001</v>
      </c>
      <c r="N68" s="15">
        <f>SUM(国内投入量!N57:N68)</f>
        <v>14180759.867999999</v>
      </c>
      <c r="O68" s="11">
        <f>SUM(国内投入量!O9:O78)</f>
        <v>1561092.5900000003</v>
      </c>
      <c r="P68" s="11">
        <f>SUM(国内投入量!P56:P68)</f>
        <v>16952471.027000003</v>
      </c>
      <c r="Q68" s="11">
        <f>国内投入量!Q68</f>
        <v>120906.128</v>
      </c>
      <c r="R68" s="11">
        <f>SUM(国内投入量!R56:R68)</f>
        <v>607645.83199999994</v>
      </c>
      <c r="S68" s="11">
        <f t="shared" si="1"/>
        <v>57963796.036000006</v>
      </c>
    </row>
    <row r="69" spans="1:19">
      <c r="A69" s="18">
        <v>1986</v>
      </c>
      <c r="B69" s="11">
        <f>SUM(国内投入量!B41:B69)</f>
        <v>360953120.85599995</v>
      </c>
      <c r="C69" s="11">
        <f>SUM(国内投入量!C35:C69)</f>
        <v>164695909.17999998</v>
      </c>
      <c r="D69" s="11">
        <f>SUM(国内投入量!D58:D69)</f>
        <v>30932823.877499994</v>
      </c>
      <c r="E69" s="15">
        <f>SUM(国内投入量!E58:E69)</f>
        <v>25071601.519000001</v>
      </c>
      <c r="F69" s="11">
        <f>SUM(国内投入量!F10:F79)</f>
        <v>59986405.297000006</v>
      </c>
      <c r="G69" s="11">
        <f>SUM(国内投入量!G57:G69)</f>
        <v>49893456.245999999</v>
      </c>
      <c r="H69" s="11">
        <f>国内投入量!H69</f>
        <v>1996810.148</v>
      </c>
      <c r="I69" s="11">
        <f>SUM(国内投入量!I57:I69)</f>
        <v>39938167.754999995</v>
      </c>
      <c r="J69" s="11">
        <f t="shared" si="0"/>
        <v>733468294.87849998</v>
      </c>
      <c r="K69" s="11">
        <f>SUM(国内投入量!K41:K69)</f>
        <v>11452640.044</v>
      </c>
      <c r="L69" s="11">
        <f>SUM(国内投入量!L35:L69)</f>
        <v>9934277.852</v>
      </c>
      <c r="M69" s="11">
        <f>SUM(国内投入量!M58:M69)</f>
        <v>4112383.9114999999</v>
      </c>
      <c r="N69" s="15">
        <f>SUM(国内投入量!N58:N69)</f>
        <v>13305756.641000003</v>
      </c>
      <c r="O69" s="11">
        <f>SUM(国内投入量!O10:O79)</f>
        <v>1621752.6930000004</v>
      </c>
      <c r="P69" s="11">
        <f>SUM(国内投入量!P57:P69)</f>
        <v>16637940.217000002</v>
      </c>
      <c r="Q69" s="11">
        <f>国内投入量!Q69</f>
        <v>68405.335999999996</v>
      </c>
      <c r="R69" s="11">
        <f>SUM(国内投入量!R57:R69)</f>
        <v>574121.90999999992</v>
      </c>
      <c r="S69" s="11">
        <f t="shared" si="1"/>
        <v>57707278.604500003</v>
      </c>
    </row>
    <row r="70" spans="1:19">
      <c r="A70" s="18">
        <v>1987</v>
      </c>
      <c r="B70" s="11">
        <f>SUM(国内投入量!B42:B70)</f>
        <v>382218976.61999995</v>
      </c>
      <c r="C70" s="11">
        <f>SUM(国内投入量!C36:C70)</f>
        <v>171406556.03999996</v>
      </c>
      <c r="D70" s="11">
        <f>SUM(国内投入量!D59:D70)</f>
        <v>32246573.005499996</v>
      </c>
      <c r="E70" s="15">
        <f>SUM(国内投入量!E59:E70)</f>
        <v>24263122.590999998</v>
      </c>
      <c r="F70" s="11">
        <f>SUM(国内投入量!F11:F80)</f>
        <v>60997236.392999999</v>
      </c>
      <c r="G70" s="11">
        <f>SUM(国内投入量!G58:G70)</f>
        <v>49121212.041000009</v>
      </c>
      <c r="H70" s="11">
        <f>国内投入量!H70</f>
        <v>2213860.9479999999</v>
      </c>
      <c r="I70" s="11">
        <f>SUM(国内投入量!I58:I70)</f>
        <v>36984944.423999995</v>
      </c>
      <c r="J70" s="11">
        <f t="shared" si="0"/>
        <v>759452482.06249976</v>
      </c>
      <c r="K70" s="11">
        <f>SUM(国内投入量!K42:K70)</f>
        <v>12114878.452</v>
      </c>
      <c r="L70" s="11">
        <f>SUM(国内投入量!L36:L70)</f>
        <v>10336668.978</v>
      </c>
      <c r="M70" s="11">
        <f>SUM(国内投入量!M59:M70)</f>
        <v>4302768.5115</v>
      </c>
      <c r="N70" s="15">
        <f>SUM(国内投入量!N59:N70)</f>
        <v>13539467.556000002</v>
      </c>
      <c r="O70" s="11">
        <f>SUM(国内投入量!O11:O80)</f>
        <v>1653193.8030000001</v>
      </c>
      <c r="P70" s="11">
        <f>SUM(国内投入量!P58:P70)</f>
        <v>17011834.931000002</v>
      </c>
      <c r="Q70" s="11">
        <f>国内投入量!Q70</f>
        <v>68905.274999999994</v>
      </c>
      <c r="R70" s="11">
        <f>SUM(国内投入量!R58:R70)</f>
        <v>610472.61999999988</v>
      </c>
      <c r="S70" s="11">
        <f t="shared" si="1"/>
        <v>59638190.126500003</v>
      </c>
    </row>
    <row r="71" spans="1:19">
      <c r="A71" s="18">
        <v>1988</v>
      </c>
      <c r="B71" s="11">
        <f>SUM(国内投入量!B43:B71)</f>
        <v>406738831.72399992</v>
      </c>
      <c r="C71" s="11">
        <f>SUM(国内投入量!C37:C71)</f>
        <v>178316135.42599997</v>
      </c>
      <c r="D71" s="11">
        <f>SUM(国内投入量!D60:D71)</f>
        <v>33273695.131999999</v>
      </c>
      <c r="E71" s="15">
        <f>SUM(国内投入量!E60:E71)</f>
        <v>24013613.544999998</v>
      </c>
      <c r="F71" s="11">
        <f>SUM(国内投入量!F12:F81)</f>
        <v>61688576.82</v>
      </c>
      <c r="G71" s="11">
        <f>SUM(国内投入量!G59:G71)</f>
        <v>49894857.025000006</v>
      </c>
      <c r="H71" s="11">
        <f>国内投入量!H71</f>
        <v>2368657.92</v>
      </c>
      <c r="I71" s="11">
        <f>SUM(国内投入量!I59:I71)</f>
        <v>36153198.535999991</v>
      </c>
      <c r="J71" s="11">
        <f t="shared" si="0"/>
        <v>792447566.12799978</v>
      </c>
      <c r="K71" s="11">
        <f>SUM(国内投入量!K43:K71)</f>
        <v>12722941.296</v>
      </c>
      <c r="L71" s="11">
        <f>SUM(国内投入量!L37:L71)</f>
        <v>10795489.102</v>
      </c>
      <c r="M71" s="11">
        <f>SUM(国内投入量!M60:M71)</f>
        <v>4453684.4570000004</v>
      </c>
      <c r="N71" s="15">
        <f>SUM(国内投入量!N60:N71)</f>
        <v>13625483.310000002</v>
      </c>
      <c r="O71" s="11">
        <f>SUM(国内投入量!O12:O81)</f>
        <v>1666888.82</v>
      </c>
      <c r="P71" s="11">
        <f>SUM(国内投入量!P59:P71)</f>
        <v>18011428.110000003</v>
      </c>
      <c r="Q71" s="11">
        <f>国内投入量!Q71</f>
        <v>80757.224000000002</v>
      </c>
      <c r="R71" s="11">
        <f>SUM(国内投入量!R59:R71)</f>
        <v>697407.19199999981</v>
      </c>
      <c r="S71" s="11">
        <f t="shared" si="1"/>
        <v>62054079.511000015</v>
      </c>
    </row>
    <row r="72" spans="1:19">
      <c r="A72" s="18">
        <v>1989</v>
      </c>
      <c r="B72" s="11">
        <f>SUM(国内投入量!B44:B72)</f>
        <v>433706632.85599995</v>
      </c>
      <c r="C72" s="11">
        <f>SUM(国内投入量!C38:C72)</f>
        <v>185486629.90799996</v>
      </c>
      <c r="D72" s="11">
        <f>SUM(国内投入量!D61:D72)</f>
        <v>34891323.283500001</v>
      </c>
      <c r="E72" s="15">
        <f>SUM(国内投入量!E61:E72)</f>
        <v>24192742.119000003</v>
      </c>
      <c r="F72" s="11">
        <f>SUM(国内投入量!F13:F82)</f>
        <v>62220828.178000003</v>
      </c>
      <c r="G72" s="11">
        <f>SUM(国内投入量!G60:G72)</f>
        <v>50974382.869000003</v>
      </c>
      <c r="H72" s="11">
        <f>国内投入量!H72</f>
        <v>2501724.7119999998</v>
      </c>
      <c r="I72" s="11">
        <f>SUM(国内投入量!I60:I72)</f>
        <v>35126021.534999996</v>
      </c>
      <c r="J72" s="11">
        <f t="shared" si="0"/>
        <v>829100285.46049976</v>
      </c>
      <c r="K72" s="11">
        <f>SUM(国内投入量!K44:K72)</f>
        <v>13280834.216000002</v>
      </c>
      <c r="L72" s="11">
        <f>SUM(国内投入量!L38:L72)</f>
        <v>11273002.33</v>
      </c>
      <c r="M72" s="11">
        <f>SUM(国内投入量!M61:M72)</f>
        <v>4669882.5525000002</v>
      </c>
      <c r="N72" s="15">
        <f>SUM(国内投入量!N61:N72)</f>
        <v>13762539.957</v>
      </c>
      <c r="O72" s="11">
        <f>SUM(国内投入量!O13:O82)</f>
        <v>1667272.4950000001</v>
      </c>
      <c r="P72" s="11">
        <f>SUM(国内投入量!P60:P72)</f>
        <v>18747520.715000004</v>
      </c>
      <c r="Q72" s="11">
        <f>国内投入量!Q72</f>
        <v>60223.095999999998</v>
      </c>
      <c r="R72" s="11">
        <f>SUM(国内投入量!R60:R72)</f>
        <v>717512.46699999995</v>
      </c>
      <c r="S72" s="11">
        <f t="shared" si="1"/>
        <v>64178787.82850001</v>
      </c>
    </row>
    <row r="73" spans="1:19">
      <c r="A73" s="18">
        <v>1990</v>
      </c>
      <c r="B73" s="11">
        <f>SUM(国内投入量!B45:B73)</f>
        <v>461458195.29199994</v>
      </c>
      <c r="C73" s="11">
        <f>SUM(国内投入量!C39:C73)</f>
        <v>193239939.59199998</v>
      </c>
      <c r="D73" s="11">
        <f>SUM(国内投入量!D62:D73)</f>
        <v>36563175.4045</v>
      </c>
      <c r="E73" s="15">
        <f>SUM(国内投入量!E62:E73)</f>
        <v>24169841.949000001</v>
      </c>
      <c r="F73" s="11">
        <f>SUM(国内投入量!F14:F83)</f>
        <v>63346754.310000002</v>
      </c>
      <c r="G73" s="11">
        <f>SUM(国内投入量!G61:G73)</f>
        <v>52827599.518000007</v>
      </c>
      <c r="H73" s="11">
        <f>国内投入量!H73</f>
        <v>2617077.7509999997</v>
      </c>
      <c r="I73" s="11">
        <f>SUM(国内投入量!I61:I73)</f>
        <v>35531366.640999995</v>
      </c>
      <c r="J73" s="11">
        <f t="shared" si="0"/>
        <v>869753950.45749998</v>
      </c>
      <c r="K73" s="11">
        <f>SUM(国内投入量!K45:K73)</f>
        <v>13968898.964000002</v>
      </c>
      <c r="L73" s="11">
        <f>SUM(国内投入量!L39:L73)</f>
        <v>11875791.046</v>
      </c>
      <c r="M73" s="11">
        <f>SUM(国内投入量!M62:M73)</f>
        <v>4839177.4155000011</v>
      </c>
      <c r="N73" s="15">
        <f>SUM(国内投入量!N62:N73)</f>
        <v>13674074.364</v>
      </c>
      <c r="O73" s="11">
        <f>SUM(国内投入量!O14:O83)</f>
        <v>1736378.5670000003</v>
      </c>
      <c r="P73" s="11">
        <f>SUM(国内投入量!P61:P73)</f>
        <v>19766247.105</v>
      </c>
      <c r="Q73" s="11">
        <f>国内投入量!Q73</f>
        <v>52428.303999999996</v>
      </c>
      <c r="R73" s="11">
        <f>SUM(国内投入量!R61:R73)</f>
        <v>785363.08799999987</v>
      </c>
      <c r="S73" s="11">
        <f t="shared" si="1"/>
        <v>66698358.853500001</v>
      </c>
    </row>
    <row r="74" spans="1:19">
      <c r="A74" s="18">
        <v>1991</v>
      </c>
      <c r="B74" s="11">
        <f>SUM(国内投入量!B46:B74)</f>
        <v>487481896.71199989</v>
      </c>
      <c r="C74" s="11">
        <f>SUM(国内投入量!C40:C74)</f>
        <v>200610293.46799999</v>
      </c>
      <c r="D74" s="11">
        <f>SUM(国内投入量!D63:D74)</f>
        <v>38031298.4705</v>
      </c>
      <c r="E74" s="15">
        <f>SUM(国内投入量!E63:E74)</f>
        <v>23728699.209000006</v>
      </c>
      <c r="F74" s="11">
        <f>SUM(国内投入量!F15:F84)</f>
        <v>63480747.218000002</v>
      </c>
      <c r="G74" s="11">
        <f>SUM(国内投入量!G62:G74)</f>
        <v>54234763.474999994</v>
      </c>
      <c r="H74" s="11">
        <f>国内投入量!H74</f>
        <v>2632050.9</v>
      </c>
      <c r="I74" s="11">
        <f>SUM(国内投入量!I62:I74)</f>
        <v>36084049.571000002</v>
      </c>
      <c r="J74" s="11">
        <f t="shared" si="0"/>
        <v>906283799.02349985</v>
      </c>
      <c r="K74" s="11">
        <f>SUM(国内投入量!K46:K74)</f>
        <v>14584962.572000002</v>
      </c>
      <c r="L74" s="11">
        <f>SUM(国内投入量!L40:L74)</f>
        <v>12401114.233999999</v>
      </c>
      <c r="M74" s="11">
        <f>SUM(国内投入量!M63:M74)</f>
        <v>4957698.1245000008</v>
      </c>
      <c r="N74" s="15">
        <f>SUM(国内投入量!N63:N74)</f>
        <v>13310605.583000001</v>
      </c>
      <c r="O74" s="11">
        <f>SUM(国内投入量!O15:O84)</f>
        <v>1830024.1840000004</v>
      </c>
      <c r="P74" s="11">
        <f>SUM(国内投入量!P62:P74)</f>
        <v>20772497.384000003</v>
      </c>
      <c r="Q74" s="11">
        <f>国内投入量!Q74</f>
        <v>68569.175000000003</v>
      </c>
      <c r="R74" s="11">
        <f>SUM(国内投入量!R62:R74)</f>
        <v>845831.8559999998</v>
      </c>
      <c r="S74" s="11">
        <f t="shared" si="1"/>
        <v>68771303.112500012</v>
      </c>
    </row>
    <row r="75" spans="1:19">
      <c r="A75" s="18">
        <v>1992</v>
      </c>
      <c r="B75" s="11">
        <f>SUM(国内投入量!B47:B75)</f>
        <v>509124704.23199987</v>
      </c>
      <c r="C75" s="11">
        <f>SUM(国内投入量!C41:C75)</f>
        <v>206997355.89199999</v>
      </c>
      <c r="D75" s="11">
        <f>SUM(国内投入量!D64:D75)</f>
        <v>38644223.318499997</v>
      </c>
      <c r="E75" s="15">
        <f>SUM(国内投入量!E64:E75)</f>
        <v>22897372.366</v>
      </c>
      <c r="F75" s="11">
        <f>SUM(国内投入量!F16:F85)</f>
        <v>63735520.784000002</v>
      </c>
      <c r="G75" s="11">
        <f>SUM(国内投入量!G63:G75)</f>
        <v>54139184.558000006</v>
      </c>
      <c r="H75" s="11">
        <f>国内投入量!H75</f>
        <v>2324704.7280000001</v>
      </c>
      <c r="I75" s="11">
        <f>SUM(国内投入量!I63:I75)</f>
        <v>35268648.086000003</v>
      </c>
      <c r="J75" s="11">
        <f t="shared" si="0"/>
        <v>933131713.96449995</v>
      </c>
      <c r="K75" s="11">
        <f>SUM(国内投入量!K47:K75)</f>
        <v>15017985.640000004</v>
      </c>
      <c r="L75" s="11">
        <f>SUM(国内投入量!L41:L75)</f>
        <v>12867429.786</v>
      </c>
      <c r="M75" s="11">
        <f>SUM(国内投入量!M64:M75)</f>
        <v>5064396.0824999996</v>
      </c>
      <c r="N75" s="15">
        <f>SUM(国内投入量!N64:N75)</f>
        <v>12952600.267000001</v>
      </c>
      <c r="O75" s="11">
        <f>SUM(国内投入量!O16:O85)</f>
        <v>1898758.824</v>
      </c>
      <c r="P75" s="11">
        <f>SUM(国内投入量!P63:P75)</f>
        <v>21519106.762000002</v>
      </c>
      <c r="Q75" s="11">
        <f>国内投入量!Q75</f>
        <v>52739.144</v>
      </c>
      <c r="R75" s="11">
        <f>SUM(国内投入量!R63:R75)</f>
        <v>842408.62599999981</v>
      </c>
      <c r="S75" s="11">
        <f t="shared" si="1"/>
        <v>70215425.131500006</v>
      </c>
    </row>
    <row r="76" spans="1:19">
      <c r="A76" s="18">
        <v>1993</v>
      </c>
      <c r="B76" s="11">
        <f>SUM(国内投入量!B48:B76)</f>
        <v>527577456.38399994</v>
      </c>
      <c r="C76" s="11">
        <f>SUM(国内投入量!C42:C76)</f>
        <v>213029823.19800001</v>
      </c>
      <c r="D76" s="11">
        <f>SUM(国内投入量!D65:D76)</f>
        <v>38867994.006499998</v>
      </c>
      <c r="E76" s="15">
        <f>SUM(国内投入量!E65:E76)</f>
        <v>22150861.739999998</v>
      </c>
      <c r="F76" s="11">
        <f>SUM(国内投入量!F17:F86)</f>
        <v>63949983.428000003</v>
      </c>
      <c r="G76" s="11">
        <f>SUM(国内投入量!G64:G76)</f>
        <v>53713834.082000002</v>
      </c>
      <c r="H76" s="11">
        <f>国内投入量!H76</f>
        <v>2350712.6919999998</v>
      </c>
      <c r="I76" s="11">
        <f>SUM(国内投入量!I64:I76)</f>
        <v>34256266.092</v>
      </c>
      <c r="J76" s="11">
        <f t="shared" si="0"/>
        <v>955896931.62250006</v>
      </c>
      <c r="K76" s="11">
        <f>SUM(国内投入量!K48:K76)</f>
        <v>15475602.764000002</v>
      </c>
      <c r="L76" s="11">
        <f>SUM(国内投入量!L42:L76)</f>
        <v>13314025.782</v>
      </c>
      <c r="M76" s="11">
        <f>SUM(国内投入量!M65:M76)</f>
        <v>5139020.5870000003</v>
      </c>
      <c r="N76" s="15">
        <f>SUM(国内投入量!N65:N76)</f>
        <v>12383608.314000001</v>
      </c>
      <c r="O76" s="11">
        <f>SUM(国内投入量!O17:O86)</f>
        <v>1950806.858</v>
      </c>
      <c r="P76" s="11">
        <f>SUM(国内投入量!P64:P76)</f>
        <v>22208121.649999999</v>
      </c>
      <c r="Q76" s="11">
        <f>国内投入量!Q76</f>
        <v>52479.72</v>
      </c>
      <c r="R76" s="11">
        <f>SUM(国内投入量!R64:R76)</f>
        <v>858074.13599999982</v>
      </c>
      <c r="S76" s="11">
        <f t="shared" si="1"/>
        <v>71381739.811000004</v>
      </c>
    </row>
    <row r="77" spans="1:19">
      <c r="A77" s="18">
        <v>1994</v>
      </c>
      <c r="B77" s="11">
        <f>SUM(国内投入量!B49:B77)</f>
        <v>546861586.28799987</v>
      </c>
      <c r="C77" s="11">
        <f>SUM(国内投入量!C43:C77)</f>
        <v>218574396.81200001</v>
      </c>
      <c r="D77" s="11">
        <f>SUM(国内投入量!D66:D77)</f>
        <v>39444328.718500003</v>
      </c>
      <c r="E77" s="15">
        <f>SUM(国内投入量!E66:E77)</f>
        <v>21986378.842999998</v>
      </c>
      <c r="F77" s="11">
        <f>SUM(国内投入量!F18:F87)</f>
        <v>64205284.804000005</v>
      </c>
      <c r="G77" s="11">
        <f>SUM(国内投入量!G65:G77)</f>
        <v>54533212.042999998</v>
      </c>
      <c r="H77" s="11">
        <f>国内投入量!H77</f>
        <v>2427341.4699999997</v>
      </c>
      <c r="I77" s="11">
        <f>SUM(国内投入量!I65:I77)</f>
        <v>34426663.120999999</v>
      </c>
      <c r="J77" s="11">
        <f t="shared" si="0"/>
        <v>982459192.09950006</v>
      </c>
      <c r="K77" s="11">
        <f>SUM(国内投入量!K49:K77)</f>
        <v>15946306.572000002</v>
      </c>
      <c r="L77" s="11">
        <f>SUM(国内投入量!L43:L77)</f>
        <v>13771586.172</v>
      </c>
      <c r="M77" s="11">
        <f>SUM(国内投入量!M66:M77)</f>
        <v>5269782.3369999994</v>
      </c>
      <c r="N77" s="15">
        <f>SUM(国内投入量!N66:N77)</f>
        <v>12370317.449000001</v>
      </c>
      <c r="O77" s="11">
        <f>SUM(国内投入量!O18:O87)</f>
        <v>1935776.15</v>
      </c>
      <c r="P77" s="11">
        <f>SUM(国内投入量!P65:P77)</f>
        <v>23111142.655000001</v>
      </c>
      <c r="Q77" s="11">
        <f>国内投入量!Q77</f>
        <v>64603.955000000002</v>
      </c>
      <c r="R77" s="11">
        <f>SUM(国内投入量!R65:R77)</f>
        <v>909694.94899999979</v>
      </c>
      <c r="S77" s="11">
        <f t="shared" si="1"/>
        <v>73379210.239000008</v>
      </c>
    </row>
    <row r="78" spans="1:19">
      <c r="A78" s="18">
        <v>1995</v>
      </c>
      <c r="B78" s="11">
        <f>SUM(国内投入量!B50:B78)</f>
        <v>566216617.93199992</v>
      </c>
      <c r="C78" s="11">
        <f>SUM(国内投入量!C44:C78)</f>
        <v>224219233.44</v>
      </c>
      <c r="D78" s="11">
        <f>SUM(国内投入量!D67:D78)</f>
        <v>39675095.075999998</v>
      </c>
      <c r="E78" s="15">
        <f>SUM(国内投入量!E67:E78)</f>
        <v>21744297.751000002</v>
      </c>
      <c r="F78" s="11">
        <f>SUM(国内投入量!F19:F88)</f>
        <v>64786841.350000009</v>
      </c>
      <c r="G78" s="11">
        <f>SUM(国内投入量!G66:G78)</f>
        <v>55614919.749000005</v>
      </c>
      <c r="H78" s="11">
        <f>国内投入量!H78</f>
        <v>2415853.4109999998</v>
      </c>
      <c r="I78" s="11">
        <f>SUM(国内投入量!I66:I78)</f>
        <v>34589649.537999995</v>
      </c>
      <c r="J78" s="11">
        <f t="shared" si="0"/>
        <v>1009262508.247</v>
      </c>
      <c r="K78" s="11">
        <f>SUM(国内投入量!K50:K78)</f>
        <v>16332320.252000006</v>
      </c>
      <c r="L78" s="11">
        <f>SUM(国内投入量!L44:L78)</f>
        <v>14225327.421999998</v>
      </c>
      <c r="M78" s="11">
        <f>SUM(国内投入量!M67:M78)</f>
        <v>5411456.5250000004</v>
      </c>
      <c r="N78" s="15">
        <f>SUM(国内投入量!N67:N78)</f>
        <v>12155770.137000002</v>
      </c>
      <c r="O78" s="11">
        <f>SUM(国内投入量!O19:O88)</f>
        <v>1941229.2000000002</v>
      </c>
      <c r="P78" s="11">
        <f>SUM(国内投入量!P66:P78)</f>
        <v>24068606.913000003</v>
      </c>
      <c r="Q78" s="11">
        <f>国内投入量!Q78</f>
        <v>54206.135999999999</v>
      </c>
      <c r="R78" s="11">
        <f>SUM(国内投入量!R66:R78)</f>
        <v>976098.46299999976</v>
      </c>
      <c r="S78" s="11">
        <f t="shared" si="1"/>
        <v>75165015.048000008</v>
      </c>
    </row>
    <row r="79" spans="1:19">
      <c r="A79" s="18">
        <v>1996</v>
      </c>
      <c r="B79" s="11">
        <f>SUM(国内投入量!B51:B79)</f>
        <v>584749208.51199996</v>
      </c>
      <c r="C79" s="11">
        <f>SUM(国内投入量!C45:C79)</f>
        <v>228727138.56000003</v>
      </c>
      <c r="D79" s="11">
        <f>SUM(国内投入量!D68:D79)</f>
        <v>39664498.807999998</v>
      </c>
      <c r="E79" s="15">
        <f>SUM(国内投入量!E68:E79)</f>
        <v>21339302.029000003</v>
      </c>
      <c r="F79" s="11">
        <f>SUM(国内投入量!F20:F89)</f>
        <v>65265810.268000014</v>
      </c>
      <c r="G79" s="11">
        <f>SUM(国内投入量!G67:G79)</f>
        <v>55887338.333999999</v>
      </c>
      <c r="H79" s="11">
        <f>国内投入量!H79</f>
        <v>2363268.56</v>
      </c>
      <c r="I79" s="11">
        <f>SUM(国内投入量!I67:I79)</f>
        <v>35198752.762000002</v>
      </c>
      <c r="J79" s="11">
        <f t="shared" si="0"/>
        <v>1033195317.8329999</v>
      </c>
      <c r="K79" s="11">
        <f>SUM(国内投入量!K51:K79)</f>
        <v>16661757.852</v>
      </c>
      <c r="L79" s="11">
        <f>SUM(国内投入量!L45:L79)</f>
        <v>14706231.223999999</v>
      </c>
      <c r="M79" s="11">
        <f>SUM(国内投入量!M68:M79)</f>
        <v>5475621.3429999994</v>
      </c>
      <c r="N79" s="15">
        <f>SUM(国内投入量!N68:N79)</f>
        <v>11979487.647</v>
      </c>
      <c r="O79" s="11">
        <f>SUM(国内投入量!O20:O89)</f>
        <v>1954585.4220000003</v>
      </c>
      <c r="P79" s="11">
        <f>SUM(国内投入量!P67:P79)</f>
        <v>24534173.040000003</v>
      </c>
      <c r="Q79" s="11">
        <f>国内投入量!Q79</f>
        <v>53510.29</v>
      </c>
      <c r="R79" s="11">
        <f>SUM(国内投入量!R67:R79)</f>
        <v>1056250.6980000001</v>
      </c>
      <c r="S79" s="11">
        <f t="shared" si="1"/>
        <v>76421617.516000003</v>
      </c>
    </row>
    <row r="80" spans="1:19">
      <c r="A80" s="18">
        <v>1997</v>
      </c>
      <c r="B80" s="11">
        <f>SUM(国内投入量!B52:B80)</f>
        <v>599801390.27199996</v>
      </c>
      <c r="C80" s="11">
        <f>SUM(国内投入量!C46:C80)</f>
        <v>233364241.77000001</v>
      </c>
      <c r="D80" s="11">
        <f>SUM(国内投入量!D69:D80)</f>
        <v>39621672.772999994</v>
      </c>
      <c r="E80" s="15">
        <f>SUM(国内投入量!E69:E80)</f>
        <v>22074404.167000003</v>
      </c>
      <c r="F80" s="11">
        <f>SUM(国内投入量!F21:F90)</f>
        <v>65757037.358000003</v>
      </c>
      <c r="G80" s="11">
        <f>SUM(国内投入量!G68:G80)</f>
        <v>55805291.556999996</v>
      </c>
      <c r="H80" s="11">
        <f>国内投入量!H80</f>
        <v>2248115.5359999998</v>
      </c>
      <c r="I80" s="11">
        <f>SUM(国内投入量!I68:I80)</f>
        <v>35574535.604999989</v>
      </c>
      <c r="J80" s="11">
        <f t="shared" si="0"/>
        <v>1054246689.0380001</v>
      </c>
      <c r="K80" s="11">
        <f>SUM(国内投入量!K52:K80)</f>
        <v>16947772.020000003</v>
      </c>
      <c r="L80" s="11">
        <f>SUM(国内投入量!L46:L80)</f>
        <v>15169966.214</v>
      </c>
      <c r="M80" s="11">
        <f>SUM(国内投入量!M69:M80)</f>
        <v>5578726.3819999993</v>
      </c>
      <c r="N80" s="15">
        <f>SUM(国内投入量!N69:N80)</f>
        <v>12346178.831</v>
      </c>
      <c r="O80" s="11">
        <f>SUM(国内投入量!O21:O90)</f>
        <v>2001877.4020000002</v>
      </c>
      <c r="P80" s="11">
        <f>SUM(国内投入量!P68:P80)</f>
        <v>24818732.287</v>
      </c>
      <c r="Q80" s="11">
        <f>国内投入量!Q80</f>
        <v>44172.254000000001</v>
      </c>
      <c r="R80" s="11">
        <f>SUM(国内投入量!R68:R80)</f>
        <v>1154678.4450000001</v>
      </c>
      <c r="S80" s="11">
        <f t="shared" si="1"/>
        <v>78062103.834999993</v>
      </c>
    </row>
    <row r="81" spans="1:19">
      <c r="A81" s="18">
        <v>1998</v>
      </c>
      <c r="B81" s="11">
        <f>SUM(国内投入量!B53:B81)</f>
        <v>609435393.2759999</v>
      </c>
      <c r="C81" s="11">
        <f>SUM(国内投入量!C47:C81)</f>
        <v>237122114.98200005</v>
      </c>
      <c r="D81" s="11">
        <f>SUM(国内投入量!D70:D81)</f>
        <v>39256445.912999995</v>
      </c>
      <c r="E81" s="15">
        <f>SUM(国内投入量!E70:E81)</f>
        <v>22329194.833999999</v>
      </c>
      <c r="F81" s="11">
        <f>SUM(国内投入量!F22:F91)</f>
        <v>65927090.580000006</v>
      </c>
      <c r="G81" s="11">
        <f>SUM(国内投入量!G69:G81)</f>
        <v>57536751.618999995</v>
      </c>
      <c r="H81" s="11">
        <f>国内投入量!H81</f>
        <v>2062314.0349999999</v>
      </c>
      <c r="I81" s="11">
        <f>SUM(国内投入量!I69:I81)</f>
        <v>35515277.840999998</v>
      </c>
      <c r="J81" s="11">
        <f t="shared" si="0"/>
        <v>1069184583.0799998</v>
      </c>
      <c r="K81" s="11">
        <f>SUM(国内投入量!K53:K81)</f>
        <v>16976517.028000001</v>
      </c>
      <c r="L81" s="11">
        <f>SUM(国内投入量!L47:L81)</f>
        <v>15544812.403999999</v>
      </c>
      <c r="M81" s="11">
        <f>SUM(国内投入量!M70:M81)</f>
        <v>5618953.6854999997</v>
      </c>
      <c r="N81" s="15">
        <f>SUM(国内投入量!N70:N81)</f>
        <v>12472227.085999999</v>
      </c>
      <c r="O81" s="11">
        <f>SUM(国内投入量!O22:O91)</f>
        <v>2065354.9620000003</v>
      </c>
      <c r="P81" s="11">
        <f>SUM(国内投入量!P69:P81)</f>
        <v>25380218.787</v>
      </c>
      <c r="Q81" s="11">
        <f>国内投入量!Q81</f>
        <v>33223.133999999998</v>
      </c>
      <c r="R81" s="11">
        <f>SUM(国内投入量!R69:R81)</f>
        <v>1186296.1769999999</v>
      </c>
      <c r="S81" s="11">
        <f t="shared" si="1"/>
        <v>79277603.263500005</v>
      </c>
    </row>
    <row r="82" spans="1:19">
      <c r="A82" s="18">
        <v>1999</v>
      </c>
      <c r="B82" s="11">
        <f>SUM(国内投入量!B54:B82)</f>
        <v>618086084.31599998</v>
      </c>
      <c r="C82" s="11">
        <f>SUM(国内投入量!C48:C82)</f>
        <v>240056361.82000002</v>
      </c>
      <c r="D82" s="11">
        <f>SUM(国内投入量!D71:D82)</f>
        <v>38337875.572999999</v>
      </c>
      <c r="E82" s="15">
        <f>SUM(国内投入量!E71:E82)</f>
        <v>22044407.289999999</v>
      </c>
      <c r="F82" s="11">
        <f>SUM(国内投入量!F23:F92)</f>
        <v>65885346.877999999</v>
      </c>
      <c r="G82" s="11">
        <f>SUM(国内投入量!G70:G82)</f>
        <v>59702019.600999996</v>
      </c>
      <c r="H82" s="11">
        <f>国内投入量!H82</f>
        <v>2039919.794</v>
      </c>
      <c r="I82" s="11">
        <f>SUM(国内投入量!I70:I82)</f>
        <v>35522882.208000004</v>
      </c>
      <c r="J82" s="11">
        <f t="shared" si="0"/>
        <v>1081674897.48</v>
      </c>
      <c r="K82" s="11">
        <f>SUM(国内投入量!K54:K82)</f>
        <v>17318225.844000001</v>
      </c>
      <c r="L82" s="11">
        <f>SUM(国内投入量!L48:L82)</f>
        <v>15934541.697999997</v>
      </c>
      <c r="M82" s="11">
        <f>SUM(国内投入量!M71:M82)</f>
        <v>5603135.1414999999</v>
      </c>
      <c r="N82" s="15">
        <f>SUM(国内投入量!N71:N82)</f>
        <v>12418147.416999999</v>
      </c>
      <c r="O82" s="11">
        <f>SUM(国内投入量!O23:O92)</f>
        <v>2075671.9580000003</v>
      </c>
      <c r="P82" s="11">
        <f>SUM(国内投入量!P70:P82)</f>
        <v>26179445.274000004</v>
      </c>
      <c r="Q82" s="11">
        <f>国内投入量!Q82</f>
        <v>24825.234</v>
      </c>
      <c r="R82" s="11">
        <f>SUM(国内投入量!R70:R82)</f>
        <v>1243518.5619999999</v>
      </c>
      <c r="S82" s="11">
        <f t="shared" si="1"/>
        <v>80797511.128499985</v>
      </c>
    </row>
    <row r="83" spans="1:19">
      <c r="A83" s="18">
        <v>2000</v>
      </c>
      <c r="B83" s="11">
        <f>SUM(国内投入量!B55:B83)</f>
        <v>628813934.87199998</v>
      </c>
      <c r="C83" s="11">
        <f>SUM(国内投入量!C49:C83)</f>
        <v>243002532.19000003</v>
      </c>
      <c r="D83" s="11">
        <f>SUM(国内投入量!D72:D83)</f>
        <v>37620037.439999998</v>
      </c>
      <c r="E83" s="15">
        <f>SUM(国内投入量!E72:E83)</f>
        <v>21395505.219999999</v>
      </c>
      <c r="F83" s="11">
        <f>SUM(国内投入量!F24:F93)</f>
        <v>66658576.842</v>
      </c>
      <c r="G83" s="11">
        <f>SUM(国内投入量!G71:G83)</f>
        <v>61473201.06499999</v>
      </c>
      <c r="H83" s="11">
        <f>国内投入量!H83</f>
        <v>2006054.27</v>
      </c>
      <c r="I83" s="11">
        <f>SUM(国内投入量!I71:I83)</f>
        <v>37557480.153999992</v>
      </c>
      <c r="J83" s="11">
        <f t="shared" si="0"/>
        <v>1098527322.053</v>
      </c>
      <c r="K83" s="11">
        <f>SUM(国内投入量!K55:K83)</f>
        <v>17727633.800000001</v>
      </c>
      <c r="L83" s="11">
        <f>SUM(国内投入量!L49:L83)</f>
        <v>16378072.765999997</v>
      </c>
      <c r="M83" s="11">
        <f>SUM(国内投入量!M72:M83)</f>
        <v>5626740.1689999998</v>
      </c>
      <c r="N83" s="15">
        <f>SUM(国内投入量!N72:N83)</f>
        <v>12178517.546999998</v>
      </c>
      <c r="O83" s="11">
        <f>SUM(国内投入量!O24:O93)</f>
        <v>2170375.0420000004</v>
      </c>
      <c r="P83" s="11">
        <f>SUM(国内投入量!P71:P83)</f>
        <v>27046617.568</v>
      </c>
      <c r="Q83" s="11">
        <f>国内投入量!Q83</f>
        <v>41335.216</v>
      </c>
      <c r="R83" s="11">
        <f>SUM(国内投入量!R71:R83)</f>
        <v>1285453.1500000001</v>
      </c>
      <c r="S83" s="11">
        <f t="shared" si="1"/>
        <v>82454745.258000016</v>
      </c>
    </row>
    <row r="84" spans="1:19">
      <c r="A84" s="18">
        <v>2001</v>
      </c>
      <c r="B84" s="11">
        <f>SUM(国内投入量!B56:B84)</f>
        <v>633772843.57999992</v>
      </c>
      <c r="C84" s="11">
        <f>SUM(国内投入量!C50:C84)</f>
        <v>244638943.502</v>
      </c>
      <c r="D84" s="11">
        <f>SUM(国内投入量!D73:D84)</f>
        <v>36073848.400499992</v>
      </c>
      <c r="E84" s="15">
        <f>SUM(国内投入量!E73:E84)</f>
        <v>20397683.785</v>
      </c>
      <c r="F84" s="11">
        <f>SUM(国内投入量!F25:F94)</f>
        <v>66312631.296000004</v>
      </c>
      <c r="G84" s="11">
        <f>SUM(国内投入量!G72:G84)</f>
        <v>60873652.596999995</v>
      </c>
      <c r="H84" s="11">
        <f>国内投入量!H84</f>
        <v>1779898.4</v>
      </c>
      <c r="I84" s="11">
        <f>SUM(国内投入量!I72:I84)</f>
        <v>37737084.331999995</v>
      </c>
      <c r="J84" s="11">
        <f t="shared" si="0"/>
        <v>1101586585.8924997</v>
      </c>
      <c r="K84" s="11">
        <f>SUM(国内投入量!K56:K84)</f>
        <v>18057564.696000002</v>
      </c>
      <c r="L84" s="11">
        <f>SUM(国内投入量!L50:L84)</f>
        <v>16590164.913999999</v>
      </c>
      <c r="M84" s="11">
        <f>SUM(国内投入量!M73:M84)</f>
        <v>5567229.4335000003</v>
      </c>
      <c r="N84" s="15">
        <f>SUM(国内投入量!N73:N84)</f>
        <v>11835128.929</v>
      </c>
      <c r="O84" s="11">
        <f>SUM(国内投入量!O25:O94)</f>
        <v>2165224.1440000003</v>
      </c>
      <c r="P84" s="11">
        <f>SUM(国内投入量!P72:P84)</f>
        <v>27452339.544</v>
      </c>
      <c r="Q84" s="11">
        <f>国内投入量!Q84</f>
        <v>35963.32</v>
      </c>
      <c r="R84" s="11">
        <f>SUM(国内投入量!R72:R84)</f>
        <v>1306671.088</v>
      </c>
      <c r="S84" s="11">
        <f t="shared" si="1"/>
        <v>83010286.068499982</v>
      </c>
    </row>
    <row r="85" spans="1:19">
      <c r="A85" s="18">
        <v>2002</v>
      </c>
      <c r="B85" s="11">
        <f>SUM(国内投入量!B57:B85)</f>
        <v>633547785.88399994</v>
      </c>
      <c r="C85" s="11">
        <f>SUM(国内投入量!C51:C85)</f>
        <v>244945281.70199999</v>
      </c>
      <c r="D85" s="11">
        <f>SUM(国内投入量!D74:D85)</f>
        <v>34665728.401500002</v>
      </c>
      <c r="E85" s="15">
        <f>SUM(国内投入量!E74:E85)</f>
        <v>19183423.114999998</v>
      </c>
      <c r="F85" s="11">
        <f>SUM(国内投入量!F26:F95)</f>
        <v>65973674.484000005</v>
      </c>
      <c r="G85" s="11">
        <f>SUM(国内投入量!G73:G85)</f>
        <v>59408903.533</v>
      </c>
      <c r="H85" s="11">
        <f>国内投入量!H85</f>
        <v>1842719.2</v>
      </c>
      <c r="I85" s="11">
        <f>SUM(国内投入量!I73:I85)</f>
        <v>37232228.295999996</v>
      </c>
      <c r="J85" s="11">
        <f t="shared" si="0"/>
        <v>1096799744.6155</v>
      </c>
      <c r="K85" s="11">
        <f>SUM(国内投入量!K57:K85)</f>
        <v>18317889.232000005</v>
      </c>
      <c r="L85" s="11">
        <f>SUM(国内投入量!L51:L85)</f>
        <v>16670466.923999999</v>
      </c>
      <c r="M85" s="11">
        <f>SUM(国内投入量!M74:M85)</f>
        <v>5592172.0640000002</v>
      </c>
      <c r="N85" s="15">
        <f>SUM(国内投入量!N74:N85)</f>
        <v>11499716.648999998</v>
      </c>
      <c r="O85" s="11">
        <f>SUM(国内投入量!O26:O95)</f>
        <v>2160177.898</v>
      </c>
      <c r="P85" s="11">
        <f>SUM(国内投入量!P73:P85)</f>
        <v>27742919.513999999</v>
      </c>
      <c r="Q85" s="11">
        <f>国内投入量!Q85</f>
        <v>34296.299999999996</v>
      </c>
      <c r="R85" s="11">
        <f>SUM(国内投入量!R73:R85)</f>
        <v>1319405.5159999998</v>
      </c>
      <c r="S85" s="11">
        <f t="shared" si="1"/>
        <v>83337044.097000003</v>
      </c>
    </row>
    <row r="86" spans="1:19">
      <c r="A86" s="18">
        <v>2003</v>
      </c>
      <c r="B86" s="11">
        <f>SUM(国内投入量!B58:B86)</f>
        <v>636935461.74800014</v>
      </c>
      <c r="C86" s="11">
        <f>SUM(国内投入量!C52:C86)</f>
        <v>245210265.43800002</v>
      </c>
      <c r="D86" s="11">
        <f>SUM(国内投入量!D75:D86)</f>
        <v>32909986.311500002</v>
      </c>
      <c r="E86" s="15">
        <f>SUM(国内投入量!E75:E86)</f>
        <v>18182721.549999997</v>
      </c>
      <c r="F86" s="11">
        <f>SUM(国内投入量!F27:F96)</f>
        <v>65638211.579999998</v>
      </c>
      <c r="G86" s="11">
        <f>SUM(国内投入量!G74:G86)</f>
        <v>57266527.132999994</v>
      </c>
      <c r="H86" s="11">
        <f>国内投入量!H86</f>
        <v>1865795</v>
      </c>
      <c r="I86" s="11">
        <f>SUM(国内投入量!I74:I86)</f>
        <v>36133335.012000002</v>
      </c>
      <c r="J86" s="11">
        <f t="shared" si="0"/>
        <v>1094142303.7725</v>
      </c>
      <c r="K86" s="11">
        <f>SUM(国内投入量!K58:K86)</f>
        <v>18771901.280000001</v>
      </c>
      <c r="L86" s="11">
        <f>SUM(国内投入量!L52:L86)</f>
        <v>16686279.349999998</v>
      </c>
      <c r="M86" s="11">
        <f>SUM(国内投入量!M75:M86)</f>
        <v>5622493.6289999997</v>
      </c>
      <c r="N86" s="15">
        <f>SUM(国内投入量!N75:N86)</f>
        <v>11560942.559999999</v>
      </c>
      <c r="O86" s="11">
        <f>SUM(国内投入量!O27:O96)</f>
        <v>2155183.06</v>
      </c>
      <c r="P86" s="11">
        <f>SUM(国内投入量!P74:P86)</f>
        <v>27926049.829999994</v>
      </c>
      <c r="Q86" s="11">
        <f>国内投入量!Q86</f>
        <v>36783.049999999996</v>
      </c>
      <c r="R86" s="11">
        <f>SUM(国内投入量!R74:R86)</f>
        <v>1315604.1579999998</v>
      </c>
      <c r="S86" s="11">
        <f t="shared" si="1"/>
        <v>84075236.916999996</v>
      </c>
    </row>
    <row r="87" spans="1:19">
      <c r="A87" s="18">
        <v>2004</v>
      </c>
      <c r="B87" s="11">
        <f>SUM(国内投入量!B59:B87)</f>
        <v>643318603.95999992</v>
      </c>
      <c r="C87" s="11">
        <f>SUM(国内投入量!C53:C87)</f>
        <v>244515431.046</v>
      </c>
      <c r="D87" s="11">
        <f>SUM(国内投入量!D76:D87)</f>
        <v>32171668.251500007</v>
      </c>
      <c r="E87" s="15">
        <f>SUM(国内投入量!E76:E87)</f>
        <v>17821300.489999998</v>
      </c>
      <c r="F87" s="11">
        <f>SUM(国内投入量!F28:F97)</f>
        <v>65348175.906000003</v>
      </c>
      <c r="G87" s="11">
        <f>SUM(国内投入量!G75:G87)</f>
        <v>55180684.382999994</v>
      </c>
      <c r="H87" s="11">
        <f>国内投入量!H87</f>
        <v>1782770</v>
      </c>
      <c r="I87" s="11">
        <f>SUM(国内投入量!I75:I87)</f>
        <v>34370083.162</v>
      </c>
      <c r="J87" s="11">
        <f t="shared" si="0"/>
        <v>1094508717.1984999</v>
      </c>
      <c r="K87" s="11">
        <f>SUM(国内投入量!K59:K87)</f>
        <v>19373017.828000002</v>
      </c>
      <c r="L87" s="11">
        <f>SUM(国内投入量!L53:L87)</f>
        <v>16711588.648</v>
      </c>
      <c r="M87" s="11">
        <f>SUM(国内投入量!M76:M87)</f>
        <v>5758327.3859999999</v>
      </c>
      <c r="N87" s="15">
        <f>SUM(国内投入量!N76:N87)</f>
        <v>12070340.745999997</v>
      </c>
      <c r="O87" s="11">
        <f>SUM(国内投入量!O28:O97)</f>
        <v>2150864.7880000002</v>
      </c>
      <c r="P87" s="11">
        <f>SUM(国内投入量!P75:P87)</f>
        <v>28491693.143999994</v>
      </c>
      <c r="Q87" s="11">
        <f>国内投入量!Q87</f>
        <v>71297.5</v>
      </c>
      <c r="R87" s="11">
        <f>SUM(国内投入量!R75:R87)</f>
        <v>1323427.683</v>
      </c>
      <c r="S87" s="11">
        <f t="shared" si="1"/>
        <v>85950557.72299999</v>
      </c>
    </row>
    <row r="88" spans="1:19">
      <c r="A88" s="18">
        <v>2005</v>
      </c>
      <c r="B88" s="11">
        <f>SUM(国内投入量!B60:B88)</f>
        <v>648263614.34000003</v>
      </c>
      <c r="C88" s="11">
        <f>SUM(国内投入量!C54:C88)</f>
        <v>243142183.59400001</v>
      </c>
      <c r="D88" s="11">
        <f>SUM(国内投入量!D77:D88)</f>
        <v>31172857.971499998</v>
      </c>
      <c r="E88" s="15">
        <f>SUM(国内投入量!E77:E88)</f>
        <v>17679044.339999996</v>
      </c>
      <c r="F88" s="11">
        <f>SUM(国内投入量!F29:F98)</f>
        <v>65253526.434</v>
      </c>
      <c r="G88" s="11">
        <f>SUM(国内投入量!G76:G88)</f>
        <v>53833359.257999994</v>
      </c>
      <c r="H88" s="11">
        <f>国内投入量!H88</f>
        <v>1702180</v>
      </c>
      <c r="I88" s="11">
        <f>SUM(国内投入量!I76:I88)</f>
        <v>32798611.526000001</v>
      </c>
      <c r="J88" s="11">
        <f t="shared" si="0"/>
        <v>1093845377.4635</v>
      </c>
      <c r="K88" s="11">
        <f>SUM(国内投入量!K60:K88)</f>
        <v>19707009.812000003</v>
      </c>
      <c r="L88" s="11">
        <f>SUM(国内投入量!L54:L88)</f>
        <v>16872542.338</v>
      </c>
      <c r="M88" s="11">
        <f>SUM(国内投入量!M77:M88)</f>
        <v>5821069.5375000006</v>
      </c>
      <c r="N88" s="15">
        <f>SUM(国内投入量!N77:N88)</f>
        <v>12650597.668</v>
      </c>
      <c r="O88" s="11">
        <f>SUM(国内投入量!O29:O98)</f>
        <v>2149455.6580000003</v>
      </c>
      <c r="P88" s="11">
        <f>SUM(国内投入量!P76:P88)</f>
        <v>29331528.713999994</v>
      </c>
      <c r="Q88" s="11">
        <f>国内投入量!Q88</f>
        <v>81078.7</v>
      </c>
      <c r="R88" s="11">
        <f>SUM(国内投入量!R76:R88)</f>
        <v>1321709.7930000001</v>
      </c>
      <c r="S88" s="11">
        <f t="shared" si="1"/>
        <v>87934992.220499992</v>
      </c>
    </row>
    <row r="89" spans="1:19">
      <c r="A89" s="18">
        <v>2006</v>
      </c>
      <c r="B89" s="11">
        <f>SUM(国内投入量!B61:B89)</f>
        <v>655020765.74000001</v>
      </c>
      <c r="C89" s="11">
        <f>SUM(国内投入量!C55:C89)</f>
        <v>242461307.81200001</v>
      </c>
      <c r="D89" s="11">
        <f>SUM(国内投入量!D78:D89)</f>
        <v>30122811.3145</v>
      </c>
      <c r="E89" s="15">
        <f>SUM(国内投入量!E78:E89)</f>
        <v>17688763.504999995</v>
      </c>
      <c r="F89" s="11">
        <f>SUM(国内投入量!F30:F99)</f>
        <v>65227657.491999999</v>
      </c>
      <c r="G89" s="11">
        <f>SUM(国内投入量!G77:G89)</f>
        <v>53710817.273999996</v>
      </c>
      <c r="H89" s="11">
        <f>国内投入量!H89</f>
        <v>1758905</v>
      </c>
      <c r="I89" s="11">
        <f>SUM(国内投入量!I77:I89)</f>
        <v>31363042.192000002</v>
      </c>
      <c r="J89" s="11">
        <f t="shared" si="0"/>
        <v>1097354070.3295</v>
      </c>
      <c r="K89" s="11">
        <f>SUM(国内投入量!K61:K89)</f>
        <v>20070917.903999999</v>
      </c>
      <c r="L89" s="11">
        <f>SUM(国内投入量!L55:L89)</f>
        <v>17118454.585999999</v>
      </c>
      <c r="M89" s="11">
        <f>SUM(国内投入量!M78:M89)</f>
        <v>5884111.1565000005</v>
      </c>
      <c r="N89" s="15">
        <f>SUM(国内投入量!N78:N89)</f>
        <v>13200381.081</v>
      </c>
      <c r="O89" s="11">
        <f>SUM(国内投入量!O30:O99)</f>
        <v>2149055.41</v>
      </c>
      <c r="P89" s="11">
        <f>SUM(国内投入量!P77:P89)</f>
        <v>30660837.125999995</v>
      </c>
      <c r="Q89" s="11">
        <f>国内投入量!Q89</f>
        <v>112898.95</v>
      </c>
      <c r="R89" s="11">
        <f>SUM(国内投入量!R77:R89)</f>
        <v>1368523.1850000001</v>
      </c>
      <c r="S89" s="11">
        <f t="shared" si="1"/>
        <v>90565179.398499981</v>
      </c>
    </row>
    <row r="90" spans="1:19">
      <c r="A90" s="18">
        <v>2007</v>
      </c>
      <c r="B90" s="11">
        <f>SUM(国内投入量!B62:B90)</f>
        <v>659192573.83600008</v>
      </c>
      <c r="C90" s="11">
        <f>SUM(国内投入量!C56:C90)</f>
        <v>240373051.07799995</v>
      </c>
      <c r="D90" s="11">
        <f>SUM(国内投入量!D79:D90)</f>
        <v>29090580.240499996</v>
      </c>
      <c r="E90" s="15">
        <f>SUM(国内投入量!E79:E90)</f>
        <v>17752750.682999998</v>
      </c>
      <c r="F90" s="11">
        <f>SUM(国内投入量!F31:F100)</f>
        <v>65185742.803999998</v>
      </c>
      <c r="G90" s="11">
        <f>SUM(国内投入量!G78:G90)</f>
        <v>52903892.294</v>
      </c>
      <c r="H90" s="11">
        <f>国内投入量!H90</f>
        <v>1635350</v>
      </c>
      <c r="I90" s="11">
        <f>SUM(国内投入量!I78:I90)</f>
        <v>29376584.811999999</v>
      </c>
      <c r="J90" s="11">
        <f>SUM(B90:I90)</f>
        <v>1095510525.7474999</v>
      </c>
      <c r="K90" s="11">
        <f>SUM(国内投入量!K62:K90)</f>
        <v>20437285.783999998</v>
      </c>
      <c r="L90" s="11">
        <f>SUM(国内投入量!L56:L90)</f>
        <v>17483991.050000001</v>
      </c>
      <c r="M90" s="11">
        <f>SUM(国内投入量!M79:M90)</f>
        <v>5811254.9105000002</v>
      </c>
      <c r="N90" s="15">
        <f>SUM(国内投入量!N79:N90)</f>
        <v>13422349.003999999</v>
      </c>
      <c r="O90" s="11">
        <f>SUM(国内投入量!O31:O100)</f>
        <v>2148371.5000000005</v>
      </c>
      <c r="P90" s="11">
        <f>SUM(国内投入量!P78:P90)</f>
        <v>30620101.335999995</v>
      </c>
      <c r="Q90" s="11">
        <f>国内投入量!Q90</f>
        <v>73939.45</v>
      </c>
      <c r="R90" s="11">
        <f>SUM(国内投入量!R78:R90)</f>
        <v>1651495.2</v>
      </c>
      <c r="S90" s="11">
        <f>SUM(K90:R90)</f>
        <v>91648788.234499991</v>
      </c>
    </row>
    <row r="91" spans="1:19">
      <c r="A91" s="18">
        <v>2008</v>
      </c>
      <c r="B91" s="11">
        <f>SUM(国内投入量!B63:B91)</f>
        <v>656000405.70800006</v>
      </c>
      <c r="C91" s="11">
        <f>SUM(国内投入量!C57:C91)</f>
        <v>234953293.04399997</v>
      </c>
      <c r="D91" s="11">
        <f>SUM(国内投入量!D80:D91)</f>
        <v>27417965.908500001</v>
      </c>
      <c r="E91" s="15">
        <f>SUM(国内投入量!E80:E91)</f>
        <v>17089011.833000001</v>
      </c>
      <c r="F91" s="11">
        <f>SUM(国内投入量!F32:F101)</f>
        <v>65112056.708000004</v>
      </c>
      <c r="G91" s="11">
        <f>SUM(国内投入量!G79:G91)</f>
        <v>50020851.978000008</v>
      </c>
      <c r="H91" s="11">
        <f>国内投入量!H91</f>
        <v>1369915</v>
      </c>
      <c r="I91" s="11">
        <f>SUM(国内投入量!I79:I91)</f>
        <v>26718820.986999996</v>
      </c>
      <c r="J91" s="11">
        <f t="shared" si="0"/>
        <v>1078682321.1665001</v>
      </c>
      <c r="K91" s="11">
        <f>SUM(国内投入量!K63:K91)</f>
        <v>20687470.027999997</v>
      </c>
      <c r="L91" s="11">
        <f>SUM(国内投入量!L57:L91)</f>
        <v>17572782.716000002</v>
      </c>
      <c r="M91" s="11">
        <f>SUM(国内投入量!M80:M91)</f>
        <v>5649635.8235000009</v>
      </c>
      <c r="N91" s="15">
        <f>SUM(国内投入量!N80:N91)</f>
        <v>13107295.136999998</v>
      </c>
      <c r="O91" s="11">
        <f>SUM(国内投入量!O32:O101)</f>
        <v>2147140.4620000003</v>
      </c>
      <c r="P91" s="11">
        <f>SUM(国内投入量!P79:P91)</f>
        <v>29553120.622000001</v>
      </c>
      <c r="Q91" s="11">
        <f>国内投入量!Q91</f>
        <v>51489.049999999996</v>
      </c>
      <c r="R91" s="11">
        <f>SUM(国内投入量!R79:R91)</f>
        <v>1814136.5060000001</v>
      </c>
      <c r="S91" s="11">
        <f t="shared" ref="S91:S93" si="2">SUM(K91:R91)</f>
        <v>90583070.344500005</v>
      </c>
    </row>
    <row r="92" spans="1:19">
      <c r="A92" s="18">
        <v>2009</v>
      </c>
      <c r="B92" s="11">
        <f>SUM(国内投入量!B64:B92)</f>
        <v>651091469.98800004</v>
      </c>
      <c r="C92" s="11">
        <f>SUM(国内投入量!C58:C92)</f>
        <v>230982716.91199997</v>
      </c>
      <c r="D92" s="11">
        <f>SUM(国内投入量!D81:D92)</f>
        <v>25513352.7685</v>
      </c>
      <c r="E92" s="15">
        <f>SUM(国内投入量!E81:E92)</f>
        <v>16291016.360999998</v>
      </c>
      <c r="F92" s="11">
        <f>SUM(国内投入量!F33:F102)</f>
        <v>64981016.034000002</v>
      </c>
      <c r="G92" s="11">
        <f>SUM(国内投入量!G80:G92)</f>
        <v>45631959.697000012</v>
      </c>
      <c r="H92" s="11">
        <f>国内投入量!H92</f>
        <v>1426845</v>
      </c>
      <c r="I92" s="11">
        <f>SUM(国内投入量!I80:I92)</f>
        <v>24146723.523000002</v>
      </c>
      <c r="J92" s="11">
        <f t="shared" si="0"/>
        <v>1060065100.2835</v>
      </c>
      <c r="K92" s="11">
        <f>SUM(国内投入量!K64:K92)</f>
        <v>20792409.191999994</v>
      </c>
      <c r="L92" s="11">
        <f>SUM(国内投入量!L58:L92)</f>
        <v>17650399.306000002</v>
      </c>
      <c r="M92" s="11">
        <f>SUM(国内投入量!M81:M92)</f>
        <v>5426226.0295000011</v>
      </c>
      <c r="N92" s="15">
        <f>SUM(国内投入量!N81:N92)</f>
        <v>11990056.482000001</v>
      </c>
      <c r="O92" s="11">
        <f>SUM(国内投入量!O33:O102)</f>
        <v>2144906.9680000003</v>
      </c>
      <c r="P92" s="11">
        <f>SUM(国内投入量!P80:P92)</f>
        <v>27591412.538999997</v>
      </c>
      <c r="Q92" s="11">
        <f>国内投入量!Q92</f>
        <v>43636.35</v>
      </c>
      <c r="R92" s="11">
        <f>SUM(国内投入量!R80:R92)</f>
        <v>2009394.2709999997</v>
      </c>
      <c r="S92" s="11">
        <f t="shared" si="2"/>
        <v>87648441.137499988</v>
      </c>
    </row>
    <row r="93" spans="1:19">
      <c r="A93" s="18">
        <v>2010</v>
      </c>
      <c r="B93" s="11">
        <f>SUM(国内投入量!B65:B93)</f>
        <v>649130981.66799998</v>
      </c>
      <c r="C93" s="11">
        <f>SUM(国内投入量!C59:C93)</f>
        <v>228319827.28199995</v>
      </c>
      <c r="D93" s="11">
        <f>SUM(国内投入量!D82:D93)</f>
        <v>24469397.443500001</v>
      </c>
      <c r="E93" s="15">
        <f>SUM(国内投入量!E82:E93)</f>
        <v>16108989.045999998</v>
      </c>
      <c r="F93" s="11">
        <f>SUM(国内投入量!F34:F103)</f>
        <v>64789688.892000005</v>
      </c>
      <c r="G93" s="11">
        <f>SUM(国内投入量!G81:G93)</f>
        <v>44005572.272</v>
      </c>
      <c r="H93" s="11">
        <f>国内投入量!H93</f>
        <v>1425950</v>
      </c>
      <c r="I93" s="11">
        <f>SUM(国内投入量!I81:I93)</f>
        <v>21749626.079999998</v>
      </c>
      <c r="J93" s="11">
        <f>SUM(B93:I93)</f>
        <v>1050000032.6834999</v>
      </c>
      <c r="K93" s="11">
        <f>SUM(国内投入量!K65:K93)</f>
        <v>20936217.403999992</v>
      </c>
      <c r="L93" s="11">
        <f>SUM(国内投入量!L59:L93)</f>
        <v>17883071.534000006</v>
      </c>
      <c r="M93" s="11">
        <f>SUM(国内投入量!M82:M93)</f>
        <v>5426507.5795</v>
      </c>
      <c r="N93" s="15">
        <f>SUM(国内投入量!N82:N93)</f>
        <v>12293696.467</v>
      </c>
      <c r="O93" s="11">
        <f>SUM(国内投入量!O34:O103)</f>
        <v>2141433.2560000001</v>
      </c>
      <c r="P93" s="11">
        <f>SUM(国内投入量!P81:P93)</f>
        <v>27471958.992999997</v>
      </c>
      <c r="Q93" s="11">
        <f>国内投入量!Q93</f>
        <v>60097.95</v>
      </c>
      <c r="R93" s="11">
        <f>SUM(国内投入量!R81:R93)</f>
        <v>2291099.3879999998</v>
      </c>
      <c r="S93" s="11">
        <f>SUM(K93:R93)</f>
        <v>88504082.571499988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tabSelected="1" topLeftCell="O5" zoomScale="190" zoomScaleNormal="63" workbookViewId="0">
      <selection activeCell="S6" sqref="S6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3" width="14.33203125" style="11" bestFit="1" customWidth="1"/>
    <col min="4" max="4" width="14.1640625" style="11" customWidth="1"/>
    <col min="5" max="5" width="28" style="11" bestFit="1" customWidth="1"/>
    <col min="6" max="7" width="20.5" style="11" bestFit="1" customWidth="1"/>
    <col min="8" max="8" width="18.5" style="11" bestFit="1" customWidth="1"/>
    <col min="9" max="9" width="35" style="24" bestFit="1" customWidth="1"/>
    <col min="10" max="10" width="35" style="25" bestFit="1" customWidth="1"/>
    <col min="11" max="11" width="33" style="24" bestFit="1" customWidth="1"/>
    <col min="12" max="16384" width="8.83203125" style="11"/>
  </cols>
  <sheetData>
    <row r="1" spans="1:11" ht="15">
      <c r="A1" s="22"/>
      <c r="B1" s="14"/>
      <c r="C1" s="20" t="s">
        <v>14</v>
      </c>
      <c r="D1" s="20" t="s">
        <v>15</v>
      </c>
      <c r="E1" s="11" t="s">
        <v>29</v>
      </c>
      <c r="F1" s="11" t="s">
        <v>30</v>
      </c>
      <c r="G1" s="11" t="s">
        <v>31</v>
      </c>
      <c r="H1" s="11" t="s">
        <v>32</v>
      </c>
      <c r="I1" s="24" t="s">
        <v>33</v>
      </c>
      <c r="J1" s="25" t="s">
        <v>34</v>
      </c>
      <c r="K1" s="24" t="s">
        <v>35</v>
      </c>
    </row>
    <row r="2" spans="1:11">
      <c r="A2" s="23">
        <v>1950</v>
      </c>
      <c r="B2" s="21" t="s">
        <v>20</v>
      </c>
      <c r="C2" s="11">
        <v>84</v>
      </c>
      <c r="D2" s="11">
        <v>27777.433014226812</v>
      </c>
      <c r="E2" s="11">
        <f>D2/C2</f>
        <v>330.68372635984298</v>
      </c>
    </row>
    <row r="3" spans="1:11">
      <c r="A3" s="23">
        <v>1951</v>
      </c>
      <c r="B3" s="21" t="s">
        <v>20</v>
      </c>
      <c r="C3" s="11">
        <f>C2+($C$7-$C$2)/5</f>
        <v>85.2</v>
      </c>
      <c r="D3" s="11">
        <v>31179.667251355684</v>
      </c>
      <c r="E3" s="11">
        <f t="shared" ref="E3:E62" si="0">D3/C3</f>
        <v>365.95853581403384</v>
      </c>
    </row>
    <row r="4" spans="1:11">
      <c r="A4" s="23">
        <v>1952</v>
      </c>
      <c r="B4" s="21" t="s">
        <v>20</v>
      </c>
      <c r="C4" s="11">
        <f t="shared" ref="C4:C6" si="1">C3+($C$7-$C$2)/5</f>
        <v>86.4</v>
      </c>
      <c r="D4" s="11">
        <v>34754.746834426449</v>
      </c>
      <c r="E4" s="11">
        <f t="shared" si="0"/>
        <v>402.25401428734313</v>
      </c>
    </row>
    <row r="5" spans="1:11">
      <c r="A5" s="23">
        <v>1953</v>
      </c>
      <c r="B5" s="21" t="s">
        <v>20</v>
      </c>
      <c r="C5" s="11">
        <f t="shared" si="1"/>
        <v>87.600000000000009</v>
      </c>
      <c r="D5" s="11">
        <v>37317.516386871277</v>
      </c>
      <c r="E5" s="11">
        <f t="shared" si="0"/>
        <v>425.99904551222915</v>
      </c>
    </row>
    <row r="6" spans="1:11">
      <c r="A6" s="23">
        <v>1954</v>
      </c>
      <c r="B6" s="21" t="s">
        <v>20</v>
      </c>
      <c r="C6" s="11">
        <f t="shared" si="1"/>
        <v>88.800000000000011</v>
      </c>
      <c r="D6" s="11">
        <v>39472.616689051581</v>
      </c>
      <c r="E6" s="11">
        <f t="shared" si="0"/>
        <v>444.51144920103127</v>
      </c>
    </row>
    <row r="7" spans="1:11">
      <c r="A7" s="23">
        <v>1955</v>
      </c>
      <c r="B7" s="21" t="s">
        <v>20</v>
      </c>
      <c r="C7" s="11">
        <v>90</v>
      </c>
      <c r="D7" s="11">
        <v>42932.711437086276</v>
      </c>
      <c r="E7" s="11">
        <f t="shared" si="0"/>
        <v>477.03012707873643</v>
      </c>
    </row>
    <row r="8" spans="1:11">
      <c r="A8" s="23">
        <v>1956</v>
      </c>
      <c r="B8" s="21" t="s">
        <v>20</v>
      </c>
      <c r="C8" s="11">
        <f>C7+($C$12-$C$7)/5</f>
        <v>90.7</v>
      </c>
      <c r="D8" s="11">
        <v>46032.46496761201</v>
      </c>
      <c r="E8" s="11">
        <f t="shared" si="0"/>
        <v>507.52442081159876</v>
      </c>
    </row>
    <row r="9" spans="1:11">
      <c r="A9" s="23">
        <v>1957</v>
      </c>
      <c r="B9" s="21" t="s">
        <v>20</v>
      </c>
      <c r="C9" s="11">
        <f t="shared" ref="C9:C11" si="2">C8+($C$12-$C$7)/5</f>
        <v>91.4</v>
      </c>
      <c r="D9" s="11">
        <v>49346.15422316199</v>
      </c>
      <c r="E9" s="11">
        <f t="shared" si="0"/>
        <v>539.89227815275694</v>
      </c>
    </row>
    <row r="10" spans="1:11">
      <c r="A10" s="23">
        <v>1958</v>
      </c>
      <c r="B10" s="21" t="s">
        <v>20</v>
      </c>
      <c r="C10" s="11">
        <f t="shared" si="2"/>
        <v>92.100000000000009</v>
      </c>
      <c r="D10" s="11">
        <v>52150.476696958067</v>
      </c>
      <c r="E10" s="11">
        <f t="shared" si="0"/>
        <v>566.23753199737314</v>
      </c>
    </row>
    <row r="11" spans="1:11">
      <c r="A11" s="23">
        <v>1959</v>
      </c>
      <c r="B11" s="21" t="s">
        <v>20</v>
      </c>
      <c r="C11" s="11">
        <f t="shared" si="2"/>
        <v>92.800000000000011</v>
      </c>
      <c r="D11" s="11">
        <v>56781.406766577849</v>
      </c>
      <c r="E11" s="11">
        <f t="shared" si="0"/>
        <v>611.86860739846816</v>
      </c>
    </row>
    <row r="12" spans="1:11">
      <c r="A12" s="23">
        <v>1960</v>
      </c>
      <c r="B12" s="21" t="s">
        <v>20</v>
      </c>
      <c r="C12" s="11">
        <v>93.5</v>
      </c>
      <c r="D12" s="11">
        <v>64171.866162267783</v>
      </c>
      <c r="E12" s="11">
        <f t="shared" si="0"/>
        <v>686.3301193825431</v>
      </c>
    </row>
    <row r="13" spans="1:11">
      <c r="A13" s="23">
        <v>1961</v>
      </c>
      <c r="B13" s="21" t="s">
        <v>20</v>
      </c>
      <c r="C13" s="11">
        <f>C12+($C$17-$C$12)/5</f>
        <v>94.7</v>
      </c>
      <c r="D13" s="11">
        <v>72166.871408817096</v>
      </c>
      <c r="E13" s="11">
        <f t="shared" si="0"/>
        <v>762.05777622826918</v>
      </c>
    </row>
    <row r="14" spans="1:11">
      <c r="A14" s="23">
        <v>1962</v>
      </c>
      <c r="B14" s="21" t="s">
        <v>20</v>
      </c>
      <c r="C14" s="11">
        <f t="shared" ref="C14:C16" si="3">C13+($C$17-$C$12)/5</f>
        <v>95.9</v>
      </c>
      <c r="D14" s="11">
        <v>78863.9491279863</v>
      </c>
      <c r="E14" s="11">
        <f t="shared" si="0"/>
        <v>822.35609101132741</v>
      </c>
    </row>
    <row r="15" spans="1:11">
      <c r="A15" s="23">
        <v>1963</v>
      </c>
      <c r="B15" s="21" t="s">
        <v>20</v>
      </c>
      <c r="C15" s="11">
        <f t="shared" si="3"/>
        <v>97.100000000000009</v>
      </c>
      <c r="D15" s="11">
        <v>85737.419260722163</v>
      </c>
      <c r="E15" s="11">
        <f t="shared" si="0"/>
        <v>882.98063090342077</v>
      </c>
    </row>
    <row r="16" spans="1:11">
      <c r="A16" s="23">
        <v>1964</v>
      </c>
      <c r="B16" s="21" t="s">
        <v>20</v>
      </c>
      <c r="C16" s="11">
        <f t="shared" si="3"/>
        <v>98.300000000000011</v>
      </c>
      <c r="D16" s="11">
        <v>95919.795083325545</v>
      </c>
      <c r="E16" s="11">
        <f t="shared" si="0"/>
        <v>975.786318243393</v>
      </c>
    </row>
    <row r="17" spans="1:11">
      <c r="A17" s="23">
        <v>1965</v>
      </c>
      <c r="B17" s="21" t="s">
        <v>20</v>
      </c>
      <c r="C17" s="11">
        <v>99.5</v>
      </c>
      <c r="D17" s="11">
        <v>101648.44798749409</v>
      </c>
      <c r="E17" s="11">
        <f t="shared" si="0"/>
        <v>1021.5924420853677</v>
      </c>
    </row>
    <row r="18" spans="1:11">
      <c r="A18" s="23">
        <v>1966</v>
      </c>
      <c r="B18" s="21" t="s">
        <v>20</v>
      </c>
      <c r="C18" s="11">
        <f>C17+($C$22-$C$17)/5</f>
        <v>100.5</v>
      </c>
      <c r="D18" s="11">
        <v>112563.46476542194</v>
      </c>
      <c r="E18" s="11">
        <f t="shared" si="0"/>
        <v>1120.0344752778303</v>
      </c>
    </row>
    <row r="19" spans="1:11">
      <c r="A19" s="23">
        <v>1967</v>
      </c>
      <c r="B19" s="21" t="s">
        <v>20</v>
      </c>
      <c r="C19" s="11">
        <f t="shared" ref="C19:C21" si="4">C18+($C$22-$C$17)/5</f>
        <v>101.5</v>
      </c>
      <c r="D19" s="11">
        <v>124985.59982658453</v>
      </c>
      <c r="E19" s="11">
        <f t="shared" si="0"/>
        <v>1231.38521996635</v>
      </c>
    </row>
    <row r="20" spans="1:11">
      <c r="A20" s="23">
        <v>1968</v>
      </c>
      <c r="B20" s="21" t="s">
        <v>20</v>
      </c>
      <c r="C20" s="11">
        <f t="shared" si="4"/>
        <v>102.5</v>
      </c>
      <c r="D20" s="11">
        <v>140882.04460805038</v>
      </c>
      <c r="E20" s="11">
        <f t="shared" si="0"/>
        <v>1374.4589717858573</v>
      </c>
    </row>
    <row r="21" spans="1:11">
      <c r="A21" s="23">
        <v>1969</v>
      </c>
      <c r="B21" s="21" t="s">
        <v>20</v>
      </c>
      <c r="C21" s="11">
        <f t="shared" si="4"/>
        <v>103.5</v>
      </c>
      <c r="D21" s="11">
        <v>158129.43752480709</v>
      </c>
      <c r="E21" s="11">
        <f t="shared" si="0"/>
        <v>1527.8206524135951</v>
      </c>
    </row>
    <row r="22" spans="1:11">
      <c r="A22" s="23">
        <v>1970</v>
      </c>
      <c r="B22" s="21" t="s">
        <v>20</v>
      </c>
      <c r="C22" s="11">
        <v>104.5</v>
      </c>
      <c r="D22" s="11">
        <v>174767.5586523496</v>
      </c>
      <c r="E22" s="11">
        <f t="shared" si="0"/>
        <v>1672.4168292090872</v>
      </c>
    </row>
    <row r="23" spans="1:11">
      <c r="A23" s="23">
        <v>1971</v>
      </c>
      <c r="B23" s="21" t="s">
        <v>20</v>
      </c>
      <c r="C23" s="11">
        <f>C22+($C$27-$C$22)/5</f>
        <v>105.92</v>
      </c>
      <c r="D23" s="11">
        <v>183094.08336406006</v>
      </c>
      <c r="E23" s="11">
        <f t="shared" si="0"/>
        <v>1728.6072825156728</v>
      </c>
    </row>
    <row r="24" spans="1:11">
      <c r="A24" s="23">
        <v>1972</v>
      </c>
      <c r="B24" s="21" t="s">
        <v>20</v>
      </c>
      <c r="C24" s="11">
        <f t="shared" ref="C24:C26" si="5">C23+($C$27-$C$22)/5</f>
        <v>107.34</v>
      </c>
      <c r="D24" s="11">
        <v>198360.67673522804</v>
      </c>
      <c r="E24" s="11">
        <f t="shared" si="0"/>
        <v>1847.9660586475502</v>
      </c>
    </row>
    <row r="25" spans="1:11">
      <c r="A25" s="23">
        <v>1973</v>
      </c>
      <c r="B25" s="21" t="s">
        <v>20</v>
      </c>
      <c r="C25" s="11">
        <f t="shared" si="5"/>
        <v>108.76</v>
      </c>
      <c r="D25" s="11">
        <v>214095.95887810452</v>
      </c>
      <c r="E25" s="11">
        <f t="shared" si="0"/>
        <v>1968.5174593426307</v>
      </c>
    </row>
    <row r="26" spans="1:11">
      <c r="A26" s="23">
        <v>1974</v>
      </c>
      <c r="B26" s="21" t="s">
        <v>20</v>
      </c>
      <c r="C26" s="11">
        <f t="shared" si="5"/>
        <v>110.18</v>
      </c>
      <c r="D26" s="11">
        <v>211403.77839228159</v>
      </c>
      <c r="E26" s="11">
        <f t="shared" si="0"/>
        <v>1918.7128189533632</v>
      </c>
    </row>
    <row r="27" spans="1:11">
      <c r="A27" s="23">
        <v>1975</v>
      </c>
      <c r="B27" s="21" t="s">
        <v>20</v>
      </c>
      <c r="C27" s="11">
        <v>111.6</v>
      </c>
      <c r="D27" s="11">
        <v>217956.90473624648</v>
      </c>
      <c r="E27" s="11">
        <f t="shared" si="0"/>
        <v>1953.0188596437858</v>
      </c>
    </row>
    <row r="28" spans="1:11">
      <c r="A28" s="23">
        <v>1976</v>
      </c>
      <c r="B28" s="21" t="s">
        <v>20</v>
      </c>
      <c r="C28" s="11">
        <f>C27+($C$32-$C$27)/5</f>
        <v>112.624</v>
      </c>
      <c r="D28" s="11">
        <v>226262.19423140172</v>
      </c>
      <c r="E28" s="11">
        <f t="shared" si="0"/>
        <v>2009.0051341756796</v>
      </c>
    </row>
    <row r="29" spans="1:11">
      <c r="A29" s="23">
        <v>1977</v>
      </c>
      <c r="B29" s="21" t="s">
        <v>20</v>
      </c>
      <c r="C29" s="11">
        <f t="shared" ref="C29:C31" si="6">C28+($C$32-$C$27)/5</f>
        <v>113.648</v>
      </c>
      <c r="D29" s="11">
        <v>236045.92447912873</v>
      </c>
      <c r="E29" s="11">
        <f t="shared" si="0"/>
        <v>2076.9914514917</v>
      </c>
    </row>
    <row r="30" spans="1:11">
      <c r="A30" s="23">
        <v>1978</v>
      </c>
      <c r="B30" s="21" t="s">
        <v>20</v>
      </c>
      <c r="C30" s="11">
        <f t="shared" si="6"/>
        <v>114.672</v>
      </c>
      <c r="D30" s="11">
        <v>248459.1576920581</v>
      </c>
      <c r="E30" s="11">
        <f t="shared" si="0"/>
        <v>2166.6942033980231</v>
      </c>
    </row>
    <row r="31" spans="1:11">
      <c r="A31" s="23">
        <v>1979</v>
      </c>
      <c r="B31" s="21" t="s">
        <v>20</v>
      </c>
      <c r="C31" s="11">
        <f t="shared" si="6"/>
        <v>115.696</v>
      </c>
      <c r="D31" s="11">
        <v>262195.37794697518</v>
      </c>
      <c r="E31" s="11">
        <f t="shared" si="0"/>
        <v>2266.2441047830107</v>
      </c>
      <c r="F31" s="11">
        <f>ストック量!J62</f>
        <v>564039963.949</v>
      </c>
      <c r="G31" s="11">
        <f>ストック量!S62</f>
        <v>50283248.031000018</v>
      </c>
      <c r="H31" s="11">
        <f t="shared" ref="H31:H62" si="7">F31+G31</f>
        <v>614323211.98000002</v>
      </c>
      <c r="I31" s="24">
        <f>F31/(C31*1000000)</f>
        <v>4.8751898419046471</v>
      </c>
      <c r="J31" s="25">
        <f>G31/(C31*1000000)</f>
        <v>0.43461526786578636</v>
      </c>
      <c r="K31" s="24">
        <f>I31+J31</f>
        <v>5.3098051097704335</v>
      </c>
    </row>
    <row r="32" spans="1:11">
      <c r="A32" s="23">
        <v>1980</v>
      </c>
      <c r="B32" s="21" t="s">
        <v>20</v>
      </c>
      <c r="C32" s="11">
        <v>116.72</v>
      </c>
      <c r="D32" s="11">
        <v>269833.88</v>
      </c>
      <c r="E32" s="11">
        <f t="shared" si="0"/>
        <v>2311.805003427005</v>
      </c>
      <c r="F32" s="11">
        <f>ストック量!J63</f>
        <v>608626721.20000005</v>
      </c>
      <c r="G32" s="11">
        <f>ストック量!S63</f>
        <v>52187643.27700001</v>
      </c>
      <c r="H32" s="11">
        <f t="shared" si="7"/>
        <v>660814364.477</v>
      </c>
      <c r="I32" s="24">
        <f t="shared" ref="I32:I62" si="8">F32/(C32*1000000)</f>
        <v>5.2144167340644278</v>
      </c>
      <c r="J32" s="25">
        <f t="shared" ref="J32:J62" si="9">G32/(C32*1000000)</f>
        <v>0.44711825974126124</v>
      </c>
      <c r="K32" s="24">
        <f t="shared" ref="K32:K62" si="10">I32+J32</f>
        <v>5.6615349938056889</v>
      </c>
    </row>
    <row r="33" spans="1:11">
      <c r="A33" s="23">
        <v>1981</v>
      </c>
      <c r="B33" s="21" t="s">
        <v>20</v>
      </c>
      <c r="C33" s="11">
        <v>117.59</v>
      </c>
      <c r="D33" s="11">
        <v>281104.42</v>
      </c>
      <c r="E33" s="11">
        <f t="shared" si="0"/>
        <v>2390.5469852878646</v>
      </c>
      <c r="F33" s="11">
        <f>ストック量!J64</f>
        <v>633986904.17600012</v>
      </c>
      <c r="G33" s="11">
        <f>ストック量!S64</f>
        <v>54249199.038000003</v>
      </c>
      <c r="H33" s="11">
        <f t="shared" si="7"/>
        <v>688236103.21400011</v>
      </c>
      <c r="I33" s="24">
        <f t="shared" si="8"/>
        <v>5.3915035647248928</v>
      </c>
      <c r="J33" s="25">
        <f t="shared" si="9"/>
        <v>0.46134194266519263</v>
      </c>
      <c r="K33" s="24">
        <f t="shared" si="10"/>
        <v>5.8528455073900858</v>
      </c>
    </row>
    <row r="34" spans="1:11">
      <c r="A34" s="23">
        <v>1982</v>
      </c>
      <c r="B34" s="21" t="s">
        <v>20</v>
      </c>
      <c r="C34" s="11">
        <v>118.42</v>
      </c>
      <c r="D34" s="11">
        <v>290596.21000000002</v>
      </c>
      <c r="E34" s="11">
        <f t="shared" si="0"/>
        <v>2453.9453639587909</v>
      </c>
      <c r="F34" s="11">
        <f>ストック量!J65</f>
        <v>653706335.33700001</v>
      </c>
      <c r="G34" s="11">
        <f>ストック量!S65</f>
        <v>55143477.990000002</v>
      </c>
      <c r="H34" s="11">
        <f t="shared" si="7"/>
        <v>708849813.32700002</v>
      </c>
      <c r="I34" s="24">
        <f t="shared" si="8"/>
        <v>5.5202359004982267</v>
      </c>
      <c r="J34" s="25">
        <f t="shared" si="9"/>
        <v>0.46566017556156059</v>
      </c>
      <c r="K34" s="24">
        <f t="shared" si="10"/>
        <v>5.9858960760597872</v>
      </c>
    </row>
    <row r="35" spans="1:11">
      <c r="A35" s="23">
        <v>1983</v>
      </c>
      <c r="B35" s="21" t="s">
        <v>20</v>
      </c>
      <c r="C35" s="11">
        <v>119.23</v>
      </c>
      <c r="D35" s="11">
        <v>299490.59999999998</v>
      </c>
      <c r="E35" s="11">
        <f t="shared" si="0"/>
        <v>2511.8728507925853</v>
      </c>
      <c r="F35" s="11">
        <f>ストック量!J66</f>
        <v>675873409.62249994</v>
      </c>
      <c r="G35" s="11">
        <f>ストック量!S66</f>
        <v>56741261.5</v>
      </c>
      <c r="H35" s="11">
        <f t="shared" si="7"/>
        <v>732614671.12249994</v>
      </c>
      <c r="I35" s="24">
        <f t="shared" si="8"/>
        <v>5.6686522655581646</v>
      </c>
      <c r="J35" s="25">
        <f t="shared" si="9"/>
        <v>0.47589752159691351</v>
      </c>
      <c r="K35" s="24">
        <f t="shared" si="10"/>
        <v>6.1445497871550785</v>
      </c>
    </row>
    <row r="36" spans="1:11">
      <c r="A36" s="23">
        <v>1984</v>
      </c>
      <c r="B36" s="21" t="s">
        <v>20</v>
      </c>
      <c r="C36" s="11">
        <v>120.02</v>
      </c>
      <c r="D36" s="11">
        <v>312859.56</v>
      </c>
      <c r="E36" s="11">
        <f t="shared" si="0"/>
        <v>2606.7285452424599</v>
      </c>
      <c r="F36" s="11">
        <f>ストック量!J67</f>
        <v>699023484.80850005</v>
      </c>
      <c r="G36" s="11">
        <f>ストック量!S67</f>
        <v>58338766.428999998</v>
      </c>
      <c r="H36" s="11">
        <f t="shared" si="7"/>
        <v>757362251.23750007</v>
      </c>
      <c r="I36" s="24">
        <f t="shared" si="8"/>
        <v>5.8242250025704054</v>
      </c>
      <c r="J36" s="25">
        <f t="shared" si="9"/>
        <v>0.48607537434594233</v>
      </c>
      <c r="K36" s="24">
        <f t="shared" si="10"/>
        <v>6.3103003769163477</v>
      </c>
    </row>
    <row r="37" spans="1:11">
      <c r="A37" s="23">
        <v>1985</v>
      </c>
      <c r="B37" s="21" t="s">
        <v>20</v>
      </c>
      <c r="C37" s="11">
        <v>120.77</v>
      </c>
      <c r="D37" s="11">
        <v>332674.07</v>
      </c>
      <c r="E37" s="11">
        <f t="shared" si="0"/>
        <v>2754.6085120476941</v>
      </c>
      <c r="F37" s="11">
        <f>ストック量!J68</f>
        <v>715316744.5934999</v>
      </c>
      <c r="G37" s="11">
        <f>ストック量!S68</f>
        <v>57963796.036000006</v>
      </c>
      <c r="H37" s="11">
        <f t="shared" si="7"/>
        <v>773280540.62949991</v>
      </c>
      <c r="I37" s="24">
        <f t="shared" si="8"/>
        <v>5.9229671656330209</v>
      </c>
      <c r="J37" s="25">
        <f t="shared" si="9"/>
        <v>0.47995194200546498</v>
      </c>
      <c r="K37" s="24">
        <f t="shared" si="10"/>
        <v>6.4029191076384855</v>
      </c>
    </row>
    <row r="38" spans="1:11">
      <c r="A38" s="23">
        <v>1986</v>
      </c>
      <c r="B38" s="21" t="s">
        <v>20</v>
      </c>
      <c r="C38" s="11">
        <v>121.43</v>
      </c>
      <c r="D38" s="11">
        <v>342092.33</v>
      </c>
      <c r="E38" s="11">
        <f t="shared" si="0"/>
        <v>2817.1978094375359</v>
      </c>
      <c r="F38" s="11">
        <f>ストック量!J69</f>
        <v>733468294.87849998</v>
      </c>
      <c r="G38" s="11">
        <f>ストック量!S69</f>
        <v>57707278.604500003</v>
      </c>
      <c r="H38" s="11">
        <f t="shared" si="7"/>
        <v>791175573.48300004</v>
      </c>
      <c r="I38" s="24">
        <f t="shared" si="8"/>
        <v>6.0402560724573826</v>
      </c>
      <c r="J38" s="25">
        <f t="shared" si="9"/>
        <v>0.47523082108622255</v>
      </c>
      <c r="K38" s="24">
        <f t="shared" si="10"/>
        <v>6.5154868935436054</v>
      </c>
    </row>
    <row r="39" spans="1:11">
      <c r="A39" s="23">
        <v>1987</v>
      </c>
      <c r="B39" s="21" t="s">
        <v>20</v>
      </c>
      <c r="C39" s="11">
        <v>122.02</v>
      </c>
      <c r="D39" s="11">
        <v>356143.52</v>
      </c>
      <c r="E39" s="11">
        <f t="shared" si="0"/>
        <v>2918.730699885265</v>
      </c>
      <c r="F39" s="11">
        <f>ストック量!J70</f>
        <v>759452482.06249976</v>
      </c>
      <c r="G39" s="11">
        <f>ストック量!S70</f>
        <v>59638190.126500003</v>
      </c>
      <c r="H39" s="11">
        <f t="shared" si="7"/>
        <v>819090672.18899977</v>
      </c>
      <c r="I39" s="24">
        <f t="shared" si="8"/>
        <v>6.2240000169029646</v>
      </c>
      <c r="J39" s="25">
        <f t="shared" si="9"/>
        <v>0.48875749980740862</v>
      </c>
      <c r="K39" s="24">
        <f t="shared" si="10"/>
        <v>6.712757516710373</v>
      </c>
    </row>
    <row r="40" spans="1:11">
      <c r="A40" s="23">
        <v>1988</v>
      </c>
      <c r="B40" s="21" t="s">
        <v>20</v>
      </c>
      <c r="C40" s="11">
        <v>122.56</v>
      </c>
      <c r="D40" s="11">
        <v>381596.01</v>
      </c>
      <c r="E40" s="11">
        <f t="shared" si="0"/>
        <v>3113.5444680156656</v>
      </c>
      <c r="F40" s="11">
        <f>ストック量!J71</f>
        <v>792447566.12799978</v>
      </c>
      <c r="G40" s="11">
        <f>ストック量!S71</f>
        <v>62054079.511000015</v>
      </c>
      <c r="H40" s="11">
        <f t="shared" si="7"/>
        <v>854501645.63899982</v>
      </c>
      <c r="I40" s="24">
        <f t="shared" si="8"/>
        <v>6.4657928045691886</v>
      </c>
      <c r="J40" s="25">
        <f t="shared" si="9"/>
        <v>0.50631592290306804</v>
      </c>
      <c r="K40" s="24">
        <f t="shared" si="10"/>
        <v>6.9721087274722571</v>
      </c>
    </row>
    <row r="41" spans="1:11">
      <c r="A41" s="23">
        <v>1989</v>
      </c>
      <c r="B41" s="21" t="s">
        <v>20</v>
      </c>
      <c r="C41" s="11">
        <v>123.03</v>
      </c>
      <c r="D41" s="11">
        <v>402088.29</v>
      </c>
      <c r="E41" s="11">
        <f t="shared" si="0"/>
        <v>3268.2133625944889</v>
      </c>
      <c r="F41" s="11">
        <f>ストック量!J72</f>
        <v>829100285.46049976</v>
      </c>
      <c r="G41" s="11">
        <f>ストック量!S72</f>
        <v>64178787.82850001</v>
      </c>
      <c r="H41" s="11">
        <f t="shared" si="7"/>
        <v>893279073.2889998</v>
      </c>
      <c r="I41" s="24">
        <f t="shared" si="8"/>
        <v>6.7390090665731917</v>
      </c>
      <c r="J41" s="25">
        <f t="shared" si="9"/>
        <v>0.52165153075266202</v>
      </c>
      <c r="K41" s="24">
        <f t="shared" si="10"/>
        <v>7.2606605973258533</v>
      </c>
    </row>
    <row r="42" spans="1:11">
      <c r="A42" s="23">
        <v>1990</v>
      </c>
      <c r="B42" s="21" t="s">
        <v>20</v>
      </c>
      <c r="C42" s="11">
        <v>123.46</v>
      </c>
      <c r="D42" s="11">
        <v>424494.26</v>
      </c>
      <c r="E42" s="11">
        <f t="shared" si="0"/>
        <v>3438.3141098331448</v>
      </c>
      <c r="F42" s="11">
        <f>ストック量!J73</f>
        <v>869753950.45749998</v>
      </c>
      <c r="G42" s="11">
        <f>ストック量!S73</f>
        <v>66698358.853500001</v>
      </c>
      <c r="H42" s="11">
        <f t="shared" si="7"/>
        <v>936452309.31099999</v>
      </c>
      <c r="I42" s="24">
        <f t="shared" si="8"/>
        <v>7.0448238332860846</v>
      </c>
      <c r="J42" s="25">
        <f t="shared" si="9"/>
        <v>0.54024266040417945</v>
      </c>
      <c r="K42" s="24">
        <f t="shared" si="10"/>
        <v>7.5850664936902641</v>
      </c>
    </row>
    <row r="43" spans="1:11">
      <c r="A43" s="23">
        <v>1991</v>
      </c>
      <c r="B43" s="21" t="s">
        <v>20</v>
      </c>
      <c r="C43" s="11">
        <v>123.92</v>
      </c>
      <c r="D43" s="11">
        <v>438605.89</v>
      </c>
      <c r="E43" s="11">
        <f t="shared" si="0"/>
        <v>3539.4277759845063</v>
      </c>
      <c r="F43" s="11">
        <f>ストック量!J74</f>
        <v>906283799.02349985</v>
      </c>
      <c r="G43" s="11">
        <f>ストック量!S74</f>
        <v>68771303.112500012</v>
      </c>
      <c r="H43" s="11">
        <f t="shared" si="7"/>
        <v>975055102.13599992</v>
      </c>
      <c r="I43" s="24">
        <f t="shared" si="8"/>
        <v>7.3134586751412192</v>
      </c>
      <c r="J43" s="25">
        <f t="shared" si="9"/>
        <v>0.55496532531068443</v>
      </c>
      <c r="K43" s="24">
        <f t="shared" si="10"/>
        <v>7.8684240004519035</v>
      </c>
    </row>
    <row r="44" spans="1:11">
      <c r="A44" s="23">
        <v>1992</v>
      </c>
      <c r="B44" s="21" t="s">
        <v>20</v>
      </c>
      <c r="C44" s="11">
        <v>124.39</v>
      </c>
      <c r="D44" s="11">
        <v>442198.2</v>
      </c>
      <c r="E44" s="11">
        <f t="shared" si="0"/>
        <v>3554.9336763405418</v>
      </c>
      <c r="F44" s="11">
        <f>ストック量!J75</f>
        <v>933131713.96449995</v>
      </c>
      <c r="G44" s="11">
        <f>ストック量!S75</f>
        <v>70215425.131500006</v>
      </c>
      <c r="H44" s="11">
        <f t="shared" si="7"/>
        <v>1003347139.096</v>
      </c>
      <c r="I44" s="24">
        <f t="shared" si="8"/>
        <v>7.5016618214044533</v>
      </c>
      <c r="J44" s="25">
        <f t="shared" si="9"/>
        <v>0.56447805395530193</v>
      </c>
      <c r="K44" s="24">
        <f t="shared" si="10"/>
        <v>8.066139875359756</v>
      </c>
    </row>
    <row r="45" spans="1:11">
      <c r="A45" s="23">
        <v>1993</v>
      </c>
      <c r="B45" s="21" t="s">
        <v>20</v>
      </c>
      <c r="C45" s="11">
        <v>124.8</v>
      </c>
      <c r="D45" s="11">
        <v>442954.64</v>
      </c>
      <c r="E45" s="11">
        <f t="shared" si="0"/>
        <v>3549.316025641026</v>
      </c>
      <c r="F45" s="11">
        <f>ストック量!J76</f>
        <v>955896931.62250006</v>
      </c>
      <c r="G45" s="11">
        <f>ストック量!S76</f>
        <v>71381739.811000004</v>
      </c>
      <c r="H45" s="11">
        <f t="shared" si="7"/>
        <v>1027278671.4335001</v>
      </c>
      <c r="I45" s="24">
        <f t="shared" si="8"/>
        <v>7.6594305418469553</v>
      </c>
      <c r="J45" s="25">
        <f t="shared" si="9"/>
        <v>0.5719690689983975</v>
      </c>
      <c r="K45" s="24">
        <f t="shared" si="10"/>
        <v>8.2313996108453527</v>
      </c>
    </row>
    <row r="46" spans="1:11">
      <c r="A46" s="23">
        <v>1994</v>
      </c>
      <c r="B46" s="21" t="s">
        <v>20</v>
      </c>
      <c r="C46" s="11">
        <v>125.14</v>
      </c>
      <c r="D46" s="11">
        <v>446779.9</v>
      </c>
      <c r="E46" s="11">
        <f t="shared" si="0"/>
        <v>3570.2405306057217</v>
      </c>
      <c r="F46" s="11">
        <f>ストック量!J77</f>
        <v>982459192.09950006</v>
      </c>
      <c r="G46" s="11">
        <f>ストック量!S77</f>
        <v>73379210.239000008</v>
      </c>
      <c r="H46" s="11">
        <f t="shared" si="7"/>
        <v>1055838402.3385</v>
      </c>
      <c r="I46" s="24">
        <f t="shared" si="8"/>
        <v>7.850880550579352</v>
      </c>
      <c r="J46" s="25">
        <f t="shared" si="9"/>
        <v>0.58637693973949179</v>
      </c>
      <c r="K46" s="24">
        <f t="shared" si="10"/>
        <v>8.437257490318844</v>
      </c>
    </row>
    <row r="47" spans="1:11">
      <c r="A47" s="23">
        <v>1995</v>
      </c>
      <c r="B47" s="21" t="s">
        <v>20</v>
      </c>
      <c r="C47" s="11">
        <v>125.46</v>
      </c>
      <c r="D47" s="11">
        <v>455457.9</v>
      </c>
      <c r="E47" s="11">
        <f t="shared" si="0"/>
        <v>3630.3036824485894</v>
      </c>
      <c r="F47" s="11">
        <f>ストック量!J78</f>
        <v>1009262508.247</v>
      </c>
      <c r="G47" s="11">
        <f>ストック量!S78</f>
        <v>75165015.048000008</v>
      </c>
      <c r="H47" s="11">
        <f t="shared" si="7"/>
        <v>1084427523.2950001</v>
      </c>
      <c r="I47" s="24">
        <f t="shared" si="8"/>
        <v>8.0444963195201655</v>
      </c>
      <c r="J47" s="25">
        <f t="shared" si="9"/>
        <v>0.59911537580105223</v>
      </c>
      <c r="K47" s="24">
        <f t="shared" si="10"/>
        <v>8.6436116953212174</v>
      </c>
    </row>
    <row r="48" spans="1:11">
      <c r="A48" s="23">
        <v>1996</v>
      </c>
      <c r="B48" s="21" t="s">
        <v>20</v>
      </c>
      <c r="C48" s="11">
        <v>125.75</v>
      </c>
      <c r="D48" s="11">
        <v>467345.7</v>
      </c>
      <c r="E48" s="11">
        <f t="shared" si="0"/>
        <v>3716.4667992047716</v>
      </c>
      <c r="F48" s="11">
        <f>ストック量!J79</f>
        <v>1033195317.8329999</v>
      </c>
      <c r="G48" s="11">
        <f>ストック量!S79</f>
        <v>76421617.516000003</v>
      </c>
      <c r="H48" s="11">
        <f t="shared" si="7"/>
        <v>1109616935.349</v>
      </c>
      <c r="I48" s="24">
        <f t="shared" si="8"/>
        <v>8.2162649529463216</v>
      </c>
      <c r="J48" s="25">
        <f t="shared" si="9"/>
        <v>0.60772658064413521</v>
      </c>
      <c r="K48" s="24">
        <f t="shared" si="10"/>
        <v>8.8239915335904566</v>
      </c>
    </row>
    <row r="49" spans="1:11">
      <c r="A49" s="23">
        <v>1997</v>
      </c>
      <c r="B49" s="21" t="s">
        <v>20</v>
      </c>
      <c r="C49" s="11">
        <v>126.05</v>
      </c>
      <c r="D49" s="11">
        <v>474802.7</v>
      </c>
      <c r="E49" s="11">
        <f t="shared" si="0"/>
        <v>3766.7806426021421</v>
      </c>
      <c r="F49" s="11">
        <f>ストック量!J80</f>
        <v>1054246689.0380001</v>
      </c>
      <c r="G49" s="11">
        <f>ストック量!S80</f>
        <v>78062103.834999993</v>
      </c>
      <c r="H49" s="11">
        <f t="shared" si="7"/>
        <v>1132308792.8730001</v>
      </c>
      <c r="I49" s="24">
        <f t="shared" si="8"/>
        <v>8.3637182787623967</v>
      </c>
      <c r="J49" s="25">
        <f t="shared" si="9"/>
        <v>0.61929475474018236</v>
      </c>
      <c r="K49" s="24">
        <f t="shared" si="10"/>
        <v>8.98301303350258</v>
      </c>
    </row>
    <row r="50" spans="1:11">
      <c r="A50" s="23">
        <v>1998</v>
      </c>
      <c r="B50" s="21" t="s">
        <v>20</v>
      </c>
      <c r="C50" s="11">
        <v>126.35</v>
      </c>
      <c r="D50" s="11">
        <v>465291.7</v>
      </c>
      <c r="E50" s="11">
        <f t="shared" si="0"/>
        <v>3682.561931143649</v>
      </c>
      <c r="F50" s="11">
        <f>ストック量!J81</f>
        <v>1069184583.0799998</v>
      </c>
      <c r="G50" s="11">
        <f>ストック量!S81</f>
        <v>79277603.263500005</v>
      </c>
      <c r="H50" s="11">
        <f t="shared" si="7"/>
        <v>1148462186.3434999</v>
      </c>
      <c r="I50" s="24">
        <f t="shared" si="8"/>
        <v>8.4620861343886009</v>
      </c>
      <c r="J50" s="25">
        <f t="shared" si="9"/>
        <v>0.62744442630391772</v>
      </c>
      <c r="K50" s="24">
        <f t="shared" si="10"/>
        <v>9.0895305606925181</v>
      </c>
    </row>
    <row r="51" spans="1:11">
      <c r="A51" s="23">
        <v>1999</v>
      </c>
      <c r="B51" s="21" t="s">
        <v>20</v>
      </c>
      <c r="C51" s="11">
        <v>126.59</v>
      </c>
      <c r="D51" s="11">
        <v>464364.3</v>
      </c>
      <c r="E51" s="11">
        <f t="shared" si="0"/>
        <v>3668.2542064934037</v>
      </c>
      <c r="F51" s="11">
        <f>ストック量!J82</f>
        <v>1081674897.48</v>
      </c>
      <c r="G51" s="11">
        <f>ストック量!S82</f>
        <v>80797511.128499985</v>
      </c>
      <c r="H51" s="11">
        <f t="shared" si="7"/>
        <v>1162472408.6085</v>
      </c>
      <c r="I51" s="24">
        <f t="shared" si="8"/>
        <v>8.5447104627537716</v>
      </c>
      <c r="J51" s="25">
        <f t="shared" si="9"/>
        <v>0.6382614039695077</v>
      </c>
      <c r="K51" s="24">
        <f t="shared" si="10"/>
        <v>9.18297186672328</v>
      </c>
    </row>
    <row r="52" spans="1:11">
      <c r="A52" s="23">
        <v>2000</v>
      </c>
      <c r="B52" s="21" t="s">
        <v>20</v>
      </c>
      <c r="C52" s="11">
        <v>126.83</v>
      </c>
      <c r="D52" s="11">
        <v>474847.2</v>
      </c>
      <c r="E52" s="11">
        <f t="shared" si="0"/>
        <v>3743.9659386580465</v>
      </c>
      <c r="F52" s="11">
        <f>ストック量!J83</f>
        <v>1098527322.053</v>
      </c>
      <c r="G52" s="11">
        <f>ストック量!S83</f>
        <v>82454745.258000016</v>
      </c>
      <c r="H52" s="11">
        <f t="shared" si="7"/>
        <v>1180982067.3109999</v>
      </c>
      <c r="I52" s="24">
        <f t="shared" si="8"/>
        <v>8.6614154541748789</v>
      </c>
      <c r="J52" s="25">
        <f t="shared" si="9"/>
        <v>0.6501202023022945</v>
      </c>
      <c r="K52" s="24">
        <f t="shared" si="10"/>
        <v>9.3115356564771741</v>
      </c>
    </row>
    <row r="53" spans="1:11">
      <c r="A53" s="23">
        <v>2001</v>
      </c>
      <c r="B53" s="21" t="s">
        <v>20</v>
      </c>
      <c r="C53" s="11">
        <v>127.17</v>
      </c>
      <c r="D53" s="11">
        <v>476535.1</v>
      </c>
      <c r="E53" s="11">
        <f t="shared" si="0"/>
        <v>3747.2289061885663</v>
      </c>
      <c r="F53" s="11">
        <f>ストック量!J84</f>
        <v>1101586585.8924997</v>
      </c>
      <c r="G53" s="11">
        <f>ストック量!S84</f>
        <v>83010286.068499982</v>
      </c>
      <c r="H53" s="11">
        <f t="shared" si="7"/>
        <v>1184596871.9609997</v>
      </c>
      <c r="I53" s="24">
        <f t="shared" si="8"/>
        <v>8.6623149004678748</v>
      </c>
      <c r="J53" s="25">
        <f t="shared" si="9"/>
        <v>0.65275053918770132</v>
      </c>
      <c r="K53" s="24">
        <f t="shared" si="10"/>
        <v>9.3150654396555765</v>
      </c>
    </row>
    <row r="54" spans="1:11">
      <c r="A54" s="23">
        <v>2002</v>
      </c>
      <c r="B54" s="21" t="s">
        <v>20</v>
      </c>
      <c r="C54" s="11">
        <v>127.42</v>
      </c>
      <c r="D54" s="11">
        <v>477914.8</v>
      </c>
      <c r="E54" s="11">
        <f t="shared" si="0"/>
        <v>3750.7047559252865</v>
      </c>
      <c r="F54" s="11">
        <f>ストック量!J85</f>
        <v>1096799744.6155</v>
      </c>
      <c r="G54" s="11">
        <f>ストック量!S85</f>
        <v>83337044.097000003</v>
      </c>
      <c r="H54" s="11">
        <f t="shared" si="7"/>
        <v>1180136788.7125001</v>
      </c>
      <c r="I54" s="24">
        <f t="shared" si="8"/>
        <v>8.6077518805171866</v>
      </c>
      <c r="J54" s="25">
        <f t="shared" si="9"/>
        <v>0.65403424970177371</v>
      </c>
      <c r="K54" s="24">
        <f t="shared" si="10"/>
        <v>9.2617861302189599</v>
      </c>
    </row>
    <row r="55" spans="1:11">
      <c r="A55" s="23">
        <v>2003</v>
      </c>
      <c r="B55" s="21" t="s">
        <v>20</v>
      </c>
      <c r="C55" s="11">
        <v>127.62</v>
      </c>
      <c r="D55" s="11">
        <v>485968.3</v>
      </c>
      <c r="E55" s="11">
        <f t="shared" si="0"/>
        <v>3807.9321422974454</v>
      </c>
      <c r="F55" s="11">
        <f>ストック量!J86</f>
        <v>1094142303.7725</v>
      </c>
      <c r="G55" s="11">
        <f>ストック量!S86</f>
        <v>84075236.916999996</v>
      </c>
      <c r="H55" s="11">
        <f t="shared" si="7"/>
        <v>1178217540.6895001</v>
      </c>
      <c r="I55" s="24">
        <f t="shared" si="8"/>
        <v>8.5734391456864127</v>
      </c>
      <c r="J55" s="25">
        <f t="shared" si="9"/>
        <v>0.65879358186020998</v>
      </c>
      <c r="K55" s="24">
        <f t="shared" si="10"/>
        <v>9.2322327275466236</v>
      </c>
    </row>
    <row r="56" spans="1:11">
      <c r="A56" s="23">
        <v>2004</v>
      </c>
      <c r="B56" s="21" t="s">
        <v>20</v>
      </c>
      <c r="C56" s="11">
        <v>127.75</v>
      </c>
      <c r="D56" s="11">
        <v>497440.8</v>
      </c>
      <c r="E56" s="11">
        <f t="shared" si="0"/>
        <v>3893.8614481408999</v>
      </c>
      <c r="F56" s="11">
        <f>ストック量!J87</f>
        <v>1094508717.1984999</v>
      </c>
      <c r="G56" s="11">
        <f>ストック量!S87</f>
        <v>85950557.72299999</v>
      </c>
      <c r="H56" s="11">
        <f t="shared" si="7"/>
        <v>1180459274.9215</v>
      </c>
      <c r="I56" s="24">
        <f t="shared" si="8"/>
        <v>8.5675829134911936</v>
      </c>
      <c r="J56" s="25">
        <f t="shared" si="9"/>
        <v>0.67280280018003902</v>
      </c>
      <c r="K56" s="24">
        <f t="shared" si="10"/>
        <v>9.2403857136712322</v>
      </c>
    </row>
    <row r="57" spans="1:11">
      <c r="A57" s="23">
        <v>2005</v>
      </c>
      <c r="B57" s="21" t="s">
        <v>20</v>
      </c>
      <c r="C57" s="11">
        <v>127.78</v>
      </c>
      <c r="D57" s="11">
        <v>503921</v>
      </c>
      <c r="E57" s="11">
        <f t="shared" si="0"/>
        <v>3943.6609798090467</v>
      </c>
      <c r="F57" s="11">
        <f>ストック量!J88</f>
        <v>1093845377.4635</v>
      </c>
      <c r="G57" s="11">
        <f>ストック量!S88</f>
        <v>87934992.220499992</v>
      </c>
      <c r="H57" s="11">
        <f t="shared" si="7"/>
        <v>1181780369.684</v>
      </c>
      <c r="I57" s="24">
        <f t="shared" si="8"/>
        <v>8.5603801648419164</v>
      </c>
      <c r="J57" s="25">
        <f t="shared" si="9"/>
        <v>0.68817492737908903</v>
      </c>
      <c r="K57" s="24">
        <f t="shared" si="10"/>
        <v>9.2485550922210056</v>
      </c>
    </row>
    <row r="58" spans="1:11">
      <c r="A58" s="23">
        <v>2006</v>
      </c>
      <c r="B58" s="21" t="s">
        <v>20</v>
      </c>
      <c r="C58" s="11">
        <v>127.85</v>
      </c>
      <c r="D58" s="11">
        <v>512452</v>
      </c>
      <c r="E58" s="11">
        <f t="shared" si="0"/>
        <v>4008.2283926476343</v>
      </c>
      <c r="F58" s="11">
        <f>ストック量!J89</f>
        <v>1097354070.3295</v>
      </c>
      <c r="G58" s="11">
        <f>ストック量!S89</f>
        <v>90565179.398499981</v>
      </c>
      <c r="H58" s="11">
        <f t="shared" si="7"/>
        <v>1187919249.7279999</v>
      </c>
      <c r="I58" s="24">
        <f t="shared" si="8"/>
        <v>8.5831370381658196</v>
      </c>
      <c r="J58" s="25">
        <f t="shared" si="9"/>
        <v>0.70837058583105184</v>
      </c>
      <c r="K58" s="24">
        <f t="shared" si="10"/>
        <v>9.2915076239968712</v>
      </c>
    </row>
    <row r="59" spans="1:11">
      <c r="A59" s="23">
        <v>2007</v>
      </c>
      <c r="B59" s="21" t="s">
        <v>20</v>
      </c>
      <c r="C59" s="11">
        <v>127.98</v>
      </c>
      <c r="D59" s="11">
        <v>523685.8</v>
      </c>
      <c r="E59" s="11">
        <f t="shared" si="0"/>
        <v>4091.9346772933268</v>
      </c>
      <c r="F59" s="11">
        <f>ストック量!J90</f>
        <v>1095510525.7474999</v>
      </c>
      <c r="G59" s="11">
        <f>ストック量!S90</f>
        <v>91648788.234499991</v>
      </c>
      <c r="H59" s="11">
        <f t="shared" si="7"/>
        <v>1187159313.9819999</v>
      </c>
      <c r="I59" s="24">
        <f t="shared" si="8"/>
        <v>8.5600134845092981</v>
      </c>
      <c r="J59" s="25">
        <f t="shared" si="9"/>
        <v>0.71611805152758234</v>
      </c>
      <c r="K59" s="24">
        <f t="shared" si="10"/>
        <v>9.2761315360368801</v>
      </c>
    </row>
    <row r="60" spans="1:11">
      <c r="A60" s="23">
        <v>2008</v>
      </c>
      <c r="B60" s="21" t="s">
        <v>20</v>
      </c>
      <c r="C60" s="11">
        <v>128.07</v>
      </c>
      <c r="D60" s="11">
        <v>518230.9</v>
      </c>
      <c r="E60" s="11">
        <f t="shared" si="0"/>
        <v>4046.4659951588978</v>
      </c>
      <c r="F60" s="11">
        <f>ストック量!J91</f>
        <v>1078682321.1665001</v>
      </c>
      <c r="G60" s="11">
        <f>ストック量!S91</f>
        <v>90583070.344500005</v>
      </c>
      <c r="H60" s="11">
        <f t="shared" si="7"/>
        <v>1169265391.5110002</v>
      </c>
      <c r="I60" s="24">
        <f t="shared" si="8"/>
        <v>8.4225995249980485</v>
      </c>
      <c r="J60" s="25">
        <f t="shared" si="9"/>
        <v>0.70729343596861094</v>
      </c>
      <c r="K60" s="24">
        <f t="shared" si="10"/>
        <v>9.129892960966659</v>
      </c>
    </row>
    <row r="61" spans="1:11">
      <c r="A61" s="23">
        <v>2009</v>
      </c>
      <c r="B61" s="21" t="s">
        <v>20</v>
      </c>
      <c r="C61" s="11">
        <v>128.05000000000001</v>
      </c>
      <c r="D61" s="11">
        <v>489588.4</v>
      </c>
      <c r="E61" s="11">
        <f t="shared" si="0"/>
        <v>3823.4158531823505</v>
      </c>
      <c r="F61" s="11">
        <f>ストック量!J92</f>
        <v>1060065100.2835</v>
      </c>
      <c r="G61" s="11">
        <f>ストック量!S92</f>
        <v>87648441.137499988</v>
      </c>
      <c r="H61" s="11">
        <f t="shared" si="7"/>
        <v>1147713541.421</v>
      </c>
      <c r="I61" s="24">
        <f t="shared" si="8"/>
        <v>8.2785247972159297</v>
      </c>
      <c r="J61" s="25">
        <f t="shared" si="9"/>
        <v>0.68448606901600917</v>
      </c>
      <c r="K61" s="24">
        <f t="shared" si="10"/>
        <v>8.9630108662319383</v>
      </c>
    </row>
    <row r="62" spans="1:11">
      <c r="A62" s="23">
        <v>2010</v>
      </c>
      <c r="B62" s="21" t="s">
        <v>20</v>
      </c>
      <c r="C62" s="11">
        <v>128.05000000000001</v>
      </c>
      <c r="D62" s="11">
        <v>512364.2</v>
      </c>
      <c r="E62" s="11">
        <f t="shared" si="0"/>
        <v>4001.2823115970323</v>
      </c>
      <c r="F62" s="11">
        <f>ストック量!J93</f>
        <v>1050000032.6834999</v>
      </c>
      <c r="G62" s="11">
        <f>ストック量!S93</f>
        <v>88504082.571499988</v>
      </c>
      <c r="H62" s="11">
        <f t="shared" si="7"/>
        <v>1138504115.2549999</v>
      </c>
      <c r="I62" s="24">
        <f t="shared" si="8"/>
        <v>8.1999221607458015</v>
      </c>
      <c r="J62" s="25">
        <f t="shared" si="9"/>
        <v>0.69116815752830907</v>
      </c>
      <c r="K62" s="24">
        <f t="shared" si="10"/>
        <v>8.8910903182741112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S158"/>
  <sheetViews>
    <sheetView topLeftCell="Q19" zoomScale="125" workbookViewId="0">
      <selection activeCell="T32" sqref="T32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  <col min="11" max="19" width="11.1640625" style="11" bestFit="1" customWidth="1"/>
  </cols>
  <sheetData>
    <row r="1" spans="1:19">
      <c r="A1" s="8" t="s">
        <v>19</v>
      </c>
      <c r="B1" s="11" t="s">
        <v>22</v>
      </c>
      <c r="K1" s="1" t="s">
        <v>23</v>
      </c>
    </row>
    <row r="2" spans="1:19">
      <c r="A2" s="3"/>
      <c r="B2" s="12" t="s">
        <v>1</v>
      </c>
      <c r="C2" s="11" t="s">
        <v>2</v>
      </c>
      <c r="D2" s="13" t="s">
        <v>3</v>
      </c>
      <c r="E2" s="11" t="s">
        <v>4</v>
      </c>
      <c r="F2" s="13" t="s">
        <v>5</v>
      </c>
      <c r="G2" s="11" t="s">
        <v>6</v>
      </c>
      <c r="H2" s="13" t="s">
        <v>7</v>
      </c>
      <c r="I2" s="11" t="s">
        <v>8</v>
      </c>
      <c r="J2" s="11" t="s">
        <v>21</v>
      </c>
      <c r="K2" s="12" t="s">
        <v>1</v>
      </c>
      <c r="L2" s="11" t="s">
        <v>2</v>
      </c>
      <c r="M2" s="13" t="s">
        <v>3</v>
      </c>
      <c r="N2" s="11" t="s">
        <v>4</v>
      </c>
      <c r="O2" s="13" t="s">
        <v>5</v>
      </c>
      <c r="P2" s="11" t="s">
        <v>6</v>
      </c>
      <c r="Q2" s="13" t="s">
        <v>7</v>
      </c>
      <c r="R2" s="11" t="s">
        <v>8</v>
      </c>
      <c r="S2" s="11" t="s">
        <v>21</v>
      </c>
    </row>
    <row r="3" spans="1:19">
      <c r="A3" s="4">
        <v>1920</v>
      </c>
      <c r="B3" s="11">
        <f>鋼材国内消費量!B3*(1-投入量!T3)-投入量!B3</f>
        <v>84645.195999999996</v>
      </c>
      <c r="C3" s="11">
        <f>鋼材国内消費量!C3*(1-投入量!U3)-投入量!C3</f>
        <v>67227.445999999996</v>
      </c>
      <c r="D3" s="11">
        <f>鋼材国内消費量!D3*(1-投入量!V3)-投入量!D3</f>
        <v>23095.792000000001</v>
      </c>
      <c r="E3" s="11">
        <f>鋼材国内消費量!E3*(1-投入量!W3)-投入量!E3</f>
        <v>32913.417000000001</v>
      </c>
      <c r="F3" s="11">
        <f>鋼材国内消費量!F3*(1-投入量!X3)-投入量!F3</f>
        <v>34943.67</v>
      </c>
      <c r="G3" s="11">
        <f>鋼材国内消費量!G3*(1-投入量!Y3)-投入量!G3</f>
        <v>31346.181</v>
      </c>
      <c r="H3" s="11">
        <f>鋼材国内消費量!H3*(1-投入量!Z3)-投入量!H3</f>
        <v>18722.774999999998</v>
      </c>
      <c r="I3" s="11">
        <f>鋼材国内消費量!I3*(1-投入量!AA3)-投入量!I3</f>
        <v>91270.322999999989</v>
      </c>
      <c r="J3" s="11">
        <f>SUM(B3:I3)</f>
        <v>384164.8</v>
      </c>
      <c r="K3" s="11">
        <f>鋼材国内消費量!K3*(1-投入量!T3)-投入量!K3</f>
        <v>807.81999999999994</v>
      </c>
      <c r="L3" s="11">
        <f>鋼材国内消費量!L3*(1-投入量!U3)-投入量!L3</f>
        <v>839.82600000000002</v>
      </c>
      <c r="M3" s="11">
        <f>鋼材国内消費量!M3*(1-投入量!V3)-投入量!M3</f>
        <v>361.00799999999998</v>
      </c>
      <c r="N3" s="11">
        <f>鋼材国内消費量!N3*(1-投入量!W3)-投入量!N3</f>
        <v>8890.8689999999988</v>
      </c>
      <c r="O3" s="11">
        <f>鋼材国内消費量!O3*(1-投入量!X3)-投入量!O3</f>
        <v>520.50599999999997</v>
      </c>
      <c r="P3" s="11">
        <f>鋼材国内消費量!P3*(1-投入量!Y3)-投入量!P3</f>
        <v>5634.5070000000005</v>
      </c>
      <c r="Q3" s="11">
        <f>鋼材国内消費量!Q3*(1-投入量!Z3)-投入量!Q3</f>
        <v>0</v>
      </c>
      <c r="R3" s="11">
        <f>鋼材国内消費量!R3*(1-投入量!AA3)-投入量!R3</f>
        <v>881.577</v>
      </c>
      <c r="S3" s="11">
        <f>SUM(K3:R3)</f>
        <v>17936.113000000001</v>
      </c>
    </row>
    <row r="4" spans="1:19">
      <c r="A4" s="4">
        <v>1921</v>
      </c>
      <c r="B4" s="11">
        <f>鋼材国内消費量!B4*(1-投入量!T4)-投入量!B4</f>
        <v>95226.203999999998</v>
      </c>
      <c r="C4" s="11">
        <f>鋼材国内消費量!C4*(1-投入量!U4)-投入量!C4</f>
        <v>75630.516000000003</v>
      </c>
      <c r="D4" s="11">
        <f>鋼材国内消費量!D4*(1-投入量!V4)-投入量!D4</f>
        <v>25982.984</v>
      </c>
      <c r="E4" s="11">
        <f>鋼材国内消費量!E4*(1-投入量!W4)-投入量!E4</f>
        <v>37027.697999999997</v>
      </c>
      <c r="F4" s="11">
        <f>鋼材国内消費量!F4*(1-投入量!X4)-投入量!F4</f>
        <v>39312.432000000001</v>
      </c>
      <c r="G4" s="11">
        <f>鋼材国内消費量!G4*(1-投入量!Y4)-投入量!G4</f>
        <v>35263.772000000004</v>
      </c>
      <c r="H4" s="11">
        <f>鋼材国内消費量!H4*(1-投入量!Z4)-投入量!H4</f>
        <v>21063.48</v>
      </c>
      <c r="I4" s="11">
        <f>鋼材国内消費量!I4*(1-投入量!AA4)-投入量!I4</f>
        <v>102679.47</v>
      </c>
      <c r="J4" s="11">
        <f t="shared" ref="J4:J67" si="0">SUM(B4:I4)</f>
        <v>432186.55599999998</v>
      </c>
      <c r="K4" s="11">
        <f>鋼材国内消費量!K4*(1-投入量!T4)-投入量!K4</f>
        <v>908.19999999999993</v>
      </c>
      <c r="L4" s="11">
        <f>鋼材国内消費量!L4*(1-投入量!U4)-投入量!L4</f>
        <v>945.64599999999996</v>
      </c>
      <c r="M4" s="11">
        <f>鋼材国内消費量!M4*(1-投入量!V4)-投入量!M4</f>
        <v>405.48</v>
      </c>
      <c r="N4" s="11">
        <f>鋼材国内消費量!N4*(1-投入量!W4)-投入量!N4</f>
        <v>10002.746999999999</v>
      </c>
      <c r="O4" s="11">
        <f>鋼材国内消費量!O4*(1-投入量!X4)-投入量!O4</f>
        <v>585.68399999999997</v>
      </c>
      <c r="P4" s="11">
        <f>鋼材国内消費量!P4*(1-投入量!Y4)-投入量!P4</f>
        <v>6338.723</v>
      </c>
      <c r="Q4" s="11">
        <f>鋼材国内消費量!Q4*(1-投入量!Z4)-投入量!Q4</f>
        <v>0</v>
      </c>
      <c r="R4" s="11">
        <f>鋼材国内消費量!R4*(1-投入量!AA4)-投入量!R4</f>
        <v>991.89299999999992</v>
      </c>
      <c r="S4" s="11">
        <f t="shared" ref="S4:S67" si="1">SUM(K4:R4)</f>
        <v>20178.373</v>
      </c>
    </row>
    <row r="5" spans="1:19">
      <c r="A5" s="4">
        <v>1922</v>
      </c>
      <c r="B5" s="11">
        <f>鋼材国内消費量!B5*(1-投入量!T5)-投入量!B5</f>
        <v>105806.25599999999</v>
      </c>
      <c r="C5" s="11">
        <f>鋼材国内消費量!C5*(1-投入量!U5)-投入量!C5</f>
        <v>84034.547999999995</v>
      </c>
      <c r="D5" s="11">
        <f>鋼材国内消費量!D5*(1-投入量!V5)-投入量!D5</f>
        <v>28870.175999999999</v>
      </c>
      <c r="E5" s="11">
        <f>鋼材国内消費量!E5*(1-投入量!W5)-投入量!E5</f>
        <v>41141.148000000001</v>
      </c>
      <c r="F5" s="11">
        <f>鋼材国内消費量!F5*(1-投入量!X5)-投入量!F5</f>
        <v>43680.276000000005</v>
      </c>
      <c r="G5" s="11">
        <f>鋼材国内消費量!G5*(1-投入量!Y5)-投入量!G5</f>
        <v>39182.142</v>
      </c>
      <c r="H5" s="11">
        <f>鋼材国内消費量!H5*(1-投入量!Z5)-投入量!H5</f>
        <v>23403.23</v>
      </c>
      <c r="I5" s="11">
        <f>鋼材国内消費量!I5*(1-投入量!AA5)-投入量!I5</f>
        <v>114087.666</v>
      </c>
      <c r="J5" s="11">
        <f t="shared" si="0"/>
        <v>480205.44200000004</v>
      </c>
      <c r="K5" s="11">
        <f>鋼材国内消費量!K5*(1-投入量!T5)-投入量!K5</f>
        <v>1009.5359999999999</v>
      </c>
      <c r="L5" s="11">
        <f>鋼材国内消費量!L5*(1-投入量!U5)-投入量!L5</f>
        <v>1050.5039999999999</v>
      </c>
      <c r="M5" s="11">
        <f>鋼材国内消費量!M5*(1-投入量!V5)-投入量!M5</f>
        <v>450.82400000000001</v>
      </c>
      <c r="N5" s="11">
        <f>鋼材国内消費量!N5*(1-投入量!W5)-投入量!N5</f>
        <v>11113.794</v>
      </c>
      <c r="O5" s="11">
        <f>鋼材国内消費量!O5*(1-投入量!X5)-投入量!O5</f>
        <v>649.94400000000007</v>
      </c>
      <c r="P5" s="11">
        <f>鋼材国内消費量!P5*(1-投入量!Y5)-投入量!P5</f>
        <v>7043.7179999999998</v>
      </c>
      <c r="Q5" s="11">
        <f>鋼材国内消費量!Q5*(1-投入量!Z5)-投入量!Q5</f>
        <v>0</v>
      </c>
      <c r="R5" s="11">
        <f>鋼材国内消費量!R5*(1-投入量!AA5)-投入量!R5</f>
        <v>1102.2090000000001</v>
      </c>
      <c r="S5" s="11">
        <f t="shared" si="1"/>
        <v>22420.528999999999</v>
      </c>
    </row>
    <row r="6" spans="1:19">
      <c r="A6" s="4">
        <v>1923</v>
      </c>
      <c r="B6" s="11">
        <f>鋼材国内消費量!B6*(1-投入量!T6)-投入量!B6</f>
        <v>116387.264</v>
      </c>
      <c r="C6" s="11">
        <f>鋼材国内消費量!C6*(1-投入量!U6)-投入量!C6</f>
        <v>92437.618000000002</v>
      </c>
      <c r="D6" s="11">
        <f>鋼材国内消費量!D6*(1-投入量!V6)-投入量!D6</f>
        <v>31756.495999999999</v>
      </c>
      <c r="E6" s="11">
        <f>鋼材国内消費量!E6*(1-投入量!W6)-投入量!E6</f>
        <v>45255.428999999996</v>
      </c>
      <c r="F6" s="11">
        <f>鋼材国内消費量!F6*(1-投入量!X6)-投入量!F6</f>
        <v>48048.12</v>
      </c>
      <c r="G6" s="11">
        <f>鋼材国内消費量!G6*(1-投入量!Y6)-投入量!G6</f>
        <v>43100.512000000002</v>
      </c>
      <c r="H6" s="11">
        <f>鋼材国内消費量!H6*(1-投入量!Z6)-投入量!H6</f>
        <v>25743.934999999998</v>
      </c>
      <c r="I6" s="11">
        <f>鋼材国内消費量!I6*(1-投入量!AA6)-投入量!I6</f>
        <v>125496.81299999999</v>
      </c>
      <c r="J6" s="11">
        <f t="shared" si="0"/>
        <v>528226.18699999992</v>
      </c>
      <c r="K6" s="11">
        <f>鋼材国内消費量!K6*(1-投入量!T6)-投入量!K6</f>
        <v>1110.8719999999998</v>
      </c>
      <c r="L6" s="11">
        <f>鋼材国内消費量!L6*(1-投入量!U6)-投入量!L6</f>
        <v>1155.3619999999999</v>
      </c>
      <c r="M6" s="11">
        <f>鋼材国内消費量!M6*(1-投入量!V6)-投入量!M6</f>
        <v>496.16800000000001</v>
      </c>
      <c r="N6" s="11">
        <f>鋼材国内消費量!N6*(1-投入量!W6)-投入量!N6</f>
        <v>12225.671999999999</v>
      </c>
      <c r="O6" s="11">
        <f>鋼材国内消費量!O6*(1-投入量!X6)-投入量!O6</f>
        <v>715.12200000000007</v>
      </c>
      <c r="P6" s="11">
        <f>鋼材国内消費量!P6*(1-投入量!Y6)-投入量!P6</f>
        <v>7747.9340000000002</v>
      </c>
      <c r="Q6" s="11">
        <f>鋼材国内消費量!Q6*(1-投入量!Z6)-投入量!Q6</f>
        <v>0</v>
      </c>
      <c r="R6" s="11">
        <f>鋼材国内消費量!R6*(1-投入量!AA6)-投入量!R6</f>
        <v>1211.5739999999998</v>
      </c>
      <c r="S6" s="11">
        <f t="shared" si="1"/>
        <v>24662.703999999998</v>
      </c>
    </row>
    <row r="7" spans="1:19">
      <c r="A7" s="4">
        <v>1924</v>
      </c>
      <c r="B7" s="11">
        <f>鋼材国内消費量!B7*(1-投入量!T7)-投入量!B7</f>
        <v>126967.31599999999</v>
      </c>
      <c r="C7" s="11">
        <f>鋼材国内消費量!C7*(1-投入量!U7)-投入量!C7</f>
        <v>100840.68799999999</v>
      </c>
      <c r="D7" s="11">
        <f>鋼材国内消費量!D7*(1-投入量!V7)-投入量!D7</f>
        <v>34643.688000000002</v>
      </c>
      <c r="E7" s="11">
        <f>鋼材国内消費量!E7*(1-投入量!W7)-投入量!E7</f>
        <v>49369.71</v>
      </c>
      <c r="F7" s="11">
        <f>鋼材国内消費量!F7*(1-投入量!X7)-投入量!F7</f>
        <v>52415.964</v>
      </c>
      <c r="G7" s="11">
        <f>鋼材国内消費量!G7*(1-投入量!Y7)-投入量!G7</f>
        <v>47018.882000000005</v>
      </c>
      <c r="H7" s="11">
        <f>鋼材国内消費量!H7*(1-投入量!Z7)-投入量!H7</f>
        <v>28083.684999999998</v>
      </c>
      <c r="I7" s="11">
        <f>鋼材国内消費量!I7*(1-投入量!AA7)-投入量!I7</f>
        <v>136905.96</v>
      </c>
      <c r="J7" s="11">
        <f t="shared" si="0"/>
        <v>576245.89299999992</v>
      </c>
      <c r="K7" s="11">
        <f>鋼材国内消費量!K7*(1-投入量!T7)-投入量!K7</f>
        <v>1211.252</v>
      </c>
      <c r="L7" s="11">
        <f>鋼材国内消費量!L7*(1-投入量!U7)-投入量!L7</f>
        <v>1260.22</v>
      </c>
      <c r="M7" s="11">
        <f>鋼材国内消費量!M7*(1-投入量!V7)-投入量!M7</f>
        <v>540.64</v>
      </c>
      <c r="N7" s="11">
        <f>鋼材国内消費量!N7*(1-投入量!W7)-投入量!N7</f>
        <v>13336.718999999999</v>
      </c>
      <c r="O7" s="11">
        <f>鋼材国内消費量!O7*(1-投入量!X7)-投入量!O7</f>
        <v>780.30000000000007</v>
      </c>
      <c r="P7" s="11">
        <f>鋼材国内消費量!P7*(1-投入量!Y7)-投入量!P7</f>
        <v>8452.15</v>
      </c>
      <c r="Q7" s="11">
        <f>鋼材国内消費量!Q7*(1-投入量!Z7)-投入量!Q7</f>
        <v>0</v>
      </c>
      <c r="R7" s="11">
        <f>鋼材国内消費量!R7*(1-投入量!AA7)-投入量!R7</f>
        <v>1321.8899999999999</v>
      </c>
      <c r="S7" s="11">
        <f t="shared" si="1"/>
        <v>26903.170999999995</v>
      </c>
    </row>
    <row r="8" spans="1:19">
      <c r="A8" s="4">
        <v>1925</v>
      </c>
      <c r="B8" s="11">
        <f>鋼材国内消費量!B8*(1-投入量!T8)-投入量!B8</f>
        <v>137548.32399999999</v>
      </c>
      <c r="C8" s="11">
        <f>鋼材国内消費量!C8*(1-投入量!U8)-投入量!C8</f>
        <v>109244.72</v>
      </c>
      <c r="D8" s="11">
        <f>鋼材国内消費量!D8*(1-投入量!V8)-投入量!D8</f>
        <v>37530.879999999997</v>
      </c>
      <c r="E8" s="11">
        <f>鋼材国内消費量!E8*(1-投入量!W8)-投入量!E8</f>
        <v>53483.990999999995</v>
      </c>
      <c r="F8" s="11">
        <f>鋼材国内消費量!F8*(1-投入量!X8)-投入量!F8</f>
        <v>56783.808000000005</v>
      </c>
      <c r="G8" s="11">
        <f>鋼材国内消費量!G8*(1-投入量!Y8)-投入量!G8</f>
        <v>50937.252</v>
      </c>
      <c r="H8" s="11">
        <f>鋼材国内消費量!H8*(1-投入量!Z8)-投入量!H8</f>
        <v>30424.39</v>
      </c>
      <c r="I8" s="11">
        <f>鋼材国内消費量!I8*(1-投入量!AA8)-投入量!I8</f>
        <v>148314.15599999999</v>
      </c>
      <c r="J8" s="11">
        <f t="shared" si="0"/>
        <v>624267.52099999995</v>
      </c>
      <c r="K8" s="11">
        <f>鋼材国内消費量!K8*(1-投入量!T8)-投入量!K8</f>
        <v>1312.588</v>
      </c>
      <c r="L8" s="11">
        <f>鋼材国内消費量!L8*(1-投入量!U8)-投入量!L8</f>
        <v>1365.078</v>
      </c>
      <c r="M8" s="11">
        <f>鋼材国内消費量!M8*(1-投入量!V8)-投入量!M8</f>
        <v>585.98400000000004</v>
      </c>
      <c r="N8" s="11">
        <f>鋼材国内消費量!N8*(1-投入量!W8)-投入量!N8</f>
        <v>14447.766</v>
      </c>
      <c r="O8" s="11">
        <f>鋼材国内消費量!O8*(1-投入量!X8)-投入量!O8</f>
        <v>845.47800000000007</v>
      </c>
      <c r="P8" s="11">
        <f>鋼材国内消費量!P8*(1-投入量!Y8)-投入量!P8</f>
        <v>9156.366</v>
      </c>
      <c r="Q8" s="11">
        <f>鋼材国内消費量!Q8*(1-投入量!Z8)-投入量!Q8</f>
        <v>0</v>
      </c>
      <c r="R8" s="11">
        <f>鋼材国内消費量!R8*(1-投入量!AA8)-投入量!R8</f>
        <v>1432.2059999999999</v>
      </c>
      <c r="S8" s="11">
        <f t="shared" si="1"/>
        <v>29145.466</v>
      </c>
    </row>
    <row r="9" spans="1:19">
      <c r="A9" s="4">
        <v>1926</v>
      </c>
      <c r="B9" s="11">
        <f>鋼材国内消費量!B9*(1-投入量!T9)-投入量!B9</f>
        <v>148129.33199999999</v>
      </c>
      <c r="C9" s="11">
        <f>鋼材国内消費量!C9*(1-投入量!U9)-投入量!C9</f>
        <v>117647.79</v>
      </c>
      <c r="D9" s="11">
        <f>鋼材国内消費量!D9*(1-投入量!V9)-投入量!D9</f>
        <v>40418.072</v>
      </c>
      <c r="E9" s="11">
        <f>鋼材国内消費量!E9*(1-投入量!W9)-投入量!E9</f>
        <v>57598.271999999997</v>
      </c>
      <c r="F9" s="11">
        <f>鋼材国内消費量!F9*(1-投入量!X9)-投入量!F9</f>
        <v>61151.652000000002</v>
      </c>
      <c r="G9" s="11">
        <f>鋼材国内消費量!G9*(1-投入量!Y9)-投入量!G9</f>
        <v>54855.622000000003</v>
      </c>
      <c r="H9" s="11">
        <f>鋼材国内消費量!H9*(1-投入量!Z9)-投入量!H9</f>
        <v>32765.094999999998</v>
      </c>
      <c r="I9" s="11">
        <f>鋼材国内消費量!I9*(1-投入量!AA9)-投入量!I9</f>
        <v>159723.30299999999</v>
      </c>
      <c r="J9" s="11">
        <f t="shared" si="0"/>
        <v>672289.13799999992</v>
      </c>
      <c r="K9" s="11">
        <f>鋼材国内消費量!K9*(1-投入量!T9)-投入量!K9</f>
        <v>1412.9679999999998</v>
      </c>
      <c r="L9" s="11">
        <f>鋼材国内消費量!L9*(1-投入量!U9)-投入量!L9</f>
        <v>1469.9359999999999</v>
      </c>
      <c r="M9" s="11">
        <f>鋼材国内消費量!M9*(1-投入量!V9)-投入量!M9</f>
        <v>631.32799999999997</v>
      </c>
      <c r="N9" s="11">
        <f>鋼材国内消費量!N9*(1-投入量!W9)-投入量!N9</f>
        <v>15559.643999999998</v>
      </c>
      <c r="O9" s="11">
        <f>鋼材国内消費量!O9*(1-投入量!X9)-投入量!O9</f>
        <v>910.65600000000006</v>
      </c>
      <c r="P9" s="11">
        <f>鋼材国内消費量!P9*(1-投入量!Y9)-投入量!P9</f>
        <v>9860.5820000000003</v>
      </c>
      <c r="Q9" s="11">
        <f>鋼材国内消費量!Q9*(1-投入量!Z9)-投入量!Q9</f>
        <v>0</v>
      </c>
      <c r="R9" s="11">
        <f>鋼材国内消費量!R9*(1-投入量!AA9)-投入量!R9</f>
        <v>1542.5219999999999</v>
      </c>
      <c r="S9" s="11">
        <f t="shared" si="1"/>
        <v>31387.635999999995</v>
      </c>
    </row>
    <row r="10" spans="1:19">
      <c r="A10" s="4">
        <v>1927</v>
      </c>
      <c r="B10" s="11">
        <f>鋼材国内消費量!B10*(1-投入量!T10)-投入量!B10</f>
        <v>158709.38399999999</v>
      </c>
      <c r="C10" s="11">
        <f>鋼材国内消費量!C10*(1-投入量!U10)-投入量!C10</f>
        <v>126051.822</v>
      </c>
      <c r="D10" s="11">
        <f>鋼材国内消費量!D10*(1-投入量!V10)-投入量!D10</f>
        <v>43304.392</v>
      </c>
      <c r="E10" s="11">
        <f>鋼材国内消費量!E10*(1-投入量!W10)-投入量!E10</f>
        <v>61712.553</v>
      </c>
      <c r="F10" s="11">
        <f>鋼材国内消費量!F10*(1-投入量!X10)-投入量!F10</f>
        <v>65520.414000000004</v>
      </c>
      <c r="G10" s="11">
        <f>鋼材国内消費量!G10*(1-投入量!Y10)-投入量!G10</f>
        <v>58773.213000000003</v>
      </c>
      <c r="H10" s="11">
        <f>鋼材国内消費量!H10*(1-投入量!Z10)-投入量!H10</f>
        <v>35104.845000000001</v>
      </c>
      <c r="I10" s="11">
        <f>鋼材国内消費量!I10*(1-投入量!AA10)-投入量!I10</f>
        <v>171131.49899999998</v>
      </c>
      <c r="J10" s="11">
        <f t="shared" si="0"/>
        <v>720308.12199999997</v>
      </c>
      <c r="K10" s="11">
        <f>鋼材国内消費量!K10*(1-投入量!T10)-投入量!K10</f>
        <v>1514.3039999999999</v>
      </c>
      <c r="L10" s="11">
        <f>鋼材国内消費量!L10*(1-投入量!U10)-投入量!L10</f>
        <v>1575.7559999999999</v>
      </c>
      <c r="M10" s="11">
        <f>鋼材国内消費量!M10*(1-投入量!V10)-投入量!M10</f>
        <v>675.8</v>
      </c>
      <c r="N10" s="11">
        <f>鋼材国内消費量!N10*(1-投入量!W10)-投入量!N10</f>
        <v>16670.690999999999</v>
      </c>
      <c r="O10" s="11">
        <f>鋼材国内消費量!O10*(1-投入量!X10)-投入量!O10</f>
        <v>975.83400000000006</v>
      </c>
      <c r="P10" s="11">
        <f>鋼材国内消費量!P10*(1-投入量!Y10)-投入量!P10</f>
        <v>10564.798000000001</v>
      </c>
      <c r="Q10" s="11">
        <f>鋼材国内消費量!Q10*(1-投入量!Z10)-投入量!Q10</f>
        <v>0</v>
      </c>
      <c r="R10" s="11">
        <f>鋼材国内消費量!R10*(1-投入量!AA10)-投入量!R10</f>
        <v>1652.838</v>
      </c>
      <c r="S10" s="11">
        <f t="shared" si="1"/>
        <v>33630.021000000001</v>
      </c>
    </row>
    <row r="11" spans="1:19">
      <c r="A11" s="4">
        <v>1928</v>
      </c>
      <c r="B11" s="11">
        <f>鋼材国内消費量!B11*(1-投入量!T11)-投入量!B11</f>
        <v>169290.39199999999</v>
      </c>
      <c r="C11" s="11">
        <f>鋼材国内消費量!C11*(1-投入量!U11)-投入量!C11</f>
        <v>134454.89199999999</v>
      </c>
      <c r="D11" s="11">
        <f>鋼材国内消費量!D11*(1-投入量!V11)-投入量!D11</f>
        <v>46191.584000000003</v>
      </c>
      <c r="E11" s="11">
        <f>鋼材国内消費量!E11*(1-投入量!W11)-投入量!E11</f>
        <v>65826.834000000003</v>
      </c>
      <c r="F11" s="11">
        <f>鋼材国内消費量!F11*(1-投入量!X11)-投入量!F11</f>
        <v>69888.258000000002</v>
      </c>
      <c r="G11" s="11">
        <f>鋼材国内消費量!G11*(1-投入量!Y11)-投入量!G11</f>
        <v>62691.582999999999</v>
      </c>
      <c r="H11" s="11">
        <f>鋼材国内消費量!H11*(1-投入量!Z11)-投入量!H11</f>
        <v>37445.549999999996</v>
      </c>
      <c r="I11" s="11">
        <f>鋼材国内消費量!I11*(1-投入量!AA11)-投入量!I11</f>
        <v>182540.64599999998</v>
      </c>
      <c r="J11" s="11">
        <f t="shared" si="0"/>
        <v>768329.73900000006</v>
      </c>
      <c r="K11" s="11">
        <f>鋼材国内消費量!K11*(1-投入量!T11)-投入量!K11</f>
        <v>1614.684</v>
      </c>
      <c r="L11" s="11">
        <f>鋼材国内消費量!L11*(1-投入量!U11)-投入量!L11</f>
        <v>1680.614</v>
      </c>
      <c r="M11" s="11">
        <f>鋼材国内消費量!M11*(1-投入量!V11)-投入量!M11</f>
        <v>721.14400000000001</v>
      </c>
      <c r="N11" s="11">
        <f>鋼材国内消費量!N11*(1-投入量!W11)-投入量!N11</f>
        <v>17782.569</v>
      </c>
      <c r="O11" s="11">
        <f>鋼材国内消費量!O11*(1-投入量!X11)-投入量!O11</f>
        <v>1040.0940000000001</v>
      </c>
      <c r="P11" s="11">
        <f>鋼材国内消費量!P11*(1-投入量!Y11)-投入量!P11</f>
        <v>11269.793</v>
      </c>
      <c r="Q11" s="11">
        <f>鋼材国内消費量!Q11*(1-投入量!Z11)-投入量!Q11</f>
        <v>0</v>
      </c>
      <c r="R11" s="11">
        <f>鋼材国内消費量!R11*(1-投入量!AA11)-投入量!R11</f>
        <v>1763.154</v>
      </c>
      <c r="S11" s="11">
        <f t="shared" si="1"/>
        <v>35872.052000000003</v>
      </c>
    </row>
    <row r="12" spans="1:19">
      <c r="A12" s="4">
        <v>1929</v>
      </c>
      <c r="B12" s="11">
        <f>鋼材国内消費量!B12*(1-投入量!T12)-投入量!B12</f>
        <v>179870.44399999999</v>
      </c>
      <c r="C12" s="11">
        <f>鋼材国内消費量!C12*(1-投入量!U12)-投入量!C12</f>
        <v>142857.962</v>
      </c>
      <c r="D12" s="11">
        <f>鋼材国内消費量!D12*(1-投入量!V12)-投入量!D12</f>
        <v>49078.775999999998</v>
      </c>
      <c r="E12" s="11">
        <f>鋼材国内消費量!E12*(1-投入量!W12)-投入量!E12</f>
        <v>69940.284</v>
      </c>
      <c r="F12" s="11">
        <f>鋼材国内消費量!F12*(1-投入量!X12)-投入量!F12</f>
        <v>74256.101999999999</v>
      </c>
      <c r="G12" s="11">
        <f>鋼材国内消費量!G12*(1-投入量!Y12)-投入量!G12</f>
        <v>66609.953000000009</v>
      </c>
      <c r="H12" s="11">
        <f>鋼材国内消費量!H12*(1-投入量!Z12)-投入量!H12</f>
        <v>39785.299999999996</v>
      </c>
      <c r="I12" s="11">
        <f>鋼材国内消費量!I12*(1-投入量!AA12)-投入量!I12</f>
        <v>193949.79300000001</v>
      </c>
      <c r="J12" s="11">
        <f t="shared" si="0"/>
        <v>816348.61400000006</v>
      </c>
      <c r="K12" s="11">
        <f>鋼材国内消費量!K12*(1-投入量!T12)-投入量!K12</f>
        <v>1716.02</v>
      </c>
      <c r="L12" s="11">
        <f>鋼材国内消費量!L12*(1-投入量!U12)-投入量!L12</f>
        <v>1785.472</v>
      </c>
      <c r="M12" s="11">
        <f>鋼材国内消費量!M12*(1-投入量!V12)-投入量!M12</f>
        <v>766.48799999999994</v>
      </c>
      <c r="N12" s="11">
        <f>鋼材国内消費量!N12*(1-投入量!W12)-投入量!N12</f>
        <v>18893.615999999998</v>
      </c>
      <c r="O12" s="11">
        <f>鋼材国内消費量!O12*(1-投入量!X12)-投入量!O12</f>
        <v>1105.2719999999999</v>
      </c>
      <c r="P12" s="11">
        <f>鋼材国内消費量!P12*(1-投入量!Y12)-投入量!P12</f>
        <v>11974.009</v>
      </c>
      <c r="Q12" s="11">
        <f>鋼材国内消費量!Q12*(1-投入量!Z12)-投入量!Q12</f>
        <v>0</v>
      </c>
      <c r="R12" s="11">
        <f>鋼材国内消費量!R12*(1-投入量!AA12)-投入量!R12</f>
        <v>1873.47</v>
      </c>
      <c r="S12" s="11">
        <f t="shared" si="1"/>
        <v>38114.347000000002</v>
      </c>
    </row>
    <row r="13" spans="1:19">
      <c r="A13" s="4">
        <v>1930</v>
      </c>
      <c r="B13" s="11">
        <f>鋼材国内消費量!B13*(1-投入量!T13)-投入量!B13</f>
        <v>211612.51199999999</v>
      </c>
      <c r="C13" s="11">
        <f>鋼材国内消費量!C13*(1-投入量!U13)-投入量!C13</f>
        <v>168068.13399999999</v>
      </c>
      <c r="D13" s="11">
        <f>鋼材国内消費量!D13*(1-投入量!V13)-投入量!D13</f>
        <v>57739.48</v>
      </c>
      <c r="E13" s="11">
        <f>鋼材国内消費量!E13*(1-投入量!W13)-投入量!E13</f>
        <v>82283.126999999993</v>
      </c>
      <c r="F13" s="11">
        <f>鋼材国内消費量!F13*(1-投入量!X13)-投入量!F13</f>
        <v>87359.634000000005</v>
      </c>
      <c r="G13" s="11">
        <f>鋼材国内消費量!G13*(1-投入量!Y13)-投入量!G13</f>
        <v>78365.063000000009</v>
      </c>
      <c r="H13" s="11">
        <f>鋼材国内消費量!H13*(1-投入量!Z13)-投入量!H13</f>
        <v>46806.46</v>
      </c>
      <c r="I13" s="11">
        <f>鋼材国内消費量!I13*(1-投入量!AA13)-投入量!I13</f>
        <v>228176.283</v>
      </c>
      <c r="J13" s="11">
        <f t="shared" si="0"/>
        <v>960410.69299999974</v>
      </c>
      <c r="K13" s="11">
        <f>鋼材国内消費量!K13*(1-投入量!T13)-投入量!K13</f>
        <v>2019.0719999999999</v>
      </c>
      <c r="L13" s="11">
        <f>鋼材国内消費量!L13*(1-投入量!U13)-投入量!L13</f>
        <v>2101.0079999999998</v>
      </c>
      <c r="M13" s="11">
        <f>鋼材国内消費量!M13*(1-投入量!V13)-投入量!M13</f>
        <v>901.64800000000002</v>
      </c>
      <c r="N13" s="11">
        <f>鋼材国内消費量!N13*(1-投入量!W13)-投入量!N13</f>
        <v>22227.588</v>
      </c>
      <c r="O13" s="11">
        <f>鋼材国内消費量!O13*(1-投入量!X13)-投入量!O13</f>
        <v>1300.806</v>
      </c>
      <c r="P13" s="11">
        <f>鋼材国内消費量!P13*(1-投入量!Y13)-投入量!P13</f>
        <v>14086.657000000001</v>
      </c>
      <c r="Q13" s="11">
        <f>鋼材国内消費量!Q13*(1-投入量!Z13)-投入量!Q13</f>
        <v>0</v>
      </c>
      <c r="R13" s="11">
        <f>鋼材国内消費量!R13*(1-投入量!AA13)-投入量!R13</f>
        <v>2203.4670000000001</v>
      </c>
      <c r="S13" s="11">
        <f t="shared" si="1"/>
        <v>44840.245999999999</v>
      </c>
    </row>
    <row r="14" spans="1:19">
      <c r="A14" s="4">
        <v>1931</v>
      </c>
      <c r="B14" s="11">
        <f>鋼材国内消費量!B14*(1-投入量!T14)-投入量!B14</f>
        <v>186219.24</v>
      </c>
      <c r="C14" s="11">
        <f>鋼材国内消費量!C14*(1-投入量!U14)-投入量!C14</f>
        <v>147900.766</v>
      </c>
      <c r="D14" s="11">
        <f>鋼材国内消費量!D14*(1-投入量!V14)-投入量!D14</f>
        <v>50810.567999999999</v>
      </c>
      <c r="E14" s="11">
        <f>鋼材国内消費量!E14*(1-投入量!W14)-投入量!E14</f>
        <v>72409.184999999998</v>
      </c>
      <c r="F14" s="11">
        <f>鋼材国内消費量!F14*(1-投入量!X14)-投入量!F14</f>
        <v>76876.991999999998</v>
      </c>
      <c r="G14" s="11">
        <f>鋼材国内消費量!G14*(1-投入量!Y14)-投入量!G14</f>
        <v>68960.975000000006</v>
      </c>
      <c r="H14" s="11">
        <f>鋼材国内消費量!H14*(1-投入量!Z14)-投入量!H14</f>
        <v>41190.104999999996</v>
      </c>
      <c r="I14" s="11">
        <f>鋼材国内消費量!I14*(1-投入量!AA14)-投入量!I14</f>
        <v>200795.09099999999</v>
      </c>
      <c r="J14" s="11">
        <f t="shared" si="0"/>
        <v>845162.92200000002</v>
      </c>
      <c r="K14" s="11">
        <f>鋼材国内消費量!K14*(1-投入量!T14)-投入量!K14</f>
        <v>1776.2479999999998</v>
      </c>
      <c r="L14" s="11">
        <f>鋼材国内消費量!L14*(1-投入量!U14)-投入量!L14</f>
        <v>1848.9639999999999</v>
      </c>
      <c r="M14" s="11">
        <f>鋼材国内消費量!M14*(1-投入量!V14)-投入量!M14</f>
        <v>793.52</v>
      </c>
      <c r="N14" s="11">
        <f>鋼材国内消費量!N14*(1-投入量!W14)-投入量!N14</f>
        <v>19560.909</v>
      </c>
      <c r="O14" s="11">
        <f>鋼材国内消費量!O14*(1-投入量!X14)-投入量!O14</f>
        <v>1144.7460000000001</v>
      </c>
      <c r="P14" s="11">
        <f>鋼材国内消費量!P14*(1-投入量!Y14)-投入量!P14</f>
        <v>12396.227000000001</v>
      </c>
      <c r="Q14" s="11">
        <f>鋼材国内消費量!Q14*(1-投入量!Z14)-投入量!Q14</f>
        <v>0</v>
      </c>
      <c r="R14" s="11">
        <f>鋼材国内消費量!R14*(1-投入量!AA14)-投入量!R14</f>
        <v>1939.0889999999999</v>
      </c>
      <c r="S14" s="11">
        <f t="shared" si="1"/>
        <v>39459.703000000001</v>
      </c>
    </row>
    <row r="15" spans="1:19">
      <c r="A15" s="4">
        <v>1932</v>
      </c>
      <c r="B15" s="11">
        <f>鋼材国内消費量!B15*(1-投入量!T15)-投入量!B15</f>
        <v>211612.51199999999</v>
      </c>
      <c r="C15" s="11">
        <f>鋼材国内消費量!C15*(1-投入量!U15)-投入量!C15</f>
        <v>168068.13399999999</v>
      </c>
      <c r="D15" s="11">
        <f>鋼材国内消費量!D15*(1-投入量!V15)-投入量!D15</f>
        <v>57739.48</v>
      </c>
      <c r="E15" s="11">
        <f>鋼材国内消費量!E15*(1-投入量!W15)-投入量!E15</f>
        <v>82283.126999999993</v>
      </c>
      <c r="F15" s="11">
        <f>鋼材国内消費量!F15*(1-投入量!X15)-投入量!F15</f>
        <v>87359.634000000005</v>
      </c>
      <c r="G15" s="11">
        <f>鋼材国内消費量!G15*(1-投入量!Y15)-投入量!G15</f>
        <v>78365.063000000009</v>
      </c>
      <c r="H15" s="11">
        <f>鋼材国内消費量!H15*(1-投入量!Z15)-投入量!H15</f>
        <v>46806.46</v>
      </c>
      <c r="I15" s="11">
        <f>鋼材国内消費量!I15*(1-投入量!AA15)-投入量!I15</f>
        <v>228176.283</v>
      </c>
      <c r="J15" s="11">
        <f t="shared" si="0"/>
        <v>960410.69299999974</v>
      </c>
      <c r="K15" s="11">
        <f>鋼材国内消費量!K15*(1-投入量!T15)-投入量!K15</f>
        <v>2019.0719999999999</v>
      </c>
      <c r="L15" s="11">
        <f>鋼材国内消費量!L15*(1-投入量!U15)-投入量!L15</f>
        <v>2101.0079999999998</v>
      </c>
      <c r="M15" s="11">
        <f>鋼材国内消費量!M15*(1-投入量!V15)-投入量!M15</f>
        <v>901.64800000000002</v>
      </c>
      <c r="N15" s="11">
        <f>鋼材国内消費量!N15*(1-投入量!W15)-投入量!N15</f>
        <v>22227.588</v>
      </c>
      <c r="O15" s="11">
        <f>鋼材国内消費量!O15*(1-投入量!X15)-投入量!O15</f>
        <v>1300.806</v>
      </c>
      <c r="P15" s="11">
        <f>鋼材国内消費量!P15*(1-投入量!Y15)-投入量!P15</f>
        <v>14086.657000000001</v>
      </c>
      <c r="Q15" s="11">
        <f>鋼材国内消費量!Q15*(1-投入量!Z15)-投入量!Q15</f>
        <v>0</v>
      </c>
      <c r="R15" s="11">
        <f>鋼材国内消費量!R15*(1-投入量!AA15)-投入量!R15</f>
        <v>2203.4670000000001</v>
      </c>
      <c r="S15" s="11">
        <f t="shared" si="1"/>
        <v>44840.245999999999</v>
      </c>
    </row>
    <row r="16" spans="1:19">
      <c r="A16" s="4">
        <v>1933</v>
      </c>
      <c r="B16" s="11">
        <f>鋼材国内消費量!B16*(1-投入量!T16)-投入量!B16</f>
        <v>313186.55599999998</v>
      </c>
      <c r="C16" s="11">
        <f>鋼材国内消費量!C16*(1-投入量!U16)-投入量!C16</f>
        <v>248741.454</v>
      </c>
      <c r="D16" s="11">
        <f>鋼材国内消費量!D16*(1-投入量!V16)-投入量!D16</f>
        <v>85455.127999999997</v>
      </c>
      <c r="E16" s="11">
        <f>鋼材国内消費量!E16*(1-投入量!W16)-投入量!E16</f>
        <v>121778.89499999999</v>
      </c>
      <c r="F16" s="11">
        <f>鋼材国内消費量!F16*(1-投入量!X16)-投入量!F16</f>
        <v>129292.95600000001</v>
      </c>
      <c r="G16" s="11">
        <f>鋼材国内消費量!G16*(1-投入量!Y16)-投入量!G16</f>
        <v>115979.857</v>
      </c>
      <c r="H16" s="11">
        <f>鋼材国内消費量!H16*(1-投入量!Z16)-投入量!H16</f>
        <v>69273.789999999994</v>
      </c>
      <c r="I16" s="11">
        <f>鋼材国内消費量!I16*(1-投入量!AA16)-投入量!I16</f>
        <v>337700.1</v>
      </c>
      <c r="J16" s="11">
        <f t="shared" si="0"/>
        <v>1421408.736</v>
      </c>
      <c r="K16" s="11">
        <f>鋼材国内消費量!K16*(1-投入量!T16)-投入量!K16</f>
        <v>2988.4559999999997</v>
      </c>
      <c r="L16" s="11">
        <f>鋼材国内消費量!L16*(1-投入量!U16)-投入量!L16</f>
        <v>3109.1839999999997</v>
      </c>
      <c r="M16" s="11">
        <f>鋼材国内消費量!M16*(1-投入量!V16)-投入量!M16</f>
        <v>1334.16</v>
      </c>
      <c r="N16" s="11">
        <f>鋼材国内消費量!N16*(1-投入量!W16)-投入量!N16</f>
        <v>32897.627999999997</v>
      </c>
      <c r="O16" s="11">
        <f>鋼材国内消費量!O16*(1-投入量!X16)-投入量!O16</f>
        <v>1925.046</v>
      </c>
      <c r="P16" s="11">
        <f>鋼材国内消費量!P16*(1-投入量!Y16)-投入量!P16</f>
        <v>20848.377</v>
      </c>
      <c r="Q16" s="11">
        <f>鋼材国内消費量!Q16*(1-投入量!Z16)-投入量!Q16</f>
        <v>0</v>
      </c>
      <c r="R16" s="11">
        <f>鋼材国内消費量!R16*(1-投入量!AA16)-投入量!R16</f>
        <v>3260.9789999999998</v>
      </c>
      <c r="S16" s="11">
        <f t="shared" si="1"/>
        <v>66363.83</v>
      </c>
    </row>
    <row r="17" spans="1:19">
      <c r="A17" s="4">
        <v>1934</v>
      </c>
      <c r="B17" s="11">
        <f>鋼材国内消費量!B17*(1-投入量!T17)-投入量!B17</f>
        <v>347045.20799999998</v>
      </c>
      <c r="C17" s="11">
        <f>鋼材国内消費量!C17*(1-投入量!U17)-投入量!C17</f>
        <v>275632.24</v>
      </c>
      <c r="D17" s="11">
        <f>鋼材国内消費量!D17*(1-投入量!V17)-投入量!D17</f>
        <v>94693.096000000005</v>
      </c>
      <c r="E17" s="11">
        <f>鋼材国内消費量!E17*(1-投入量!W17)-投入量!E17</f>
        <v>134944.42799999999</v>
      </c>
      <c r="F17" s="11">
        <f>鋼材国内消費量!F17*(1-投入量!X17)-投入量!F17</f>
        <v>143270.424</v>
      </c>
      <c r="G17" s="11">
        <f>鋼材国内消費量!G17*(1-投入量!Y17)-投入量!G17</f>
        <v>128517.86200000001</v>
      </c>
      <c r="H17" s="11">
        <f>鋼材国内消費量!H17*(1-投入量!Z17)-投入量!H17</f>
        <v>76762.899999999994</v>
      </c>
      <c r="I17" s="11">
        <f>鋼材国内消費量!I17*(1-投入量!AA17)-投入量!I17</f>
        <v>374208.03899999999</v>
      </c>
      <c r="J17" s="11">
        <f t="shared" si="0"/>
        <v>1575074.1969999997</v>
      </c>
      <c r="K17" s="11">
        <f>鋼材国内消費量!K17*(1-投入量!T17)-投入量!K17</f>
        <v>3310.6279999999997</v>
      </c>
      <c r="L17" s="11">
        <f>鋼材国内消費量!L17*(1-投入量!U17)-投入量!L17</f>
        <v>3444.922</v>
      </c>
      <c r="M17" s="11">
        <f>鋼材国内消費量!M17*(1-投入量!V17)-投入量!M17</f>
        <v>1478.912</v>
      </c>
      <c r="N17" s="11">
        <f>鋼材国内消費量!N17*(1-投入量!W17)-投入量!N17</f>
        <v>36453.476999999999</v>
      </c>
      <c r="O17" s="11">
        <f>鋼材国内消費量!O17*(1-投入量!X17)-投入量!O17</f>
        <v>2133.4320000000002</v>
      </c>
      <c r="P17" s="11">
        <f>鋼材国内消費量!P17*(1-投入量!Y17)-投入量!P17</f>
        <v>23102.024000000001</v>
      </c>
      <c r="Q17" s="11">
        <f>鋼材国内消費量!Q17*(1-投入量!Z17)-投入量!Q17</f>
        <v>0</v>
      </c>
      <c r="R17" s="11">
        <f>鋼材国内消費量!R17*(1-投入量!AA17)-投入量!R17</f>
        <v>3613.7999999999997</v>
      </c>
      <c r="S17" s="11">
        <f t="shared" si="1"/>
        <v>73537.195000000007</v>
      </c>
    </row>
    <row r="18" spans="1:19">
      <c r="A18" s="4">
        <v>1935</v>
      </c>
      <c r="B18" s="11">
        <f>鋼材国内消費量!B18*(1-投入量!T18)-投入量!B18</f>
        <v>457083.67599999998</v>
      </c>
      <c r="C18" s="11">
        <f>鋼材国内消費量!C18*(1-投入量!U18)-投入量!C18</f>
        <v>363028.016</v>
      </c>
      <c r="D18" s="11">
        <f>鋼材国内消費量!D18*(1-投入量!V18)-投入量!D18</f>
        <v>124717.8</v>
      </c>
      <c r="E18" s="11">
        <f>鋼材国内消費量!E18*(1-投入量!W18)-投入量!E18</f>
        <v>177730.95600000001</v>
      </c>
      <c r="F18" s="11">
        <f>鋼材国内消費量!F18*(1-投入量!X18)-投入量!F18</f>
        <v>188697.65400000001</v>
      </c>
      <c r="G18" s="11">
        <f>鋼材国内消費量!G18*(1-投入量!Y18)-投入量!G18</f>
        <v>169267.35200000001</v>
      </c>
      <c r="H18" s="11">
        <f>鋼材国内消費量!H18*(1-投入量!Z18)-投入量!H18</f>
        <v>101102.03</v>
      </c>
      <c r="I18" s="11">
        <f>鋼材国内消費量!I18*(1-投入量!AA18)-投入量!I18</f>
        <v>492859.554</v>
      </c>
      <c r="J18" s="11">
        <f t="shared" si="0"/>
        <v>2074487.0380000002</v>
      </c>
      <c r="K18" s="11">
        <f>鋼材国内消費量!K18*(1-投入量!T18)-投入量!K18</f>
        <v>4361.2719999999999</v>
      </c>
      <c r="L18" s="11">
        <f>鋼材国内消費量!L18*(1-投入量!U18)-投入量!L18</f>
        <v>4536.7919999999995</v>
      </c>
      <c r="M18" s="11">
        <f>鋼材国内消費量!M18*(1-投入量!V18)-投入量!M18</f>
        <v>1947.1759999999999</v>
      </c>
      <c r="N18" s="11">
        <f>鋼材国内消費量!N18*(1-投入量!W18)-投入量!N18</f>
        <v>48011.856</v>
      </c>
      <c r="O18" s="11">
        <f>鋼材国内消費量!O18*(1-投入量!X18)-投入量!O18</f>
        <v>2809.08</v>
      </c>
      <c r="P18" s="11">
        <f>鋼材国内消費量!P18*(1-投入量!Y18)-投入量!P18</f>
        <v>30427.74</v>
      </c>
      <c r="Q18" s="11">
        <f>鋼材国内消費量!Q18*(1-投入量!Z18)-投入量!Q18</f>
        <v>0</v>
      </c>
      <c r="R18" s="11">
        <f>鋼材国内消費量!R18*(1-投入量!AA18)-投入量!R18</f>
        <v>4759.7550000000001</v>
      </c>
      <c r="S18" s="11">
        <f t="shared" si="1"/>
        <v>96853.671000000002</v>
      </c>
    </row>
    <row r="19" spans="1:19">
      <c r="A19" s="4">
        <v>1936</v>
      </c>
      <c r="B19" s="11">
        <f>鋼材国内消費量!B19*(1-投入量!T19)-投入量!B19</f>
        <v>516335.6</v>
      </c>
      <c r="C19" s="11">
        <f>鋼材国内消費量!C19*(1-投入量!U19)-投入量!C19</f>
        <v>410087.13199999998</v>
      </c>
      <c r="D19" s="11">
        <f>鋼材国内消費量!D19*(1-投入量!V19)-投入量!D19</f>
        <v>140884.68</v>
      </c>
      <c r="E19" s="11">
        <f>鋼材国内消費量!E19*(1-投入量!W19)-投入量!E19</f>
        <v>200770.43099999998</v>
      </c>
      <c r="F19" s="11">
        <f>鋼材国内消費量!F19*(1-投入量!X19)-投入量!F19</f>
        <v>213158.682</v>
      </c>
      <c r="G19" s="11">
        <f>鋼材国内消費量!G19*(1-投入量!Y19)-投入量!G19</f>
        <v>191209.44500000001</v>
      </c>
      <c r="H19" s="11">
        <f>鋼材国内消費量!H19*(1-投入量!Z19)-投入量!H19</f>
        <v>114208.45</v>
      </c>
      <c r="I19" s="11">
        <f>鋼材国内消費量!I19*(1-投入量!AA19)-投入量!I19</f>
        <v>556749.63599999994</v>
      </c>
      <c r="J19" s="11">
        <f t="shared" si="0"/>
        <v>2343404.0559999999</v>
      </c>
      <c r="K19" s="11">
        <f>鋼材国内消費量!K19*(1-投入量!T19)-投入量!K19</f>
        <v>4926.268</v>
      </c>
      <c r="L19" s="11">
        <f>鋼材国内消費量!L19*(1-投入量!U19)-投入量!L19</f>
        <v>5125.5360000000001</v>
      </c>
      <c r="M19" s="11">
        <f>鋼材国内消費量!M19*(1-投入量!V19)-投入量!M19</f>
        <v>2200.056</v>
      </c>
      <c r="N19" s="11">
        <f>鋼材国内消費量!N19*(1-投入量!W19)-投入量!N19</f>
        <v>54236.045999999995</v>
      </c>
      <c r="O19" s="11">
        <f>鋼材国内消費量!O19*(1-投入量!X19)-投入量!O19</f>
        <v>3173.5260000000003</v>
      </c>
      <c r="P19" s="11">
        <f>鋼材国内消費量!P19*(1-投入量!Y19)-投入量!P19</f>
        <v>34371.817000000003</v>
      </c>
      <c r="Q19" s="11">
        <f>鋼材国内消費量!Q19*(1-投入量!Z19)-投入量!Q19</f>
        <v>0</v>
      </c>
      <c r="R19" s="11">
        <f>鋼材国内消費量!R19*(1-投入量!AA19)-投入量!R19</f>
        <v>5376.9539999999997</v>
      </c>
      <c r="S19" s="11">
        <f t="shared" si="1"/>
        <v>109410.20299999998</v>
      </c>
    </row>
    <row r="20" spans="1:19">
      <c r="A20" s="4">
        <v>1937</v>
      </c>
      <c r="B20" s="11">
        <f>鋼材国内消費量!B20*(1-投入量!T20)-投入量!B20</f>
        <v>575586.56799999997</v>
      </c>
      <c r="C20" s="11">
        <f>鋼材国内消費量!C20*(1-投入量!U20)-投入量!C20</f>
        <v>457146.24799999996</v>
      </c>
      <c r="D20" s="11">
        <f>鋼材国内消費量!D20*(1-投入量!V20)-投入量!D20</f>
        <v>157052.432</v>
      </c>
      <c r="E20" s="11">
        <f>鋼材国内消費量!E20*(1-投入量!W20)-投入量!E20</f>
        <v>223809.90599999999</v>
      </c>
      <c r="F20" s="11">
        <f>鋼材国内消費量!F20*(1-投入量!X20)-投入量!F20</f>
        <v>237619.71000000002</v>
      </c>
      <c r="G20" s="11">
        <f>鋼材国内消費量!G20*(1-投入量!Y20)-投入量!G20</f>
        <v>213151.538</v>
      </c>
      <c r="H20" s="11">
        <f>鋼材国内消費量!H20*(1-投入量!Z20)-投入量!H20</f>
        <v>127313.91499999999</v>
      </c>
      <c r="I20" s="11">
        <f>鋼材国内消費量!I20*(1-投入量!AA20)-投入量!I20</f>
        <v>620638.76699999999</v>
      </c>
      <c r="J20" s="11">
        <f t="shared" si="0"/>
        <v>2612319.0839999998</v>
      </c>
      <c r="K20" s="11">
        <f>鋼材国内消費量!K20*(1-投入量!T20)-投入量!K20</f>
        <v>5491.2640000000001</v>
      </c>
      <c r="L20" s="11">
        <f>鋼材国内消費量!L20*(1-投入量!U20)-投入量!L20</f>
        <v>5713.3180000000002</v>
      </c>
      <c r="M20" s="11">
        <f>鋼材国内消費量!M20*(1-投入量!V20)-投入量!M20</f>
        <v>2452.0639999999999</v>
      </c>
      <c r="N20" s="11">
        <f>鋼材国内消費量!N20*(1-投入量!W20)-投入量!N20</f>
        <v>60460.235999999997</v>
      </c>
      <c r="O20" s="11">
        <f>鋼材国内消費量!O20*(1-投入量!X20)-投入量!O20</f>
        <v>3537.9720000000002</v>
      </c>
      <c r="P20" s="11">
        <f>鋼材国内消費量!P20*(1-投入量!Y20)-投入量!P20</f>
        <v>38315.894</v>
      </c>
      <c r="Q20" s="11">
        <f>鋼材国内消費量!Q20*(1-投入量!Z20)-投入量!Q20</f>
        <v>0</v>
      </c>
      <c r="R20" s="11">
        <f>鋼材国内消費量!R20*(1-投入量!AA20)-投入量!R20</f>
        <v>5994.1529999999993</v>
      </c>
      <c r="S20" s="11">
        <f t="shared" si="1"/>
        <v>121964.901</v>
      </c>
    </row>
    <row r="21" spans="1:19">
      <c r="A21" s="4">
        <v>1938</v>
      </c>
      <c r="B21" s="11">
        <f>鋼材国内消費量!B21*(1-投入量!T21)-投入量!B21</f>
        <v>609445.22</v>
      </c>
      <c r="C21" s="11">
        <f>鋼材国内消費量!C21*(1-投入量!U21)-投入量!C21</f>
        <v>484037.03399999999</v>
      </c>
      <c r="D21" s="11">
        <f>鋼材国内消費量!D21*(1-投入量!V21)-投入量!D21</f>
        <v>166290.4</v>
      </c>
      <c r="E21" s="11">
        <f>鋼材国内消費量!E21*(1-投入量!W21)-投入量!E21</f>
        <v>236975.43899999998</v>
      </c>
      <c r="F21" s="11">
        <f>鋼材国内消費量!F21*(1-投入量!X21)-投入量!F21</f>
        <v>251597.17800000001</v>
      </c>
      <c r="G21" s="11">
        <f>鋼材国内消費量!G21*(1-投入量!Y21)-投入量!G21</f>
        <v>225690.32200000001</v>
      </c>
      <c r="H21" s="11">
        <f>鋼材国内消費量!H21*(1-投入量!Z21)-投入量!H21</f>
        <v>134803.02499999999</v>
      </c>
      <c r="I21" s="11">
        <f>鋼材国内消費量!I21*(1-投入量!AA21)-投入量!I21</f>
        <v>657146.70600000001</v>
      </c>
      <c r="J21" s="11">
        <f t="shared" si="0"/>
        <v>2765985.324</v>
      </c>
      <c r="K21" s="11">
        <f>鋼材国内消費量!K21*(1-投入量!T21)-投入量!K21</f>
        <v>5814.3919999999998</v>
      </c>
      <c r="L21" s="11">
        <f>鋼材国内消費量!L21*(1-投入量!U21)-投入量!L21</f>
        <v>6050.018</v>
      </c>
      <c r="M21" s="11">
        <f>鋼材国内消費量!M21*(1-投入量!V21)-投入量!M21</f>
        <v>2596.8159999999998</v>
      </c>
      <c r="N21" s="11">
        <f>鋼材国内消費量!N21*(1-投入量!W21)-投入量!N21</f>
        <v>64016.084999999999</v>
      </c>
      <c r="O21" s="11">
        <f>鋼材国内消費量!O21*(1-投入量!X21)-投入量!O21</f>
        <v>3746.3580000000002</v>
      </c>
      <c r="P21" s="11">
        <f>鋼材国内消費量!P21*(1-投入量!Y21)-投入量!P21</f>
        <v>40569.541000000005</v>
      </c>
      <c r="Q21" s="11">
        <f>鋼材国内消費量!Q21*(1-投入量!Z21)-投入量!Q21</f>
        <v>0</v>
      </c>
      <c r="R21" s="11">
        <f>鋼材国内消費量!R21*(1-投入量!AA21)-投入量!R21</f>
        <v>6346.0230000000001</v>
      </c>
      <c r="S21" s="11">
        <f t="shared" si="1"/>
        <v>129139.23299999999</v>
      </c>
    </row>
    <row r="22" spans="1:19">
      <c r="A22" s="4">
        <v>1939</v>
      </c>
      <c r="B22" s="11">
        <f>鋼材国内消費量!B22*(1-投入量!T22)-投入量!B22</f>
        <v>761805.80799999996</v>
      </c>
      <c r="C22" s="11">
        <f>鋼材国内消費量!C22*(1-投入量!U22)-投入量!C22</f>
        <v>605047.01399999997</v>
      </c>
      <c r="D22" s="11">
        <f>鋼材国内消費量!D22*(1-投入量!V22)-投入量!D22</f>
        <v>207863</v>
      </c>
      <c r="E22" s="11">
        <f>鋼材国内消費量!E22*(1-投入量!W22)-投入量!E22</f>
        <v>296219.09100000001</v>
      </c>
      <c r="F22" s="11">
        <f>鋼材国内消費量!F22*(1-投入量!X22)-投入量!F22</f>
        <v>314496.70199999999</v>
      </c>
      <c r="G22" s="11">
        <f>鋼材国内消費量!G22*(1-投入量!Y22)-投入量!G22</f>
        <v>282112.51300000004</v>
      </c>
      <c r="H22" s="11">
        <f>鋼材国内消費量!H22*(1-投入量!Z22)-投入量!H22</f>
        <v>168504.02</v>
      </c>
      <c r="I22" s="11">
        <f>鋼材国内消費量!I22*(1-投入量!AA22)-投入量!I22</f>
        <v>821432.90700000001</v>
      </c>
      <c r="J22" s="11">
        <f t="shared" si="0"/>
        <v>3457481.0549999997</v>
      </c>
      <c r="K22" s="11">
        <f>鋼材国内消費量!K22*(1-投入量!T22)-投入量!K22</f>
        <v>7268.4679999999998</v>
      </c>
      <c r="L22" s="11">
        <f>鋼材国内消費量!L22*(1-投入量!U22)-投入量!L22</f>
        <v>7562.2820000000002</v>
      </c>
      <c r="M22" s="11">
        <f>鋼材国内消費量!M22*(1-投入量!V22)-投入量!M22</f>
        <v>3245.5839999999998</v>
      </c>
      <c r="N22" s="11">
        <f>鋼材国内消費量!N22*(1-投入量!W22)-投入量!N22</f>
        <v>80020.313999999998</v>
      </c>
      <c r="O22" s="11">
        <f>鋼材国内消費量!O22*(1-投入量!X22)-投入量!O22</f>
        <v>4682.7179999999998</v>
      </c>
      <c r="P22" s="11">
        <f>鋼材国内消費量!P22*(1-投入量!Y22)-投入量!P22</f>
        <v>50712.120999999999</v>
      </c>
      <c r="Q22" s="11">
        <f>鋼材国内消費量!Q22*(1-投入量!Z22)-投入量!Q22</f>
        <v>0</v>
      </c>
      <c r="R22" s="11">
        <f>鋼材国内消費量!R22*(1-投入量!AA22)-投入量!R22</f>
        <v>7933.2419999999993</v>
      </c>
      <c r="S22" s="11">
        <f t="shared" si="1"/>
        <v>161424.72899999999</v>
      </c>
    </row>
    <row r="23" spans="1:19">
      <c r="A23" s="4">
        <v>1940</v>
      </c>
      <c r="B23" s="11">
        <f>鋼材国内消費量!B23*(1-投入量!T23)-投入量!B23</f>
        <v>778735.61199999996</v>
      </c>
      <c r="C23" s="11">
        <f>鋼材国内消費量!C23*(1-投入量!U23)-投入量!C23</f>
        <v>618491.92599999998</v>
      </c>
      <c r="D23" s="11">
        <f>鋼材国内消費量!D23*(1-投入量!V23)-投入量!D23</f>
        <v>212481.984</v>
      </c>
      <c r="E23" s="11">
        <f>鋼材国内消費量!E23*(1-投入量!W23)-投入量!E23</f>
        <v>302801.44199999998</v>
      </c>
      <c r="F23" s="11">
        <f>鋼材国内消費量!F23*(1-投入量!X23)-投入量!F23</f>
        <v>321485.43599999999</v>
      </c>
      <c r="G23" s="11">
        <f>鋼材国内消費量!G23*(1-投入量!Y23)-投入量!G23</f>
        <v>288381.90500000003</v>
      </c>
      <c r="H23" s="11">
        <f>鋼材国内消費量!H23*(1-投入量!Z23)-投入量!H23</f>
        <v>172248.57499999998</v>
      </c>
      <c r="I23" s="11">
        <f>鋼材国内消費量!I23*(1-投入量!AA23)-投入量!I23</f>
        <v>839687.35199999996</v>
      </c>
      <c r="J23" s="11">
        <f t="shared" si="0"/>
        <v>3534314.2319999998</v>
      </c>
      <c r="K23" s="11">
        <f>鋼材国内消費量!K23*(1-投入量!T23)-投入量!K23</f>
        <v>7430.0319999999992</v>
      </c>
      <c r="L23" s="11">
        <f>鋼材国内消費量!L23*(1-投入量!U23)-投入量!L23</f>
        <v>7729.67</v>
      </c>
      <c r="M23" s="11">
        <f>鋼材国内消費量!M23*(1-投入量!V23)-投入量!M23</f>
        <v>3317.96</v>
      </c>
      <c r="N23" s="11">
        <f>鋼材国内消費量!N23*(1-投入量!W23)-投入量!N23</f>
        <v>81798.653999999995</v>
      </c>
      <c r="O23" s="11">
        <f>鋼材国内消費量!O23*(1-投入量!X23)-投入量!O23</f>
        <v>4786.4520000000002</v>
      </c>
      <c r="P23" s="11">
        <f>鋼材国内消費量!P23*(1-投入量!Y23)-投入量!P23</f>
        <v>51839.334000000003</v>
      </c>
      <c r="Q23" s="11">
        <f>鋼材国内消費量!Q23*(1-投入量!Z23)-投入量!Q23</f>
        <v>0</v>
      </c>
      <c r="R23" s="11">
        <f>鋼材国内消費量!R23*(1-投入量!AA23)-投入量!R23</f>
        <v>8109.1769999999997</v>
      </c>
      <c r="S23" s="11">
        <f t="shared" si="1"/>
        <v>165011.27900000001</v>
      </c>
    </row>
    <row r="24" spans="1:19">
      <c r="A24" s="4">
        <v>1941</v>
      </c>
      <c r="B24" s="11">
        <f>鋼材国内消費量!B24*(1-投入量!T24)-投入量!B24</f>
        <v>837986.58</v>
      </c>
      <c r="C24" s="11">
        <f>鋼材国内消費量!C24*(1-投入量!U24)-投入量!C24</f>
        <v>665551.04200000002</v>
      </c>
      <c r="D24" s="11">
        <f>鋼材国内消費量!D24*(1-投入量!V24)-投入量!D24</f>
        <v>228649.736</v>
      </c>
      <c r="E24" s="11">
        <f>鋼材国内消費量!E24*(1-投入量!W24)-投入量!E24</f>
        <v>325840.91699999996</v>
      </c>
      <c r="F24" s="11">
        <f>鋼材国内消費量!F24*(1-投入量!X24)-投入量!F24</f>
        <v>345945.54600000003</v>
      </c>
      <c r="G24" s="11">
        <f>鋼材国内消費量!G24*(1-投入量!Y24)-投入量!G24</f>
        <v>310323.99800000002</v>
      </c>
      <c r="H24" s="11">
        <f>鋼材国内消費量!H24*(1-投入量!Z24)-投入量!H24</f>
        <v>185354.995</v>
      </c>
      <c r="I24" s="11">
        <f>鋼材国内消費量!I24*(1-投入量!AA24)-投入量!I24</f>
        <v>903576.48300000001</v>
      </c>
      <c r="J24" s="11">
        <f t="shared" si="0"/>
        <v>3803229.2970000003</v>
      </c>
      <c r="K24" s="11">
        <f>鋼材国内消費量!K24*(1-投入量!T24)-投入量!K24</f>
        <v>7995.0279999999993</v>
      </c>
      <c r="L24" s="11">
        <f>鋼材国内消費量!L24*(1-投入量!U24)-投入量!L24</f>
        <v>8318.4139999999989</v>
      </c>
      <c r="M24" s="11">
        <f>鋼材国内消費量!M24*(1-投入量!V24)-投入量!M24</f>
        <v>3570.84</v>
      </c>
      <c r="N24" s="11">
        <f>鋼材国内消費量!N24*(1-投入量!W24)-投入量!N24</f>
        <v>88022.843999999997</v>
      </c>
      <c r="O24" s="11">
        <f>鋼材国内消費量!O24*(1-投入量!X24)-投入量!O24</f>
        <v>5150.8980000000001</v>
      </c>
      <c r="P24" s="11">
        <f>鋼材国内消費量!P24*(1-投入量!Y24)-投入量!P24</f>
        <v>55783.411</v>
      </c>
      <c r="Q24" s="11">
        <f>鋼材国内消費量!Q24*(1-投入量!Z24)-投入量!Q24</f>
        <v>0</v>
      </c>
      <c r="R24" s="11">
        <f>鋼材国内消費量!R24*(1-投入量!AA24)-投入量!R24</f>
        <v>8726.3760000000002</v>
      </c>
      <c r="S24" s="11">
        <f t="shared" si="1"/>
        <v>177567.81099999999</v>
      </c>
    </row>
    <row r="25" spans="1:19">
      <c r="A25" s="4">
        <v>1942</v>
      </c>
      <c r="B25" s="11">
        <f>鋼材国内消費量!B25*(1-投入量!T25)-投入量!B25</f>
        <v>821057.73199999996</v>
      </c>
      <c r="C25" s="11">
        <f>鋼材国内消費量!C25*(1-投入量!U25)-投入量!C25</f>
        <v>652106.13</v>
      </c>
      <c r="D25" s="11">
        <f>鋼材国内消費量!D25*(1-投入量!V25)-投入量!D25</f>
        <v>224029.88</v>
      </c>
      <c r="E25" s="11">
        <f>鋼材国内消費量!E25*(1-投入量!W25)-投入量!E25</f>
        <v>319257.73499999999</v>
      </c>
      <c r="F25" s="11">
        <f>鋼材国内消費量!F25*(1-投入量!X25)-投入量!F25</f>
        <v>338956.81200000003</v>
      </c>
      <c r="G25" s="11">
        <f>鋼材国内消費量!G25*(1-投入量!Y25)-投入量!G25</f>
        <v>304054.60600000003</v>
      </c>
      <c r="H25" s="11">
        <f>鋼材国内消費量!H25*(1-投入量!Z25)-投入量!H25</f>
        <v>181610.44</v>
      </c>
      <c r="I25" s="11">
        <f>鋼材国内消費量!I25*(1-投入量!AA25)-投入量!I25</f>
        <v>885322.98899999994</v>
      </c>
      <c r="J25" s="11">
        <f t="shared" si="0"/>
        <v>3726396.324</v>
      </c>
      <c r="K25" s="11">
        <f>鋼材国内消費量!K25*(1-投入量!T25)-投入量!K25</f>
        <v>7833.4639999999999</v>
      </c>
      <c r="L25" s="11">
        <f>鋼材国内消費量!L25*(1-投入量!U25)-投入量!L25</f>
        <v>8150.0639999999994</v>
      </c>
      <c r="M25" s="11">
        <f>鋼材国内消費量!M25*(1-投入量!V25)-投入量!M25</f>
        <v>3498.4639999999999</v>
      </c>
      <c r="N25" s="11">
        <f>鋼材国内消費量!N25*(1-投入量!W25)-投入量!N25</f>
        <v>86244.504000000001</v>
      </c>
      <c r="O25" s="11">
        <f>鋼材国内消費量!O25*(1-投入量!X25)-投入量!O25</f>
        <v>5046.2460000000001</v>
      </c>
      <c r="P25" s="11">
        <f>鋼材国内消費量!P25*(1-投入量!Y25)-投入量!P25</f>
        <v>54656.976999999999</v>
      </c>
      <c r="Q25" s="11">
        <f>鋼材国内消費量!Q25*(1-投入量!Z25)-投入量!Q25</f>
        <v>0</v>
      </c>
      <c r="R25" s="11">
        <f>鋼材国内消費量!R25*(1-投入量!AA25)-投入量!R25</f>
        <v>8550.4409999999989</v>
      </c>
      <c r="S25" s="11">
        <f t="shared" si="1"/>
        <v>173980.15999999997</v>
      </c>
    </row>
    <row r="26" spans="1:19">
      <c r="A26" s="4">
        <v>1943</v>
      </c>
      <c r="B26" s="11">
        <f>鋼材国内消費量!B26*(1-投入量!T26)-投入量!B26</f>
        <v>812593.30799999996</v>
      </c>
      <c r="C26" s="11">
        <f>鋼材国内消費量!C26*(1-投入量!U26)-投入量!C26</f>
        <v>645382.71199999994</v>
      </c>
      <c r="D26" s="11">
        <f>鋼材国内消費量!D26*(1-投入量!V26)-投入量!D26</f>
        <v>221720.82399999999</v>
      </c>
      <c r="E26" s="11">
        <f>鋼材国内消費量!E26*(1-投入量!W26)-投入量!E26</f>
        <v>315966.97499999998</v>
      </c>
      <c r="F26" s="11">
        <f>鋼材国内消費量!F26*(1-投入量!X26)-投入量!F26</f>
        <v>335462.90400000004</v>
      </c>
      <c r="G26" s="11">
        <f>鋼材国内消費量!G26*(1-投入量!Y26)-投入量!G26</f>
        <v>300920.68900000001</v>
      </c>
      <c r="H26" s="11">
        <f>鋼材国内消費量!H26*(1-投入量!Z26)-投入量!H26</f>
        <v>179737.685</v>
      </c>
      <c r="I26" s="11">
        <f>鋼材国内消費量!I26*(1-投入量!AA26)-投入量!I26</f>
        <v>876195.29099999997</v>
      </c>
      <c r="J26" s="11">
        <f t="shared" si="0"/>
        <v>3687980.3880000003</v>
      </c>
      <c r="K26" s="11">
        <f>鋼材国内消費量!K26*(1-投入量!T26)-投入量!K26</f>
        <v>7753.16</v>
      </c>
      <c r="L26" s="11">
        <f>鋼材国内消費量!L26*(1-投入量!U26)-投入量!L26</f>
        <v>8066.37</v>
      </c>
      <c r="M26" s="11">
        <f>鋼材国内消費量!M26*(1-投入量!V26)-投入量!M26</f>
        <v>3462.712</v>
      </c>
      <c r="N26" s="11">
        <f>鋼材国内消費量!N26*(1-投入量!W26)-投入量!N26</f>
        <v>85355.334000000003</v>
      </c>
      <c r="O26" s="11">
        <f>鋼材国内消費量!O26*(1-投入量!X26)-投入量!O26</f>
        <v>4994.8380000000006</v>
      </c>
      <c r="P26" s="11">
        <f>鋼材国内消費量!P26*(1-投入量!Y26)-投入量!P26</f>
        <v>54092.981</v>
      </c>
      <c r="Q26" s="11">
        <f>鋼材国内消費量!Q26*(1-投入量!Z26)-投入量!Q26</f>
        <v>0</v>
      </c>
      <c r="R26" s="11">
        <f>鋼材国内消費量!R26*(1-投入量!AA26)-投入量!R26</f>
        <v>8461.9979999999996</v>
      </c>
      <c r="S26" s="11">
        <f t="shared" si="1"/>
        <v>172187.39300000001</v>
      </c>
    </row>
    <row r="27" spans="1:19">
      <c r="A27" s="4">
        <v>1944</v>
      </c>
      <c r="B27" s="11">
        <f>鋼材国内消費量!B27*(1-投入量!T27)-投入量!B27</f>
        <v>702554.84</v>
      </c>
      <c r="C27" s="11">
        <f>鋼材国内消費量!C27*(1-投入量!U27)-投入量!C27</f>
        <v>557987.89799999993</v>
      </c>
      <c r="D27" s="11">
        <f>鋼材国内消費量!D27*(1-投入量!V27)-投入量!D27</f>
        <v>191696.12</v>
      </c>
      <c r="E27" s="11">
        <f>鋼材国内消費量!E27*(1-投入量!W27)-投入量!E27</f>
        <v>273179.61599999998</v>
      </c>
      <c r="F27" s="11">
        <f>鋼材国内消費量!F27*(1-投入量!X27)-投入量!F27</f>
        <v>290035.674</v>
      </c>
      <c r="G27" s="11">
        <f>鋼材国内消費量!G27*(1-投入量!Y27)-投入量!G27</f>
        <v>260170.42</v>
      </c>
      <c r="H27" s="11">
        <f>鋼材国内消費量!H27*(1-投入量!Z27)-投入量!H27</f>
        <v>155398.55499999999</v>
      </c>
      <c r="I27" s="11">
        <f>鋼材国内消費量!I27*(1-投入量!AA27)-投入量!I27</f>
        <v>757543.77599999995</v>
      </c>
      <c r="J27" s="11">
        <f t="shared" si="0"/>
        <v>3188566.8990000002</v>
      </c>
      <c r="K27" s="11">
        <f>鋼材国内消費量!K27*(1-投入量!T27)-投入量!K27</f>
        <v>6702.5159999999996</v>
      </c>
      <c r="L27" s="11">
        <f>鋼材国内消費量!L27*(1-投入量!U27)-投入量!L27</f>
        <v>6973.5379999999996</v>
      </c>
      <c r="M27" s="11">
        <f>鋼材国内消費量!M27*(1-投入量!V27)-投入量!M27</f>
        <v>2993.576</v>
      </c>
      <c r="N27" s="11">
        <f>鋼材国内消費量!N27*(1-投入量!W27)-投入量!N27</f>
        <v>73796.955000000002</v>
      </c>
      <c r="O27" s="11">
        <f>鋼材国内消費量!O27*(1-投入量!X27)-投入量!O27</f>
        <v>4318.2719999999999</v>
      </c>
      <c r="P27" s="11">
        <f>鋼材国内消費量!P27*(1-投入量!Y27)-投入量!P27</f>
        <v>46768.044000000002</v>
      </c>
      <c r="Q27" s="11">
        <f>鋼材国内消費量!Q27*(1-投入量!Z27)-投入量!Q27</f>
        <v>0</v>
      </c>
      <c r="R27" s="11">
        <f>鋼材国内消費量!R27*(1-投入量!AA27)-投入量!R27</f>
        <v>7316.0429999999997</v>
      </c>
      <c r="S27" s="11">
        <f t="shared" si="1"/>
        <v>148868.94400000002</v>
      </c>
    </row>
    <row r="28" spans="1:19">
      <c r="A28" s="4">
        <v>1945</v>
      </c>
      <c r="B28" s="11">
        <f>鋼材国内消費量!B28*(1-投入量!T28)-投入量!B28</f>
        <v>229269.83199999999</v>
      </c>
      <c r="C28" s="11">
        <f>鋼材国内消費量!C28*(1-投入量!U28)-投入量!C28</f>
        <v>182092.16999999998</v>
      </c>
      <c r="D28" s="11">
        <f>鋼材国内消費量!D28*(1-投入量!V28)-投入量!D28</f>
        <v>62557.279999999999</v>
      </c>
      <c r="E28" s="11">
        <f>鋼材国内消費量!E28*(1-投入量!W28)-投入量!E28</f>
        <v>89148.849000000002</v>
      </c>
      <c r="F28" s="11">
        <f>鋼材国内消費量!F28*(1-投入量!X28)-投入量!F28</f>
        <v>94649.472000000009</v>
      </c>
      <c r="G28" s="11">
        <f>鋼材国内消費量!G28*(1-投入量!Y28)-投入量!G28</f>
        <v>84903.21</v>
      </c>
      <c r="H28" s="11">
        <f>鋼材国内消費量!H28*(1-投入量!Z28)-投入量!H28</f>
        <v>50712.409999999996</v>
      </c>
      <c r="I28" s="11">
        <f>鋼材国内消費量!I28*(1-投入量!AA28)-投入量!I28</f>
        <v>247215.30299999999</v>
      </c>
      <c r="J28" s="11">
        <f t="shared" si="0"/>
        <v>1040548.5260000001</v>
      </c>
      <c r="K28" s="11">
        <f>鋼材国内消費量!K28*(1-投入量!T28)-投入量!K28</f>
        <v>2187.328</v>
      </c>
      <c r="L28" s="11">
        <f>鋼材国内消費量!L28*(1-投入量!U28)-投入量!L28</f>
        <v>2276.0920000000001</v>
      </c>
      <c r="M28" s="11">
        <f>鋼材国内消費量!M28*(1-投入量!V28)-投入量!M28</f>
        <v>976.64</v>
      </c>
      <c r="N28" s="11">
        <f>鋼材国内消費量!N28*(1-投入量!W28)-投入量!N28</f>
        <v>24082.379999999997</v>
      </c>
      <c r="O28" s="11">
        <f>鋼材国内消費量!O28*(1-投入量!X28)-投入量!O28</f>
        <v>1409.13</v>
      </c>
      <c r="P28" s="11">
        <f>鋼材国内消費量!P28*(1-投入量!Y28)-投入量!P28</f>
        <v>15262.168</v>
      </c>
      <c r="Q28" s="11">
        <f>鋼材国内消費量!Q28*(1-投入量!Z28)-投入量!Q28</f>
        <v>0</v>
      </c>
      <c r="R28" s="11">
        <f>鋼材国内消費量!R28*(1-投入量!AA28)-投入量!R28</f>
        <v>2387.9609999999998</v>
      </c>
      <c r="S28" s="11">
        <f t="shared" si="1"/>
        <v>48581.699000000001</v>
      </c>
    </row>
    <row r="29" spans="1:19">
      <c r="A29" s="4">
        <v>1946</v>
      </c>
      <c r="B29" s="11">
        <f>鋼材国内消費量!B29*(1-投入量!T29)-投入量!B29</f>
        <v>65085.435999999994</v>
      </c>
      <c r="C29" s="11">
        <f>鋼材国内消費量!C29*(1-投入量!U29)-投入量!C29</f>
        <v>51692.108</v>
      </c>
      <c r="D29" s="11">
        <f>鋼材国内消費量!D29*(1-投入量!V29)-投入量!D29</f>
        <v>17759.151999999998</v>
      </c>
      <c r="E29" s="11">
        <f>鋼材国内消費量!E29*(1-投入量!W29)-投入量!E29</f>
        <v>24307.273999999998</v>
      </c>
      <c r="F29" s="11">
        <f>鋼材国内消費量!F29*(1-投入量!X29)-投入量!F29</f>
        <v>25868.942000000003</v>
      </c>
      <c r="G29" s="11">
        <f>鋼材国内消費量!G29*(1-投入量!Y29)-投入量!G29</f>
        <v>24102.260000000002</v>
      </c>
      <c r="H29" s="11">
        <f>鋼材国内消費量!H29*(1-投入量!Z29)-投入量!H29</f>
        <v>14396.625</v>
      </c>
      <c r="I29" s="11">
        <f>鋼材国内消費量!I29*(1-投入量!AA29)-投入量!I29</f>
        <v>69179.995999999999</v>
      </c>
      <c r="J29" s="11">
        <f t="shared" si="0"/>
        <v>292391.79300000001</v>
      </c>
      <c r="K29" s="11">
        <f>鋼材国内消費量!K29*(1-投入量!T29)-投入量!K29</f>
        <v>621.4</v>
      </c>
      <c r="L29" s="11">
        <f>鋼材国内消費量!L29*(1-投入量!U29)-投入量!L29</f>
        <v>646.46399999999994</v>
      </c>
      <c r="M29" s="11">
        <f>鋼材国内消費量!M29*(1-投入量!V29)-投入量!M29</f>
        <v>277.29599999999999</v>
      </c>
      <c r="N29" s="11">
        <f>鋼材国内消費量!N29*(1-投入量!W29)-投入量!N29</f>
        <v>6836.6369999999997</v>
      </c>
      <c r="O29" s="11">
        <f>鋼材国内消費量!O29*(1-投入量!X29)-投入量!O29</f>
        <v>400.24799999999999</v>
      </c>
      <c r="P29" s="11">
        <f>鋼材国内消費量!P29*(1-投入量!Y29)-投入量!P29</f>
        <v>4332.7979999999998</v>
      </c>
      <c r="Q29" s="11">
        <f>鋼材国内消費量!Q29*(1-投入量!Z29)-投入量!Q29</f>
        <v>0</v>
      </c>
      <c r="R29" s="11">
        <f>鋼材国内消費量!R29*(1-投入量!AA29)-投入量!R29</f>
        <v>678.06299999999999</v>
      </c>
      <c r="S29" s="11">
        <f t="shared" si="1"/>
        <v>13792.906000000001</v>
      </c>
    </row>
    <row r="30" spans="1:19">
      <c r="A30" s="4">
        <v>1947</v>
      </c>
      <c r="B30" s="11">
        <f>鋼材国内消費量!B30*(1-投入量!T30)-投入量!B30</f>
        <v>111219.128</v>
      </c>
      <c r="C30" s="11">
        <f>鋼材国内消費量!C30*(1-投入量!U30)-投入量!C30</f>
        <v>88332.763999999996</v>
      </c>
      <c r="D30" s="11">
        <f>鋼材国内消費量!D30*(1-投入量!V30)-投入量!D30</f>
        <v>30346.472000000002</v>
      </c>
      <c r="E30" s="11">
        <f>鋼材国内消費量!E30*(1-投入量!W30)-投入量!E30</f>
        <v>41246.070999999996</v>
      </c>
      <c r="F30" s="11">
        <f>鋼材国内消費量!F30*(1-投入量!X30)-投入量!F30</f>
        <v>41914.688000000002</v>
      </c>
      <c r="G30" s="11">
        <f>鋼材国内消費量!G30*(1-投入量!Y30)-投入量!G30</f>
        <v>41186.508999999998</v>
      </c>
      <c r="H30" s="11">
        <f>鋼材国内消費量!H30*(1-投入量!Z30)-投入量!H30</f>
        <v>24600.799999999999</v>
      </c>
      <c r="I30" s="11">
        <f>鋼材国内消費量!I30*(1-投入量!AA30)-投入量!I30</f>
        <v>116923.95299999999</v>
      </c>
      <c r="J30" s="11">
        <f t="shared" si="0"/>
        <v>495770.38500000001</v>
      </c>
      <c r="K30" s="11">
        <f>鋼材国内消費量!K30*(1-投入量!T30)-投入量!K30</f>
        <v>1061.1599999999999</v>
      </c>
      <c r="L30" s="11">
        <f>鋼材国内消費量!L30*(1-投入量!U30)-投入量!L30</f>
        <v>1104.376</v>
      </c>
      <c r="M30" s="11">
        <f>鋼材国内消費量!M30*(1-投入量!V30)-投入量!M30</f>
        <v>473.49599999999998</v>
      </c>
      <c r="N30" s="11">
        <f>鋼材国内消費量!N30*(1-投入量!W30)-投入量!N30</f>
        <v>11682.198</v>
      </c>
      <c r="O30" s="11">
        <f>鋼材国内消費量!O30*(1-投入量!X30)-投入量!O30</f>
        <v>683.91000000000008</v>
      </c>
      <c r="P30" s="11">
        <f>鋼材国内消費量!P30*(1-投入量!Y30)-投入量!P30</f>
        <v>7403.616</v>
      </c>
      <c r="Q30" s="11">
        <f>鋼材国内消費量!Q30*(1-投入量!Z30)-投入量!Q30</f>
        <v>0</v>
      </c>
      <c r="R30" s="11">
        <f>鋼材国内消費量!R30*(1-投入量!AA30)-投入量!R30</f>
        <v>1158.318</v>
      </c>
      <c r="S30" s="11">
        <f t="shared" si="1"/>
        <v>23567.074000000001</v>
      </c>
    </row>
    <row r="31" spans="1:19">
      <c r="A31" s="4">
        <v>1948</v>
      </c>
      <c r="B31" s="11">
        <f>鋼材国内消費量!B31*(1-投入量!T31)-投入量!B31</f>
        <v>200291.56</v>
      </c>
      <c r="C31" s="11">
        <f>鋼材国内消費量!C31*(1-投入量!U31)-投入量!C31</f>
        <v>158077.28200000001</v>
      </c>
      <c r="D31" s="11">
        <f>鋼材国内消費量!D31*(1-投入量!V31)-投入量!D31</f>
        <v>54650.856</v>
      </c>
      <c r="E31" s="11">
        <f>鋼材国内消費量!E31*(1-投入量!W31)-投入量!E31</f>
        <v>74881.319999999992</v>
      </c>
      <c r="F31" s="11">
        <f>鋼材国内消費量!F31*(1-投入量!X31)-投入量!F31</f>
        <v>73686.096000000005</v>
      </c>
      <c r="G31" s="11">
        <f>鋼材国内消費量!G31*(1-投入量!Y31)-投入量!G31</f>
        <v>74172.485000000001</v>
      </c>
      <c r="H31" s="11">
        <f>鋼材国内消費量!H31*(1-投入量!Z31)-投入量!H31</f>
        <v>44302.45</v>
      </c>
      <c r="I31" s="11">
        <f>鋼材国内消費量!I31*(1-投入量!AA31)-投入量!I31</f>
        <v>207968.296</v>
      </c>
      <c r="J31" s="11">
        <f t="shared" si="0"/>
        <v>888030.34499999986</v>
      </c>
      <c r="K31" s="11">
        <f>鋼材国内消費量!K31*(1-投入量!T31)-投入量!K31</f>
        <v>1911.0439999999999</v>
      </c>
      <c r="L31" s="11">
        <f>鋼材国内消費量!L31*(1-投入量!U31)-投入量!L31</f>
        <v>1988.454</v>
      </c>
      <c r="M31" s="11">
        <f>鋼材国内消費量!M31*(1-投入量!V31)-投入量!M31</f>
        <v>853.68799999999999</v>
      </c>
      <c r="N31" s="11">
        <f>鋼材国内消費量!N31*(1-投入量!W31)-投入量!N31</f>
        <v>21038.427</v>
      </c>
      <c r="O31" s="11">
        <f>鋼材国内消費量!O31*(1-投入量!X31)-投入量!O31</f>
        <v>1231.038</v>
      </c>
      <c r="P31" s="11">
        <f>鋼材国内消費量!P31*(1-投入量!Y31)-投入量!P31</f>
        <v>13333.364</v>
      </c>
      <c r="Q31" s="11">
        <f>鋼材国内消費量!Q31*(1-投入量!Z31)-投入量!Q31</f>
        <v>0</v>
      </c>
      <c r="R31" s="11">
        <f>鋼材国内消費量!R31*(1-投入量!AA31)-投入量!R31</f>
        <v>2085.5430000000001</v>
      </c>
      <c r="S31" s="11">
        <f t="shared" si="1"/>
        <v>42441.557999999997</v>
      </c>
    </row>
    <row r="32" spans="1:19">
      <c r="A32" s="4">
        <v>1949</v>
      </c>
      <c r="B32" s="11">
        <f>鋼材国内消費量!B32*(1-投入量!T32)-投入量!B32</f>
        <v>363445.38799999998</v>
      </c>
      <c r="C32" s="11">
        <f>鋼材国内消費量!C32*(1-投入量!U32)-投入量!C32</f>
        <v>285657.71999999997</v>
      </c>
      <c r="D32" s="11">
        <f>鋼材国内消費量!D32*(1-投入量!V32)-投入量!D32</f>
        <v>98168.2</v>
      </c>
      <c r="E32" s="11">
        <f>鋼材国内消費量!E32*(1-投入量!W32)-投入量!E32</f>
        <v>135320.69099999999</v>
      </c>
      <c r="F32" s="11">
        <f>鋼材国内消費量!F32*(1-投入量!X32)-投入量!F32</f>
        <v>131040.674</v>
      </c>
      <c r="G32" s="11">
        <f>鋼材国内消費量!G32*(1-投入量!Y32)-投入量!G32</f>
        <v>134590.946</v>
      </c>
      <c r="H32" s="11">
        <f>鋼材国内消費量!H32*(1-投入量!Z32)-投入量!H32</f>
        <v>80390.944999999992</v>
      </c>
      <c r="I32" s="11">
        <f>鋼材国内消費量!I32*(1-投入量!AA32)-投入量!I32</f>
        <v>373891.88399999996</v>
      </c>
      <c r="J32" s="11">
        <f t="shared" si="0"/>
        <v>1602506.4479999999</v>
      </c>
      <c r="K32" s="11">
        <f>鋼材国内消費量!K32*(1-投入量!T32)-投入量!K32</f>
        <v>3467.4119999999998</v>
      </c>
      <c r="L32" s="11">
        <f>鋼材国内消費量!L32*(1-投入量!U32)-投入量!L32</f>
        <v>3607.5</v>
      </c>
      <c r="M32" s="11">
        <f>鋼材国内消費量!M32*(1-投入量!V32)-投入量!M32</f>
        <v>1548.672</v>
      </c>
      <c r="N32" s="11">
        <f>鋼材国内消費量!N32*(1-投入量!W32)-投入量!N32</f>
        <v>38176.14</v>
      </c>
      <c r="O32" s="11">
        <f>鋼材国内消費量!O32*(1-投入量!X32)-投入量!O32</f>
        <v>2233.4940000000001</v>
      </c>
      <c r="P32" s="11">
        <f>鋼材国内消費量!P32*(1-投入量!Y32)-投入量!P32</f>
        <v>24194.182000000001</v>
      </c>
      <c r="Q32" s="11">
        <f>鋼材国内消費量!Q32*(1-投入量!Z32)-投入量!Q32</f>
        <v>0</v>
      </c>
      <c r="R32" s="11">
        <f>鋼材国内消費量!R32*(1-投入量!AA32)-投入量!R32</f>
        <v>3784.98</v>
      </c>
      <c r="S32" s="11">
        <f t="shared" si="1"/>
        <v>77012.37999999999</v>
      </c>
    </row>
    <row r="33" spans="1:19">
      <c r="A33" s="4">
        <v>1950</v>
      </c>
      <c r="B33" s="11">
        <f>鋼材国内消費量!B33*(1-投入量!T33)-投入量!B33</f>
        <v>565189.11199999996</v>
      </c>
      <c r="C33" s="11">
        <f>鋼材国内消費量!C33*(1-投入量!U33)-投入量!C33</f>
        <v>443888.44</v>
      </c>
      <c r="D33" s="11">
        <f>鋼材国内消費量!D33*(1-投入量!V33)-投入量!D33</f>
        <v>153214.94399999999</v>
      </c>
      <c r="E33" s="11">
        <f>鋼材国内消費量!E33*(1-投入量!W33)-投入量!E33</f>
        <v>211767.09099999999</v>
      </c>
      <c r="F33" s="11">
        <f>鋼材国内消費量!F33*(1-投入量!X33)-投入量!F33</f>
        <v>191327.14200000002</v>
      </c>
      <c r="G33" s="11">
        <f>鋼材国内消費量!G33*(1-投入量!Y33)-投入量!G33</f>
        <v>209301.72</v>
      </c>
      <c r="H33" s="11">
        <f>鋼材国内消費量!H33*(1-投入量!Z33)-投入量!H33</f>
        <v>124014.27499999999</v>
      </c>
      <c r="I33" s="11">
        <f>鋼材国内消費量!I33*(1-投入量!AA33)-投入量!I33</f>
        <v>574426.47699999996</v>
      </c>
      <c r="J33" s="11">
        <f t="shared" si="0"/>
        <v>2473129.2009999994</v>
      </c>
      <c r="K33" s="11">
        <f>鋼材国内消費量!K33*(1-投入量!T33)-投入量!K33</f>
        <v>5392.7959999999994</v>
      </c>
      <c r="L33" s="11">
        <f>鋼材国内消費量!L33*(1-投入量!U33)-投入量!L33</f>
        <v>5610.384</v>
      </c>
      <c r="M33" s="11">
        <f>鋼材国内消費量!M33*(1-投入量!V33)-投入量!M33</f>
        <v>2408.4639999999999</v>
      </c>
      <c r="N33" s="11">
        <f>鋼材国内消費量!N33*(1-投入量!W33)-投入量!N33</f>
        <v>59367.470999999998</v>
      </c>
      <c r="O33" s="11">
        <f>鋼材国内消費量!O33*(1-投入量!X33)-投入量!O33</f>
        <v>3473.712</v>
      </c>
      <c r="P33" s="11">
        <f>鋼材国内消費量!P33*(1-投入量!Y33)-投入量!P33</f>
        <v>37624.142</v>
      </c>
      <c r="Q33" s="11">
        <f>鋼材国内消費量!Q33*(1-投入量!Z33)-投入量!Q33</f>
        <v>0</v>
      </c>
      <c r="R33" s="11">
        <f>鋼材国内消費量!R33*(1-投入量!AA33)-投入量!R33</f>
        <v>5885.7389999999996</v>
      </c>
      <c r="S33" s="11">
        <f t="shared" si="1"/>
        <v>119762.70799999998</v>
      </c>
    </row>
    <row r="34" spans="1:19">
      <c r="A34" s="4">
        <v>1951</v>
      </c>
      <c r="B34" s="11">
        <f>鋼材国内消費量!B34*(1-投入量!T34)-投入量!B34</f>
        <v>759482.728</v>
      </c>
      <c r="C34" s="11">
        <f>鋼材国内消費量!C34*(1-投入量!U34)-投入量!C34</f>
        <v>596200.93599999999</v>
      </c>
      <c r="D34" s="11">
        <f>鋼材国内消費量!D34*(1-投入量!V34)-投入量!D34</f>
        <v>205229.05600000001</v>
      </c>
      <c r="E34" s="11">
        <f>鋼材国内消費量!E34*(1-投入量!W34)-投入量!E34</f>
        <v>282315.79399999999</v>
      </c>
      <c r="F34" s="11">
        <f>鋼材国内消費量!F34*(1-投入量!X34)-投入量!F34</f>
        <v>258537.39199999999</v>
      </c>
      <c r="G34" s="11">
        <f>鋼材国内消費量!G34*(1-投入量!Y34)-投入量!G34</f>
        <v>280252.49700000003</v>
      </c>
      <c r="H34" s="11">
        <f>鋼材国内消費量!H34*(1-投入量!Z34)-投入量!H34</f>
        <v>166990.22999999998</v>
      </c>
      <c r="I34" s="11">
        <f>鋼材国内消費量!I34*(1-投入量!AA34)-投入量!I34</f>
        <v>770927.973</v>
      </c>
      <c r="J34" s="11">
        <f t="shared" si="0"/>
        <v>3319936.6059999997</v>
      </c>
      <c r="K34" s="11">
        <f>鋼材国内消費量!K34*(1-投入量!T34)-投入量!K34</f>
        <v>7246.48</v>
      </c>
      <c r="L34" s="11">
        <f>鋼材国内消費量!L34*(1-投入量!U34)-投入量!L34</f>
        <v>7539.1939999999995</v>
      </c>
      <c r="M34" s="11">
        <f>鋼材国内消費量!M34*(1-投入量!V34)-投入量!M34</f>
        <v>3235.9920000000002</v>
      </c>
      <c r="N34" s="11">
        <f>鋼材国内消費量!N34*(1-投入量!W34)-投入量!N34</f>
        <v>79776</v>
      </c>
      <c r="O34" s="11">
        <f>鋼材国内消費量!O34*(1-投入量!X34)-投入量!O34</f>
        <v>4668.03</v>
      </c>
      <c r="P34" s="11">
        <f>鋼材国内消費量!P34*(1-投入量!Y34)-投入量!P34</f>
        <v>50557.879000000001</v>
      </c>
      <c r="Q34" s="11">
        <f>鋼材国内消費量!Q34*(1-投入量!Z34)-投入量!Q34</f>
        <v>0</v>
      </c>
      <c r="R34" s="11">
        <f>鋼材国内消費量!R34*(1-投入量!AA34)-投入量!R34</f>
        <v>7908.5159999999996</v>
      </c>
      <c r="S34" s="11">
        <f t="shared" si="1"/>
        <v>160932.09100000001</v>
      </c>
    </row>
    <row r="35" spans="1:19">
      <c r="A35" s="4">
        <v>1952</v>
      </c>
      <c r="B35" s="11">
        <f>鋼材国内消費量!B35*(1-投入量!T35)-投入量!B35</f>
        <v>816312.14799999993</v>
      </c>
      <c r="C35" s="11">
        <f>鋼材国内消費量!C35*(1-投入量!U35)-投入量!C35</f>
        <v>640337.01399999997</v>
      </c>
      <c r="D35" s="11">
        <f>鋼材国内消費量!D35*(1-投入量!V35)-投入量!D35</f>
        <v>222734.96</v>
      </c>
      <c r="E35" s="11">
        <f>鋼材国内消費量!E35*(1-投入量!W35)-投入量!E35</f>
        <v>314412.91499999998</v>
      </c>
      <c r="F35" s="11">
        <f>鋼材国内消費量!F35*(1-投入量!X35)-投入量!F35</f>
        <v>272997.8</v>
      </c>
      <c r="G35" s="11">
        <f>鋼材国内消費量!G35*(1-投入量!Y35)-投入量!G35</f>
        <v>301297.18200000003</v>
      </c>
      <c r="H35" s="11">
        <f>鋼材国内消費量!H35*(1-投入量!Z35)-投入量!H35</f>
        <v>179559.94</v>
      </c>
      <c r="I35" s="11">
        <f>鋼材国内消費量!I35*(1-投入量!AA35)-投入量!I35</f>
        <v>830205.65799999994</v>
      </c>
      <c r="J35" s="11">
        <f t="shared" si="0"/>
        <v>3577857.6169999996</v>
      </c>
      <c r="K35" s="11">
        <f>鋼材国内消費量!K35*(1-投入量!T35)-投入量!K35</f>
        <v>7788.5319999999992</v>
      </c>
      <c r="L35" s="11">
        <f>鋼材国内消費量!L35*(1-投入量!U35)-投入量!L35</f>
        <v>8102.9259999999995</v>
      </c>
      <c r="M35" s="11">
        <f>鋼材国内消費量!M35*(1-投入量!V35)-投入量!M35</f>
        <v>3478.4079999999999</v>
      </c>
      <c r="N35" s="11">
        <f>鋼材国内消費量!N35*(1-投入量!W35)-投入量!N35</f>
        <v>85745.903999999995</v>
      </c>
      <c r="O35" s="11">
        <f>鋼材国内消費量!O35*(1-投入量!X35)-投入量!O35</f>
        <v>5017.7880000000005</v>
      </c>
      <c r="P35" s="11">
        <f>鋼材国内消費量!P35*(1-投入量!Y35)-投入量!P35</f>
        <v>54340.703000000001</v>
      </c>
      <c r="Q35" s="11">
        <f>鋼材国内消費量!Q35*(1-投入量!Z35)-投入量!Q35</f>
        <v>0</v>
      </c>
      <c r="R35" s="11">
        <f>鋼材国内消費量!R35*(1-投入量!AA35)-投入量!R35</f>
        <v>8500.9889999999996</v>
      </c>
      <c r="S35" s="11">
        <f t="shared" si="1"/>
        <v>172975.25</v>
      </c>
    </row>
    <row r="36" spans="1:19">
      <c r="A36" s="4">
        <v>1953</v>
      </c>
      <c r="B36" s="11">
        <f>鋼材国内消費量!B36*(1-投入量!T36)-投入量!B36</f>
        <v>895019.62799999991</v>
      </c>
      <c r="C36" s="11">
        <f>鋼材国内消費量!C36*(1-投入量!U36)-投入量!C36</f>
        <v>698847.77399999998</v>
      </c>
      <c r="D36" s="11">
        <f>鋼材国内消費量!D36*(1-投入量!V36)-投入量!D36</f>
        <v>243210.576</v>
      </c>
      <c r="E36" s="11">
        <f>鋼材国内消費量!E36*(1-投入量!W36)-投入量!E36</f>
        <v>342016.98300000001</v>
      </c>
      <c r="F36" s="11">
        <f>鋼材国内消費量!F36*(1-投入量!X36)-投入量!F36</f>
        <v>273490.41000000003</v>
      </c>
      <c r="G36" s="11">
        <f>鋼材国内消費量!G36*(1-投入量!Y36)-投入量!G36</f>
        <v>330444.24599999998</v>
      </c>
      <c r="H36" s="11">
        <f>鋼材国内消費量!H36*(1-投入量!Z36)-投入量!H36</f>
        <v>195969.59</v>
      </c>
      <c r="I36" s="11">
        <f>鋼材国内消費量!I36*(1-投入量!AA36)-投入量!I36</f>
        <v>882072.89799999993</v>
      </c>
      <c r="J36" s="11">
        <f t="shared" si="0"/>
        <v>3861072.1049999995</v>
      </c>
      <c r="K36" s="11">
        <f>鋼材国内消費量!K36*(1-投入量!T36)-投入量!K36</f>
        <v>8538.9920000000002</v>
      </c>
      <c r="L36" s="11">
        <f>鋼材国内消費量!L36*(1-投入量!U36)-投入量!L36</f>
        <v>8884.07</v>
      </c>
      <c r="M36" s="11">
        <f>鋼材国内消費量!M36*(1-投入量!V36)-投入量!M36</f>
        <v>3813.2559999999999</v>
      </c>
      <c r="N36" s="11">
        <f>鋼材国内消費量!N36*(1-投入量!W36)-投入量!N36</f>
        <v>94013.523000000001</v>
      </c>
      <c r="O36" s="11">
        <f>鋼材国内消費量!O36*(1-投入量!X36)-投入量!O36</f>
        <v>5501.5740000000005</v>
      </c>
      <c r="P36" s="11">
        <f>鋼材国内消費量!P36*(1-投入量!Y36)-投入量!P36</f>
        <v>59580.257000000005</v>
      </c>
      <c r="Q36" s="11">
        <f>鋼材国内消費量!Q36*(1-投入量!Z36)-投入量!Q36</f>
        <v>0</v>
      </c>
      <c r="R36" s="11">
        <f>鋼材国内消費量!R36*(1-投入量!AA36)-投入量!R36</f>
        <v>9319.7999999999993</v>
      </c>
      <c r="S36" s="11">
        <f t="shared" si="1"/>
        <v>189651.47200000001</v>
      </c>
    </row>
    <row r="37" spans="1:19">
      <c r="A37" s="4">
        <v>1954</v>
      </c>
      <c r="B37" s="11">
        <f>鋼材国内消費量!B37*(1-投入量!T37)-投入量!B37</f>
        <v>905269.86</v>
      </c>
      <c r="C37" s="11">
        <f>鋼材国内消費量!C37*(1-投入量!U37)-投入量!C37</f>
        <v>705989.17999999993</v>
      </c>
      <c r="D37" s="11">
        <f>鋼材国内消費量!D37*(1-投入量!V37)-投入量!D37</f>
        <v>249007.95199999999</v>
      </c>
      <c r="E37" s="11">
        <f>鋼材国内消費量!E37*(1-投入量!W37)-投入量!E37</f>
        <v>361003.29</v>
      </c>
      <c r="F37" s="11">
        <f>鋼材国内消費量!F37*(1-投入量!X37)-投入量!F37</f>
        <v>282722.39</v>
      </c>
      <c r="G37" s="11">
        <f>鋼材国内消費量!G37*(1-投入量!Y37)-投入量!G37</f>
        <v>334240.31300000002</v>
      </c>
      <c r="H37" s="11">
        <f>鋼材国内消費量!H37*(1-投入量!Z37)-投入量!H37</f>
        <v>198236.75999999998</v>
      </c>
      <c r="I37" s="11">
        <f>鋼材国内消費量!I37*(1-投入量!AA37)-投入量!I37</f>
        <v>894126.37099999993</v>
      </c>
      <c r="J37" s="11">
        <f t="shared" si="0"/>
        <v>3930596.1159999999</v>
      </c>
      <c r="K37" s="11">
        <f>鋼材国内消費量!K37*(1-投入量!T37)-投入量!K37</f>
        <v>8636.503999999999</v>
      </c>
      <c r="L37" s="11">
        <f>鋼材国内消費量!L37*(1-投入量!U37)-投入量!L37</f>
        <v>8986.0419999999995</v>
      </c>
      <c r="M37" s="11">
        <f>鋼材国内消費量!M37*(1-投入量!V37)-投入量!M37</f>
        <v>3856.8559999999998</v>
      </c>
      <c r="N37" s="11">
        <f>鋼材国内消費量!N37*(1-投入量!W37)-投入量!N37</f>
        <v>95089.667999999991</v>
      </c>
      <c r="O37" s="11">
        <f>鋼材国内消費量!O37*(1-投入量!X37)-投入量!O37</f>
        <v>5563.9980000000005</v>
      </c>
      <c r="P37" s="11">
        <f>鋼材国内消費量!P37*(1-投入量!Y37)-投入量!P37</f>
        <v>60262.661</v>
      </c>
      <c r="Q37" s="11">
        <f>鋼材国内消費量!Q37*(1-投入量!Z37)-投入量!Q37</f>
        <v>0</v>
      </c>
      <c r="R37" s="11">
        <f>鋼材国内消費量!R37*(1-投入量!AA37)-投入量!R37</f>
        <v>9427.262999999999</v>
      </c>
      <c r="S37" s="11">
        <f t="shared" si="1"/>
        <v>191822.992</v>
      </c>
    </row>
    <row r="38" spans="1:19">
      <c r="A38" s="4">
        <v>1955</v>
      </c>
      <c r="B38" s="11">
        <f>鋼材国内消費量!B38*(1-投入量!T38)-投入量!B38</f>
        <v>1098915.308</v>
      </c>
      <c r="C38" s="11">
        <f>鋼材国内消費量!C38*(1-投入量!U38)-投入量!C38</f>
        <v>860787.96799999999</v>
      </c>
      <c r="D38" s="11">
        <f>鋼材国内消費量!D38*(1-投入量!V38)-投入量!D38</f>
        <v>303845.04800000001</v>
      </c>
      <c r="E38" s="11">
        <f>鋼材国内消費量!E38*(1-投入量!W38)-投入量!E38</f>
        <v>443299.36900000001</v>
      </c>
      <c r="F38" s="11">
        <f>鋼材国内消費量!F38*(1-投入量!X38)-投入量!F38</f>
        <v>346664.58400000003</v>
      </c>
      <c r="G38" s="11">
        <f>鋼材国内消費量!G38*(1-投入量!Y38)-投入量!G38</f>
        <v>403951.158</v>
      </c>
      <c r="H38" s="11">
        <f>鋼材国内消費量!H38*(1-投入量!Z38)-投入量!H38</f>
        <v>239069.465</v>
      </c>
      <c r="I38" s="11">
        <f>鋼材国内消費量!I38*(1-投入量!AA38)-投入量!I38</f>
        <v>1116927.9309999999</v>
      </c>
      <c r="J38" s="11">
        <f t="shared" si="0"/>
        <v>4813460.8309999993</v>
      </c>
      <c r="K38" s="11">
        <f>鋼材国内消費量!K38*(1-投入量!T38)-投入量!K38</f>
        <v>10484.451999999999</v>
      </c>
      <c r="L38" s="11">
        <f>鋼材国内消費量!L38*(1-投入量!U38)-投入量!L38</f>
        <v>10908.118</v>
      </c>
      <c r="M38" s="11">
        <f>鋼材国内消費量!M38*(1-投入量!V38)-投入量!M38</f>
        <v>4682.6400000000003</v>
      </c>
      <c r="N38" s="11">
        <f>鋼材国内消費量!N38*(1-投入量!W38)-投入量!N38</f>
        <v>115430.886</v>
      </c>
      <c r="O38" s="11">
        <f>鋼材国内消費量!O38*(1-投入量!X38)-投入量!O38</f>
        <v>6754.6440000000002</v>
      </c>
      <c r="P38" s="11">
        <f>鋼材国内消費量!P38*(1-投入量!Y38)-投入量!P38</f>
        <v>73153.553</v>
      </c>
      <c r="Q38" s="11">
        <f>鋼材国内消費量!Q38*(1-投入量!Z38)-投入量!Q38</f>
        <v>0</v>
      </c>
      <c r="R38" s="11">
        <f>鋼材国内消費量!R38*(1-投入量!AA38)-投入量!R38</f>
        <v>11443.383</v>
      </c>
      <c r="S38" s="11">
        <f t="shared" si="1"/>
        <v>232857.67600000001</v>
      </c>
    </row>
    <row r="39" spans="1:19">
      <c r="A39" s="4">
        <v>1956</v>
      </c>
      <c r="B39" s="11">
        <f>鋼材国内消費量!B39*(1-投入量!T39)-投入量!B39</f>
        <v>1297339.8</v>
      </c>
      <c r="C39" s="11">
        <f>鋼材国内消費量!C39*(1-投入量!U39)-投入量!C39</f>
        <v>1015381.846</v>
      </c>
      <c r="D39" s="11">
        <f>鋼材国内消費量!D39*(1-投入量!V39)-投入量!D39</f>
        <v>351986.65600000002</v>
      </c>
      <c r="E39" s="11">
        <f>鋼材国内消費量!E39*(1-投入量!W39)-投入量!E39</f>
        <v>503454.39499999996</v>
      </c>
      <c r="F39" s="11">
        <f>鋼材国内消費量!F39*(1-投入量!X39)-投入量!F39</f>
        <v>244580.478</v>
      </c>
      <c r="G39" s="11">
        <f>鋼材国内消費量!G39*(1-投入量!Y39)-投入量!G39</f>
        <v>475432.67000000004</v>
      </c>
      <c r="H39" s="11">
        <f>鋼材国内消費量!H39*(1-投入量!Z39)-投入量!H39</f>
        <v>276959.35499999998</v>
      </c>
      <c r="I39" s="11">
        <f>鋼材国内消費量!I39*(1-投入量!AA39)-投入量!I39</f>
        <v>1321883.9109999998</v>
      </c>
      <c r="J39" s="11">
        <f t="shared" si="0"/>
        <v>5487019.1109999996</v>
      </c>
      <c r="K39" s="11">
        <f>鋼材国内消費量!K39*(1-投入量!T39)-投入量!K39</f>
        <v>23972.655999999999</v>
      </c>
      <c r="L39" s="11">
        <f>鋼材国内消費量!L39*(1-投入量!U39)-投入量!L39</f>
        <v>24941.773999999998</v>
      </c>
      <c r="M39" s="11">
        <f>鋼材国内消費量!M39*(1-投入量!V39)-投入量!M39</f>
        <v>12984.951999999999</v>
      </c>
      <c r="N39" s="11">
        <f>鋼材国内消費量!N39*(1-投入量!W39)-投入量!N39</f>
        <v>200049.954</v>
      </c>
      <c r="O39" s="11">
        <f>鋼材国内消費量!O39*(1-投入量!X39)-投入量!O39</f>
        <v>15686.784000000001</v>
      </c>
      <c r="P39" s="11">
        <f>鋼材国内消費量!P39*(1-投入量!Y39)-投入量!P39</f>
        <v>119046.78</v>
      </c>
      <c r="Q39" s="11">
        <f>鋼材国内消費量!Q39*(1-投入量!Z39)-投入量!Q39</f>
        <v>0</v>
      </c>
      <c r="R39" s="11">
        <f>鋼材国内消費量!R39*(1-投入量!AA39)-投入量!R39</f>
        <v>13838.951999999999</v>
      </c>
      <c r="S39" s="11">
        <f t="shared" si="1"/>
        <v>410521.85200000001</v>
      </c>
    </row>
    <row r="40" spans="1:19">
      <c r="A40" s="4">
        <v>1957</v>
      </c>
      <c r="B40" s="11">
        <f>鋼材国内消費量!B40*(1-投入量!T40)-投入量!B40</f>
        <v>1468325.18</v>
      </c>
      <c r="C40" s="11">
        <f>鋼材国内消費量!C40*(1-投入量!U40)-投入量!C40</f>
        <v>1151182.5759999999</v>
      </c>
      <c r="D40" s="11">
        <f>鋼材国内消費量!D40*(1-投入量!V40)-投入量!D40</f>
        <v>400640.4</v>
      </c>
      <c r="E40" s="11">
        <f>鋼材国内消費量!E40*(1-投入量!W40)-投入量!E40</f>
        <v>576940.21199999994</v>
      </c>
      <c r="F40" s="11">
        <f>鋼材国内消費量!F40*(1-投入量!X40)-投入量!F40</f>
        <v>250168.25199999998</v>
      </c>
      <c r="G40" s="11">
        <f>鋼材国内消費量!G40*(1-投入量!Y40)-投入量!G40</f>
        <v>531751.348</v>
      </c>
      <c r="H40" s="11">
        <f>鋼材国内消費量!H40*(1-投入量!Z40)-投入量!H40</f>
        <v>314779.26500000001</v>
      </c>
      <c r="I40" s="11">
        <f>鋼材国内消費量!I40*(1-投入量!AA40)-投入量!I40</f>
        <v>1481251.4279999998</v>
      </c>
      <c r="J40" s="11">
        <f t="shared" si="0"/>
        <v>6175038.6609999985</v>
      </c>
      <c r="K40" s="11">
        <f>鋼材国内消費量!K40*(1-投入量!T40)-投入量!K40</f>
        <v>30624.503999999997</v>
      </c>
      <c r="L40" s="11">
        <f>鋼材国内消費量!L40*(1-投入量!U40)-投入量!L40</f>
        <v>31862.401999999998</v>
      </c>
      <c r="M40" s="11">
        <f>鋼材国内消費量!M40*(1-投入量!V40)-投入量!M40</f>
        <v>15922.72</v>
      </c>
      <c r="N40" s="11">
        <f>鋼材国内消費量!N40*(1-投入量!W40)-投入量!N40</f>
        <v>202615.25099999999</v>
      </c>
      <c r="O40" s="11">
        <f>鋼材国内消費量!O40*(1-投入量!X40)-投入量!O40</f>
        <v>15351.714</v>
      </c>
      <c r="P40" s="11">
        <f>鋼材国内消費量!P40*(1-投入量!Y40)-投入量!P40</f>
        <v>120350.04700000001</v>
      </c>
      <c r="Q40" s="11">
        <f>鋼材国内消費量!Q40*(1-投入量!Z40)-投入量!Q40</f>
        <v>0</v>
      </c>
      <c r="R40" s="11">
        <f>鋼材国内消費量!R40*(1-投入量!AA40)-投入量!R40</f>
        <v>9995.01</v>
      </c>
      <c r="S40" s="11">
        <f t="shared" si="1"/>
        <v>426721.64799999999</v>
      </c>
    </row>
    <row r="41" spans="1:19">
      <c r="A41" s="4">
        <v>1958</v>
      </c>
      <c r="B41" s="11">
        <f>鋼材国内消費量!B41*(1-投入量!T41)-投入量!B41</f>
        <v>1415506.18</v>
      </c>
      <c r="C41" s="11">
        <f>鋼材国内消費量!C41*(1-投入量!U41)-投入量!C41</f>
        <v>1112232.642</v>
      </c>
      <c r="D41" s="11">
        <f>鋼材国内消費量!D41*(1-投入量!V41)-投入量!D41</f>
        <v>389228.85599999997</v>
      </c>
      <c r="E41" s="11">
        <f>鋼材国内消費量!E41*(1-投入量!W41)-投入量!E41</f>
        <v>588402.04700000002</v>
      </c>
      <c r="F41" s="11">
        <f>鋼材国内消費量!F41*(1-投入量!X41)-投入量!F41</f>
        <v>235362.99800000002</v>
      </c>
      <c r="G41" s="11">
        <f>鋼材国内消費量!G41*(1-投入量!Y41)-投入量!G41</f>
        <v>509191.43700000003</v>
      </c>
      <c r="H41" s="11">
        <f>鋼材国内消費量!H41*(1-投入量!Z41)-投入量!H41</f>
        <v>303095.79499999998</v>
      </c>
      <c r="I41" s="11">
        <f>鋼材国内消費量!I41*(1-投入量!AA41)-投入量!I41</f>
        <v>1372298.8909999998</v>
      </c>
      <c r="J41" s="11">
        <f t="shared" si="0"/>
        <v>5925318.8459999999</v>
      </c>
      <c r="K41" s="11">
        <f>鋼材国内消費量!K41*(1-投入量!T41)-投入量!K41</f>
        <v>58902.983999999997</v>
      </c>
      <c r="L41" s="11">
        <f>鋼材国内消費量!L41*(1-投入量!U41)-投入量!L41</f>
        <v>61284.21</v>
      </c>
      <c r="M41" s="11">
        <f>鋼材国内消費量!M41*(1-投入量!V41)-投入量!M41</f>
        <v>20505.080000000002</v>
      </c>
      <c r="N41" s="11">
        <f>鋼材国内消費量!N41*(1-投入量!W41)-投入量!N41</f>
        <v>163441.07999999999</v>
      </c>
      <c r="O41" s="11">
        <f>鋼材国内消費量!O41*(1-投入量!X41)-投入量!O41</f>
        <v>10949.904</v>
      </c>
      <c r="P41" s="11">
        <f>鋼材国内消費量!P41*(1-投入量!Y41)-投入量!P41</f>
        <v>115312.254</v>
      </c>
      <c r="Q41" s="11">
        <f>鋼材国内消費量!Q41*(1-投入量!Z41)-投入量!Q41</f>
        <v>0</v>
      </c>
      <c r="R41" s="11">
        <f>鋼材国内消費量!R41*(1-投入量!AA41)-投入量!R41</f>
        <v>14368.659</v>
      </c>
      <c r="S41" s="11">
        <f t="shared" si="1"/>
        <v>444764.17099999991</v>
      </c>
    </row>
    <row r="42" spans="1:19">
      <c r="A42" s="4">
        <v>1959</v>
      </c>
      <c r="B42" s="11">
        <f>鋼材国内消費量!B42*(1-投入量!T42)-投入量!B42</f>
        <v>1942389.328</v>
      </c>
      <c r="C42" s="11">
        <f>鋼材国内消費量!C42*(1-投入量!U42)-投入量!C42</f>
        <v>1522696.8699999999</v>
      </c>
      <c r="D42" s="11">
        <f>鋼材国内消費量!D42*(1-投入量!V42)-投入量!D42</f>
        <v>526992.00800000003</v>
      </c>
      <c r="E42" s="11">
        <f>鋼材国内消費量!E42*(1-投入量!W42)-投入量!E42</f>
        <v>768274.29399999999</v>
      </c>
      <c r="F42" s="11">
        <f>鋼材国内消費量!F42*(1-投入量!X42)-投入量!F42</f>
        <v>147875.75400000007</v>
      </c>
      <c r="G42" s="11">
        <f>鋼材国内消費量!G42*(1-投入量!Y42)-投入量!G42</f>
        <v>691307.56700000004</v>
      </c>
      <c r="H42" s="11">
        <f>鋼材国内消費量!H42*(1-投入量!Z42)-投入量!H42</f>
        <v>421637.31</v>
      </c>
      <c r="I42" s="11">
        <f>鋼材国内消費量!I42*(1-投入量!AA42)-投入量!I42</f>
        <v>1854421.5359999998</v>
      </c>
      <c r="J42" s="11">
        <f t="shared" si="0"/>
        <v>7875594.6669999994</v>
      </c>
      <c r="K42" s="11">
        <f>鋼材国内消費量!K42*(1-投入量!T42)-投入量!K42</f>
        <v>94509.203999999998</v>
      </c>
      <c r="L42" s="11">
        <f>鋼材国内消費量!L42*(1-投入量!U42)-投入量!L42</f>
        <v>98329.868000000002</v>
      </c>
      <c r="M42" s="11">
        <f>鋼材国内消費量!M42*(1-投入量!V42)-投入量!M42</f>
        <v>43208.472000000002</v>
      </c>
      <c r="N42" s="11">
        <f>鋼材国内消費量!N42*(1-投入量!W42)-投入量!N42</f>
        <v>260339.83499999999</v>
      </c>
      <c r="O42" s="11">
        <f>鋼材国内消費量!O42*(1-投入量!X42)-投入量!O42</f>
        <v>17330.004000000001</v>
      </c>
      <c r="P42" s="11">
        <f>鋼材国内消費量!P42*(1-投入量!Y42)-投入量!P42</f>
        <v>214669.80900000001</v>
      </c>
      <c r="Q42" s="11">
        <f>鋼材国内消費量!Q42*(1-投入量!Z42)-投入量!Q42</f>
        <v>0</v>
      </c>
      <c r="R42" s="11">
        <f>鋼材国内消費量!R42*(1-投入量!AA42)-投入量!R42</f>
        <v>13711.518</v>
      </c>
      <c r="S42" s="11">
        <f t="shared" si="1"/>
        <v>742098.71000000008</v>
      </c>
    </row>
    <row r="43" spans="1:19">
      <c r="A43" s="4">
        <v>1960</v>
      </c>
      <c r="B43" s="11">
        <f>鋼材国内消費量!B43*(1-投入量!T43)-投入量!B43</f>
        <v>2585946.54</v>
      </c>
      <c r="C43" s="11">
        <f>鋼材国内消費量!C43*(1-投入量!U43)-投入量!C43</f>
        <v>2031826.71</v>
      </c>
      <c r="D43" s="11">
        <f>鋼材国内消費量!D43*(1-投入量!V43)-投入量!D43</f>
        <v>705589.26399999997</v>
      </c>
      <c r="E43" s="11">
        <f>鋼材国内消費量!E43*(1-投入量!W43)-投入量!E43</f>
        <v>1000513.3239999999</v>
      </c>
      <c r="F43" s="11">
        <f>鋼材国内消費量!F43*(1-投入量!X43)-投入量!F43</f>
        <v>474555.05200000014</v>
      </c>
      <c r="G43" s="11">
        <f>鋼材国内消費量!G43*(1-投入量!Y43)-投入量!G43</f>
        <v>933630.15300000005</v>
      </c>
      <c r="H43" s="11">
        <f>鋼材国内消費量!H43*(1-投入量!Z43)-投入量!H43</f>
        <v>561985.78999999992</v>
      </c>
      <c r="I43" s="11">
        <f>鋼材国内消費量!I43*(1-投入量!AA43)-投入量!I43</f>
        <v>2402350.0689999997</v>
      </c>
      <c r="J43" s="11">
        <f t="shared" si="0"/>
        <v>10696396.902000001</v>
      </c>
      <c r="K43" s="11">
        <f>鋼材国内消費量!K43*(1-投入量!T43)-投入量!K43</f>
        <v>135135.38</v>
      </c>
      <c r="L43" s="11">
        <f>鋼材国内消費量!L43*(1-投入量!U43)-投入量!L43</f>
        <v>140598.22399999999</v>
      </c>
      <c r="M43" s="11">
        <f>鋼材国内消費量!M43*(1-投入量!V43)-投入量!M43</f>
        <v>52576.368000000002</v>
      </c>
      <c r="N43" s="11">
        <f>鋼材国内消費量!N43*(1-投入量!W43)-投入量!N43</f>
        <v>302115.86699999997</v>
      </c>
      <c r="O43" s="11">
        <f>鋼材国内消費量!O43*(1-投入量!X43)-投入量!O43</f>
        <v>19164.168000000001</v>
      </c>
      <c r="P43" s="11">
        <f>鋼材国内消費量!P43*(1-投入量!Y43)-投入量!P43</f>
        <v>269273.03500000003</v>
      </c>
      <c r="Q43" s="11">
        <f>鋼材国内消費量!Q43*(1-投入量!Z43)-投入量!Q43</f>
        <v>0</v>
      </c>
      <c r="R43" s="11">
        <f>鋼材国内消費量!R43*(1-投入量!AA43)-投入量!R43</f>
        <v>16477.025999999998</v>
      </c>
      <c r="S43" s="11">
        <f t="shared" si="1"/>
        <v>935340.06799999985</v>
      </c>
    </row>
    <row r="44" spans="1:19">
      <c r="A44" s="4">
        <v>1961</v>
      </c>
      <c r="B44" s="11">
        <f>鋼材国内消費量!B44*(1-投入量!T44)-投入量!B44</f>
        <v>3687770</v>
      </c>
      <c r="C44" s="11">
        <f>鋼材国内消費量!C44*(1-投入量!U44)-投入量!C44</f>
        <v>2845904.2919999999</v>
      </c>
      <c r="D44" s="11">
        <f>鋼材国内消費量!D44*(1-投入量!V44)-投入量!D44</f>
        <v>875416.17599999998</v>
      </c>
      <c r="E44" s="11">
        <f>鋼材国内消費量!E44*(1-投入量!W44)-投入量!E44</f>
        <v>1282693.591</v>
      </c>
      <c r="F44" s="11">
        <f>鋼材国内消費量!F44*(1-投入量!X44)-投入量!F44</f>
        <v>719936.75399999996</v>
      </c>
      <c r="G44" s="11">
        <f>鋼材国内消費量!G44*(1-投入量!Y44)-投入量!G44</f>
        <v>1159644.1130000001</v>
      </c>
      <c r="H44" s="11">
        <f>鋼材国内消費量!H44*(1-投入量!Z44)-投入量!H44</f>
        <v>628850.72499999998</v>
      </c>
      <c r="I44" s="11">
        <f>鋼材国内消費量!I44*(1-投入量!AA44)-投入量!I44</f>
        <v>3336129.1659999997</v>
      </c>
      <c r="J44" s="11">
        <f t="shared" si="0"/>
        <v>14536344.817</v>
      </c>
      <c r="K44" s="11">
        <f>鋼材国内消費量!K44*(1-投入量!T44)-投入量!K44</f>
        <v>149423.75599999999</v>
      </c>
      <c r="L44" s="11">
        <f>鋼材国内消費量!L44*(1-投入量!U44)-投入量!L44</f>
        <v>155464.97200000001</v>
      </c>
      <c r="M44" s="11">
        <f>鋼材国内消費量!M44*(1-投入量!V44)-投入量!M44</f>
        <v>72358.559999999998</v>
      </c>
      <c r="N44" s="11">
        <f>鋼材国内消費量!N44*(1-投入量!W44)-投入量!N44</f>
        <v>361463.39399999997</v>
      </c>
      <c r="O44" s="11">
        <f>鋼材国内消費量!O44*(1-投入量!X44)-投入量!O44</f>
        <v>25803.144</v>
      </c>
      <c r="P44" s="11">
        <f>鋼材国内消費量!P44*(1-投入量!Y44)-投入量!P44</f>
        <v>354986.40500000003</v>
      </c>
      <c r="Q44" s="11">
        <f>鋼材国内消費量!Q44*(1-投入量!Z44)-投入量!Q44</f>
        <v>0</v>
      </c>
      <c r="R44" s="11">
        <f>鋼材国内消費量!R44*(1-投入量!AA44)-投入量!R44</f>
        <v>32182.790999999997</v>
      </c>
      <c r="S44" s="11">
        <f t="shared" si="1"/>
        <v>1151683.0220000001</v>
      </c>
    </row>
    <row r="45" spans="1:19">
      <c r="A45" s="4">
        <v>1962</v>
      </c>
      <c r="B45" s="11">
        <f>鋼材国内消費量!B45*(1-投入量!T45)-投入量!B45</f>
        <v>2627599.46</v>
      </c>
      <c r="C45" s="11">
        <f>鋼材国内消費量!C45*(1-投入量!U45)-投入量!C45</f>
        <v>2039190.7859999998</v>
      </c>
      <c r="D45" s="11">
        <f>鋼材国内消費量!D45*(1-投入量!V45)-投入量!D45</f>
        <v>789635.84</v>
      </c>
      <c r="E45" s="11">
        <f>鋼材国内消費量!E45*(1-投入量!W45)-投入量!E45</f>
        <v>1031401.07</v>
      </c>
      <c r="F45" s="11">
        <f>鋼材国内消費量!F45*(1-投入量!X45)-投入量!F45</f>
        <v>420189.924</v>
      </c>
      <c r="G45" s="11">
        <f>鋼材国内消費量!G45*(1-投入量!Y45)-投入量!G45</f>
        <v>1093208.8460000001</v>
      </c>
      <c r="H45" s="11">
        <f>鋼材国内消費量!H45*(1-投入量!Z45)-投入量!H45</f>
        <v>558245.54999999993</v>
      </c>
      <c r="I45" s="11">
        <f>鋼材国内消費量!I45*(1-投入量!AA45)-投入量!I45</f>
        <v>1785798.52</v>
      </c>
      <c r="J45" s="11">
        <f t="shared" si="0"/>
        <v>10345269.995999999</v>
      </c>
      <c r="K45" s="11">
        <f>鋼材国内消費量!K45*(1-投入量!T45)-投入量!K45</f>
        <v>162350.788</v>
      </c>
      <c r="L45" s="11">
        <f>鋼材国内消費量!L45*(1-投入量!U45)-投入量!L45</f>
        <v>168914.69399999999</v>
      </c>
      <c r="M45" s="11">
        <f>鋼材国内消費量!M45*(1-投入量!V45)-投入量!M45</f>
        <v>52687.112000000001</v>
      </c>
      <c r="N45" s="11">
        <f>鋼材国内消費量!N45*(1-投入量!W45)-投入量!N45</f>
        <v>300045.01500000001</v>
      </c>
      <c r="O45" s="11">
        <f>鋼材国内消費量!O45*(1-投入量!X45)-投入量!O45</f>
        <v>16816.842000000001</v>
      </c>
      <c r="P45" s="11">
        <f>鋼材国内消費量!P45*(1-投入量!Y45)-投入量!P45</f>
        <v>288784.64799999999</v>
      </c>
      <c r="Q45" s="11">
        <f>鋼材国内消費量!Q45*(1-投入量!Z45)-投入量!Q45</f>
        <v>0</v>
      </c>
      <c r="R45" s="11">
        <f>鋼材国内消費量!R45*(1-投入量!AA45)-投入量!R45</f>
        <v>30341.654999999999</v>
      </c>
      <c r="S45" s="11">
        <f t="shared" si="1"/>
        <v>1019940.754</v>
      </c>
    </row>
    <row r="46" spans="1:19">
      <c r="A46" s="4">
        <v>1963</v>
      </c>
      <c r="B46" s="11">
        <f>鋼材国内消費量!B46*(1-投入量!T46)-投入量!B46</f>
        <v>3755243.5239999997</v>
      </c>
      <c r="C46" s="11">
        <f>鋼材国内消費量!C46*(1-投入量!U46)-投入量!C46</f>
        <v>2716103.5279999999</v>
      </c>
      <c r="D46" s="11">
        <f>鋼材国内消費量!D46*(1-投入量!V46)-投入量!D46</f>
        <v>840912.848</v>
      </c>
      <c r="E46" s="11">
        <f>鋼材国内消費量!E46*(1-投入量!W46)-投入量!E46</f>
        <v>1094194.415</v>
      </c>
      <c r="F46" s="11">
        <f>鋼材国内消費量!F46*(1-投入量!X46)-投入量!F46</f>
        <v>990593.10199999996</v>
      </c>
      <c r="G46" s="11">
        <f>鋼材国内消費量!G46*(1-投入量!Y46)-投入量!G46</f>
        <v>1219074.28</v>
      </c>
      <c r="H46" s="11">
        <f>鋼材国内消費量!H46*(1-投入量!Z46)-投入量!H46</f>
        <v>659534.37</v>
      </c>
      <c r="I46" s="11">
        <f>鋼材国内消費量!I46*(1-投入量!AA46)-投入量!I46</f>
        <v>2454954.9499999997</v>
      </c>
      <c r="J46" s="11">
        <f t="shared" si="0"/>
        <v>13730611.016999997</v>
      </c>
      <c r="K46" s="11">
        <f>鋼材国内消費量!K46*(1-投入量!T46)-投入量!K46</f>
        <v>263522.35599999997</v>
      </c>
      <c r="L46" s="11">
        <f>鋼材国内消費量!L46*(1-投入量!U46)-投入量!L46</f>
        <v>274175.772</v>
      </c>
      <c r="M46" s="11">
        <f>鋼材国内消費量!M46*(1-投入量!V46)-投入量!M46</f>
        <v>73050.055999999997</v>
      </c>
      <c r="N46" s="11">
        <f>鋼材国内消費量!N46*(1-投入量!W46)-投入量!N46</f>
        <v>452221.88999999996</v>
      </c>
      <c r="O46" s="11">
        <f>鋼材国内消費量!O46*(1-投入量!X46)-投入量!O46</f>
        <v>46129.5</v>
      </c>
      <c r="P46" s="11">
        <f>鋼材国内消費量!P46*(1-投入量!Y46)-投入量!P46</f>
        <v>447432.67200000002</v>
      </c>
      <c r="Q46" s="11">
        <f>鋼材国内消費量!Q46*(1-投入量!Z46)-投入量!Q46</f>
        <v>0</v>
      </c>
      <c r="R46" s="11">
        <f>鋼材国内消費量!R46*(1-投入量!AA46)-投入量!R46</f>
        <v>69719.712</v>
      </c>
      <c r="S46" s="11">
        <f t="shared" si="1"/>
        <v>1626251.9580000001</v>
      </c>
    </row>
    <row r="47" spans="1:19">
      <c r="A47" s="4">
        <v>1964</v>
      </c>
      <c r="B47" s="11">
        <f>鋼材国内消費量!B47*(1-投入量!T47)-投入量!B47</f>
        <v>4843406.7</v>
      </c>
      <c r="C47" s="11">
        <f>鋼材国内消費量!C47*(1-投入量!U47)-投入量!C47</f>
        <v>3342754.1579999998</v>
      </c>
      <c r="D47" s="11">
        <f>鋼材国内消費量!D47*(1-投入量!V47)-投入量!D47</f>
        <v>895967.34400000004</v>
      </c>
      <c r="E47" s="11">
        <f>鋼材国内消費量!E47*(1-投入量!W47)-投入量!E47</f>
        <v>1324916.902</v>
      </c>
      <c r="F47" s="11">
        <f>鋼材国内消費量!F47*(1-投入量!X47)-投入量!F47</f>
        <v>1078853.844</v>
      </c>
      <c r="G47" s="11">
        <f>鋼材国内消費量!G47*(1-投入量!Y47)-投入量!G47</f>
        <v>1387624.3130000001</v>
      </c>
      <c r="H47" s="11">
        <f>鋼材国内消費量!H47*(1-投入量!Z47)-投入量!H47</f>
        <v>646247.98499999999</v>
      </c>
      <c r="I47" s="11">
        <f>鋼材国内消費量!I47*(1-投入量!AA47)-投入量!I47</f>
        <v>2910908.3279999997</v>
      </c>
      <c r="J47" s="11">
        <f t="shared" si="0"/>
        <v>16430679.573999999</v>
      </c>
      <c r="K47" s="11">
        <f>鋼材国内消費量!K47*(1-投入量!T47)-投入量!K47</f>
        <v>249554.24</v>
      </c>
      <c r="L47" s="11">
        <f>鋼材国内消費量!L47*(1-投入量!U47)-投入量!L47</f>
        <v>259643.8</v>
      </c>
      <c r="M47" s="11">
        <f>鋼材国内消費量!M47*(1-投入量!V47)-投入量!M47</f>
        <v>66610.335999999996</v>
      </c>
      <c r="N47" s="11">
        <f>鋼材国内消費量!N47*(1-投入量!W47)-投入量!N47</f>
        <v>444462.84299999999</v>
      </c>
      <c r="O47" s="11">
        <f>鋼材国内消費量!O47*(1-投入量!X47)-投入量!O47</f>
        <v>49188.276000000005</v>
      </c>
      <c r="P47" s="11">
        <f>鋼材国内消費量!P47*(1-投入量!Y47)-投入量!P47</f>
        <v>497256.73300000001</v>
      </c>
      <c r="Q47" s="11">
        <f>鋼材国内消費量!Q47*(1-投入量!Z47)-投入量!Q47</f>
        <v>0</v>
      </c>
      <c r="R47" s="11">
        <f>鋼材国内消費量!R47*(1-投入量!AA47)-投入量!R47</f>
        <v>94302.11099999999</v>
      </c>
      <c r="S47" s="11">
        <f t="shared" si="1"/>
        <v>1661018.3389999999</v>
      </c>
    </row>
    <row r="48" spans="1:19">
      <c r="A48" s="4">
        <v>1965</v>
      </c>
      <c r="B48" s="11">
        <f>鋼材国内消費量!B48*(1-投入量!T48)-投入量!B48</f>
        <v>5382870.8080000002</v>
      </c>
      <c r="C48" s="11">
        <f>鋼材国内消費量!C48*(1-投入量!U48)-投入量!C48</f>
        <v>3601877.9779999997</v>
      </c>
      <c r="D48" s="11">
        <f>鋼材国内消費量!D48*(1-投入量!V48)-投入量!D48</f>
        <v>633708.03200000001</v>
      </c>
      <c r="E48" s="11">
        <f>鋼材国内消費量!E48*(1-投入量!W48)-投入量!E48</f>
        <v>1755556.5729999999</v>
      </c>
      <c r="F48" s="11">
        <f>鋼材国内消費量!F48*(1-投入量!X48)-投入量!F48</f>
        <v>2006204.8280000002</v>
      </c>
      <c r="G48" s="11">
        <f>鋼材国内消費量!G48*(1-投入量!Y48)-投入量!G48</f>
        <v>857625.54600000009</v>
      </c>
      <c r="H48" s="11">
        <f>鋼材国内消費量!H48*(1-投入量!Z48)-投入量!H48</f>
        <v>621266.70499999996</v>
      </c>
      <c r="I48" s="11">
        <f>鋼材国内消費量!I48*(1-投入量!AA48)-投入量!I48</f>
        <v>2696583.9099999997</v>
      </c>
      <c r="J48" s="11">
        <f t="shared" si="0"/>
        <v>17555694.379999999</v>
      </c>
      <c r="K48" s="11">
        <f>鋼材国内消費量!K48*(1-投入量!T48)-投入量!K48</f>
        <v>261675.364</v>
      </c>
      <c r="L48" s="11">
        <f>鋼材国内消費量!L48*(1-投入量!U48)-投入量!L48</f>
        <v>272254.658</v>
      </c>
      <c r="M48" s="11">
        <f>鋼材国内消費量!M48*(1-投入量!V48)-投入量!M48</f>
        <v>43034.072</v>
      </c>
      <c r="N48" s="11">
        <f>鋼材国内消費量!N48*(1-投入量!W48)-投入量!N48</f>
        <v>400325.109</v>
      </c>
      <c r="O48" s="11">
        <f>鋼材国内消費量!O48*(1-投入量!X48)-投入量!O48</f>
        <v>55094.688000000002</v>
      </c>
      <c r="P48" s="11">
        <f>鋼材国内消費量!P48*(1-投入量!Y48)-投入量!P48</f>
        <v>394888.34299999999</v>
      </c>
      <c r="Q48" s="11">
        <f>鋼材国内消費量!Q48*(1-投入量!Z48)-投入量!Q48</f>
        <v>0</v>
      </c>
      <c r="R48" s="11">
        <f>鋼材国内消費量!R48*(1-投入量!AA48)-投入量!R48</f>
        <v>92449.562999999995</v>
      </c>
      <c r="S48" s="11">
        <f t="shared" si="1"/>
        <v>1519721.797</v>
      </c>
    </row>
    <row r="49" spans="1:19">
      <c r="A49" s="4">
        <v>1966</v>
      </c>
      <c r="B49" s="11">
        <f>鋼材国内消費量!B49*(1-投入量!T49)-投入量!B49</f>
        <v>6686742.9559999993</v>
      </c>
      <c r="C49" s="11">
        <f>鋼材国内消費量!C49*(1-投入量!U49)-投入量!C49</f>
        <v>4330605.8880000003</v>
      </c>
      <c r="D49" s="11">
        <f>鋼材国内消費量!D49*(1-投入量!V49)-投入量!D49</f>
        <v>760959.23199999996</v>
      </c>
      <c r="E49" s="11">
        <f>鋼材国内消費量!E49*(1-投入量!W49)-投入量!E49</f>
        <v>1657369.1529999999</v>
      </c>
      <c r="F49" s="11">
        <f>鋼材国内消費量!F49*(1-投入量!X49)-投入量!F49</f>
        <v>1282117.7660000003</v>
      </c>
      <c r="G49" s="11">
        <f>鋼材国内消費量!G49*(1-投入量!Y49)-投入量!G49</f>
        <v>2286906.696</v>
      </c>
      <c r="H49" s="11">
        <f>鋼材国内消費量!H49*(1-投入量!Z49)-投入量!H49</f>
        <v>693919.61</v>
      </c>
      <c r="I49" s="11">
        <f>鋼材国内消費量!I49*(1-投入量!AA49)-投入量!I49</f>
        <v>2809097.7079999996</v>
      </c>
      <c r="J49" s="11">
        <f t="shared" si="0"/>
        <v>20507719.009000003</v>
      </c>
      <c r="K49" s="11">
        <f>鋼材国内消費量!K49*(1-投入量!T49)-投入量!K49</f>
        <v>413489.12</v>
      </c>
      <c r="L49" s="11">
        <f>鋼材国内消費量!L49*(1-投入量!U49)-投入量!L49</f>
        <v>430206.39999999997</v>
      </c>
      <c r="M49" s="11">
        <f>鋼材国内消費量!M49*(1-投入量!V49)-投入量!M49</f>
        <v>59446.856</v>
      </c>
      <c r="N49" s="11">
        <f>鋼材国内消費量!N49*(1-投入量!W49)-投入量!N49</f>
        <v>660193.76699999999</v>
      </c>
      <c r="O49" s="11">
        <f>鋼材国内消費量!O49*(1-投入量!X49)-投入量!O49</f>
        <v>83882.25</v>
      </c>
      <c r="P49" s="11">
        <f>鋼材国内消費量!P49*(1-投入量!Y49)-投入量!P49</f>
        <v>634881.88400000008</v>
      </c>
      <c r="Q49" s="11">
        <f>鋼材国内消費量!Q49*(1-投入量!Z49)-投入量!Q49</f>
        <v>0</v>
      </c>
      <c r="R49" s="11">
        <f>鋼材国内消費量!R49*(1-投入量!AA49)-投入量!R49</f>
        <v>77386.673999999999</v>
      </c>
      <c r="S49" s="11">
        <f t="shared" si="1"/>
        <v>2359486.9510000004</v>
      </c>
    </row>
    <row r="50" spans="1:19">
      <c r="A50" s="4">
        <v>1967</v>
      </c>
      <c r="B50" s="11">
        <f>鋼材国内消費量!B50*(1-投入量!T50)-投入量!B50</f>
        <v>8931708.1960000005</v>
      </c>
      <c r="C50" s="11">
        <f>鋼材国内消費量!C50*(1-投入量!U50)-投入量!C50</f>
        <v>5490246.3999999994</v>
      </c>
      <c r="D50" s="11">
        <f>鋼材国内消費量!D50*(1-投入量!V50)-投入量!D50</f>
        <v>1310900.1680000001</v>
      </c>
      <c r="E50" s="11">
        <f>鋼材国内消費量!E50*(1-投入量!W50)-投入量!E50</f>
        <v>2168304.8079999997</v>
      </c>
      <c r="F50" s="11">
        <f>鋼材国内消費量!F50*(1-投入量!X50)-投入量!F50</f>
        <v>1533653.8000000003</v>
      </c>
      <c r="G50" s="11">
        <f>鋼材国内消費量!G50*(1-投入量!Y50)-投入量!G50</f>
        <v>3732812.412</v>
      </c>
      <c r="H50" s="11">
        <f>鋼材国内消費量!H50*(1-投入量!Z50)-投入量!H50</f>
        <v>849065.7</v>
      </c>
      <c r="I50" s="11">
        <f>鋼材国内消費量!I50*(1-投入量!AA50)-投入量!I50</f>
        <v>3513728.6430000002</v>
      </c>
      <c r="J50" s="11">
        <f t="shared" si="0"/>
        <v>27530420.127</v>
      </c>
      <c r="K50" s="11">
        <f>鋼材国内消費量!K50*(1-投入量!T50)-投入量!K50</f>
        <v>501024.304</v>
      </c>
      <c r="L50" s="11">
        <f>鋼材国内消費量!L50*(1-投入量!U50)-投入量!L50</f>
        <v>521279.902</v>
      </c>
      <c r="M50" s="11">
        <f>鋼材国内消費量!M50*(1-投入量!V50)-投入量!M50</f>
        <v>77839.08</v>
      </c>
      <c r="N50" s="11">
        <f>鋼材国内消費量!N50*(1-投入量!W50)-投入量!N50</f>
        <v>1070721.8939999999</v>
      </c>
      <c r="O50" s="11">
        <f>鋼材国内消費量!O50*(1-投入量!X50)-投入量!O50</f>
        <v>60670.62</v>
      </c>
      <c r="P50" s="11">
        <f>鋼材国内消費量!P50*(1-投入量!Y50)-投入量!P50</f>
        <v>852157.44799999997</v>
      </c>
      <c r="Q50" s="11">
        <f>鋼材国内消費量!Q50*(1-投入量!Z50)-投入量!Q50</f>
        <v>0</v>
      </c>
      <c r="R50" s="11">
        <f>鋼材国内消費量!R50*(1-投入量!AA50)-投入量!R50</f>
        <v>100526.40599999999</v>
      </c>
      <c r="S50" s="11">
        <f t="shared" si="1"/>
        <v>3184219.6539999996</v>
      </c>
    </row>
    <row r="51" spans="1:19">
      <c r="A51" s="4">
        <v>1968</v>
      </c>
      <c r="B51" s="11">
        <f>鋼材国内消費量!B51*(1-投入量!T51)-投入量!B51</f>
        <v>10813637.216</v>
      </c>
      <c r="C51" s="11">
        <f>鋼材国内消費量!C51*(1-投入量!U51)-投入量!C51</f>
        <v>5288058.0640000002</v>
      </c>
      <c r="D51" s="11">
        <f>鋼材国内消費量!D51*(1-投入量!V51)-投入量!D51</f>
        <v>1187576.936</v>
      </c>
      <c r="E51" s="11">
        <f>鋼材国内消費量!E51*(1-投入量!W51)-投入量!E51</f>
        <v>2364240.5559999999</v>
      </c>
      <c r="F51" s="11">
        <f>鋼材国内消費量!F51*(1-投入量!X51)-投入量!F51</f>
        <v>1865408.3640000001</v>
      </c>
      <c r="G51" s="11">
        <f>鋼材国内消費量!G51*(1-投入量!Y51)-投入量!G51</f>
        <v>2061526.6439999999</v>
      </c>
      <c r="H51" s="11">
        <f>鋼材国内消費量!H51*(1-投入量!Z51)-投入量!H51</f>
        <v>820148.71499999997</v>
      </c>
      <c r="I51" s="11">
        <f>鋼材国内消費量!I51*(1-投入量!AA51)-投入量!I51</f>
        <v>4230721.0449999999</v>
      </c>
      <c r="J51" s="11">
        <f t="shared" si="0"/>
        <v>28631317.539999999</v>
      </c>
      <c r="K51" s="11">
        <f>鋼材国内消費量!K51*(1-投入量!T51)-投入量!K51</f>
        <v>586050.94400000002</v>
      </c>
      <c r="L51" s="11">
        <f>鋼材国内消費量!L51*(1-投入量!U51)-投入量!L51</f>
        <v>600745.42200000002</v>
      </c>
      <c r="M51" s="11">
        <f>鋼材国内消費量!M51*(1-投入量!V51)-投入量!M51</f>
        <v>30044.815999999999</v>
      </c>
      <c r="N51" s="11">
        <f>鋼材国内消費量!N51*(1-投入量!W51)-投入量!N51</f>
        <v>1219134.1269999999</v>
      </c>
      <c r="O51" s="11">
        <f>鋼材国内消費量!O51*(1-投入量!X51)-投入量!O51</f>
        <v>-7090.8059999999969</v>
      </c>
      <c r="P51" s="11">
        <f>鋼材国内消費量!P51*(1-投入量!Y51)-投入量!P51</f>
        <v>680471.94900000002</v>
      </c>
      <c r="Q51" s="11">
        <f>鋼材国内消費量!Q51*(1-投入量!Z51)-投入量!Q51</f>
        <v>0</v>
      </c>
      <c r="R51" s="11">
        <f>鋼材国内消費量!R51*(1-投入量!AA51)-投入量!R51</f>
        <v>76209.035999999993</v>
      </c>
      <c r="S51" s="11">
        <f t="shared" si="1"/>
        <v>3185565.4879999999</v>
      </c>
    </row>
    <row r="52" spans="1:19">
      <c r="A52" s="4">
        <v>1969</v>
      </c>
      <c r="B52" s="11">
        <f>鋼材国内消費量!B52*(1-投入量!T52)-投入量!B52</f>
        <v>13476267.384</v>
      </c>
      <c r="C52" s="11">
        <f>鋼材国内消費量!C52*(1-投入量!U52)-投入量!C52</f>
        <v>6106432.392</v>
      </c>
      <c r="D52" s="11">
        <f>鋼材国内消費量!D52*(1-投入量!V52)-投入量!D52</f>
        <v>1784221.112</v>
      </c>
      <c r="E52" s="11">
        <f>鋼材国内消費量!E52*(1-投入量!W52)-投入量!E52</f>
        <v>2723157.0929999999</v>
      </c>
      <c r="F52" s="11">
        <f>鋼材国内消費量!F52*(1-投入量!X52)-投入量!F52</f>
        <v>2028780.0980000002</v>
      </c>
      <c r="G52" s="11">
        <f>鋼材国内消費量!G52*(1-投入量!Y52)-投入量!G52</f>
        <v>2912267.0060000001</v>
      </c>
      <c r="H52" s="11">
        <f>鋼材国内消費量!H52*(1-投入量!Z52)-投入量!H52</f>
        <v>969128.33499999996</v>
      </c>
      <c r="I52" s="11">
        <f>鋼材国内消費量!I52*(1-投入量!AA52)-投入量!I52</f>
        <v>4719402.6439999994</v>
      </c>
      <c r="J52" s="11">
        <f t="shared" si="0"/>
        <v>34719656.064000003</v>
      </c>
      <c r="K52" s="11">
        <f>鋼材国内消費量!K52*(1-投入量!T52)-投入量!K52</f>
        <v>660329.27599999995</v>
      </c>
      <c r="L52" s="11">
        <f>鋼材国内消費量!L52*(1-投入量!U52)-投入量!L52</f>
        <v>629914.70400000003</v>
      </c>
      <c r="M52" s="11">
        <f>鋼材国内消費量!M52*(1-投入量!V52)-投入量!M52</f>
        <v>10697.983999999997</v>
      </c>
      <c r="N52" s="11">
        <f>鋼材国内消費量!N52*(1-投入量!W52)-投入量!N52</f>
        <v>1227645.398</v>
      </c>
      <c r="O52" s="11">
        <f>鋼材国内消費量!O52*(1-投入量!X52)-投入量!O52</f>
        <v>-35973.97</v>
      </c>
      <c r="P52" s="11">
        <f>鋼材国内消費量!P52*(1-投入量!Y52)-投入量!P52</f>
        <v>793309.83400000003</v>
      </c>
      <c r="Q52" s="11">
        <f>鋼材国内消費量!Q52*(1-投入量!Z52)-投入量!Q52</f>
        <v>0</v>
      </c>
      <c r="R52" s="11">
        <f>鋼材国内消費量!R52*(1-投入量!AA52)-投入量!R52</f>
        <v>20916.71</v>
      </c>
      <c r="S52" s="11">
        <f t="shared" si="1"/>
        <v>3306839.9359999998</v>
      </c>
    </row>
    <row r="53" spans="1:19">
      <c r="A53" s="4">
        <v>1970</v>
      </c>
      <c r="B53" s="11">
        <f>鋼材国内消費量!B53*(1-投入量!T53)-投入量!B53</f>
        <v>14685636.063999999</v>
      </c>
      <c r="C53" s="11">
        <f>鋼材国内消費量!C53*(1-投入量!U53)-投入量!C53</f>
        <v>6658851.2519999994</v>
      </c>
      <c r="D53" s="11">
        <f>鋼材国内消費量!D53*(1-投入量!V53)-投入量!D53</f>
        <v>2428590.5839999998</v>
      </c>
      <c r="E53" s="11">
        <f>鋼材国内消費量!E53*(1-投入量!W53)-投入量!E53</f>
        <v>3369553.9729999998</v>
      </c>
      <c r="F53" s="11">
        <f>鋼材国内消費量!F53*(1-投入量!X53)-投入量!F53</f>
        <v>2751047.8320000004</v>
      </c>
      <c r="G53" s="11">
        <f>鋼材国内消費量!G53*(1-投入量!Y53)-投入量!G53</f>
        <v>1851379.8850000002</v>
      </c>
      <c r="H53" s="11">
        <f>鋼材国内消費量!H53*(1-投入量!Z53)-投入量!H53</f>
        <v>1263645.26</v>
      </c>
      <c r="I53" s="11">
        <f>鋼材国内消費量!I53*(1-投入量!AA53)-投入量!I53</f>
        <v>4740845.2929999996</v>
      </c>
      <c r="J53" s="11">
        <f t="shared" si="0"/>
        <v>37749550.142999999</v>
      </c>
      <c r="K53" s="11">
        <f>鋼材国内消費量!K53*(1-投入量!T53)-投入量!K53</f>
        <v>431120.62799999997</v>
      </c>
      <c r="L53" s="11">
        <f>鋼材国内消費量!L53*(1-投入量!U53)-投入量!L53</f>
        <v>419730.20999999996</v>
      </c>
      <c r="M53" s="11">
        <f>鋼材国内消費量!M53*(1-投入量!V53)-投入量!M53</f>
        <v>329149.08</v>
      </c>
      <c r="N53" s="11">
        <f>鋼材国内消費量!N53*(1-投入量!W53)-投入量!N53</f>
        <v>1364999.2019999998</v>
      </c>
      <c r="O53" s="11">
        <f>鋼材国内消費量!O53*(1-投入量!X53)-投入量!O53</f>
        <v>46020.608000000007</v>
      </c>
      <c r="P53" s="11">
        <f>鋼材国内消費量!P53*(1-投入量!Y53)-投入量!P53</f>
        <v>1214004.7410000002</v>
      </c>
      <c r="Q53" s="11">
        <f>鋼材国内消費量!Q53*(1-投入量!Z53)-投入量!Q53</f>
        <v>72300.794999999998</v>
      </c>
      <c r="R53" s="11">
        <f>鋼材国内消費量!R53*(1-投入量!AA53)-投入量!R53</f>
        <v>65957.255999999994</v>
      </c>
      <c r="S53" s="11">
        <f t="shared" si="1"/>
        <v>3943282.5200000005</v>
      </c>
    </row>
    <row r="54" spans="1:19">
      <c r="A54" s="4">
        <v>1971</v>
      </c>
      <c r="B54" s="11">
        <f>鋼材国内消費量!B54*(1-投入量!T54)-投入量!B54</f>
        <v>14264876.563999999</v>
      </c>
      <c r="C54" s="11">
        <f>鋼材国内消費量!C54*(1-投入量!U54)-投入量!C54</f>
        <v>6030534.3820000002</v>
      </c>
      <c r="D54" s="11">
        <f>鋼材国内消費量!D54*(1-投入量!V54)-投入量!D54</f>
        <v>1891637.5439999998</v>
      </c>
      <c r="E54" s="11">
        <f>鋼材国内消費量!E54*(1-投入量!W54)-投入量!E54</f>
        <v>2631266.4779999997</v>
      </c>
      <c r="F54" s="11">
        <f>鋼材国内消費量!F54*(1-投入量!X54)-投入量!F54</f>
        <v>2831671.7240000004</v>
      </c>
      <c r="G54" s="11">
        <f>鋼材国内消費量!G54*(1-投入量!Y54)-投入量!G54</f>
        <v>2407376.375</v>
      </c>
      <c r="H54" s="11">
        <f>鋼材国内消費量!H54*(1-投入量!Z54)-投入量!H54</f>
        <v>1129582.7749999999</v>
      </c>
      <c r="I54" s="11">
        <f>鋼材国内消費量!I54*(1-投入量!AA54)-投入量!I54</f>
        <v>3549536.6119999997</v>
      </c>
      <c r="J54" s="11">
        <f t="shared" si="0"/>
        <v>34736482.453999996</v>
      </c>
      <c r="K54" s="11">
        <f>鋼材国内消費量!K54*(1-投入量!T54)-投入量!K54</f>
        <v>404264.67599999998</v>
      </c>
      <c r="L54" s="11">
        <f>鋼材国内消費量!L54*(1-投入量!U54)-投入量!L54</f>
        <v>434441.592</v>
      </c>
      <c r="M54" s="11">
        <f>鋼材国内消費量!M54*(1-投入量!V54)-投入量!M54</f>
        <v>262356.54399999999</v>
      </c>
      <c r="N54" s="11">
        <f>鋼材国内消費量!N54*(1-投入量!W54)-投入量!N54</f>
        <v>1132949.915</v>
      </c>
      <c r="O54" s="11">
        <f>鋼材国内消費量!O54*(1-投入量!X54)-投入量!O54</f>
        <v>79255.831999999995</v>
      </c>
      <c r="P54" s="11">
        <f>鋼材国内消費量!P54*(1-投入量!Y54)-投入量!P54</f>
        <v>1003759.9550000001</v>
      </c>
      <c r="Q54" s="11">
        <f>鋼材国内消費量!Q54*(1-投入量!Z54)-投入量!Q54</f>
        <v>79900.569999999992</v>
      </c>
      <c r="R54" s="11">
        <f>鋼材国内消費量!R54*(1-投入量!AA54)-投入量!R54</f>
        <v>52173.320999999996</v>
      </c>
      <c r="S54" s="11">
        <f t="shared" si="1"/>
        <v>3449102.4049999998</v>
      </c>
    </row>
    <row r="55" spans="1:19">
      <c r="A55" s="4">
        <v>1972</v>
      </c>
      <c r="B55" s="11">
        <f>鋼材国内消費量!B55*(1-投入量!T55)-投入量!B55</f>
        <v>17728022.892000001</v>
      </c>
      <c r="C55" s="11">
        <f>鋼材国内消費量!C55*(1-投入量!U55)-投入量!C55</f>
        <v>7407773.9339999994</v>
      </c>
      <c r="D55" s="11">
        <f>鋼材国内消費量!D55*(1-投入量!V55)-投入量!D55</f>
        <v>2458410.2480000001</v>
      </c>
      <c r="E55" s="11">
        <f>鋼材国内消費量!E55*(1-投入量!W55)-投入量!E55</f>
        <v>3271072.5060000001</v>
      </c>
      <c r="F55" s="11">
        <f>鋼材国内消費量!F55*(1-投入量!X55)-投入量!F55</f>
        <v>2245911.4419999998</v>
      </c>
      <c r="G55" s="11">
        <f>鋼材国内消費量!G55*(1-投入量!Y55)-投入量!G55</f>
        <v>3499838.1060000006</v>
      </c>
      <c r="H55" s="11">
        <f>鋼材国内消費量!H55*(1-投入量!Z55)-投入量!H55</f>
        <v>1365751.4349999998</v>
      </c>
      <c r="I55" s="11">
        <f>鋼材国内消費量!I55*(1-投入量!AA55)-投入量!I55</f>
        <v>4249876.335</v>
      </c>
      <c r="J55" s="11">
        <f t="shared" si="0"/>
        <v>42226656.898000002</v>
      </c>
      <c r="K55" s="11">
        <f>鋼材国内消費量!K55*(1-投入量!T55)-投入量!K55</f>
        <v>377709.864</v>
      </c>
      <c r="L55" s="11">
        <f>鋼材国内消費量!L55*(1-投入量!U55)-投入量!L55</f>
        <v>346215.61</v>
      </c>
      <c r="M55" s="11">
        <f>鋼材国内消費量!M55*(1-投入量!V55)-投入量!M55</f>
        <v>387510.20799999998</v>
      </c>
      <c r="N55" s="11">
        <f>鋼材国内消費量!N55*(1-投入量!W55)-投入量!N55</f>
        <v>1410016.737</v>
      </c>
      <c r="O55" s="11">
        <f>鋼材国内消費量!O55*(1-投入量!X55)-投入量!O55</f>
        <v>31969.368000000017</v>
      </c>
      <c r="P55" s="11">
        <f>鋼材国内消費量!P55*(1-投入量!Y55)-投入量!P55</f>
        <v>1426693.5720000002</v>
      </c>
      <c r="Q55" s="11">
        <f>鋼材国内消費量!Q55*(1-投入量!Z55)-投入量!Q55</f>
        <v>94315.224999999991</v>
      </c>
      <c r="R55" s="11">
        <f>鋼材国内消費量!R55*(1-投入量!AA55)-投入量!R55</f>
        <v>55089.803</v>
      </c>
      <c r="S55" s="11">
        <f t="shared" si="1"/>
        <v>4129520.3869999996</v>
      </c>
    </row>
    <row r="56" spans="1:19">
      <c r="A56" s="4">
        <v>1973</v>
      </c>
      <c r="B56" s="11">
        <f>鋼材国内消費量!B56*(1-投入量!T56)-投入量!B56</f>
        <v>22451484.096000001</v>
      </c>
      <c r="C56" s="11">
        <f>鋼材国内消費量!C56*(1-投入量!U56)-投入量!C56</f>
        <v>10169839.034</v>
      </c>
      <c r="D56" s="11">
        <f>鋼材国内消費量!D56*(1-投入量!V56)-投入量!D56</f>
        <v>3215336.0159999998</v>
      </c>
      <c r="E56" s="11">
        <f>鋼材国内消費量!E56*(1-投入量!W56)-投入量!E56</f>
        <v>4310335.1529999999</v>
      </c>
      <c r="F56" s="11">
        <f>鋼材国内消費量!F56*(1-投入量!X56)-投入量!F56</f>
        <v>1948767.6660000002</v>
      </c>
      <c r="G56" s="11">
        <f>鋼材国内消費量!G56*(1-投入量!Y56)-投入量!G56</f>
        <v>4445959.3870000001</v>
      </c>
      <c r="H56" s="11">
        <f>鋼材国内消費量!H56*(1-投入量!Z56)-投入量!H56</f>
        <v>1685224.48</v>
      </c>
      <c r="I56" s="11">
        <f>鋼材国内消費量!I56*(1-投入量!AA56)-投入量!I56</f>
        <v>4548196.4519999996</v>
      </c>
      <c r="J56" s="11">
        <f t="shared" si="0"/>
        <v>52775142.284000002</v>
      </c>
      <c r="K56" s="11">
        <f>鋼材国内消費量!K56*(1-投入量!T56)-投入量!K56</f>
        <v>423411.44399999996</v>
      </c>
      <c r="L56" s="11">
        <f>鋼材国内消費量!L56*(1-投入量!U56)-投入量!L56</f>
        <v>520572.33999999997</v>
      </c>
      <c r="M56" s="11">
        <f>鋼材国内消費量!M56*(1-投入量!V56)-投入量!M56</f>
        <v>434650.39199999999</v>
      </c>
      <c r="N56" s="11">
        <f>鋼材国内消費量!N56*(1-投入量!W56)-投入量!N56</f>
        <v>1768458.382</v>
      </c>
      <c r="O56" s="11">
        <f>鋼材国内消費量!O56*(1-投入量!X56)-投入量!O56</f>
        <v>19642.347999999998</v>
      </c>
      <c r="P56" s="11">
        <f>鋼材国内消費量!P56*(1-投入量!Y56)-投入量!P56</f>
        <v>1506261.219</v>
      </c>
      <c r="Q56" s="11">
        <f>鋼材国内消費量!Q56*(1-投入量!Z56)-投入量!Q56</f>
        <v>79657.884999999995</v>
      </c>
      <c r="R56" s="11">
        <f>鋼材国内消費量!R56*(1-投入量!AA56)-投入量!R56</f>
        <v>51664.376999999993</v>
      </c>
      <c r="S56" s="11">
        <f t="shared" si="1"/>
        <v>4804318.3870000001</v>
      </c>
    </row>
    <row r="57" spans="1:19">
      <c r="A57" s="4">
        <v>1974</v>
      </c>
      <c r="B57" s="11">
        <f>鋼材国内消費量!B57*(1-投入量!T57)-投入量!B57</f>
        <v>18467344.535999998</v>
      </c>
      <c r="C57" s="11">
        <f>鋼材国内消費量!C57*(1-投入量!U57)-投入量!C57</f>
        <v>7919651.1319999993</v>
      </c>
      <c r="D57" s="11">
        <f>鋼材国内消費量!D57*(1-投入量!V57)-投入量!D57</f>
        <v>2893752.6320000002</v>
      </c>
      <c r="E57" s="11">
        <f>鋼材国内消費量!E57*(1-投入量!W57)-投入量!E57</f>
        <v>3586197.0829999996</v>
      </c>
      <c r="F57" s="11">
        <f>鋼材国内消費量!F57*(1-投入量!X57)-投入量!F57</f>
        <v>2408901.3220000006</v>
      </c>
      <c r="G57" s="11">
        <f>鋼材国内消費量!G57*(1-投入量!Y57)-投入量!G57</f>
        <v>4094697.3569999998</v>
      </c>
      <c r="H57" s="11">
        <f>鋼材国内消費量!H57*(1-投入量!Z57)-投入量!H57</f>
        <v>1438059.94</v>
      </c>
      <c r="I57" s="11">
        <f>鋼材国内消費量!I57*(1-投入量!AA57)-投入量!I57</f>
        <v>3958595.0929999994</v>
      </c>
      <c r="J57" s="11">
        <f t="shared" si="0"/>
        <v>44767199.094999999</v>
      </c>
      <c r="K57" s="11">
        <f>鋼材国内消費量!K57*(1-投入量!T57)-投入量!K57</f>
        <v>329255.00400000002</v>
      </c>
      <c r="L57" s="11">
        <f>鋼材国内消費量!L57*(1-投入量!U57)-投入量!L57</f>
        <v>381193.44399999996</v>
      </c>
      <c r="M57" s="11">
        <f>鋼材国内消費量!M57*(1-投入量!V57)-投入量!M57</f>
        <v>290183.76</v>
      </c>
      <c r="N57" s="11">
        <f>鋼材国内消費量!N57*(1-投入量!W57)-投入量!N57</f>
        <v>1517667.287</v>
      </c>
      <c r="O57" s="11">
        <f>鋼材国内消費量!O57*(1-投入量!X57)-投入量!O57</f>
        <v>35914.624000000011</v>
      </c>
      <c r="P57" s="11">
        <f>鋼材国内消費量!P57*(1-投入量!Y57)-投入量!P57</f>
        <v>1232038.9820000001</v>
      </c>
      <c r="Q57" s="11">
        <f>鋼材国内消費量!Q57*(1-投入量!Z57)-投入量!Q57</f>
        <v>68789.145000000004</v>
      </c>
      <c r="R57" s="11">
        <f>鋼材国内消費量!R57*(1-投入量!AA57)-投入量!R57</f>
        <v>17402.869999999995</v>
      </c>
      <c r="S57" s="11">
        <f t="shared" si="1"/>
        <v>3872445.1159999999</v>
      </c>
    </row>
    <row r="58" spans="1:19">
      <c r="A58" s="4">
        <v>1975</v>
      </c>
      <c r="B58" s="11">
        <f>鋼材国内消費量!B58*(1-投入量!T58)-投入量!B58</f>
        <v>15291863.388</v>
      </c>
      <c r="C58" s="11">
        <f>鋼材国内消費量!C58*(1-投入量!U58)-投入量!C58</f>
        <v>6430938.8300000001</v>
      </c>
      <c r="D58" s="11">
        <f>鋼材国内消費量!D58*(1-投入量!V58)-投入量!D58</f>
        <v>2129010.176</v>
      </c>
      <c r="E58" s="11">
        <f>鋼材国内消費量!E58*(1-投入量!W58)-投入量!E58</f>
        <v>2499270.6779999998</v>
      </c>
      <c r="F58" s="11">
        <f>鋼材国内消費量!F58*(1-投入量!X58)-投入量!F58</f>
        <v>1808338.2779999999</v>
      </c>
      <c r="G58" s="11">
        <f>鋼材国内消費量!G58*(1-投入量!Y58)-投入量!G58</f>
        <v>3765746.5839999998</v>
      </c>
      <c r="H58" s="11">
        <f>鋼材国内消費量!H58*(1-投入量!Z58)-投入量!H58</f>
        <v>1294342.45</v>
      </c>
      <c r="I58" s="11">
        <f>鋼材国内消費量!I58*(1-投入量!AA58)-投入量!I58</f>
        <v>3343468.71</v>
      </c>
      <c r="J58" s="11">
        <f t="shared" si="0"/>
        <v>36562979.093999997</v>
      </c>
      <c r="K58" s="11">
        <f>鋼材国内消費量!K58*(1-投入量!T58)-投入量!K58</f>
        <v>202422.484</v>
      </c>
      <c r="L58" s="11">
        <f>鋼材国内消費量!L58*(1-投入量!U58)-投入量!L58</f>
        <v>198280.69</v>
      </c>
      <c r="M58" s="11">
        <f>鋼材国内消費量!M58*(1-投入量!V58)-投入量!M58</f>
        <v>236930</v>
      </c>
      <c r="N58" s="11">
        <f>鋼材国内消費量!N58*(1-投入量!W58)-投入量!N58</f>
        <v>756039.58499999996</v>
      </c>
      <c r="O58" s="11">
        <f>鋼材国内消費量!O58*(1-投入量!X58)-投入量!O58</f>
        <v>-8193.0359999999928</v>
      </c>
      <c r="P58" s="11">
        <f>鋼材国内消費量!P58*(1-投入量!Y58)-投入量!P58</f>
        <v>856097.12199999997</v>
      </c>
      <c r="Q58" s="11">
        <f>鋼材国内消費量!Q58*(1-投入量!Z58)-投入量!Q58</f>
        <v>43819.714999999997</v>
      </c>
      <c r="R58" s="11">
        <f>鋼材国内消費量!R58*(1-投入量!AA58)-投入量!R58</f>
        <v>-10172.25</v>
      </c>
      <c r="S58" s="11">
        <f t="shared" si="1"/>
        <v>2275224.3099999996</v>
      </c>
    </row>
    <row r="59" spans="1:19">
      <c r="A59" s="4">
        <v>1976</v>
      </c>
      <c r="B59" s="11">
        <f>鋼材国内消費量!B59*(1-投入量!T59)-投入量!B59</f>
        <v>15716157.219999999</v>
      </c>
      <c r="C59" s="11">
        <f>鋼材国内消費量!C59*(1-投入量!U59)-投入量!C59</f>
        <v>6146104.5899999999</v>
      </c>
      <c r="D59" s="11">
        <f>鋼材国内消費量!D59*(1-投入量!V59)-投入量!D59</f>
        <v>2561306.3360000001</v>
      </c>
      <c r="E59" s="11">
        <f>鋼材国内消費量!E59*(1-投入量!W59)-投入量!E59</f>
        <v>2500434.9559999998</v>
      </c>
      <c r="F59" s="11">
        <f>鋼材国内消費量!F59*(1-投入量!X59)-投入量!F59</f>
        <v>1371578.716</v>
      </c>
      <c r="G59" s="11">
        <f>鋼材国内消費量!G59*(1-投入量!Y59)-投入量!G59</f>
        <v>4285940.42</v>
      </c>
      <c r="H59" s="11">
        <f>鋼材国内消費量!H59*(1-投入量!Z59)-投入量!H59</f>
        <v>1548442.075</v>
      </c>
      <c r="I59" s="11">
        <f>鋼材国内消費量!I59*(1-投入量!AA59)-投入量!I59</f>
        <v>3658804.1370000001</v>
      </c>
      <c r="J59" s="11">
        <f t="shared" si="0"/>
        <v>37788768.450000003</v>
      </c>
      <c r="K59" s="11">
        <f>鋼材国内消費量!K59*(1-投入量!T59)-投入量!K59</f>
        <v>377691.7</v>
      </c>
      <c r="L59" s="11">
        <f>鋼材国内消費量!L59*(1-投入量!U59)-投入量!L59</f>
        <v>290788.53200000001</v>
      </c>
      <c r="M59" s="11">
        <f>鋼材国内消費量!M59*(1-投入量!V59)-投入量!M59</f>
        <v>370978.99200000003</v>
      </c>
      <c r="N59" s="11">
        <f>鋼材国内消費量!N59*(1-投入量!W59)-投入量!N59</f>
        <v>1161391.476</v>
      </c>
      <c r="O59" s="11">
        <f>鋼材国内消費量!O59*(1-投入量!X59)-投入量!O59</f>
        <v>-8741.80799999999</v>
      </c>
      <c r="P59" s="11">
        <f>鋼材国内消費量!P59*(1-投入量!Y59)-投入量!P59</f>
        <v>1407925.1550000003</v>
      </c>
      <c r="Q59" s="11">
        <f>鋼材国内消費量!Q59*(1-投入量!Z59)-投入量!Q59</f>
        <v>106497.93</v>
      </c>
      <c r="R59" s="11">
        <f>鋼材国内消費量!R59*(1-投入量!AA59)-投入量!R59</f>
        <v>45241.116999999998</v>
      </c>
      <c r="S59" s="11">
        <f t="shared" si="1"/>
        <v>3751773.0940000005</v>
      </c>
    </row>
    <row r="60" spans="1:19">
      <c r="A60" s="4">
        <v>1977</v>
      </c>
      <c r="B60" s="11">
        <f>鋼材国内消費量!B60*(1-投入量!T60)-投入量!B60</f>
        <v>14863171</v>
      </c>
      <c r="C60" s="11">
        <f>鋼材国内消費量!C60*(1-投入量!U60)-投入量!C60</f>
        <v>6409583.8099999996</v>
      </c>
      <c r="D60" s="11">
        <f>鋼材国内消費量!D60*(1-投入量!V60)-投入量!D60</f>
        <v>2249563.6880000001</v>
      </c>
      <c r="E60" s="11">
        <f>鋼材国内消費量!E60*(1-投入量!W60)-投入量!E60</f>
        <v>2194258.0609999998</v>
      </c>
      <c r="F60" s="11">
        <f>鋼材国内消費量!F60*(1-投入量!X60)-投入量!F60</f>
        <v>887034.81799999997</v>
      </c>
      <c r="G60" s="11">
        <f>鋼材国内消費量!G60*(1-投入量!Y60)-投入量!G60</f>
        <v>3870637.1510000005</v>
      </c>
      <c r="H60" s="11">
        <f>鋼材国内消費量!H60*(1-投入量!Z60)-投入量!H60</f>
        <v>1433059.835</v>
      </c>
      <c r="I60" s="11">
        <f>鋼材国内消費量!I60*(1-投入量!AA60)-投入量!I60</f>
        <v>2660673.1779999994</v>
      </c>
      <c r="J60" s="11">
        <f t="shared" si="0"/>
        <v>34567981.541000001</v>
      </c>
      <c r="K60" s="11">
        <f>鋼材国内消費量!K60*(1-投入量!T60)-投入量!K60</f>
        <v>417793.98799999995</v>
      </c>
      <c r="L60" s="11">
        <f>鋼材国内消費量!L60*(1-投入量!U60)-投入量!L60</f>
        <v>327400.32399999996</v>
      </c>
      <c r="M60" s="11">
        <f>鋼材国内消費量!M60*(1-投入量!V60)-投入量!M60</f>
        <v>315255.35200000001</v>
      </c>
      <c r="N60" s="11">
        <f>鋼材国内消費量!N60*(1-投入量!W60)-投入量!N60</f>
        <v>1130264.423</v>
      </c>
      <c r="O60" s="11">
        <f>鋼材国内消費量!O60*(1-投入量!X60)-投入量!O60</f>
        <v>-28714.315999999992</v>
      </c>
      <c r="P60" s="11">
        <f>鋼材国内消費量!P60*(1-投入量!Y60)-投入量!P60</f>
        <v>1287680.9020000002</v>
      </c>
      <c r="Q60" s="11">
        <f>鋼材国内消費量!Q60*(1-投入量!Z60)-投入量!Q60</f>
        <v>133498.68</v>
      </c>
      <c r="R60" s="11">
        <f>鋼材国内消費量!R60*(1-投入量!AA60)-投入量!R60</f>
        <v>-983.11300000001211</v>
      </c>
      <c r="S60" s="11">
        <f t="shared" si="1"/>
        <v>3582196.24</v>
      </c>
    </row>
    <row r="61" spans="1:19">
      <c r="A61" s="4">
        <v>1978</v>
      </c>
      <c r="B61" s="11">
        <f>鋼材国内消費量!B61*(1-投入量!T61)-投入量!B61</f>
        <v>16971852.704</v>
      </c>
      <c r="C61" s="11">
        <f>鋼材国内消費量!C61*(1-投入量!U61)-投入量!C61</f>
        <v>7661711.0959999999</v>
      </c>
      <c r="D61" s="11">
        <f>鋼材国内消費量!D61*(1-投入量!V61)-投入量!D61</f>
        <v>2176601.7280000001</v>
      </c>
      <c r="E61" s="11">
        <f>鋼材国内消費量!E61*(1-投入量!W61)-投入量!E61</f>
        <v>2497366.84</v>
      </c>
      <c r="F61" s="11">
        <f>鋼材国内消費量!F61*(1-投入量!X61)-投入量!F61</f>
        <v>1331348.3900000001</v>
      </c>
      <c r="G61" s="11">
        <f>鋼材国内消費量!G61*(1-投入量!Y61)-投入量!G61</f>
        <v>4295936.7930000005</v>
      </c>
      <c r="H61" s="11">
        <f>鋼材国内消費量!H61*(1-投入量!Z61)-投入量!H61</f>
        <v>1485896.0149999999</v>
      </c>
      <c r="I61" s="11">
        <f>鋼材国内消費量!I61*(1-投入量!AA61)-投入量!I61</f>
        <v>2968983.92</v>
      </c>
      <c r="J61" s="11">
        <f t="shared" si="0"/>
        <v>39389697.486000001</v>
      </c>
      <c r="K61" s="11">
        <f>鋼材国内消費量!K61*(1-投入量!T61)-投入量!K61</f>
        <v>494955.61599999998</v>
      </c>
      <c r="L61" s="11">
        <f>鋼材国内消費量!L61*(1-投入量!U61)-投入量!L61</f>
        <v>389734.08199999999</v>
      </c>
      <c r="M61" s="11">
        <f>鋼材国内消費量!M61*(1-投入量!V61)-投入量!M61</f>
        <v>337072.52</v>
      </c>
      <c r="N61" s="11">
        <f>鋼材国内消費量!N61*(1-投入量!W61)-投入量!N61</f>
        <v>1394444.568</v>
      </c>
      <c r="O61" s="11">
        <f>鋼材国内消費量!O61*(1-投入量!X61)-投入量!O61</f>
        <v>25413.584000000003</v>
      </c>
      <c r="P61" s="11">
        <f>鋼材国内消費量!P61*(1-投入量!Y61)-投入量!P61</f>
        <v>1281962.8330000001</v>
      </c>
      <c r="Q61" s="11">
        <f>鋼材国内消費量!Q61*(1-投入量!Z61)-投入量!Q61</f>
        <v>148853.05499999999</v>
      </c>
      <c r="R61" s="11">
        <f>鋼材国内消費量!R61*(1-投入量!AA61)-投入量!R61</f>
        <v>6115.0570000000007</v>
      </c>
      <c r="S61" s="11">
        <f t="shared" si="1"/>
        <v>4078551.3149999999</v>
      </c>
    </row>
    <row r="62" spans="1:19">
      <c r="A62" s="4">
        <v>1979</v>
      </c>
      <c r="B62" s="11">
        <f>鋼材国内消費量!B62*(1-投入量!T62)-投入量!B62</f>
        <v>20783237.327999998</v>
      </c>
      <c r="C62" s="11">
        <f>鋼材国内消費量!C62*(1-投入量!U62)-投入量!C62</f>
        <v>8343485.6699999999</v>
      </c>
      <c r="D62" s="11">
        <f>鋼材国内消費量!D62*(1-投入量!V62)-投入量!D62</f>
        <v>2665921.2239999999</v>
      </c>
      <c r="E62" s="11">
        <f>鋼材国内消費量!E62*(1-投入量!W62)-投入量!E62</f>
        <v>2879129.605</v>
      </c>
      <c r="F62" s="11">
        <f>鋼材国内消費量!F62*(1-投入量!X62)-投入量!F62</f>
        <v>2297333.9500000002</v>
      </c>
      <c r="G62" s="11">
        <f>鋼材国内消費量!G62*(1-投入量!Y62)-投入量!G62</f>
        <v>4802844.4419999998</v>
      </c>
      <c r="H62" s="11">
        <f>鋼材国内消費量!H62*(1-投入量!Z62)-投入量!H62</f>
        <v>1710043.67</v>
      </c>
      <c r="I62" s="11">
        <f>鋼材国内消費量!I62*(1-投入量!AA62)-投入量!I62</f>
        <v>3532913.1209999993</v>
      </c>
      <c r="J62" s="11">
        <f t="shared" si="0"/>
        <v>47014909.009999998</v>
      </c>
      <c r="K62" s="11">
        <f>鋼材国内消費量!K62*(1-投入量!T62)-投入量!K62</f>
        <v>500612.26799999998</v>
      </c>
      <c r="L62" s="11">
        <f>鋼材国内消費量!L62*(1-投入量!U62)-投入量!L62</f>
        <v>362992.88399999996</v>
      </c>
      <c r="M62" s="11">
        <f>鋼材国内消費量!M62*(1-投入量!V62)-投入量!M62</f>
        <v>382753.93599999999</v>
      </c>
      <c r="N62" s="11">
        <f>鋼材国内消費量!N62*(1-投入量!W62)-投入量!N62</f>
        <v>1486242.666</v>
      </c>
      <c r="O62" s="11">
        <f>鋼材国内消費量!O62*(1-投入量!X62)-投入量!O62</f>
        <v>22035.200000000012</v>
      </c>
      <c r="P62" s="11">
        <f>鋼材国内消費量!P62*(1-投入量!Y62)-投入量!P62</f>
        <v>1354370.4720000001</v>
      </c>
      <c r="Q62" s="11">
        <f>鋼材国内消費量!Q62*(1-投入量!Z62)-投入量!Q62</f>
        <v>224877.625</v>
      </c>
      <c r="R62" s="11">
        <f>鋼材国内消費量!R62*(1-投入量!AA62)-投入量!R62</f>
        <v>48817.47</v>
      </c>
      <c r="S62" s="11">
        <f t="shared" si="1"/>
        <v>4382702.5209999997</v>
      </c>
    </row>
    <row r="63" spans="1:19">
      <c r="A63" s="4">
        <v>1980</v>
      </c>
      <c r="B63" s="11">
        <f>鋼材国内消費量!B63*(1-投入量!T63)-投入量!B63</f>
        <v>19837544.919999998</v>
      </c>
      <c r="C63" s="11">
        <f>鋼材国内消費量!C63*(1-投入量!U63)-投入量!C63</f>
        <v>7941997.2599999998</v>
      </c>
      <c r="D63" s="11">
        <f>鋼材国内消費量!D63*(1-投入量!V63)-投入量!D63</f>
        <v>2535120.3119999999</v>
      </c>
      <c r="E63" s="11">
        <f>鋼材国内消費量!E63*(1-投入量!W63)-投入量!E63</f>
        <v>2724284.4029999999</v>
      </c>
      <c r="F63" s="11">
        <f>鋼材国内消費量!F63*(1-投入量!X63)-投入量!F63</f>
        <v>1856095.4079999998</v>
      </c>
      <c r="G63" s="11">
        <f>鋼材国内消費量!G63*(1-投入量!Y63)-投入量!G63</f>
        <v>4241282.0600000005</v>
      </c>
      <c r="H63" s="11">
        <f>鋼材国内消費量!H63*(1-投入量!Z63)-投入量!H63</f>
        <v>1454082.665</v>
      </c>
      <c r="I63" s="11">
        <f>鋼材国内消費量!I63*(1-投入量!AA63)-投入量!I63</f>
        <v>3752301.3279999997</v>
      </c>
      <c r="J63" s="11">
        <f t="shared" si="0"/>
        <v>44342708.356000006</v>
      </c>
      <c r="K63" s="11">
        <f>鋼材国内消費量!K63*(1-投入量!T63)-投入量!K63</f>
        <v>486109.74799999996</v>
      </c>
      <c r="L63" s="11">
        <f>鋼材国内消費量!L63*(1-投入量!U63)-投入量!L63</f>
        <v>339338.26</v>
      </c>
      <c r="M63" s="11">
        <f>鋼材国内消費量!M63*(1-投入量!V63)-投入量!M63</f>
        <v>326050.95199999999</v>
      </c>
      <c r="N63" s="11">
        <f>鋼材国内消費量!N63*(1-投入量!W63)-投入量!N63</f>
        <v>1276003.7409999999</v>
      </c>
      <c r="O63" s="11">
        <f>鋼材国内消費量!O63*(1-投入量!X63)-投入量!O63</f>
        <v>-3309.4780000000028</v>
      </c>
      <c r="P63" s="11">
        <f>鋼材国内消費量!P63*(1-投入量!Y63)-投入量!P63</f>
        <v>1052849.1120000002</v>
      </c>
      <c r="Q63" s="11">
        <f>鋼材国内消費量!Q63*(1-投入量!Z63)-投入量!Q63</f>
        <v>202834.465</v>
      </c>
      <c r="R63" s="11">
        <f>鋼材国内消費量!R63*(1-投入量!AA63)-投入量!R63</f>
        <v>53383.097999999998</v>
      </c>
      <c r="S63" s="11">
        <f t="shared" si="1"/>
        <v>3733259.898</v>
      </c>
    </row>
    <row r="64" spans="1:19">
      <c r="A64" s="4">
        <v>1981</v>
      </c>
      <c r="B64" s="11">
        <f>鋼材国内消費量!B64*(1-投入量!T64)-投入量!B64</f>
        <v>17382680.32</v>
      </c>
      <c r="C64" s="11">
        <f>鋼材国内消費量!C64*(1-投入量!U64)-投入量!C64</f>
        <v>7110617.6859999998</v>
      </c>
      <c r="D64" s="11">
        <f>鋼材国内消費量!D64*(1-投入量!V64)-投入量!D64</f>
        <v>2770702.4920000001</v>
      </c>
      <c r="E64" s="11">
        <f>鋼材国内消費量!E64*(1-投入量!W64)-投入量!E64</f>
        <v>2193406.9759999998</v>
      </c>
      <c r="F64" s="11">
        <f>鋼材国内消費量!F64*(1-投入量!X64)-投入量!F64</f>
        <v>1918878.1100000003</v>
      </c>
      <c r="G64" s="11">
        <f>鋼材国内消費量!G64*(1-投入量!Y64)-投入量!G64</f>
        <v>3591988.6189999999</v>
      </c>
      <c r="H64" s="11">
        <f>鋼材国内消費量!H64*(1-投入量!Z64)-投入量!H64</f>
        <v>1646481.963</v>
      </c>
      <c r="I64" s="11">
        <f>鋼材国内消費量!I64*(1-投入量!AA64)-投入量!I64</f>
        <v>2780105.3509999998</v>
      </c>
      <c r="J64" s="11">
        <f t="shared" si="0"/>
        <v>39394861.517000005</v>
      </c>
      <c r="K64" s="11">
        <f>鋼材国内消費量!K64*(1-投入量!T64)-投入量!K64</f>
        <v>575345.65599999996</v>
      </c>
      <c r="L64" s="11">
        <f>鋼材国内消費量!L64*(1-投入量!U64)-投入量!L64</f>
        <v>444150.07999999996</v>
      </c>
      <c r="M64" s="11">
        <f>鋼材国内消費量!M64*(1-投入量!V64)-投入量!M64</f>
        <v>335754.62800000003</v>
      </c>
      <c r="N64" s="11">
        <f>鋼材国内消費量!N64*(1-投入量!W64)-投入量!N64</f>
        <v>1295663.4879999999</v>
      </c>
      <c r="O64" s="11">
        <f>鋼材国内消費量!O64*(1-投入量!X64)-投入量!O64</f>
        <v>74622.925000000017</v>
      </c>
      <c r="P64" s="11">
        <f>鋼材国内消費量!P64*(1-投入量!Y64)-投入量!P64</f>
        <v>1251604.889</v>
      </c>
      <c r="Q64" s="11">
        <f>鋼材国内消費量!Q64*(1-投入量!Z64)-投入量!Q64</f>
        <v>199861.18</v>
      </c>
      <c r="R64" s="11">
        <f>鋼材国内消費量!R64*(1-投入量!AA64)-投入量!R64</f>
        <v>79536.872000000003</v>
      </c>
      <c r="S64" s="11">
        <f t="shared" si="1"/>
        <v>4256539.7180000003</v>
      </c>
    </row>
    <row r="65" spans="1:19">
      <c r="A65" s="4">
        <v>1982</v>
      </c>
      <c r="B65" s="11">
        <f>鋼材国内消費量!B65*(1-投入量!T65)-投入量!B65</f>
        <v>16206872.02</v>
      </c>
      <c r="C65" s="11">
        <f>鋼材国内消費量!C65*(1-投入量!U65)-投入量!C65</f>
        <v>6423673.2239999995</v>
      </c>
      <c r="D65" s="11">
        <f>鋼材国内消費量!D65*(1-投入量!V65)-投入量!D65</f>
        <v>2618567.8450000002</v>
      </c>
      <c r="E65" s="11">
        <f>鋼材国内消費量!E65*(1-投入量!W65)-投入量!E65</f>
        <v>1813677.6319999998</v>
      </c>
      <c r="F65" s="11">
        <f>鋼材国内消費量!F65*(1-投入量!X65)-投入量!F65</f>
        <v>1529858.9080000003</v>
      </c>
      <c r="G65" s="11">
        <f>鋼材国内消費量!G65*(1-投入量!Y65)-投入量!G65</f>
        <v>3485444.21</v>
      </c>
      <c r="H65" s="11">
        <f>鋼材国内消費量!H65*(1-投入量!Z65)-投入量!H65</f>
        <v>1638823.3599999999</v>
      </c>
      <c r="I65" s="11">
        <f>鋼材国内消費量!I65*(1-投入量!AA65)-投入量!I65</f>
        <v>2814587.4079999998</v>
      </c>
      <c r="J65" s="11">
        <f t="shared" si="0"/>
        <v>36531504.607000001</v>
      </c>
      <c r="K65" s="11">
        <f>鋼材国内消費量!K65*(1-投入量!T65)-投入量!K65</f>
        <v>512937.01999999996</v>
      </c>
      <c r="L65" s="11">
        <f>鋼材国内消費量!L65*(1-投入量!U65)-投入量!L65</f>
        <v>340727.86799999996</v>
      </c>
      <c r="M65" s="11">
        <f>鋼材国内消費量!M65*(1-投入量!V65)-投入量!M65</f>
        <v>330274.59399999998</v>
      </c>
      <c r="N65" s="11">
        <f>鋼材国内消費量!N65*(1-投入量!W65)-投入量!N65</f>
        <v>1036339.48</v>
      </c>
      <c r="O65" s="11">
        <f>鋼材国内消費量!O65*(1-投入量!X65)-投入量!O65</f>
        <v>38314.351999999999</v>
      </c>
      <c r="P65" s="11">
        <f>鋼材国内消費量!P65*(1-投入量!Y65)-投入量!P65</f>
        <v>1139426.1580000003</v>
      </c>
      <c r="Q65" s="11">
        <f>鋼材国内消費量!Q65*(1-投入量!Z65)-投入量!Q65</f>
        <v>99382.720000000001</v>
      </c>
      <c r="R65" s="11">
        <f>鋼材国内消費量!R65*(1-投入量!AA65)-投入量!R65</f>
        <v>95953.98</v>
      </c>
      <c r="S65" s="11">
        <f t="shared" si="1"/>
        <v>3593356.1720000003</v>
      </c>
    </row>
    <row r="66" spans="1:19">
      <c r="A66" s="4">
        <v>1983</v>
      </c>
      <c r="B66" s="11">
        <f>鋼材国内消費量!B66*(1-投入量!T66)-投入量!B66</f>
        <v>16376767.559999999</v>
      </c>
      <c r="C66" s="11">
        <f>鋼材国内消費量!C66*(1-投入量!U66)-投入量!C66</f>
        <v>5872396.7439999999</v>
      </c>
      <c r="D66" s="11">
        <f>鋼材国内消費量!D66*(1-投入量!V66)-投入量!D66</f>
        <v>2698445.0164999999</v>
      </c>
      <c r="E66" s="11">
        <f>鋼材国内消費量!E66*(1-投入量!W66)-投入量!E66</f>
        <v>1795540.9139999999</v>
      </c>
      <c r="F66" s="11">
        <f>鋼材国内消費量!F66*(1-投入量!X66)-投入量!F66</f>
        <v>1639600.0640000002</v>
      </c>
      <c r="G66" s="11">
        <f>鋼材国内消費量!G66*(1-投入量!Y66)-投入量!G66</f>
        <v>4194385.4960000012</v>
      </c>
      <c r="H66" s="11">
        <f>鋼材国内消費量!H66*(1-投入量!Z66)-投入量!H66</f>
        <v>1796594.3289999999</v>
      </c>
      <c r="I66" s="11">
        <f>鋼材国内消費量!I66*(1-投入量!AA66)-投入量!I66</f>
        <v>2548634.2399999998</v>
      </c>
      <c r="J66" s="11">
        <f t="shared" si="0"/>
        <v>36922364.363500006</v>
      </c>
      <c r="K66" s="11">
        <f>鋼材国内消費量!K66*(1-投入量!T66)-投入量!K66</f>
        <v>592902.59600000002</v>
      </c>
      <c r="L66" s="11">
        <f>鋼材国内消費量!L66*(1-投入量!U66)-投入量!L66</f>
        <v>391516.65599999996</v>
      </c>
      <c r="M66" s="11">
        <f>鋼材国内消費量!M66*(1-投入量!V66)-投入量!M66</f>
        <v>354957.26899999997</v>
      </c>
      <c r="N66" s="11">
        <f>鋼材国内消費量!N66*(1-投入量!W66)-投入量!N66</f>
        <v>1150133.21</v>
      </c>
      <c r="O66" s="11">
        <f>鋼材国内消費量!O66*(1-投入量!X66)-投入量!O66</f>
        <v>58506.959999999992</v>
      </c>
      <c r="P66" s="11">
        <f>鋼材国内消費量!P66*(1-投入量!Y66)-投入量!P66</f>
        <v>1586376.33</v>
      </c>
      <c r="Q66" s="11">
        <f>鋼材国内消費量!Q66*(1-投入量!Z66)-投入量!Q66</f>
        <v>213314.073</v>
      </c>
      <c r="R66" s="11">
        <f>鋼材国内消費量!R66*(1-投入量!AA66)-投入量!R66</f>
        <v>90203.199999999983</v>
      </c>
      <c r="S66" s="11">
        <f t="shared" si="1"/>
        <v>4437910.2939999998</v>
      </c>
    </row>
    <row r="67" spans="1:19">
      <c r="A67" s="4">
        <v>1984</v>
      </c>
      <c r="B67" s="11">
        <f>鋼材国内消費量!B67*(1-投入量!T67)-投入量!B67</f>
        <v>16745481.464</v>
      </c>
      <c r="C67" s="11">
        <f>鋼材国内消費量!C67*(1-投入量!U67)-投入量!C67</f>
        <v>6138197.4380000001</v>
      </c>
      <c r="D67" s="11">
        <f>鋼材国内消費量!D67*(1-投入量!V67)-投入量!D67</f>
        <v>2915306.2</v>
      </c>
      <c r="E67" s="11">
        <f>鋼材国内消費量!E67*(1-投入量!W67)-投入量!E67</f>
        <v>2041271.2719999999</v>
      </c>
      <c r="F67" s="11">
        <f>鋼材国内消費量!F67*(1-投入量!X67)-投入量!F67</f>
        <v>1996665.3720000004</v>
      </c>
      <c r="G67" s="11">
        <f>鋼材国内消費量!G67*(1-投入量!Y67)-投入量!G67</f>
        <v>4715348.2019999996</v>
      </c>
      <c r="H67" s="11">
        <f>鋼材国内消費量!H67*(1-投入量!Z67)-投入量!H67</f>
        <v>1903258.0239999997</v>
      </c>
      <c r="I67" s="11">
        <f>鋼材国内消費量!I67*(1-投入量!AA67)-投入量!I67</f>
        <v>2630254.5999999996</v>
      </c>
      <c r="J67" s="11">
        <f t="shared" si="0"/>
        <v>39085782.571999997</v>
      </c>
      <c r="K67" s="11">
        <f>鋼材国内消費量!K67*(1-投入量!T67)-投入量!K67</f>
        <v>575810.272</v>
      </c>
      <c r="L67" s="11">
        <f>鋼材国内消費量!L67*(1-投入量!U67)-投入量!L67</f>
        <v>328545.58799999999</v>
      </c>
      <c r="M67" s="11">
        <f>鋼材国内消費量!M67*(1-投入量!V67)-投入量!M67</f>
        <v>397939.28200000001</v>
      </c>
      <c r="N67" s="11">
        <f>鋼材国内消費量!N67*(1-投入量!W67)-投入量!N67</f>
        <v>1266257.2400000002</v>
      </c>
      <c r="O67" s="11">
        <f>鋼材国内消費量!O67*(1-投入量!X67)-投入量!O67</f>
        <v>84192.29700000002</v>
      </c>
      <c r="P67" s="11">
        <f>鋼材国内消費量!P67*(1-投入量!Y67)-投入量!P67</f>
        <v>1785301.753</v>
      </c>
      <c r="Q67" s="11">
        <f>鋼材国内消費量!Q67*(1-投入量!Z67)-投入量!Q67</f>
        <v>177113.04399999999</v>
      </c>
      <c r="R67" s="11">
        <f>鋼材国内消費量!R67*(1-投入量!AA67)-投入量!R67</f>
        <v>82734.685999999987</v>
      </c>
      <c r="S67" s="11">
        <f t="shared" si="1"/>
        <v>4697894.1619999995</v>
      </c>
    </row>
    <row r="68" spans="1:19">
      <c r="A68" s="4">
        <v>1985</v>
      </c>
      <c r="B68" s="11">
        <f>鋼材国内消費量!B68*(1-投入量!T68)-投入量!B68</f>
        <v>17609614.643999998</v>
      </c>
      <c r="C68" s="11">
        <f>鋼材国内消費量!C68*(1-投入量!U68)-投入量!C68</f>
        <v>6063878.7139999997</v>
      </c>
      <c r="D68" s="11">
        <f>鋼材国内消費量!D68*(1-投入量!V68)-投入量!D68</f>
        <v>2780561.5750000002</v>
      </c>
      <c r="E68" s="11">
        <f>鋼材国内消費量!E68*(1-投入量!W68)-投入量!E68</f>
        <v>891162.93399999989</v>
      </c>
      <c r="F68" s="11">
        <f>鋼材国内消費量!F68*(1-投入量!X68)-投入量!F68</f>
        <v>1300699.264</v>
      </c>
      <c r="G68" s="11">
        <f>鋼材国内消費量!G68*(1-投入量!Y68)-投入量!G68</f>
        <v>2394046.1580000017</v>
      </c>
      <c r="H68" s="11">
        <f>鋼材国内消費量!H68*(1-投入量!Z68)-投入量!H68</f>
        <v>1910501.3760000002</v>
      </c>
      <c r="I68" s="11">
        <f>鋼材国内消費量!I68*(1-投入量!AA68)-投入量!I68</f>
        <v>2609030.4239999996</v>
      </c>
      <c r="J68" s="11">
        <f t="shared" ref="J68:J93" si="2">SUM(B68:I68)</f>
        <v>35559495.089000002</v>
      </c>
      <c r="K68" s="11">
        <f>鋼材国内消費量!K68*(1-投入量!T68)-投入量!K68</f>
        <v>600953.07199999993</v>
      </c>
      <c r="L68" s="11">
        <f>鋼材国内消費量!L68*(1-投入量!U68)-投入量!L68</f>
        <v>389741.77799999999</v>
      </c>
      <c r="M68" s="11">
        <f>鋼材国内消費量!M68*(1-投入量!V68)-投入量!M68</f>
        <v>373473.96</v>
      </c>
      <c r="N68" s="11">
        <f>鋼材国内消費量!N68*(1-投入量!W68)-投入量!N68</f>
        <v>710312.70400000014</v>
      </c>
      <c r="O68" s="11">
        <f>鋼材国内消費量!O68*(1-投入量!X68)-投入量!O68</f>
        <v>31031.59600000002</v>
      </c>
      <c r="P68" s="11">
        <f>鋼材国内消費量!P68*(1-投入量!Y68)-投入量!P68</f>
        <v>1210576.1000000001</v>
      </c>
      <c r="Q68" s="11">
        <f>鋼材国内消費量!Q68*(1-投入量!Z68)-投入量!Q68</f>
        <v>120906.128</v>
      </c>
      <c r="R68" s="11">
        <f>鋼材国内消費量!R68*(1-投入量!AA68)-投入量!R68</f>
        <v>47748.467999999993</v>
      </c>
      <c r="S68" s="11">
        <f t="shared" ref="S68:S93" si="3">SUM(K68:R68)</f>
        <v>3484743.8059999999</v>
      </c>
    </row>
    <row r="69" spans="1:19">
      <c r="A69" s="4">
        <v>1986</v>
      </c>
      <c r="B69" s="11">
        <f>鋼材国内消費量!B69*(1-投入量!T69)-投入量!B69</f>
        <v>19421425.844000001</v>
      </c>
      <c r="C69" s="11">
        <f>鋼材国内消費量!C69*(1-投入量!U69)-投入量!C69</f>
        <v>6466218.318</v>
      </c>
      <c r="D69" s="11">
        <f>鋼材国内消費量!D69*(1-投入量!V69)-投入量!D69</f>
        <v>2831717.2850000001</v>
      </c>
      <c r="E69" s="11">
        <f>鋼材国内消費量!E69*(1-投入量!W69)-投入量!E69</f>
        <v>1041797.2480000001</v>
      </c>
      <c r="F69" s="11">
        <f>鋼材国内消費量!F69*(1-投入量!X69)-投入量!F69</f>
        <v>1368531.5040000002</v>
      </c>
      <c r="G69" s="11">
        <f>鋼材国内消費量!G69*(1-投入量!Y69)-投入量!G69</f>
        <v>2155158.7539999988</v>
      </c>
      <c r="H69" s="11">
        <f>鋼材国内消費量!H69*(1-投入量!Z69)-投入量!H69</f>
        <v>1996810.148</v>
      </c>
      <c r="I69" s="11">
        <f>鋼材国内消費量!I69*(1-投入量!AA69)-投入量!I69</f>
        <v>2679816.2449999996</v>
      </c>
      <c r="J69" s="11">
        <f t="shared" si="2"/>
        <v>37961475.346000001</v>
      </c>
      <c r="K69" s="11">
        <f>鋼材国内消費量!K69*(1-投入量!T69)-投入量!K69</f>
        <v>613376.29200000002</v>
      </c>
      <c r="L69" s="11">
        <f>鋼材国内消費量!L69*(1-投入量!U69)-投入量!L69</f>
        <v>322409.95600000001</v>
      </c>
      <c r="M69" s="11">
        <f>鋼材国内消費量!M69*(1-投入量!V69)-投入量!M69</f>
        <v>350942.4265</v>
      </c>
      <c r="N69" s="11">
        <f>鋼材国内消費量!N69*(1-投入量!W69)-投入量!N69</f>
        <v>642664.06000000006</v>
      </c>
      <c r="O69" s="11">
        <f>鋼材国内消費量!O69*(1-投入量!X69)-投入量!O69</f>
        <v>61998.839000000007</v>
      </c>
      <c r="P69" s="11">
        <f>鋼材国内消費量!P69*(1-投入量!Y69)-投入量!P69</f>
        <v>1191730.409</v>
      </c>
      <c r="Q69" s="11">
        <f>鋼材国内消費量!Q69*(1-投入量!Z69)-投入量!Q69</f>
        <v>68405.335999999996</v>
      </c>
      <c r="R69" s="11">
        <f>鋼材国内消費量!R69*(1-投入量!AA69)-投入量!R69</f>
        <v>18140.454999999987</v>
      </c>
      <c r="S69" s="11">
        <f t="shared" si="3"/>
        <v>3269667.7735000001</v>
      </c>
    </row>
    <row r="70" spans="1:19">
      <c r="A70" s="4">
        <v>1987</v>
      </c>
      <c r="B70" s="11">
        <f>鋼材国内消費量!B70*(1-投入量!T70)-投入量!B70</f>
        <v>22681361.943999998</v>
      </c>
      <c r="C70" s="11">
        <f>鋼材国内消費量!C70*(1-投入量!U70)-投入量!C70</f>
        <v>7350983.8739999998</v>
      </c>
      <c r="D70" s="11">
        <f>鋼材国内消費量!D70*(1-投入量!V70)-投入量!D70</f>
        <v>3442759.3039999995</v>
      </c>
      <c r="E70" s="11">
        <f>鋼材国内消費量!E70*(1-投入量!W70)-投入量!E70</f>
        <v>1690791.75</v>
      </c>
      <c r="F70" s="11">
        <f>鋼材国内消費量!F70*(1-投入量!X70)-投入量!F70</f>
        <v>1301164.58</v>
      </c>
      <c r="G70" s="11">
        <f>鋼材国内消費量!G70*(1-投入量!Y70)-投入量!G70</f>
        <v>3322453.1520000007</v>
      </c>
      <c r="H70" s="11">
        <f>鋼材国内消費量!H70*(1-投入量!Z70)-投入量!H70</f>
        <v>2213860.9479999999</v>
      </c>
      <c r="I70" s="11">
        <f>鋼材国内消費量!I70*(1-投入量!AA70)-投入量!I70</f>
        <v>1005371.7620000001</v>
      </c>
      <c r="J70" s="11">
        <f t="shared" si="2"/>
        <v>43008747.313999996</v>
      </c>
      <c r="K70" s="11">
        <f>鋼材国内消費量!K70*(1-投入量!T70)-投入量!K70</f>
        <v>721141.39199999999</v>
      </c>
      <c r="L70" s="11">
        <f>鋼材国内消費量!L70*(1-投入量!U70)-投入量!L70</f>
        <v>410494.05199999997</v>
      </c>
      <c r="M70" s="11">
        <f>鋼材国内消費量!M70*(1-投入量!V70)-投入量!M70</f>
        <v>427314.6</v>
      </c>
      <c r="N70" s="11">
        <f>鋼材国内消費量!N70*(1-投入量!W70)-投入量!N70</f>
        <v>989750.5</v>
      </c>
      <c r="O70" s="11">
        <f>鋼材国内消費量!O70*(1-投入量!X70)-投入量!O70</f>
        <v>24721.25</v>
      </c>
      <c r="P70" s="11">
        <f>鋼材国内消費量!P70*(1-投入量!Y70)-投入量!P70</f>
        <v>1605933.6960000005</v>
      </c>
      <c r="Q70" s="11">
        <f>鋼材国内消費量!Q70*(1-投入量!Z70)-投入量!Q70</f>
        <v>68905.274999999994</v>
      </c>
      <c r="R70" s="11">
        <f>鋼材国内消費量!R70*(1-投入量!AA70)-投入量!R70</f>
        <v>53753.579999999987</v>
      </c>
      <c r="S70" s="11">
        <f t="shared" si="3"/>
        <v>4302014.3450000007</v>
      </c>
    </row>
    <row r="71" spans="1:19">
      <c r="A71" s="4">
        <v>1988</v>
      </c>
      <c r="B71" s="11">
        <f>鋼材国内消費量!B71*(1-投入量!T71)-投入量!B71</f>
        <v>26462244.432</v>
      </c>
      <c r="C71" s="11">
        <f>鋼材国内消費量!C71*(1-投入量!U71)-投入量!C71</f>
        <v>7608427.1600000001</v>
      </c>
      <c r="D71" s="11">
        <f>鋼材国内消費量!D71*(1-投入量!V71)-投入量!D71</f>
        <v>3588428.4625000004</v>
      </c>
      <c r="E71" s="11">
        <f>鋼材国内消費量!E71*(1-投入量!W71)-投入量!E71</f>
        <v>2250925.91</v>
      </c>
      <c r="F71" s="11">
        <f>鋼材国内消費量!F71*(1-投入量!X71)-投入量!F71</f>
        <v>926232.88200000022</v>
      </c>
      <c r="G71" s="11">
        <f>鋼材国内消費量!G71*(1-投入量!Y71)-投入量!G71</f>
        <v>4539391.568</v>
      </c>
      <c r="H71" s="11">
        <f>鋼材国内消費量!H71*(1-投入量!Z71)-投入量!H71</f>
        <v>2368657.92</v>
      </c>
      <c r="I71" s="11">
        <f>鋼材国内消費量!I71*(1-投入量!AA71)-投入量!I71</f>
        <v>2511722.8219999997</v>
      </c>
      <c r="J71" s="11">
        <f t="shared" si="2"/>
        <v>50256031.156499997</v>
      </c>
      <c r="K71" s="11">
        <f>鋼材国内消費量!K71*(1-投入量!T71)-投入量!K71</f>
        <v>702572.04799999995</v>
      </c>
      <c r="L71" s="11">
        <f>鋼材国内消費量!L71*(1-投入量!U71)-投入量!L71</f>
        <v>467704.19399999996</v>
      </c>
      <c r="M71" s="11">
        <f>鋼材国内消費量!M71*(1-投入量!V71)-投入量!M71</f>
        <v>521894.9375</v>
      </c>
      <c r="N71" s="11">
        <f>鋼材国内消費量!N71*(1-投入量!W71)-投入量!N71</f>
        <v>1247407.23</v>
      </c>
      <c r="O71" s="11">
        <f>鋼材国内消費量!O71*(1-投入量!X71)-投入量!O71</f>
        <v>31807.401000000013</v>
      </c>
      <c r="P71" s="11">
        <f>鋼材国内消費量!P71*(1-投入量!Y71)-投入量!P71</f>
        <v>1855690.301</v>
      </c>
      <c r="Q71" s="11">
        <f>鋼材国内消費量!Q71*(1-投入量!Z71)-投入量!Q71</f>
        <v>80757.224000000002</v>
      </c>
      <c r="R71" s="11">
        <f>鋼材国内消費量!R71*(1-投入量!AA71)-投入量!R71</f>
        <v>76762.321999999986</v>
      </c>
      <c r="S71" s="11">
        <f t="shared" si="3"/>
        <v>4984595.6575000007</v>
      </c>
    </row>
    <row r="72" spans="1:19">
      <c r="A72" s="4">
        <v>1989</v>
      </c>
      <c r="B72" s="11">
        <f>鋼材国内消費量!B72*(1-投入量!T72)-投入量!B72</f>
        <v>29553747.671999998</v>
      </c>
      <c r="C72" s="11">
        <f>鋼材国内消費量!C72*(1-投入量!U72)-投入量!C72</f>
        <v>7876483.6619999995</v>
      </c>
      <c r="D72" s="11">
        <f>鋼材国内消費量!D72*(1-投入量!V72)-投入量!D72</f>
        <v>3867191.8394999998</v>
      </c>
      <c r="E72" s="11">
        <f>鋼材国内消費量!E72*(1-投入量!W72)-投入量!E72</f>
        <v>2373386.6349999998</v>
      </c>
      <c r="F72" s="11">
        <f>鋼材国内消費量!F72*(1-投入量!X72)-投入量!F72</f>
        <v>983863.16800000006</v>
      </c>
      <c r="G72" s="11">
        <f>鋼材国内消費量!G72*(1-投入量!Y72)-投入量!G72</f>
        <v>5365466.2640000004</v>
      </c>
      <c r="H72" s="11">
        <f>鋼材国内消費量!H72*(1-投入量!Z72)-投入量!H72</f>
        <v>2501724.7119999998</v>
      </c>
      <c r="I72" s="11">
        <f>鋼材国内消費量!I72*(1-投入量!AA72)-投入量!I72</f>
        <v>2631627.1359999999</v>
      </c>
      <c r="J72" s="11">
        <f t="shared" si="2"/>
        <v>55153491.088499993</v>
      </c>
      <c r="K72" s="11">
        <f>鋼材国内消費量!K72*(1-投入量!T72)-投入量!K72</f>
        <v>693028.29999999993</v>
      </c>
      <c r="L72" s="11">
        <f>鋼材国内消費量!L72*(1-投入量!U72)-投入量!L72</f>
        <v>486499.26999999996</v>
      </c>
      <c r="M72" s="11">
        <f>鋼材国内消費量!M72*(1-投入量!V72)-投入量!M72</f>
        <v>531453.44749999989</v>
      </c>
      <c r="N72" s="11">
        <f>鋼材国内消費量!N72*(1-投入量!W72)-投入量!N72</f>
        <v>1267321.0699999998</v>
      </c>
      <c r="O72" s="11">
        <f>鋼材国内消費量!O72*(1-投入量!X72)-投入量!O72</f>
        <v>111757.59999999998</v>
      </c>
      <c r="P72" s="11">
        <f>鋼材国内消費量!P72*(1-投入量!Y72)-投入量!P72</f>
        <v>2144017.7600000007</v>
      </c>
      <c r="Q72" s="11">
        <f>鋼材国内消費量!Q72*(1-投入量!Z72)-投入量!Q72</f>
        <v>60223.095999999998</v>
      </c>
      <c r="R72" s="11">
        <f>鋼材国内消費量!R72*(1-投入量!AA72)-投入量!R72</f>
        <v>65346.391999999993</v>
      </c>
      <c r="S72" s="11">
        <f t="shared" si="3"/>
        <v>5359646.9354999997</v>
      </c>
    </row>
    <row r="73" spans="1:19">
      <c r="A73" s="4">
        <v>1990</v>
      </c>
      <c r="B73" s="11">
        <f>鋼材国内消費量!B73*(1-投入量!T73)-投入量!B73</f>
        <v>31439332.435999997</v>
      </c>
      <c r="C73" s="11">
        <f>鋼材国内消費量!C73*(1-投入量!U73)-投入量!C73</f>
        <v>8614097.6519999988</v>
      </c>
      <c r="D73" s="11">
        <f>鋼材国内消費量!D73*(1-投入量!V73)-投入量!D73</f>
        <v>3848453.8490000004</v>
      </c>
      <c r="E73" s="11">
        <f>鋼材国内消費量!E73*(1-投入量!W73)-投入量!E73</f>
        <v>2474466.67</v>
      </c>
      <c r="F73" s="11">
        <f>鋼材国内消費量!F73*(1-投入量!X73)-投入量!F73</f>
        <v>763475.82799999975</v>
      </c>
      <c r="G73" s="11">
        <f>鋼材国内消費量!G73*(1-投入量!Y73)-投入量!G73</f>
        <v>5723853.8000000007</v>
      </c>
      <c r="H73" s="11">
        <f>鋼材国内消費量!H73*(1-投入量!Z73)-投入量!H73</f>
        <v>2617077.7509999997</v>
      </c>
      <c r="I73" s="11">
        <f>鋼材国内消費量!I73*(1-投入量!AA73)-投入量!I73</f>
        <v>3066018.284</v>
      </c>
      <c r="J73" s="11">
        <f t="shared" si="2"/>
        <v>58546776.270000003</v>
      </c>
      <c r="K73" s="11">
        <f>鋼材国内消費量!K73*(1-投入量!T73)-投入量!K73</f>
        <v>837488.50399999996</v>
      </c>
      <c r="L73" s="11">
        <f>鋼材国内消費量!L73*(1-投入量!U73)-投入量!L73</f>
        <v>613696.83400000003</v>
      </c>
      <c r="M73" s="11">
        <f>鋼材国内消費量!M73*(1-投入量!V73)-投入量!M73</f>
        <v>506367.38300000003</v>
      </c>
      <c r="N73" s="11">
        <f>鋼材国内消費量!N73*(1-投入量!W73)-投入量!N73</f>
        <v>1305978.9750000001</v>
      </c>
      <c r="O73" s="11">
        <f>鋼材国内消費量!O73*(1-投入量!X73)-投入量!O73</f>
        <v>90965.627999999968</v>
      </c>
      <c r="P73" s="11">
        <f>鋼材国内消費量!P73*(1-投入量!Y73)-投入量!P73</f>
        <v>2306407.2920000004</v>
      </c>
      <c r="Q73" s="11">
        <f>鋼材国内消費量!Q73*(1-投入量!Z73)-投入量!Q73</f>
        <v>52428.303999999996</v>
      </c>
      <c r="R73" s="11">
        <f>鋼材国内消費量!R73*(1-投入量!AA73)-投入量!R73</f>
        <v>66867.508000000002</v>
      </c>
      <c r="S73" s="11">
        <f t="shared" si="3"/>
        <v>5780200.4280000003</v>
      </c>
    </row>
    <row r="74" spans="1:19">
      <c r="A74" s="4">
        <v>1991</v>
      </c>
      <c r="B74" s="11">
        <f>鋼材国内消費量!B74*(1-投入量!T74)-投入量!B74</f>
        <v>28651300.879999999</v>
      </c>
      <c r="C74" s="11">
        <f>鋼材国内消費量!C74*(1-投入量!U74)-投入量!C74</f>
        <v>8385735.7220000001</v>
      </c>
      <c r="D74" s="11">
        <f>鋼材国内消費量!D74*(1-投入量!V74)-投入量!D74</f>
        <v>4134044.29</v>
      </c>
      <c r="E74" s="11">
        <f>鋼材国内消費量!E74*(1-投入量!W74)-投入量!E74</f>
        <v>2437986.8650000002</v>
      </c>
      <c r="F74" s="11">
        <f>鋼材国内消費量!F74*(1-投入量!X74)-投入量!F74</f>
        <v>1045224.8159999996</v>
      </c>
      <c r="G74" s="11">
        <f>鋼材国内消費量!G74*(1-投入量!Y74)-投入量!G74</f>
        <v>5703100.75</v>
      </c>
      <c r="H74" s="11">
        <f>鋼材国内消費量!H74*(1-投入量!Z74)-投入量!H74</f>
        <v>2632050.9</v>
      </c>
      <c r="I74" s="11">
        <f>鋼材国内消費量!I74*(1-投入量!AA74)-投入量!I74</f>
        <v>3521666.8499999996</v>
      </c>
      <c r="J74" s="11">
        <f t="shared" si="2"/>
        <v>56511111.072999999</v>
      </c>
      <c r="K74" s="11">
        <f>鋼材国内消費量!K74*(1-投入量!T74)-投入量!K74</f>
        <v>778414.39599999995</v>
      </c>
      <c r="L74" s="11">
        <f>鋼材国内消費量!L74*(1-投入量!U74)-投入量!L74</f>
        <v>550264.96199999994</v>
      </c>
      <c r="M74" s="11">
        <f>鋼材国内消費量!M74*(1-投入量!V74)-投入量!M74</f>
        <v>501274.64500000002</v>
      </c>
      <c r="N74" s="11">
        <f>鋼材国内消費量!N74*(1-投入量!W74)-投入量!N74</f>
        <v>1122773.8849999998</v>
      </c>
      <c r="O74" s="11">
        <f>鋼材国内消費量!O74*(1-投入量!X74)-投入量!O74</f>
        <v>86518.479999999981</v>
      </c>
      <c r="P74" s="11">
        <f>鋼材国内消費量!P74*(1-投入量!Y74)-投入量!P74</f>
        <v>2288213.1119999997</v>
      </c>
      <c r="Q74" s="11">
        <f>鋼材国内消費量!Q74*(1-投入量!Z74)-投入量!Q74</f>
        <v>68569.175000000003</v>
      </c>
      <c r="R74" s="11">
        <f>鋼材国内消費量!R74*(1-投入量!AA74)-投入量!R74</f>
        <v>66583.824999999997</v>
      </c>
      <c r="S74" s="11">
        <f t="shared" si="3"/>
        <v>5462612.4799999995</v>
      </c>
    </row>
    <row r="75" spans="1:19">
      <c r="A75" s="4">
        <v>1992</v>
      </c>
      <c r="B75" s="11">
        <f>鋼材国内消費量!B75*(1-投入量!T75)-投入量!B75</f>
        <v>25398051.044</v>
      </c>
      <c r="C75" s="11">
        <f>鋼材国内消費量!C75*(1-投入量!U75)-投入量!C75</f>
        <v>7538245</v>
      </c>
      <c r="D75" s="11">
        <f>鋼材国内消費量!D75*(1-投入量!V75)-投入量!D75</f>
        <v>3148045.16</v>
      </c>
      <c r="E75" s="11">
        <f>鋼材国内消費量!E75*(1-投入量!W75)-投入量!E75</f>
        <v>1892957.56</v>
      </c>
      <c r="F75" s="11">
        <f>鋼材国内消費量!F75*(1-投入量!X75)-投入量!F75</f>
        <v>821114.29999999981</v>
      </c>
      <c r="G75" s="11">
        <f>鋼材国内消費量!G75*(1-投入量!Y75)-投入量!G75</f>
        <v>4707265.5249999985</v>
      </c>
      <c r="H75" s="11">
        <f>鋼材国内消費量!H75*(1-投入量!Z75)-投入量!H75</f>
        <v>2324704.7280000001</v>
      </c>
      <c r="I75" s="11">
        <f>鋼材国内消費量!I75*(1-投入量!AA75)-投入量!I75</f>
        <v>2717511.6359999999</v>
      </c>
      <c r="J75" s="11">
        <f t="shared" si="2"/>
        <v>48547894.952999994</v>
      </c>
      <c r="K75" s="11">
        <f>鋼材国内消費量!K75*(1-投入量!T75)-投入量!K75</f>
        <v>696545.424</v>
      </c>
      <c r="L75" s="11">
        <f>鋼材国内消費量!L75*(1-投入量!U75)-投入量!L75</f>
        <v>498177.95399999997</v>
      </c>
      <c r="M75" s="11">
        <f>鋼材国内消費量!M75*(1-投入量!V75)-投入量!M75</f>
        <v>432748.91000000003</v>
      </c>
      <c r="N75" s="11">
        <f>鋼材国内消費量!N75*(1-投入量!W75)-投入量!N75</f>
        <v>917998.42500000005</v>
      </c>
      <c r="O75" s="11">
        <f>鋼材国内消費量!O75*(1-投入量!X75)-投入量!O75</f>
        <v>57766.449999999983</v>
      </c>
      <c r="P75" s="11">
        <f>鋼材国内消費量!P75*(1-投入量!Y75)-投入量!P75</f>
        <v>2100979.8499999996</v>
      </c>
      <c r="Q75" s="11">
        <f>鋼材国内消費量!Q75*(1-投入量!Z75)-投入量!Q75</f>
        <v>52739.144</v>
      </c>
      <c r="R75" s="11">
        <f>鋼材国内消費量!R75*(1-投入量!AA75)-投入量!R75</f>
        <v>45394.239999999991</v>
      </c>
      <c r="S75" s="11">
        <f t="shared" si="3"/>
        <v>4802350.3970000008</v>
      </c>
    </row>
    <row r="76" spans="1:19">
      <c r="A76" s="4">
        <v>1993</v>
      </c>
      <c r="B76" s="11">
        <f>鋼材国内消費量!B76*(1-投入量!T76)-投入量!B76</f>
        <v>23296158.851999998</v>
      </c>
      <c r="C76" s="11">
        <f>鋼材国内消費量!C76*(1-投入量!U76)-投入量!C76</f>
        <v>7144699.9479999999</v>
      </c>
      <c r="D76" s="11">
        <f>鋼材国内消費量!D76*(1-投入量!V76)-投入量!D76</f>
        <v>2994473.1799999997</v>
      </c>
      <c r="E76" s="11">
        <f>鋼材国内消費量!E76*(1-投入量!W76)-投入量!E76</f>
        <v>1446896.35</v>
      </c>
      <c r="F76" s="11">
        <f>鋼材国内消費量!F76*(1-投入量!X76)-投入量!F76</f>
        <v>749657.80799999973</v>
      </c>
      <c r="G76" s="11">
        <f>鋼材国内消費量!G76*(1-投入量!Y76)-投入量!G76</f>
        <v>3815931.5839999989</v>
      </c>
      <c r="H76" s="11">
        <f>鋼材国内消費量!H76*(1-投入量!Z76)-投入量!H76</f>
        <v>2350712.6919999998</v>
      </c>
      <c r="I76" s="11">
        <f>鋼材国内消費量!I76*(1-投入量!AA76)-投入量!I76</f>
        <v>2739919.3339999998</v>
      </c>
      <c r="J76" s="11">
        <f t="shared" si="2"/>
        <v>44538449.747999996</v>
      </c>
      <c r="K76" s="11">
        <f>鋼材国内消費量!K76*(1-投入量!T76)-投入量!K76</f>
        <v>707171.36399999994</v>
      </c>
      <c r="L76" s="11">
        <f>鋼材国内消費量!L76*(1-投入量!U76)-投入量!L76</f>
        <v>507880.20600000001</v>
      </c>
      <c r="M76" s="11">
        <f>鋼材国内消費量!M76*(1-投入量!V76)-投入量!M76</f>
        <v>410379.13249999995</v>
      </c>
      <c r="N76" s="11">
        <f>鋼材国内消費量!N76*(1-投入量!W76)-投入量!N76</f>
        <v>726671.53499999992</v>
      </c>
      <c r="O76" s="11">
        <f>鋼材国内消費量!O76*(1-投入量!X76)-投入量!O76</f>
        <v>4371.4320000000007</v>
      </c>
      <c r="P76" s="11">
        <f>鋼材国内消費量!P76*(1-投入量!Y76)-投入量!P76</f>
        <v>1741864</v>
      </c>
      <c r="Q76" s="11">
        <f>鋼材国内消費量!Q76*(1-投入量!Z76)-投入量!Q76</f>
        <v>52479.72</v>
      </c>
      <c r="R76" s="11">
        <f>鋼材国内消費量!R76*(1-投入量!AA76)-投入量!R76</f>
        <v>69048.608000000007</v>
      </c>
      <c r="S76" s="11">
        <f t="shared" si="3"/>
        <v>4219865.9975000005</v>
      </c>
    </row>
    <row r="77" spans="1:19">
      <c r="A77" s="4">
        <v>1994</v>
      </c>
      <c r="B77" s="11">
        <f>鋼材国内消費量!B77*(1-投入量!T77)-投入量!B77</f>
        <v>24667000.711999997</v>
      </c>
      <c r="C77" s="11">
        <f>鋼材国内消費量!C77*(1-投入量!U77)-投入量!C77</f>
        <v>7067270.4840000002</v>
      </c>
      <c r="D77" s="11">
        <f>鋼材国内消費量!D77*(1-投入量!V77)-投入量!D77</f>
        <v>3194902.557</v>
      </c>
      <c r="E77" s="11">
        <f>鋼材国内消費量!E77*(1-投入量!W77)-投入量!E77</f>
        <v>1649194.7349999999</v>
      </c>
      <c r="F77" s="11">
        <f>鋼材国内消費量!F77*(1-投入量!X77)-投入量!F77</f>
        <v>980937.04799999995</v>
      </c>
      <c r="G77" s="11">
        <f>鋼材国内消費量!G77*(1-投入量!Y77)-投入量!G77</f>
        <v>4411366.58</v>
      </c>
      <c r="H77" s="11">
        <f>鋼材国内消費量!H77*(1-投入量!Z77)-投入量!H77</f>
        <v>2427341.4699999997</v>
      </c>
      <c r="I77" s="11">
        <f>鋼材国内消費量!I77*(1-投入量!AA77)-投入量!I77</f>
        <v>2950502.38</v>
      </c>
      <c r="J77" s="11">
        <f t="shared" si="2"/>
        <v>47348515.965999998</v>
      </c>
      <c r="K77" s="11">
        <f>鋼材国内消費量!K77*(1-投入量!T77)-投入量!K77</f>
        <v>732379.17200000002</v>
      </c>
      <c r="L77" s="11">
        <f>鋼材国内消費量!L77*(1-投入量!U77)-投入量!L77</f>
        <v>555890.25800000003</v>
      </c>
      <c r="M77" s="11">
        <f>鋼材国内消費量!M77*(1-投入量!V77)-投入量!M77</f>
        <v>461036.34399999992</v>
      </c>
      <c r="N77" s="11">
        <f>鋼材国内消費量!N77*(1-投入量!W77)-投入量!N77</f>
        <v>1023048.6149999998</v>
      </c>
      <c r="O77" s="11">
        <f>鋼材国内消費量!O77*(1-投入量!X77)-投入量!O77</f>
        <v>65449.609999999986</v>
      </c>
      <c r="P77" s="11">
        <f>鋼材国内消費量!P77*(1-投入量!Y77)-投入量!P77</f>
        <v>2154625.8939999994</v>
      </c>
      <c r="Q77" s="11">
        <f>鋼材国内消費量!Q77*(1-投入量!Z77)-投入量!Q77</f>
        <v>64603.955000000002</v>
      </c>
      <c r="R77" s="11">
        <f>鋼材国内消費量!R77*(1-投入量!AA77)-投入量!R77</f>
        <v>131157.685</v>
      </c>
      <c r="S77" s="11">
        <f t="shared" si="3"/>
        <v>5188191.5329999989</v>
      </c>
    </row>
    <row r="78" spans="1:19">
      <c r="A78" s="4">
        <v>1995</v>
      </c>
      <c r="B78" s="11">
        <f>鋼材国内消費量!B78*(1-投入量!T78)-投入量!B78</f>
        <v>26041774.599999998</v>
      </c>
      <c r="C78" s="11">
        <f>鋼材国内消費量!C78*(1-投入量!U78)-投入量!C78</f>
        <v>7676663.3379999995</v>
      </c>
      <c r="D78" s="11">
        <f>鋼材国内消費量!D78*(1-投入量!V78)-投入量!D78</f>
        <v>2929211.3739999998</v>
      </c>
      <c r="E78" s="11">
        <f>鋼材国内消費量!E78*(1-投入量!W78)-投入量!E78</f>
        <v>1553459.8219999997</v>
      </c>
      <c r="F78" s="11">
        <f>鋼材国内消費量!F78*(1-投入量!X78)-投入量!F78</f>
        <v>1011119.642</v>
      </c>
      <c r="G78" s="11">
        <f>鋼材国内消費量!G78*(1-投入量!Y78)-投入量!G78</f>
        <v>4567151.9159999993</v>
      </c>
      <c r="H78" s="11">
        <f>鋼材国内消費量!H78*(1-投入量!Z78)-投入量!H78</f>
        <v>2415853.4109999998</v>
      </c>
      <c r="I78" s="11">
        <f>鋼材国内消費量!I78*(1-投入量!AA78)-投入量!I78</f>
        <v>2977573.8250000002</v>
      </c>
      <c r="J78" s="11">
        <f t="shared" si="2"/>
        <v>49172807.927999988</v>
      </c>
      <c r="K78" s="11">
        <f>鋼材国内消費量!K78*(1-投入量!T78)-投入量!K78</f>
        <v>799502.79999999993</v>
      </c>
      <c r="L78" s="11">
        <f>鋼材国内消費量!L78*(1-投入量!U78)-投入量!L78</f>
        <v>594339.47399999993</v>
      </c>
      <c r="M78" s="11">
        <f>鋼材国内消費量!M78*(1-投入量!V78)-投入量!M78</f>
        <v>496631.45700000005</v>
      </c>
      <c r="N78" s="11">
        <f>鋼材国内消費量!N78*(1-投入量!W78)-投入量!N78</f>
        <v>935585.89800000004</v>
      </c>
      <c r="O78" s="11">
        <f>鋼材国内消費量!O78*(1-投入量!X78)-投入量!O78</f>
        <v>63751.107999999978</v>
      </c>
      <c r="P78" s="11">
        <f>鋼材国内消費量!P78*(1-投入量!Y78)-投入量!P78</f>
        <v>2096890.4160000002</v>
      </c>
      <c r="Q78" s="11">
        <f>鋼材国内消費量!Q78*(1-投入量!Z78)-投入量!Q78</f>
        <v>54206.135999999999</v>
      </c>
      <c r="R78" s="11">
        <f>鋼材国内消費量!R78*(1-投入量!AA78)-投入量!R78</f>
        <v>162357.49400000001</v>
      </c>
      <c r="S78" s="11">
        <f t="shared" si="3"/>
        <v>5203264.7829999998</v>
      </c>
    </row>
    <row r="79" spans="1:19">
      <c r="A79" s="4">
        <v>1996</v>
      </c>
      <c r="B79" s="11">
        <f>鋼材国内消費量!B79*(1-投入量!T79)-投入量!B79</f>
        <v>27464298.776000001</v>
      </c>
      <c r="C79" s="11">
        <f>鋼材国内消費量!C79*(1-投入量!U79)-投入量!C79</f>
        <v>7353809.4119999995</v>
      </c>
      <c r="D79" s="11">
        <f>鋼材国内消費量!D79*(1-投入量!V79)-投入量!D79</f>
        <v>2904709.932</v>
      </c>
      <c r="E79" s="11">
        <f>鋼材国内消費量!E79*(1-投入量!W79)-投入量!E79</f>
        <v>1636275.5499999998</v>
      </c>
      <c r="F79" s="11">
        <f>鋼材国内消費量!F79*(1-投入量!X79)-投入量!F79</f>
        <v>1068891.1409999998</v>
      </c>
      <c r="G79" s="11">
        <f>鋼材国内消費量!G79*(1-投入量!Y79)-投入量!G79</f>
        <v>4466804.0810000002</v>
      </c>
      <c r="H79" s="11">
        <f>鋼材国内消費量!H79*(1-投入量!Z79)-投入量!H79</f>
        <v>2363268.56</v>
      </c>
      <c r="I79" s="11">
        <f>鋼材国内消費量!I79*(1-投入量!AA79)-投入量!I79</f>
        <v>3157737.4639999997</v>
      </c>
      <c r="J79" s="11">
        <f t="shared" si="2"/>
        <v>50415794.916000009</v>
      </c>
      <c r="K79" s="11">
        <f>鋼材国内消費量!K79*(1-投入量!T79)-投入量!K79</f>
        <v>830461.90399999998</v>
      </c>
      <c r="L79" s="11">
        <f>鋼材国内消費量!L79*(1-投入量!U79)-投入量!L79</f>
        <v>636368.77399999998</v>
      </c>
      <c r="M79" s="11">
        <f>鋼材国内消費量!M79*(1-投入量!V79)-投入量!M79</f>
        <v>462104.1</v>
      </c>
      <c r="N79" s="11">
        <f>鋼材国内消費量!N79*(1-投入量!W79)-投入量!N79</f>
        <v>1089974.75</v>
      </c>
      <c r="O79" s="11">
        <f>鋼材国内消費量!O79*(1-投入量!X79)-投入量!O79</f>
        <v>61570.758999999991</v>
      </c>
      <c r="P79" s="11">
        <f>鋼材国内消費量!P79*(1-投入量!Y79)-投入量!P79</f>
        <v>2051942.4569999995</v>
      </c>
      <c r="Q79" s="11">
        <f>鋼材国内消費量!Q79*(1-投入量!Z79)-投入量!Q79</f>
        <v>53510.29</v>
      </c>
      <c r="R79" s="11">
        <f>鋼材国内消費量!R79*(1-投入量!AA79)-投入量!R79</f>
        <v>170355.435</v>
      </c>
      <c r="S79" s="11">
        <f t="shared" si="3"/>
        <v>5356288.4689999986</v>
      </c>
    </row>
    <row r="80" spans="1:19">
      <c r="A80" s="4">
        <v>1997</v>
      </c>
      <c r="B80" s="11">
        <f>鋼材国内消費量!B80*(1-投入量!T80)-投入量!B80</f>
        <v>25865818.976</v>
      </c>
      <c r="C80" s="11">
        <f>鋼材国内消費量!C80*(1-投入量!U80)-投入量!C80</f>
        <v>6676293.9959999993</v>
      </c>
      <c r="D80" s="11">
        <f>鋼材国内消費量!D80*(1-投入量!V80)-投入量!D80</f>
        <v>2737735.54</v>
      </c>
      <c r="E80" s="11">
        <f>鋼材国内消費量!E80*(1-投入量!W80)-投入量!E80</f>
        <v>1626265.0719999997</v>
      </c>
      <c r="F80" s="11">
        <f>鋼材国内消費量!F80*(1-投入量!X80)-投入量!F80</f>
        <v>1076351.5099999998</v>
      </c>
      <c r="G80" s="11">
        <f>鋼材国内消費量!G80*(1-投入量!Y80)-投入量!G80</f>
        <v>4633301.4249999989</v>
      </c>
      <c r="H80" s="11">
        <f>鋼材国内消費量!H80*(1-投入量!Z80)-投入量!H80</f>
        <v>2248115.5359999998</v>
      </c>
      <c r="I80" s="11">
        <f>鋼材国内消費量!I80*(1-投入量!AA80)-投入量!I80</f>
        <v>3006037.443</v>
      </c>
      <c r="J80" s="11">
        <f t="shared" si="2"/>
        <v>47869919.497999996</v>
      </c>
      <c r="K80" s="11">
        <f>鋼材国内消費量!K80*(1-投入量!T80)-投入量!K80</f>
        <v>872065.11199999996</v>
      </c>
      <c r="L80" s="11">
        <f>鋼材国内消費量!L80*(1-投入量!U80)-投入量!L80</f>
        <v>632649.68400000001</v>
      </c>
      <c r="M80" s="11">
        <f>鋼材国内消費量!M80*(1-投入量!V80)-投入量!M80</f>
        <v>476578.99899999995</v>
      </c>
      <c r="N80" s="11">
        <f>鋼材国内消費量!N80*(1-投入量!W80)-投入量!N80</f>
        <v>1077003.8879999998</v>
      </c>
      <c r="O80" s="11">
        <f>鋼材国内消費量!O80*(1-投入量!X80)-投入量!O80</f>
        <v>32416.943999999989</v>
      </c>
      <c r="P80" s="11">
        <f>鋼材国内消費量!P80*(1-投入量!Y80)-投入量!P80</f>
        <v>2069861</v>
      </c>
      <c r="Q80" s="11">
        <f>鋼材国内消費量!Q80*(1-投入量!Z80)-投入量!Q80</f>
        <v>44172.254000000001</v>
      </c>
      <c r="R80" s="11">
        <f>鋼材国内消費量!R80*(1-投入量!AA80)-投入量!R80</f>
        <v>181162.43299999999</v>
      </c>
      <c r="S80" s="11">
        <f t="shared" si="3"/>
        <v>5385910.3140000002</v>
      </c>
    </row>
    <row r="81" spans="1:19">
      <c r="A81" s="4">
        <v>1998</v>
      </c>
      <c r="B81" s="11">
        <f>鋼材国内消費量!B81*(1-投入量!T81)-投入量!B81</f>
        <v>23110270.388</v>
      </c>
      <c r="C81" s="11">
        <f>鋼材国内消費量!C81*(1-投入量!U81)-投入量!C81</f>
        <v>6473976.7400000002</v>
      </c>
      <c r="D81" s="11">
        <f>鋼材国内消費量!D81*(1-投入量!V81)-投入量!D81</f>
        <v>2466490.4250000003</v>
      </c>
      <c r="E81" s="11">
        <f>鋼材国内消費量!E81*(1-投入量!W81)-投入量!E81</f>
        <v>1296587.915</v>
      </c>
      <c r="F81" s="11">
        <f>鋼材国内消費量!F81*(1-投入量!X81)-投入量!F81</f>
        <v>761228.68500000006</v>
      </c>
      <c r="G81" s="11">
        <f>鋼材国内消費量!G81*(1-投入量!Y81)-投入量!G81</f>
        <v>4125506.2200000007</v>
      </c>
      <c r="H81" s="11">
        <f>鋼材国内消費量!H81*(1-投入量!Z81)-投入量!H81</f>
        <v>2062314.0349999999</v>
      </c>
      <c r="I81" s="11">
        <f>鋼材国内消費量!I81*(1-投入量!AA81)-投入量!I81</f>
        <v>2549772.66</v>
      </c>
      <c r="J81" s="11">
        <f t="shared" si="2"/>
        <v>42846147.067999989</v>
      </c>
      <c r="K81" s="11">
        <f>鋼材国内消費量!K81*(1-投入量!T81)-投入量!K81</f>
        <v>689074.28399999999</v>
      </c>
      <c r="L81" s="11">
        <f>鋼材国内消費量!L81*(1-投入量!U81)-投入量!L81</f>
        <v>649021.96199999994</v>
      </c>
      <c r="M81" s="11">
        <f>鋼材国内消費量!M81*(1-投入量!V81)-投入量!M81</f>
        <v>391169.73000000004</v>
      </c>
      <c r="N81" s="11">
        <f>鋼材国内消費量!N81*(1-投入量!W81)-投入量!N81</f>
        <v>768712.31499999994</v>
      </c>
      <c r="O81" s="11">
        <f>鋼材国内消費量!O81*(1-投入量!X81)-投入量!O81</f>
        <v>14735.111000000004</v>
      </c>
      <c r="P81" s="11">
        <f>鋼材国内消費量!P81*(1-投入量!Y81)-投入量!P81</f>
        <v>1772062.6</v>
      </c>
      <c r="Q81" s="11">
        <f>鋼材国内消費量!Q81*(1-投入量!Z81)-投入量!Q81</f>
        <v>33223.133999999998</v>
      </c>
      <c r="R81" s="11">
        <f>鋼材国内消費量!R81*(1-投入量!AA81)-投入量!R81</f>
        <v>79366.199999999983</v>
      </c>
      <c r="S81" s="11">
        <f t="shared" si="3"/>
        <v>4397365.3360000001</v>
      </c>
    </row>
    <row r="82" spans="1:19">
      <c r="A82" s="4">
        <v>1999</v>
      </c>
      <c r="B82" s="11">
        <f>鋼材国内消費量!B82*(1-投入量!T82)-投入量!B82</f>
        <v>23336327.103999998</v>
      </c>
      <c r="C82" s="11">
        <f>鋼材国内消費量!C82*(1-投入量!U82)-投入量!C82</f>
        <v>6277000.9959999993</v>
      </c>
      <c r="D82" s="11">
        <f>鋼材国内消費量!D82*(1-投入量!V82)-投入量!D82</f>
        <v>2524188.9640000002</v>
      </c>
      <c r="E82" s="11">
        <f>鋼材国内消費量!E82*(1-投入量!W82)-投入量!E82</f>
        <v>1406004.2059999998</v>
      </c>
      <c r="F82" s="11">
        <f>鋼材国内消費量!F82*(1-投入量!X82)-投入量!F82</f>
        <v>606507.46</v>
      </c>
      <c r="G82" s="11">
        <f>鋼材国内消費量!G82*(1-投入量!Y82)-投入量!G82</f>
        <v>4320426.7360000014</v>
      </c>
      <c r="H82" s="11">
        <f>鋼材国内消費量!H82*(1-投入量!Z82)-投入量!H82</f>
        <v>2039919.794</v>
      </c>
      <c r="I82" s="11">
        <f>鋼材国内消費量!I82*(1-投入量!AA82)-投入量!I82</f>
        <v>2687420.6119999997</v>
      </c>
      <c r="J82" s="11">
        <f t="shared" si="2"/>
        <v>43197795.871999994</v>
      </c>
      <c r="K82" s="11">
        <f>鋼材国内消費量!K82*(1-投入量!T82)-投入量!K82</f>
        <v>772829.44400000002</v>
      </c>
      <c r="L82" s="11">
        <f>鋼材国内消費量!L82*(1-投入量!U82)-投入量!L82</f>
        <v>649373.09399999992</v>
      </c>
      <c r="M82" s="11">
        <f>鋼材国内消費量!M82*(1-投入量!V82)-投入量!M82</f>
        <v>411496.05599999998</v>
      </c>
      <c r="N82" s="11">
        <f>鋼材国内消費量!N82*(1-投入量!W82)-投入量!N82</f>
        <v>935670.83100000001</v>
      </c>
      <c r="O82" s="11">
        <f>鋼材国内消費量!O82*(1-投入量!X82)-投入量!O82</f>
        <v>1488.9470000000147</v>
      </c>
      <c r="P82" s="11">
        <f>鋼材国内消費量!P82*(1-投入量!Y82)-投入量!P82</f>
        <v>1990956.8960000002</v>
      </c>
      <c r="Q82" s="11">
        <f>鋼材国内消費量!Q82*(1-投入量!Z82)-投入量!Q82</f>
        <v>24825.234</v>
      </c>
      <c r="R82" s="11">
        <f>鋼材国内消費量!R82*(1-投入量!AA82)-投入量!R82</f>
        <v>75362.84</v>
      </c>
      <c r="S82" s="11">
        <f t="shared" si="3"/>
        <v>4862003.3420000002</v>
      </c>
    </row>
    <row r="83" spans="1:19">
      <c r="A83" s="4">
        <v>2000</v>
      </c>
      <c r="B83" s="11">
        <f>鋼材国内消費量!B83*(1-投入量!T83)-投入量!B83</f>
        <v>24992727.119999997</v>
      </c>
      <c r="C83" s="11">
        <f>鋼材国内消費量!C83*(1-投入量!U83)-投入量!C83</f>
        <v>6548048.3480000002</v>
      </c>
      <c r="D83" s="11">
        <f>鋼材国内消費量!D83*(1-投入量!V83)-投入量!D83</f>
        <v>2870590.3295</v>
      </c>
      <c r="E83" s="11">
        <f>鋼材国内消費量!E83*(1-投入量!W83)-投入量!E83</f>
        <v>1602023.8399999999</v>
      </c>
      <c r="F83" s="11">
        <f>鋼材国内消費量!F83*(1-投入量!X83)-投入量!F83</f>
        <v>1213285.7660000003</v>
      </c>
      <c r="G83" s="11">
        <f>鋼材国内消費量!G83*(1-投入量!Y83)-投入量!G83</f>
        <v>5093634.6159999985</v>
      </c>
      <c r="H83" s="11">
        <f>鋼材国内消費量!H83*(1-投入量!Z83)-投入量!H83</f>
        <v>2006054.27</v>
      </c>
      <c r="I83" s="11">
        <f>鋼材国内消費量!I83*(1-投入量!AA83)-投入量!I83</f>
        <v>3039969.7079999996</v>
      </c>
      <c r="J83" s="11">
        <f t="shared" si="2"/>
        <v>47366333.997500002</v>
      </c>
      <c r="K83" s="11">
        <f>鋼材国内消費量!K83*(1-投入量!T83)-投入量!K83</f>
        <v>813672.63199999998</v>
      </c>
      <c r="L83" s="11">
        <f>鋼材国内消費量!L83*(1-投入量!U83)-投入量!L83</f>
        <v>715785.72600000002</v>
      </c>
      <c r="M83" s="11">
        <f>鋼材国内消費量!M83*(1-投入量!V83)-投入量!M83</f>
        <v>545499.96499999997</v>
      </c>
      <c r="N83" s="11">
        <f>鋼材国内消費量!N83*(1-投入量!W83)-投入量!N83</f>
        <v>1007777.3599999999</v>
      </c>
      <c r="O83" s="11">
        <f>鋼材国内消費量!O83*(1-投入量!X83)-投入量!O83</f>
        <v>70406.877999999997</v>
      </c>
      <c r="P83" s="11">
        <f>鋼材国内消費量!P83*(1-投入量!Y83)-投入量!P83</f>
        <v>2473105.9899999993</v>
      </c>
      <c r="Q83" s="11">
        <f>鋼材国内消費量!Q83*(1-投入量!Z83)-投入量!Q83</f>
        <v>41335.216</v>
      </c>
      <c r="R83" s="11">
        <f>鋼材国内消費量!R83*(1-投入量!AA83)-投入量!R83</f>
        <v>95688.168000000005</v>
      </c>
      <c r="S83" s="11">
        <f t="shared" si="3"/>
        <v>5763271.9349999987</v>
      </c>
    </row>
    <row r="84" spans="1:19">
      <c r="A84" s="4">
        <v>2001</v>
      </c>
      <c r="B84" s="11">
        <f>鋼材国内消費量!B84*(1-投入量!T84)-投入量!B84</f>
        <v>22686931.599999998</v>
      </c>
      <c r="C84" s="11">
        <f>鋼材国内消費量!C84*(1-投入量!U84)-投入量!C84</f>
        <v>5967017.2000000002</v>
      </c>
      <c r="D84" s="11">
        <f>鋼材国内消費量!D84*(1-投入量!V84)-投入量!D84</f>
        <v>2321002.8000000003</v>
      </c>
      <c r="E84" s="11">
        <f>鋼材国内消費量!E84*(1-投入量!W84)-投入量!E84</f>
        <v>1375565.1999999997</v>
      </c>
      <c r="F84" s="11">
        <f>鋼材国内消費量!F84*(1-投入量!X84)-投入量!F84</f>
        <v>210869.89999999991</v>
      </c>
      <c r="G84" s="11">
        <f>鋼材国内消費量!G84*(1-投入量!Y84)-投入量!G84</f>
        <v>3939843.0999999996</v>
      </c>
      <c r="H84" s="11">
        <f>鋼材国内消費量!H84*(1-投入量!Z84)-投入量!H84</f>
        <v>1779898.4</v>
      </c>
      <c r="I84" s="11">
        <f>鋼材国内消費量!I84*(1-投入量!AA84)-投入量!I84</f>
        <v>2691327</v>
      </c>
      <c r="J84" s="11">
        <f t="shared" si="2"/>
        <v>40972455.199999996</v>
      </c>
      <c r="K84" s="11">
        <f>鋼材国内消費量!K84*(1-投入量!T84)-投入量!K84</f>
        <v>707640.76</v>
      </c>
      <c r="L84" s="11">
        <f>鋼材国内消費量!L84*(1-投入量!U84)-投入量!L84</f>
        <v>642298.54799999995</v>
      </c>
      <c r="M84" s="11">
        <f>鋼材国内消費量!M84*(1-投入量!V84)-投入量!M84</f>
        <v>471942.71200000006</v>
      </c>
      <c r="N84" s="11">
        <f>鋼材国内消費量!N84*(1-投入量!W84)-投入量!N84</f>
        <v>923932.45200000005</v>
      </c>
      <c r="O84" s="11">
        <f>鋼材国内消費量!O84*(1-投入量!X84)-投入量!O84</f>
        <v>94790.363000000012</v>
      </c>
      <c r="P84" s="11">
        <f>鋼材国内消費量!P84*(1-投入量!Y84)-投入量!P84</f>
        <v>2261412.2769999998</v>
      </c>
      <c r="Q84" s="11">
        <f>鋼材国内消費量!Q84*(1-投入量!Z84)-投入量!Q84</f>
        <v>35963.32</v>
      </c>
      <c r="R84" s="11">
        <f>鋼材国内消費量!R84*(1-投入量!AA84)-投入量!R84</f>
        <v>97980.25999999998</v>
      </c>
      <c r="S84" s="11">
        <f t="shared" si="3"/>
        <v>5235960.6919999998</v>
      </c>
    </row>
    <row r="85" spans="1:19">
      <c r="A85" s="4">
        <v>2002</v>
      </c>
      <c r="B85" s="11">
        <f>鋼材国内消費量!B85*(1-投入量!T85)-投入量!B85</f>
        <v>22226426.399999999</v>
      </c>
      <c r="C85" s="11">
        <f>鋼材国内消費量!C85*(1-投入量!U85)-投入量!C85</f>
        <v>5796584.5999999996</v>
      </c>
      <c r="D85" s="11">
        <f>鋼材国内消費量!D85*(1-投入量!V85)-投入量!D85</f>
        <v>2440333.8499999996</v>
      </c>
      <c r="E85" s="11">
        <f>鋼材国内消費量!E85*(1-投入量!W85)-投入量!E85</f>
        <v>1260206</v>
      </c>
      <c r="F85" s="11">
        <f>鋼材国内消費量!F85*(1-投入量!X85)-投入量!F85</f>
        <v>342133.20000000019</v>
      </c>
      <c r="G85" s="11">
        <f>鋼材国内消費量!G85*(1-投入量!Y85)-投入量!G85</f>
        <v>3900717.2000000011</v>
      </c>
      <c r="H85" s="11">
        <f>鋼材国内消費量!H85*(1-投入量!Z85)-投入量!H85</f>
        <v>1842719.2</v>
      </c>
      <c r="I85" s="11">
        <f>鋼材国内消費量!I85*(1-投入量!AA85)-投入量!I85</f>
        <v>2126771.0999999996</v>
      </c>
      <c r="J85" s="11">
        <f t="shared" si="2"/>
        <v>39935891.550000004</v>
      </c>
      <c r="K85" s="11">
        <f>鋼材国内消費量!K85*(1-投入量!T85)-投入量!K85</f>
        <v>683735.98</v>
      </c>
      <c r="L85" s="11">
        <f>鋼材国内消費量!L85*(1-投入量!U85)-投入量!L85</f>
        <v>601581.91200000001</v>
      </c>
      <c r="M85" s="11">
        <f>鋼材国内消費量!M85*(1-投入量!V85)-投入量!M85</f>
        <v>531310.0135</v>
      </c>
      <c r="N85" s="11">
        <f>鋼材国内消費量!N85*(1-投入量!W85)-投入量!N85</f>
        <v>970566.69499999983</v>
      </c>
      <c r="O85" s="11">
        <f>鋼材国内消費量!O85*(1-投入量!X85)-投入量!O85</f>
        <v>70035.445999999996</v>
      </c>
      <c r="P85" s="11">
        <f>鋼材国内消費量!P85*(1-投入量!Y85)-投入量!P85</f>
        <v>2434597.7300000004</v>
      </c>
      <c r="Q85" s="11">
        <f>鋼材国内消費量!Q85*(1-投入量!Z85)-投入量!Q85</f>
        <v>34296.299999999996</v>
      </c>
      <c r="R85" s="11">
        <f>鋼材国内消費量!R85*(1-投入量!AA85)-投入量!R85</f>
        <v>78080.820000000007</v>
      </c>
      <c r="S85" s="11">
        <f t="shared" si="3"/>
        <v>5404204.8964999998</v>
      </c>
    </row>
    <row r="86" spans="1:19">
      <c r="A86" s="4">
        <v>2003</v>
      </c>
      <c r="B86" s="11">
        <f>鋼材国内消費量!B86*(1-投入量!T86)-投入量!B86</f>
        <v>21855020.399999999</v>
      </c>
      <c r="C86" s="11">
        <f>鋼材国内消費量!C86*(1-投入量!U86)-投入量!C86</f>
        <v>5553041.7999999998</v>
      </c>
      <c r="D86" s="11">
        <f>鋼材国内消費量!D86*(1-投入量!V86)-投入量!D86</f>
        <v>2378302.2000000002</v>
      </c>
      <c r="E86" s="11">
        <f>鋼材国内消費量!E86*(1-投入量!W86)-投入量!E86</f>
        <v>1437285.2999999998</v>
      </c>
      <c r="F86" s="11">
        <f>鋼材国内消費量!F86*(1-投入量!X86)-投入量!F86</f>
        <v>343755.60000000009</v>
      </c>
      <c r="G86" s="11">
        <f>鋼材国内消費量!G86*(1-投入量!Y86)-投入量!G86</f>
        <v>3581477.4000000004</v>
      </c>
      <c r="H86" s="11">
        <f>鋼材国内消費量!H86*(1-投入量!Z86)-投入量!H86</f>
        <v>1865795</v>
      </c>
      <c r="I86" s="11">
        <f>鋼材国内消費量!I86*(1-投入量!AA86)-投入量!I86</f>
        <v>1967125</v>
      </c>
      <c r="J86" s="11">
        <f t="shared" si="2"/>
        <v>38981802.700000003</v>
      </c>
      <c r="K86" s="11">
        <f>鋼材国内消費量!K86*(1-投入量!T86)-投入量!K86</f>
        <v>783267.05200000003</v>
      </c>
      <c r="L86" s="11">
        <f>鋼材国内消費量!L86*(1-投入量!U86)-投入量!L86</f>
        <v>616557.848</v>
      </c>
      <c r="M86" s="11">
        <f>鋼材国内消費量!M86*(1-投入量!V86)-投入量!M86</f>
        <v>531596.21</v>
      </c>
      <c r="N86" s="11">
        <f>鋼材国内消費量!N86*(1-投入量!W86)-投入量!N86</f>
        <v>1183999.7960000001</v>
      </c>
      <c r="O86" s="11">
        <f>鋼材国内消費量!O86*(1-投入量!X86)-投入量!O86</f>
        <v>53973.080000000016</v>
      </c>
      <c r="P86" s="11">
        <f>鋼材国内消費量!P86*(1-投入量!Y86)-投入量!P86</f>
        <v>2489537.608</v>
      </c>
      <c r="Q86" s="11">
        <f>鋼材国内消費量!Q86*(1-投入量!Z86)-投入量!Q86</f>
        <v>36783.049999999996</v>
      </c>
      <c r="R86" s="11">
        <f>鋼材国内消費量!R86*(1-投入量!AA86)-投入量!R86</f>
        <v>63066.149999999994</v>
      </c>
      <c r="S86" s="11">
        <f t="shared" si="3"/>
        <v>5758780.7940000007</v>
      </c>
    </row>
    <row r="87" spans="1:19">
      <c r="A87" s="4">
        <v>2004</v>
      </c>
      <c r="B87" s="11">
        <f>鋼材国内消費量!B87*(1-投入量!T87)-投入量!B87</f>
        <v>21675005.599999998</v>
      </c>
      <c r="C87" s="11">
        <f>鋼材国内消費量!C87*(1-投入量!U87)-投入量!C87</f>
        <v>5411598</v>
      </c>
      <c r="D87" s="11">
        <f>鋼材国内消費量!D87*(1-投入量!V87)-投入量!D87</f>
        <v>2409727.1</v>
      </c>
      <c r="E87" s="11">
        <f>鋼材国内消費量!E87*(1-投入量!W87)-投入量!E87</f>
        <v>1531536.5</v>
      </c>
      <c r="F87" s="11">
        <f>鋼材国内消費量!F87*(1-投入量!X87)-投入量!F87</f>
        <v>398571.80000000028</v>
      </c>
      <c r="G87" s="11">
        <f>鋼材国内消費量!G87*(1-投入量!Y87)-投入量!G87</f>
        <v>3617258</v>
      </c>
      <c r="H87" s="11">
        <f>鋼材国内消費量!H87*(1-投入量!Z87)-投入量!H87</f>
        <v>1782770</v>
      </c>
      <c r="I87" s="11">
        <f>鋼材国内消費量!I87*(1-投入量!AA87)-投入量!I87</f>
        <v>1758415</v>
      </c>
      <c r="J87" s="11">
        <f t="shared" si="2"/>
        <v>38584882</v>
      </c>
      <c r="K87" s="11">
        <f>鋼材国内消費量!K87*(1-投入量!T87)-投入量!K87</f>
        <v>803539.03200000001</v>
      </c>
      <c r="L87" s="11">
        <f>鋼材国内消費量!L87*(1-投入量!U87)-投入量!L87</f>
        <v>655224.00199999998</v>
      </c>
      <c r="M87" s="11">
        <f>鋼材国内消費量!M87*(1-投入量!V87)-投入量!M87</f>
        <v>568582.66700000002</v>
      </c>
      <c r="N87" s="11">
        <f>鋼材国内消費量!N87*(1-投入量!W87)-投入量!N87</f>
        <v>1427396.611</v>
      </c>
      <c r="O87" s="11">
        <f>鋼材国内消費量!O87*(1-投入量!X87)-投入量!O87</f>
        <v>-12897.275999999983</v>
      </c>
      <c r="P87" s="11">
        <f>鋼材国内消費量!P87*(1-投入量!Y87)-投入量!P87</f>
        <v>2853856.426</v>
      </c>
      <c r="Q87" s="11">
        <f>鋼材国内消費量!Q87*(1-投入量!Z87)-投入量!Q87</f>
        <v>71297.5</v>
      </c>
      <c r="R87" s="11">
        <f>鋼材国内消費量!R87*(1-投入量!AA87)-投入量!R87</f>
        <v>74407.350000000006</v>
      </c>
      <c r="S87" s="11">
        <f t="shared" si="3"/>
        <v>6441406.311999999</v>
      </c>
    </row>
    <row r="88" spans="1:19">
      <c r="A88" s="4">
        <v>2005</v>
      </c>
      <c r="B88" s="11">
        <f>鋼材国内消費量!B88*(1-投入量!T88)-投入量!B88</f>
        <v>20661167.599999998</v>
      </c>
      <c r="C88" s="11">
        <f>鋼材国内消費量!C88*(1-投入量!U88)-投入量!C88</f>
        <v>5285603.8</v>
      </c>
      <c r="D88" s="11">
        <f>鋼材国内消費量!D88*(1-投入量!V88)-投入量!D88</f>
        <v>1995662.9</v>
      </c>
      <c r="E88" s="11">
        <f>鋼材国内消費量!E88*(1-投入量!W88)-投入量!E88</f>
        <v>1304640.1999999997</v>
      </c>
      <c r="F88" s="11">
        <f>鋼材国内消費量!F88*(1-投入量!X88)-投入量!F88</f>
        <v>770254.20000000019</v>
      </c>
      <c r="G88" s="11">
        <f>鋼材国内消費量!G88*(1-投入量!Y88)-投入量!G88</f>
        <v>3359940.4000000004</v>
      </c>
      <c r="H88" s="11">
        <f>鋼材国内消費量!H88*(1-投入量!Z88)-投入量!H88</f>
        <v>1702180</v>
      </c>
      <c r="I88" s="11">
        <f>鋼材国内消費量!I88*(1-投入量!AA88)-投入量!I88</f>
        <v>1146040</v>
      </c>
      <c r="J88" s="11">
        <f t="shared" si="2"/>
        <v>36225489.099999994</v>
      </c>
      <c r="K88" s="11">
        <f>鋼材国内消費量!K88*(1-投入量!T88)-投入量!K88</f>
        <v>711683.68400000001</v>
      </c>
      <c r="L88" s="11">
        <f>鋼材国内消費量!L88*(1-投入量!U88)-投入量!L88</f>
        <v>580683.9</v>
      </c>
      <c r="M88" s="11">
        <f>鋼材国内消費量!M88*(1-投入量!V88)-投入量!M88</f>
        <v>473121.28399999999</v>
      </c>
      <c r="N88" s="11">
        <f>鋼材国内消費量!N88*(1-投入量!W88)-投入量!N88</f>
        <v>1306928.4569999999</v>
      </c>
      <c r="O88" s="11">
        <f>鋼材国内消費量!O88*(1-投入量!X88)-投入量!O88</f>
        <v>8262.1300000000047</v>
      </c>
      <c r="P88" s="11">
        <f>鋼材国内消費量!P88*(1-投入量!Y88)-投入量!P88</f>
        <v>2940815.42</v>
      </c>
      <c r="Q88" s="11">
        <f>鋼材国内消費量!Q88*(1-投入量!Z88)-投入量!Q88</f>
        <v>81078.7</v>
      </c>
      <c r="R88" s="11">
        <f>鋼材国内消費量!R88*(1-投入量!AA88)-投入量!R88</f>
        <v>43676.349999999991</v>
      </c>
      <c r="S88" s="11">
        <f t="shared" si="3"/>
        <v>6146249.9249999998</v>
      </c>
    </row>
    <row r="89" spans="1:19">
      <c r="A89" s="4">
        <v>2006</v>
      </c>
      <c r="B89" s="11">
        <f>鋼材国内消費量!B89*(1-投入量!T89)-投入量!B89</f>
        <v>21620322.399999999</v>
      </c>
      <c r="C89" s="11">
        <f>鋼材国内消費量!C89*(1-投入量!U89)-投入量!C89</f>
        <v>5349658.5999999996</v>
      </c>
      <c r="D89" s="11">
        <f>鋼材国内消費量!D89*(1-投入量!V89)-投入量!D89</f>
        <v>2144855.9</v>
      </c>
      <c r="E89" s="11">
        <f>鋼材国内消費量!E89*(1-投入量!W89)-投入量!E89</f>
        <v>1658913.9</v>
      </c>
      <c r="F89" s="11">
        <f>鋼材国内消費量!F89*(1-投入量!X89)-投入量!F89</f>
        <v>692127.60000000056</v>
      </c>
      <c r="G89" s="11">
        <f>鋼材国内消費量!G89*(1-投入量!Y89)-投入量!G89</f>
        <v>3693389.5999999996</v>
      </c>
      <c r="H89" s="11">
        <f>鋼材国内消費量!H89*(1-投入量!Z89)-投入量!H89</f>
        <v>1758905</v>
      </c>
      <c r="I89" s="11">
        <f>鋼材国内消費量!I89*(1-投入量!AA89)-投入量!I89</f>
        <v>1304350</v>
      </c>
      <c r="J89" s="11">
        <f t="shared" si="2"/>
        <v>38222523</v>
      </c>
      <c r="K89" s="11">
        <f>鋼材国内消費量!K89*(1-投入量!T89)-投入量!K89</f>
        <v>781702.08</v>
      </c>
      <c r="L89" s="11">
        <f>鋼材国内消費量!L89*(1-投入量!U89)-投入量!L89</f>
        <v>680353.84</v>
      </c>
      <c r="M89" s="11">
        <f>鋼材国内消費量!M89*(1-投入量!V89)-投入量!M89</f>
        <v>524077.96299999999</v>
      </c>
      <c r="N89" s="11">
        <f>鋼材国内消費量!N89*(1-投入量!W89)-投入量!N89</f>
        <v>1572832.0279999999</v>
      </c>
      <c r="O89" s="11">
        <f>鋼材国内消費量!O89*(1-投入量!X89)-投入量!O89</f>
        <v>16529.748000000021</v>
      </c>
      <c r="P89" s="11">
        <f>鋼材国内消費量!P89*(1-投入量!Y89)-投入量!P89</f>
        <v>3071172.4120000005</v>
      </c>
      <c r="Q89" s="11">
        <f>鋼材国内消費量!Q89*(1-投入量!Z89)-投入量!Q89</f>
        <v>112898.95</v>
      </c>
      <c r="R89" s="11">
        <f>鋼材国内消費量!R89*(1-投入量!AA89)-投入量!R89</f>
        <v>115862</v>
      </c>
      <c r="S89" s="11">
        <f t="shared" si="3"/>
        <v>6875429.0210000006</v>
      </c>
    </row>
    <row r="90" spans="1:19">
      <c r="A90" s="4">
        <v>2007</v>
      </c>
      <c r="B90" s="11">
        <f>鋼材国内消費量!B90*(1-投入量!T90)-投入量!B90</f>
        <v>21143660.800000001</v>
      </c>
      <c r="C90" s="11">
        <f>鋼材国内消費量!C90*(1-投入量!U90)-投入量!C90</f>
        <v>5319517.2</v>
      </c>
      <c r="D90" s="11">
        <f>鋼材国内消費量!D90*(1-投入量!V90)-投入量!D90</f>
        <v>1896980.3000000003</v>
      </c>
      <c r="E90" s="11">
        <f>鋼材国内消費量!E90*(1-投入量!W90)-投入量!E90</f>
        <v>1617447</v>
      </c>
      <c r="F90" s="11">
        <f>鋼材国内消費量!F90*(1-投入量!X90)-投入量!F90</f>
        <v>728846.79999999981</v>
      </c>
      <c r="G90" s="11">
        <f>鋼材国内消費量!G90*(1-投入量!Y90)-投入量!G90</f>
        <v>3604441.6000000015</v>
      </c>
      <c r="H90" s="11">
        <f>鋼材国内消費量!H90*(1-投入量!Z90)-投入量!H90</f>
        <v>1635350</v>
      </c>
      <c r="I90" s="11">
        <f>鋼材国内消費量!I90*(1-投入量!AA90)-投入量!I90</f>
        <v>964045</v>
      </c>
      <c r="J90" s="11">
        <f t="shared" si="2"/>
        <v>36910288.700000003</v>
      </c>
      <c r="K90" s="11">
        <f>鋼材国内消費量!K90*(1-投入量!T90)-投入量!K90</f>
        <v>861323.49599999993</v>
      </c>
      <c r="L90" s="11">
        <f>鋼材国内消費量!L90*(1-投入量!U90)-投入量!L90</f>
        <v>711752.07400000002</v>
      </c>
      <c r="M90" s="11">
        <f>鋼材国内消費量!M90*(1-投入量!V90)-投入量!M90</f>
        <v>423775.21100000001</v>
      </c>
      <c r="N90" s="11">
        <f>鋼材国内消費量!N90*(1-投入量!W90)-投入量!N90</f>
        <v>1157553.821</v>
      </c>
      <c r="O90" s="11">
        <f>鋼材国内消費量!O90*(1-投入量!X90)-投入量!O90</f>
        <v>50829.95199999999</v>
      </c>
      <c r="P90" s="11">
        <f>鋼材国内消費量!P90*(1-投入量!Y90)-投入量!P90</f>
        <v>2113890.1040000003</v>
      </c>
      <c r="Q90" s="11">
        <f>鋼材国内消費量!Q90*(1-投入量!Z90)-投入量!Q90</f>
        <v>73939.45</v>
      </c>
      <c r="R90" s="11">
        <f>鋼材国内消費量!R90*(1-投入量!AA90)-投入量!R90</f>
        <v>414129.69999999995</v>
      </c>
      <c r="S90" s="11">
        <f t="shared" si="3"/>
        <v>5807193.8080000002</v>
      </c>
    </row>
    <row r="91" spans="1:19">
      <c r="A91" s="4">
        <v>2008</v>
      </c>
      <c r="B91" s="11">
        <f>鋼材国内消費量!B91*(1-投入量!T91)-投入量!B91</f>
        <v>17591069.199999999</v>
      </c>
      <c r="C91" s="11">
        <f>鋼材国内消費量!C91*(1-投入量!U91)-投入量!C91</f>
        <v>4750081</v>
      </c>
      <c r="D91" s="11">
        <f>鋼材国内消費量!D91*(1-投入量!V91)-投入量!D91</f>
        <v>1232095.6000000001</v>
      </c>
      <c r="E91" s="11">
        <f>鋼材国内消費量!E91*(1-投入量!W91)-投入量!E91</f>
        <v>972536.69999999972</v>
      </c>
      <c r="F91" s="11">
        <f>鋼材国内消費量!F91*(1-投入量!X91)-投入量!F91</f>
        <v>421650.40000000037</v>
      </c>
      <c r="G91" s="11">
        <f>鋼材国内消費量!G91*(1-投入量!Y91)-投入量!G91</f>
        <v>1684111.6000000006</v>
      </c>
      <c r="H91" s="11">
        <f>鋼材国内消費量!H91*(1-投入量!Z91)-投入量!H91</f>
        <v>1369915</v>
      </c>
      <c r="I91" s="11">
        <f>鋼材国内消費量!I91*(1-投入量!AA91)-投入量!I91</f>
        <v>319810</v>
      </c>
      <c r="J91" s="11">
        <f t="shared" si="2"/>
        <v>28341269.5</v>
      </c>
      <c r="K91" s="11">
        <f>鋼材国内消費量!K91*(1-投入量!T91)-投入量!K91</f>
        <v>750796.51199999999</v>
      </c>
      <c r="L91" s="11">
        <f>鋼材国内消費量!L91*(1-投入量!U91)-投入量!L91</f>
        <v>609364.00599999994</v>
      </c>
      <c r="M91" s="11">
        <f>鋼材国内消費量!M91*(1-投入量!V91)-投入量!M91</f>
        <v>300485.01300000004</v>
      </c>
      <c r="N91" s="11">
        <f>鋼材国内消費量!N91*(1-投入量!W91)-投入量!N91</f>
        <v>774920.88299999991</v>
      </c>
      <c r="O91" s="11">
        <f>鋼材国内消費量!O91*(1-投入量!X91)-投入量!O91</f>
        <v>67223.918000000005</v>
      </c>
      <c r="P91" s="11">
        <f>鋼材国内消費量!P91*(1-投入量!Y91)-投入量!P91</f>
        <v>1029909.7020000005</v>
      </c>
      <c r="Q91" s="11">
        <f>鋼材国内消費量!Q91*(1-投入量!Z91)-投入量!Q91</f>
        <v>51489.049999999996</v>
      </c>
      <c r="R91" s="11">
        <f>鋼材国内消費量!R91*(1-投入量!AA91)-投入量!R91</f>
        <v>324998.8</v>
      </c>
      <c r="S91" s="11">
        <f t="shared" si="3"/>
        <v>3909187.8840000001</v>
      </c>
    </row>
    <row r="92" spans="1:19">
      <c r="A92" s="4">
        <v>2009</v>
      </c>
      <c r="B92" s="11">
        <f>鋼材国内消費量!B92*(1-投入量!T92)-投入量!B92</f>
        <v>14928609.199999999</v>
      </c>
      <c r="C92" s="11">
        <f>鋼材国内消費量!C92*(1-投入量!U92)-投入量!C92</f>
        <v>3949075</v>
      </c>
      <c r="D92" s="11">
        <f>鋼材国内消費量!D92*(1-投入量!V92)-投入量!D92</f>
        <v>833122.39999999991</v>
      </c>
      <c r="E92" s="11">
        <f>鋼材国内消費量!E92*(1-投入量!W92)-投入量!E92</f>
        <v>828269.59999999986</v>
      </c>
      <c r="F92" s="11">
        <f>鋼材国内消費量!F92*(1-投入量!X92)-投入量!F92</f>
        <v>272753</v>
      </c>
      <c r="G92" s="11">
        <f>鋼材国内消費量!G92*(1-投入量!Y92)-投入量!G92</f>
        <v>77911.800000000745</v>
      </c>
      <c r="H92" s="11">
        <f>鋼材国内消費量!H92*(1-投入量!Z92)-投入量!H92</f>
        <v>1426845</v>
      </c>
      <c r="I92" s="11">
        <f>鋼材国内消費量!I92*(1-投入量!AA92)-投入量!I92</f>
        <v>585640</v>
      </c>
      <c r="J92" s="11">
        <f t="shared" si="2"/>
        <v>22902226</v>
      </c>
      <c r="K92" s="11">
        <f>鋼材国内消費量!K92*(1-投入量!T92)-投入量!K92</f>
        <v>591048.91200000001</v>
      </c>
      <c r="L92" s="11">
        <f>鋼材国内消費量!L92*(1-投入量!U92)-投入量!L92</f>
        <v>458810.03399999999</v>
      </c>
      <c r="M92" s="11">
        <f>鋼材国内消費量!M92*(1-投入量!V92)-投入量!M92</f>
        <v>253169.20500000002</v>
      </c>
      <c r="N92" s="11">
        <f>鋼材国内消費量!N92*(1-投入量!W92)-投入量!N92</f>
        <v>-40234.766999999993</v>
      </c>
      <c r="O92" s="11">
        <f>鋼材国内消費量!O92*(1-投入量!X92)-投入量!O92</f>
        <v>14999.714000000007</v>
      </c>
      <c r="P92" s="11">
        <f>鋼材国内消費量!P92*(1-投入量!Y92)-投入量!P92</f>
        <v>90234.373999999836</v>
      </c>
      <c r="Q92" s="11">
        <f>鋼材国内消費量!Q92*(1-投入量!Z92)-投入量!Q92</f>
        <v>43636.35</v>
      </c>
      <c r="R92" s="11">
        <f>鋼材国内消費量!R92*(1-投入量!AA92)-投入量!R92</f>
        <v>365613.2</v>
      </c>
      <c r="S92" s="11">
        <f t="shared" si="3"/>
        <v>1777277.0219999999</v>
      </c>
    </row>
    <row r="93" spans="1:19">
      <c r="A93" s="4">
        <v>2010</v>
      </c>
      <c r="B93" s="11">
        <f>鋼材国内消費量!B93*(1-投入量!T93)-投入量!B93</f>
        <v>15422192</v>
      </c>
      <c r="C93" s="11">
        <f>鋼材国内消費量!C93*(1-投入量!U93)-投入量!C93</f>
        <v>3768049.1999999997</v>
      </c>
      <c r="D93" s="11">
        <f>鋼材国内消費量!D93*(1-投入量!V93)-投入量!D93</f>
        <v>1422535.1</v>
      </c>
      <c r="E93" s="11">
        <f>鋼材国内消費量!E93*(1-投入量!W93)-投入量!E93</f>
        <v>1114560.6000000001</v>
      </c>
      <c r="F93" s="11">
        <f>鋼材国内消費量!F93*(1-投入量!X93)-投入量!F93</f>
        <v>1094715.4000000004</v>
      </c>
      <c r="G93" s="11">
        <f>鋼材国内消費量!G93*(1-投入量!Y93)-投入量!G93</f>
        <v>3006914</v>
      </c>
      <c r="H93" s="11">
        <f>鋼材国内消費量!H93*(1-投入量!Z93)-投入量!H93</f>
        <v>1425950</v>
      </c>
      <c r="I93" s="11">
        <f>鋼材国内消費量!I93*(1-投入量!AA93)-投入量!I93</f>
        <v>608940</v>
      </c>
      <c r="J93" s="11">
        <f t="shared" si="2"/>
        <v>27863856.300000004</v>
      </c>
      <c r="K93" s="11">
        <f>鋼材国内消費量!K93*(1-投入量!T93)-投入量!K93</f>
        <v>719153.86800000002</v>
      </c>
      <c r="L93" s="11">
        <f>鋼材国内消費量!L93*(1-投入量!U93)-投入量!L93</f>
        <v>430952.91800000001</v>
      </c>
      <c r="M93" s="11">
        <f>鋼材国内消費量!M93*(1-投入量!V93)-投入量!M93</f>
        <v>391451.28</v>
      </c>
      <c r="N93" s="11">
        <f>鋼材国内消費量!N93*(1-投入量!W93)-投入量!N93</f>
        <v>1072352.2999999998</v>
      </c>
      <c r="O93" s="11">
        <f>鋼材国内消費量!O93*(1-投入量!X93)-投入量!O93</f>
        <v>99489.536000000022</v>
      </c>
      <c r="P93" s="11">
        <f>鋼材国内消費量!P93*(1-投入量!Y93)-投入量!P93</f>
        <v>1950407.4539999999</v>
      </c>
      <c r="Q93" s="11">
        <f>鋼材国内消費量!Q93*(1-投入量!Z93)-投入量!Q93</f>
        <v>60097.95</v>
      </c>
      <c r="R93" s="11">
        <f>鋼材国内消費量!R93*(1-投入量!AA93)-投入量!R93</f>
        <v>462867.55</v>
      </c>
      <c r="S93" s="11">
        <f t="shared" si="3"/>
        <v>5186772.8559999997</v>
      </c>
    </row>
    <row r="96" spans="1:19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鋼材国内消費量</vt:lpstr>
      <vt:lpstr>投入量</vt:lpstr>
      <vt:lpstr>製品使用年数</vt:lpstr>
      <vt:lpstr>ストック量</vt:lpstr>
      <vt:lpstr>時系列分析</vt:lpstr>
      <vt:lpstr>国内投入量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2021-04-28T07:00:31Z</dcterms:modified>
</cp:coreProperties>
</file>