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672C64A3-C14D-784C-B449-44C72C48063E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時系列分析2" sheetId="8" r:id="rId6"/>
    <sheet name="国内投入量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18" i="5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18" i="5"/>
  <c r="F35" i="5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19" i="6"/>
  <c r="B35" i="6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E9" i="7" l="1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H4" i="7" l="1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F6" i="6" l="1"/>
  <c r="F4" i="6"/>
  <c r="J3" i="7"/>
  <c r="F7" i="7"/>
  <c r="B5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7"/>
  <c r="E26" i="6" l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G22" i="6" l="1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I31" i="6" l="1"/>
  <c r="E28" i="6"/>
  <c r="D23" i="6"/>
  <c r="D24" i="7"/>
  <c r="I32" i="7"/>
  <c r="F27" i="7"/>
  <c r="F27" i="6" s="1"/>
  <c r="H25" i="7"/>
  <c r="H25" i="6" s="1"/>
  <c r="G24" i="7"/>
  <c r="B24" i="7"/>
  <c r="J23" i="7"/>
  <c r="E29" i="7"/>
  <c r="G24" i="6" l="1"/>
  <c r="E29" i="6"/>
  <c r="I32" i="6"/>
  <c r="D24" i="6"/>
  <c r="J24" i="7"/>
  <c r="H26" i="7"/>
  <c r="H26" i="6" s="1"/>
  <c r="F28" i="7"/>
  <c r="F28" i="6" s="1"/>
  <c r="B25" i="7"/>
  <c r="I33" i="7"/>
  <c r="D25" i="7"/>
  <c r="E30" i="7"/>
  <c r="G25" i="7"/>
  <c r="E30" i="6" l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G26" i="6" l="1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D27" i="6" l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I36" i="6" l="1"/>
  <c r="E33" i="6"/>
  <c r="G28" i="6"/>
  <c r="D28" i="6"/>
  <c r="D29" i="7"/>
  <c r="J28" i="7"/>
  <c r="E34" i="7"/>
  <c r="H30" i="7"/>
  <c r="H30" i="6" s="1"/>
  <c r="B29" i="7"/>
  <c r="I37" i="7"/>
  <c r="F32" i="7"/>
  <c r="F32" i="6" s="1"/>
  <c r="G29" i="7"/>
  <c r="E34" i="6" l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I38" i="6" l="1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E40" i="7"/>
  <c r="F38" i="7"/>
  <c r="F38" i="6" s="1"/>
  <c r="J34" i="7"/>
  <c r="G35" i="6" l="1"/>
  <c r="E40" i="6"/>
  <c r="D35" i="6"/>
  <c r="J35" i="6" s="1"/>
  <c r="F34" i="5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I44" i="6" l="1"/>
  <c r="G36" i="6"/>
  <c r="D36" i="6"/>
  <c r="J36" i="6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I45" i="6" l="1"/>
  <c r="E42" i="6"/>
  <c r="D37" i="6"/>
  <c r="J37" i="6" s="1"/>
  <c r="F36" i="5" s="1"/>
  <c r="F41" i="7"/>
  <c r="F41" i="6" s="1"/>
  <c r="H39" i="7"/>
  <c r="H39" i="6" s="1"/>
  <c r="I46" i="7"/>
  <c r="E43" i="7"/>
  <c r="D38" i="7"/>
  <c r="J37" i="7"/>
  <c r="B38" i="7"/>
  <c r="B38" i="6" s="1"/>
  <c r="G38" i="7"/>
  <c r="G38" i="6" l="1"/>
  <c r="D38" i="6"/>
  <c r="J38" i="6" s="1"/>
  <c r="F37" i="5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I47" i="6" l="1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40" i="6"/>
  <c r="E45" i="6"/>
  <c r="I48" i="6"/>
  <c r="D40" i="6"/>
  <c r="J40" i="6" s="1"/>
  <c r="F39" i="5" s="1"/>
  <c r="B41" i="7"/>
  <c r="B41" i="6" s="1"/>
  <c r="J40" i="7"/>
  <c r="H42" i="7"/>
  <c r="H42" i="6" s="1"/>
  <c r="I49" i="7"/>
  <c r="D41" i="7"/>
  <c r="F44" i="7"/>
  <c r="F44" i="6" s="1"/>
  <c r="G41" i="7"/>
  <c r="E46" i="7"/>
  <c r="I49" i="6" l="1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E47" i="6"/>
  <c r="G42" i="6"/>
  <c r="D42" i="6"/>
  <c r="J42" i="6" s="1"/>
  <c r="F41" i="5" s="1"/>
  <c r="B43" i="7"/>
  <c r="B43" i="6" s="1"/>
  <c r="H44" i="7"/>
  <c r="H44" i="6" s="1"/>
  <c r="E48" i="7"/>
  <c r="F46" i="7"/>
  <c r="F46" i="6" s="1"/>
  <c r="G43" i="7"/>
  <c r="J42" i="7"/>
  <c r="D43" i="7"/>
  <c r="D43" i="6" l="1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4" i="6"/>
  <c r="E49" i="6"/>
  <c r="D44" i="6"/>
  <c r="J44" i="6" s="1"/>
  <c r="F43" i="5" s="1"/>
  <c r="B45" i="7"/>
  <c r="B45" i="6" s="1"/>
  <c r="F48" i="7"/>
  <c r="F48" i="6" s="1"/>
  <c r="J44" i="7"/>
  <c r="D45" i="7"/>
  <c r="G45" i="7"/>
  <c r="H46" i="7"/>
  <c r="H46" i="6" s="1"/>
  <c r="D45" i="6" l="1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D46" i="6"/>
  <c r="J46" i="6" s="1"/>
  <c r="F45" i="5" s="1"/>
  <c r="B47" i="7"/>
  <c r="B47" i="6" s="1"/>
  <c r="J46" i="7"/>
  <c r="H48" i="7"/>
  <c r="H48" i="6" s="1"/>
  <c r="G47" i="7"/>
  <c r="D47" i="7"/>
  <c r="D47" i="6" l="1"/>
  <c r="G47" i="6"/>
  <c r="H49" i="7"/>
  <c r="H49" i="6" s="1"/>
  <c r="D48" i="7"/>
  <c r="G48" i="7"/>
  <c r="G48" i="6" s="1"/>
  <c r="J47" i="7"/>
  <c r="B48" i="7"/>
  <c r="B48" i="6" s="1"/>
  <c r="J47" i="6" l="1"/>
  <c r="F46" i="5" s="1"/>
  <c r="D48" i="6"/>
  <c r="J48" i="6" s="1"/>
  <c r="F47" i="5" s="1"/>
  <c r="J48" i="7"/>
  <c r="B49" i="7"/>
  <c r="B49" i="6" s="1"/>
  <c r="G49" i="7"/>
  <c r="D49" i="7"/>
  <c r="D49" i="6" l="1"/>
  <c r="G49" i="6"/>
  <c r="J49" i="7"/>
  <c r="J49" i="6" l="1"/>
  <c r="F48" i="5" s="1"/>
</calcChain>
</file>

<file path=xl/sharedStrings.xml><?xml version="1.0" encoding="utf-8"?>
<sst xmlns="http://schemas.openxmlformats.org/spreadsheetml/2006/main" count="124" uniqueCount="38">
  <si>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</si>
  <si>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</si>
  <si>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</si>
  <si>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</si>
  <si>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</si>
  <si>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</si>
  <si>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</si>
  <si>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</si>
  <si>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</si>
  <si>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</si>
  <si>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</si>
  <si>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</si>
  <si>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</si>
  <si>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</si>
  <si>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</si>
  <si>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</si>
  <si>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</si>
  <si>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</si>
  <si>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</si>
  <si>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</si>
  <si>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</si>
  <si>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</si>
  <si>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</si>
  <si>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</si>
  <si>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</si>
  <si>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</si>
  <si>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</si>
  <si>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</si>
  <si>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</si>
  <si>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GDP (UDドル/人）</t>
    <rPh sb="10" eb="11">
      <t xml:space="preserve">ニン 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</si>
  <si>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</si>
  <si>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</si>
  <si>
    <t>船舶_fillna</t>
    <rPh sb="0" eb="2">
      <t>センパク</t>
    </rPh>
    <phoneticPr fontId="1"/>
  </si>
  <si>
    <t>建築と土木_fillna</t>
    <rPh sb="0" eb="2">
      <t>ケンチク</t>
    </rPh>
    <rPh sb="3" eb="5">
      <t>ドボク</t>
    </rPh>
    <phoneticPr fontId="1"/>
  </si>
  <si>
    <t>steel stock [ton/cap]</t>
    <phoneticPr fontId="1"/>
  </si>
  <si>
    <t>CDP/cap [million $/cap]</t>
    <phoneticPr fontId="1"/>
  </si>
  <si>
    <t>year</t>
    <phoneticPr fontId="1"/>
  </si>
  <si>
    <t>ストック量（千トン）</t>
    <rPh sb="6" eb="7">
      <t>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</si>
</sst>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時系列分析!$E$18:$E$48</c:f>
              <c:numCache>
                <c:formatCode>General</c:formatCode>
                <c:ptCount val="31"/>
                <c:pt idx="0">
                  <c:v>1356.04</c:v>
                </c:pt>
                <c:pt idx="1">
                  <c:v>1468.1</c:v>
                </c:pt>
                <c:pt idx="2">
                  <c:v>1574.08</c:v>
                </c:pt>
                <c:pt idx="3">
                  <c:v>1659.83</c:v>
                </c:pt>
                <c:pt idx="4">
                  <c:v>1747.53</c:v>
                </c:pt>
                <c:pt idx="5">
                  <c:v>1929.91</c:v>
                </c:pt>
                <c:pt idx="6">
                  <c:v>2218.04</c:v>
                </c:pt>
                <c:pt idx="7">
                  <c:v>2569.81</c:v>
                </c:pt>
                <c:pt idx="8">
                  <c:v>2921.08</c:v>
                </c:pt>
                <c:pt idx="9">
                  <c:v>3225.46</c:v>
                </c:pt>
                <c:pt idx="10">
                  <c:v>3514.57</c:v>
                </c:pt>
                <c:pt idx="11">
                  <c:v>3858.59</c:v>
                </c:pt>
                <c:pt idx="12">
                  <c:v>4239.6899999999996</c:v>
                </c:pt>
                <c:pt idx="13">
                  <c:v>4698.95</c:v>
                </c:pt>
                <c:pt idx="14">
                  <c:v>5011.8100000000004</c:v>
                </c:pt>
                <c:pt idx="15">
                  <c:v>4969.79</c:v>
                </c:pt>
                <c:pt idx="16">
                  <c:v>4448.18</c:v>
                </c:pt>
                <c:pt idx="17">
                  <c:v>4697.45</c:v>
                </c:pt>
                <c:pt idx="18">
                  <c:v>5014.7299999999996</c:v>
                </c:pt>
                <c:pt idx="19">
                  <c:v>5152.71</c:v>
                </c:pt>
                <c:pt idx="20">
                  <c:v>5464.57</c:v>
                </c:pt>
                <c:pt idx="21">
                  <c:v>5919.62</c:v>
                </c:pt>
                <c:pt idx="22">
                  <c:v>6350.11</c:v>
                </c:pt>
                <c:pt idx="23">
                  <c:v>6835.04</c:v>
                </c:pt>
                <c:pt idx="24">
                  <c:v>7387.38</c:v>
                </c:pt>
                <c:pt idx="25">
                  <c:v>7910.28</c:v>
                </c:pt>
                <c:pt idx="26">
                  <c:v>8192.77</c:v>
                </c:pt>
                <c:pt idx="27">
                  <c:v>7996.1</c:v>
                </c:pt>
                <c:pt idx="28">
                  <c:v>8673.68</c:v>
                </c:pt>
                <c:pt idx="29">
                  <c:v>8810.49</c:v>
                </c:pt>
                <c:pt idx="30">
                  <c:v>9502.93</c:v>
                </c:pt>
              </c:numCache>
            </c:numRef>
          </c:xVal>
          <c:yVal>
            <c:numRef>
              <c:f>時系列分析!$G$18:$G$48</c:f>
              <c:numCache>
                <c:formatCode>#,##0.00_);[Red]\(#,##0.00\)</c:formatCode>
                <c:ptCount val="31"/>
                <c:pt idx="0">
                  <c:v>251.60297488071873</c:v>
                </c:pt>
                <c:pt idx="1">
                  <c:v>272.19189277850575</c:v>
                </c:pt>
                <c:pt idx="2">
                  <c:v>292.19897527940361</c:v>
                </c:pt>
                <c:pt idx="3">
                  <c:v>309.03372380205843</c:v>
                </c:pt>
                <c:pt idx="4">
                  <c:v>328.99333346050065</c:v>
                </c:pt>
                <c:pt idx="5">
                  <c:v>358.14637293156255</c:v>
                </c:pt>
                <c:pt idx="6">
                  <c:v>396.8712744817837</c:v>
                </c:pt>
                <c:pt idx="7">
                  <c:v>441.97632524876639</c:v>
                </c:pt>
                <c:pt idx="8">
                  <c:v>507.14883423726462</c:v>
                </c:pt>
                <c:pt idx="9">
                  <c:v>576.3924810934476</c:v>
                </c:pt>
                <c:pt idx="10">
                  <c:v>668.81060083659122</c:v>
                </c:pt>
                <c:pt idx="11">
                  <c:v>756.64748016068302</c:v>
                </c:pt>
                <c:pt idx="12">
                  <c:v>841.51513793264758</c:v>
                </c:pt>
                <c:pt idx="13">
                  <c:v>940.45737306670492</c:v>
                </c:pt>
                <c:pt idx="14">
                  <c:v>1031.0280813050645</c:v>
                </c:pt>
                <c:pt idx="15">
                  <c:v>1108.5319003058485</c:v>
                </c:pt>
                <c:pt idx="16">
                  <c:v>1254.6042999701315</c:v>
                </c:pt>
                <c:pt idx="17">
                  <c:v>1329.811791581574</c:v>
                </c:pt>
                <c:pt idx="18">
                  <c:v>1404.168763039454</c:v>
                </c:pt>
                <c:pt idx="19">
                  <c:v>1484.8364695030621</c:v>
                </c:pt>
                <c:pt idx="20">
                  <c:v>1599.5830934501753</c:v>
                </c:pt>
                <c:pt idx="21">
                  <c:v>1722.5945285768657</c:v>
                </c:pt>
                <c:pt idx="22">
                  <c:v>1864.2055057032762</c:v>
                </c:pt>
                <c:pt idx="23">
                  <c:v>2017.049539917226</c:v>
                </c:pt>
                <c:pt idx="24">
                  <c:v>2154.7488340659288</c:v>
                </c:pt>
                <c:pt idx="25">
                  <c:v>2286.0495671912663</c:v>
                </c:pt>
                <c:pt idx="26">
                  <c:v>2422.6741262826977</c:v>
                </c:pt>
                <c:pt idx="27">
                  <c:v>2515.9095859559061</c:v>
                </c:pt>
                <c:pt idx="28">
                  <c:v>2643.9281452390974</c:v>
                </c:pt>
                <c:pt idx="29">
                  <c:v>2776.6699683268484</c:v>
                </c:pt>
                <c:pt idx="30">
                  <c:v>2926.0702583985421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時系列分析!$A$18:$A$48</c:f>
              <c:numCache>
                <c:formatCode>General</c:formatCode>
                <c:ptCount val="31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</c:numCache>
            </c:numRef>
          </c:cat>
          <c:val>
            <c:numRef>
              <c:f>時系列分析!$G$18:$G$48</c:f>
              <c:numCache>
                <c:formatCode>#,##0.00_);[Red]\(#,##0.00\)</c:formatCode>
                <c:ptCount val="31"/>
                <c:pt idx="0">
                  <c:v>251.60297488071873</c:v>
                </c:pt>
                <c:pt idx="1">
                  <c:v>272.19189277850575</c:v>
                </c:pt>
                <c:pt idx="2">
                  <c:v>292.19897527940361</c:v>
                </c:pt>
                <c:pt idx="3">
                  <c:v>309.03372380205843</c:v>
                </c:pt>
                <c:pt idx="4">
                  <c:v>328.99333346050065</c:v>
                </c:pt>
                <c:pt idx="5">
                  <c:v>358.14637293156255</c:v>
                </c:pt>
                <c:pt idx="6">
                  <c:v>396.8712744817837</c:v>
                </c:pt>
                <c:pt idx="7">
                  <c:v>441.97632524876639</c:v>
                </c:pt>
                <c:pt idx="8">
                  <c:v>507.14883423726462</c:v>
                </c:pt>
                <c:pt idx="9">
                  <c:v>576.3924810934476</c:v>
                </c:pt>
                <c:pt idx="10">
                  <c:v>668.81060083659122</c:v>
                </c:pt>
                <c:pt idx="11">
                  <c:v>756.64748016068302</c:v>
                </c:pt>
                <c:pt idx="12">
                  <c:v>841.51513793264758</c:v>
                </c:pt>
                <c:pt idx="13">
                  <c:v>940.45737306670492</c:v>
                </c:pt>
                <c:pt idx="14">
                  <c:v>1031.0280813050645</c:v>
                </c:pt>
                <c:pt idx="15">
                  <c:v>1108.5319003058485</c:v>
                </c:pt>
                <c:pt idx="16">
                  <c:v>1254.6042999701315</c:v>
                </c:pt>
                <c:pt idx="17">
                  <c:v>1329.811791581574</c:v>
                </c:pt>
                <c:pt idx="18">
                  <c:v>1404.168763039454</c:v>
                </c:pt>
                <c:pt idx="19">
                  <c:v>1484.8364695030621</c:v>
                </c:pt>
                <c:pt idx="20">
                  <c:v>1599.5830934501753</c:v>
                </c:pt>
                <c:pt idx="21">
                  <c:v>1722.5945285768657</c:v>
                </c:pt>
                <c:pt idx="22">
                  <c:v>1864.2055057032762</c:v>
                </c:pt>
                <c:pt idx="23">
                  <c:v>2017.049539917226</c:v>
                </c:pt>
                <c:pt idx="24">
                  <c:v>2154.7488340659288</c:v>
                </c:pt>
                <c:pt idx="25">
                  <c:v>2286.0495671912663</c:v>
                </c:pt>
                <c:pt idx="26">
                  <c:v>2422.6741262826977</c:v>
                </c:pt>
                <c:pt idx="27">
                  <c:v>2515.9095859559061</c:v>
                </c:pt>
                <c:pt idx="28">
                  <c:v>2643.9281452390974</c:v>
                </c:pt>
                <c:pt idx="29">
                  <c:v>2776.6699683268484</c:v>
                </c:pt>
                <c:pt idx="30">
                  <c:v>2926.0702583985421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310268</xdr:colOff>
      <xdr:row>51</xdr:row>
      <xdr:rowOff>90417</xdr:rowOff>
    </xdr:from>
    <xdr:to>
      <xdr:col>20</xdr:col>
      <xdr:colOff>369573</xdr:colOff>
      <xdr:row>80</xdr:row>
      <xdr:rowOff>75477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1241601" y="8726417"/>
          <a:ext cx="14410305" cy="489572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船舶、建築と土木は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17540</xdr:colOff>
      <xdr:row>1</xdr:row>
      <xdr:rowOff>56096</xdr:rowOff>
    </xdr:from>
    <xdr:to>
      <xdr:col>26</xdr:col>
      <xdr:colOff>309934</xdr:colOff>
      <xdr:row>19</xdr:row>
      <xdr:rowOff>151122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363984</xdr:colOff>
      <xdr:row>1</xdr:row>
      <xdr:rowOff>20953</xdr:rowOff>
    </xdr:from>
    <xdr:to>
      <xdr:col>17</xdr:col>
      <xdr:colOff>573592</xdr:colOff>
      <xdr:row>19</xdr:row>
      <xdr:rowOff>123415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opLeftCell="A8" zoomScaleNormal="85" workbookViewId="0">
      <selection activeCell="J33" sqref="J33:J49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33</v>
      </c>
      <c r="D2" s="10" t="s">
        <v>2</v>
      </c>
      <c r="E2" s="1" t="s">
        <v>3</v>
      </c>
      <c r="F2" s="10" t="s">
        <v>32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30</v>
      </c>
      <c r="Y2" t="s">
        <v>31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F38" sqref="F38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G27" sqref="G27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topLeftCell="A20" zoomScale="115" zoomScaleNormal="75" workbookViewId="0">
      <selection activeCell="K38" sqref="K38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10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10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10">
      <c r="A19" s="18">
        <v>1982</v>
      </c>
      <c r="B19" s="11">
        <f>SUM(国内投入量!$B3:B19)</f>
        <v>8444639.5433705654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  <c r="J19" s="11">
        <f t="shared" ref="J19:J34" si="0">SUM(B19:I19)</f>
        <v>12423249.128900321</v>
      </c>
    </row>
    <row r="20" spans="1:10">
      <c r="A20" s="18">
        <v>1983</v>
      </c>
      <c r="B20" s="11">
        <f>SUM(国内投入量!$B4:B20)</f>
        <v>9386658.5422470197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  <c r="J20" s="11">
        <f t="shared" si="0"/>
        <v>13727344.851741269</v>
      </c>
    </row>
    <row r="21" spans="1:10">
      <c r="A21" s="18">
        <v>1984</v>
      </c>
      <c r="B21" s="11">
        <f>SUM(国内投入量!$B5:B21)</f>
        <v>10446054.415063834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  <c r="J21" s="11">
        <f t="shared" si="0"/>
        <v>15044974.59836616</v>
      </c>
    </row>
    <row r="22" spans="1:10">
      <c r="A22" s="18">
        <v>1985</v>
      </c>
      <c r="B22" s="11">
        <f>SUM(国内投入量!$B6:B22)</f>
        <v>11537142.565460885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  <c r="J22" s="11">
        <f t="shared" si="0"/>
        <v>16238177.017179159</v>
      </c>
    </row>
    <row r="23" spans="1:10">
      <c r="A23" s="18">
        <v>1986</v>
      </c>
      <c r="B23" s="11">
        <f>SUM(国内投入量!$B7:B23)</f>
        <v>12643762.216152968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  <c r="J23" s="11">
        <f t="shared" si="0"/>
        <v>17558571.602786995</v>
      </c>
    </row>
    <row r="24" spans="1:10">
      <c r="A24" s="18">
        <v>1987</v>
      </c>
      <c r="B24" s="11">
        <f>SUM(国内投入量!$B8:B24)</f>
        <v>14108903.925869262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  <c r="J24" s="11">
        <f t="shared" si="0"/>
        <v>19410172.456673551</v>
      </c>
    </row>
    <row r="25" spans="1:10">
      <c r="A25" s="18">
        <v>1988</v>
      </c>
      <c r="B25" s="11">
        <f>SUM(国内投入量!$B9:B25)</f>
        <v>16023702.285869459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  <c r="J25" s="11">
        <f t="shared" si="0"/>
        <v>21836571.890281811</v>
      </c>
    </row>
    <row r="26" spans="1:10">
      <c r="A26" s="18">
        <v>1989</v>
      </c>
      <c r="B26" s="11">
        <f>SUM(国内投入量!$B10:B26)</f>
        <v>18374193.412413243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  <c r="J26" s="11">
        <f t="shared" si="0"/>
        <v>24683228.626697958</v>
      </c>
    </row>
    <row r="27" spans="1:10">
      <c r="A27" s="18">
        <v>1990</v>
      </c>
      <c r="B27" s="11">
        <f>SUM(国内投入量!$B11:B27)</f>
        <v>21704988.787357308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  <c r="J27" s="11">
        <f t="shared" si="0"/>
        <v>28741645.882728495</v>
      </c>
    </row>
    <row r="28" spans="1:10">
      <c r="A28" s="18">
        <v>1991</v>
      </c>
      <c r="B28" s="11">
        <f>SUM(国内投入量!$B12:B28)</f>
        <v>25304936.639314849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  <c r="J28" s="11">
        <f t="shared" si="0"/>
        <v>33065561.62739915</v>
      </c>
    </row>
    <row r="29" spans="1:10">
      <c r="A29" s="18">
        <v>1992</v>
      </c>
      <c r="B29" s="11">
        <f>SUM(国内投入量!$B13:B29)</f>
        <v>29719196.243481837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  <c r="J29" s="11">
        <f t="shared" si="0"/>
        <v>38831009.722452313</v>
      </c>
    </row>
    <row r="30" spans="1:10">
      <c r="A30" s="18">
        <v>1993</v>
      </c>
      <c r="B30" s="11">
        <f>SUM(国内投入量!$B14:B30)</f>
        <v>33501424.201153845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  <c r="J30" s="11">
        <f t="shared" si="0"/>
        <v>44455460.73137664</v>
      </c>
    </row>
    <row r="31" spans="1:10">
      <c r="A31" s="18">
        <v>1994</v>
      </c>
      <c r="B31" s="11">
        <f>SUM(国内投入量!$B15:B31)</f>
        <v>37231371.383156814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  <c r="J31" s="11">
        <f t="shared" si="0"/>
        <v>50025213.79862693</v>
      </c>
    </row>
    <row r="32" spans="1:10">
      <c r="A32" s="18">
        <v>1995</v>
      </c>
      <c r="B32" s="11">
        <f>SUM(国内投入量!$B16:B32)</f>
        <v>41395127.963958807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  <c r="J32" s="11">
        <f t="shared" si="0"/>
        <v>56559106.41623164</v>
      </c>
    </row>
    <row r="33" spans="1:10">
      <c r="A33" s="18">
        <v>1996</v>
      </c>
      <c r="B33" s="11">
        <f>SUM(国内投入量!$B17:B33)</f>
        <v>45023490.640825905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  <c r="J33" s="11">
        <f t="shared" si="0"/>
        <v>62461124.604774624</v>
      </c>
    </row>
    <row r="34" spans="1:10">
      <c r="A34" s="18">
        <v>1997</v>
      </c>
      <c r="B34" s="11">
        <f>SUM(国内投入量!$B18:B34)</f>
        <v>48302480.115485758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  <c r="J34" s="11">
        <f t="shared" si="0"/>
        <v>67645720.445983723</v>
      </c>
    </row>
    <row r="35" spans="1:10">
      <c r="A35" s="18">
        <v>1998</v>
      </c>
      <c r="B35" s="11">
        <f>SUM(国内投入量!B3:B35)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1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1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1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1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1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1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1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1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1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1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1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1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1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tabSelected="1" zoomScale="82" zoomScaleNormal="63" workbookViewId="0">
      <selection activeCell="I39" sqref="I39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28</v>
      </c>
      <c r="D1" s="20" t="s">
        <v>11</v>
      </c>
      <c r="E1" s="11" t="s">
        <v>29</v>
      </c>
      <c r="F1" s="11" t="s">
        <v>37</v>
      </c>
      <c r="G1" s="24" t="s">
        <v>27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7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7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  <c r="F18" s="11">
        <f>ストック量!J19</f>
        <v>12423249.128900321</v>
      </c>
      <c r="G18" s="28">
        <f>F18*1000/(D18*1000000)</f>
        <v>251.60297488071873</v>
      </c>
    </row>
    <row r="19" spans="1:7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  <c r="F19" s="11">
        <f>ストック量!J20</f>
        <v>13727344.851741269</v>
      </c>
      <c r="G19" s="28">
        <f t="shared" ref="G19:G48" si="1">F19*1000/(D19*1000000)</f>
        <v>272.19189277850575</v>
      </c>
    </row>
    <row r="20" spans="1:7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  <c r="F20" s="11">
        <f>ストック量!J21</f>
        <v>15044974.59836616</v>
      </c>
      <c r="G20" s="28">
        <f t="shared" si="1"/>
        <v>292.19897527940361</v>
      </c>
    </row>
    <row r="21" spans="1:7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  <c r="F21" s="11">
        <f>ストック量!J22</f>
        <v>16238177.017179159</v>
      </c>
      <c r="G21" s="28">
        <f t="shared" si="1"/>
        <v>309.03372380205843</v>
      </c>
    </row>
    <row r="22" spans="1:7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  <c r="F22" s="11">
        <f>ストック量!J23</f>
        <v>17558571.602786995</v>
      </c>
      <c r="G22" s="28">
        <f t="shared" si="1"/>
        <v>328.99333346050065</v>
      </c>
    </row>
    <row r="23" spans="1:7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  <c r="F23" s="11">
        <f>ストック量!J24</f>
        <v>19410172.456673551</v>
      </c>
      <c r="G23" s="28">
        <f t="shared" si="1"/>
        <v>358.14637293156255</v>
      </c>
    </row>
    <row r="24" spans="1:7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  <c r="F24" s="11">
        <f>ストック量!J25</f>
        <v>21836571.890281811</v>
      </c>
      <c r="G24" s="28">
        <f t="shared" si="1"/>
        <v>396.8712744817837</v>
      </c>
    </row>
    <row r="25" spans="1:7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  <c r="F25" s="11">
        <f>ストック量!J26</f>
        <v>24683228.626697958</v>
      </c>
      <c r="G25" s="28">
        <f t="shared" si="1"/>
        <v>441.97632524876639</v>
      </c>
    </row>
    <row r="26" spans="1:7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  <c r="F26" s="11">
        <f>ストック量!J27</f>
        <v>28741645.882728495</v>
      </c>
      <c r="G26" s="28">
        <f t="shared" si="1"/>
        <v>507.14883423726462</v>
      </c>
    </row>
    <row r="27" spans="1:7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  <c r="F27" s="11">
        <f>ストック量!J28</f>
        <v>33065561.62739915</v>
      </c>
      <c r="G27" s="28">
        <f t="shared" si="1"/>
        <v>576.3924810934476</v>
      </c>
    </row>
    <row r="28" spans="1:7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  <c r="F28" s="11">
        <f>ストック量!J29</f>
        <v>38831009.722452313</v>
      </c>
      <c r="G28" s="28">
        <f t="shared" si="1"/>
        <v>668.81060083659122</v>
      </c>
    </row>
    <row r="29" spans="1:7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  <c r="F29" s="11">
        <f>ストック量!J30</f>
        <v>44455460.73137664</v>
      </c>
      <c r="G29" s="28">
        <f t="shared" si="1"/>
        <v>756.64748016068302</v>
      </c>
    </row>
    <row r="30" spans="1:7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  <c r="F30" s="11">
        <f>ストック量!J31</f>
        <v>50025213.79862693</v>
      </c>
      <c r="G30" s="28">
        <f t="shared" si="1"/>
        <v>841.51513793264758</v>
      </c>
    </row>
    <row r="31" spans="1:7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  <c r="F31" s="11">
        <f>ストック量!J32</f>
        <v>56559106.41623164</v>
      </c>
      <c r="G31" s="28">
        <f t="shared" si="1"/>
        <v>940.45737306670492</v>
      </c>
    </row>
    <row r="32" spans="1:7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  <c r="F32" s="11">
        <f>ストック量!J33</f>
        <v>62461124.604774624</v>
      </c>
      <c r="G32" s="28">
        <f t="shared" si="1"/>
        <v>1031.0280813050645</v>
      </c>
    </row>
    <row r="33" spans="1:7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  <c r="F33" s="11">
        <f>ストック量!J34</f>
        <v>67645720.445983723</v>
      </c>
      <c r="G33" s="28">
        <f t="shared" si="1"/>
        <v>1108.5319003058485</v>
      </c>
    </row>
    <row r="34" spans="1:7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 t="shared" si="1"/>
        <v>1254.6042999701315</v>
      </c>
    </row>
    <row r="35" spans="1:7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si="1"/>
        <v>1329.811791581574</v>
      </c>
    </row>
    <row r="36" spans="1:7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1404.168763039454</v>
      </c>
    </row>
    <row r="37" spans="1:7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1484.8364695030621</v>
      </c>
    </row>
    <row r="38" spans="1:7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1599.5830934501753</v>
      </c>
    </row>
    <row r="39" spans="1:7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1722.5945285768657</v>
      </c>
    </row>
    <row r="40" spans="1:7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1864.2055057032762</v>
      </c>
    </row>
    <row r="41" spans="1:7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2017.049539917226</v>
      </c>
    </row>
    <row r="42" spans="1:7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2154.7488340659288</v>
      </c>
    </row>
    <row r="43" spans="1:7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2286.0495671912663</v>
      </c>
    </row>
    <row r="44" spans="1:7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2422.6741262826977</v>
      </c>
    </row>
    <row r="45" spans="1:7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2515.9095859559061</v>
      </c>
    </row>
    <row r="46" spans="1:7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2643.9281452390974</v>
      </c>
    </row>
    <row r="47" spans="1:7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2776.6699683268484</v>
      </c>
    </row>
    <row r="48" spans="1:7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2926.0702583985421</v>
      </c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BE62-3E79-7349-867C-3D13BBE36685}">
  <dimension ref="A1:C32"/>
  <sheetViews>
    <sheetView workbookViewId="0">
      <selection activeCell="B3" sqref="B3"/>
    </sheetView>
  </sheetViews>
  <sheetFormatPr baseColWidth="10" defaultRowHeight="14"/>
  <cols>
    <col min="2" max="2" width="19.5" bestFit="1" customWidth="1"/>
    <col min="3" max="3" width="21.83203125" bestFit="1" customWidth="1"/>
  </cols>
  <sheetData>
    <row r="1" spans="1:3">
      <c r="A1" t="s">
        <v>36</v>
      </c>
      <c r="B1" t="s">
        <v>34</v>
      </c>
      <c r="C1" t="s">
        <v>35</v>
      </c>
    </row>
    <row r="2" spans="1:3">
      <c r="A2">
        <v>1982</v>
      </c>
      <c r="B2">
        <f>時系列分析!G18</f>
        <v>251.60297488071873</v>
      </c>
      <c r="C2">
        <f>時系列分析!E18/1000000</f>
        <v>1.35604E-3</v>
      </c>
    </row>
    <row r="3" spans="1:3">
      <c r="A3">
        <v>1983</v>
      </c>
      <c r="C3">
        <f>時系列分析!E19/1000000</f>
        <v>1.4681E-3</v>
      </c>
    </row>
    <row r="4" spans="1:3">
      <c r="A4">
        <v>1984</v>
      </c>
      <c r="C4">
        <f>時系列分析!E20/1000000</f>
        <v>1.5740799999999998E-3</v>
      </c>
    </row>
    <row r="5" spans="1:3">
      <c r="A5">
        <v>1985</v>
      </c>
      <c r="C5">
        <f>時系列分析!E21/1000000</f>
        <v>1.6598299999999999E-3</v>
      </c>
    </row>
    <row r="6" spans="1:3">
      <c r="A6">
        <v>1986</v>
      </c>
      <c r="C6">
        <f>時系列分析!E22/1000000</f>
        <v>1.74753E-3</v>
      </c>
    </row>
    <row r="7" spans="1:3">
      <c r="A7">
        <v>1987</v>
      </c>
      <c r="C7">
        <f>時系列分析!E23/1000000</f>
        <v>1.9299100000000002E-3</v>
      </c>
    </row>
    <row r="8" spans="1:3">
      <c r="A8">
        <v>1988</v>
      </c>
      <c r="C8">
        <f>時系列分析!E24/1000000</f>
        <v>2.2180400000000001E-3</v>
      </c>
    </row>
    <row r="9" spans="1:3">
      <c r="A9">
        <v>1989</v>
      </c>
      <c r="C9">
        <f>時系列分析!E25/1000000</f>
        <v>2.5698100000000001E-3</v>
      </c>
    </row>
    <row r="10" spans="1:3">
      <c r="A10">
        <v>1990</v>
      </c>
      <c r="C10">
        <f>時系列分析!E26/1000000</f>
        <v>2.9210799999999999E-3</v>
      </c>
    </row>
    <row r="11" spans="1:3">
      <c r="A11">
        <v>1991</v>
      </c>
      <c r="C11">
        <f>時系列分析!E27/1000000</f>
        <v>3.2254599999999999E-3</v>
      </c>
    </row>
    <row r="12" spans="1:3">
      <c r="A12">
        <v>1992</v>
      </c>
      <c r="C12">
        <f>時系列分析!E28/1000000</f>
        <v>3.5145700000000003E-3</v>
      </c>
    </row>
    <row r="13" spans="1:3">
      <c r="A13">
        <v>1993</v>
      </c>
      <c r="C13">
        <f>時系列分析!E29/1000000</f>
        <v>3.8585900000000003E-3</v>
      </c>
    </row>
    <row r="14" spans="1:3">
      <c r="A14">
        <v>1994</v>
      </c>
      <c r="C14">
        <f>時系列分析!E30/1000000</f>
        <v>4.23969E-3</v>
      </c>
    </row>
    <row r="15" spans="1:3">
      <c r="A15">
        <v>1995</v>
      </c>
      <c r="C15">
        <f>時系列分析!E31/1000000</f>
        <v>4.6989499999999995E-3</v>
      </c>
    </row>
    <row r="16" spans="1:3">
      <c r="A16">
        <v>1996</v>
      </c>
      <c r="C16">
        <f>時系列分析!E32/1000000</f>
        <v>5.0118100000000002E-3</v>
      </c>
    </row>
    <row r="17" spans="1:3">
      <c r="A17">
        <v>1997</v>
      </c>
      <c r="C17">
        <f>時系列分析!E33/1000000</f>
        <v>4.96979E-3</v>
      </c>
    </row>
    <row r="18" spans="1:3">
      <c r="A18">
        <v>1998</v>
      </c>
      <c r="C18">
        <f>時系列分析!E34/1000000</f>
        <v>4.4481800000000004E-3</v>
      </c>
    </row>
    <row r="19" spans="1:3">
      <c r="A19">
        <v>1999</v>
      </c>
      <c r="C19">
        <f>時系列分析!E35/1000000</f>
        <v>4.6974499999999997E-3</v>
      </c>
    </row>
    <row r="20" spans="1:3">
      <c r="A20">
        <v>2000</v>
      </c>
      <c r="C20">
        <f>時系列分析!E36/1000000</f>
        <v>5.0147299999999994E-3</v>
      </c>
    </row>
    <row r="21" spans="1:3">
      <c r="A21">
        <v>2001</v>
      </c>
      <c r="C21">
        <f>時系列分析!E37/1000000</f>
        <v>5.1527100000000004E-3</v>
      </c>
    </row>
    <row r="22" spans="1:3">
      <c r="A22">
        <v>2002</v>
      </c>
      <c r="C22">
        <f>時系列分析!E38/1000000</f>
        <v>5.4645699999999993E-3</v>
      </c>
    </row>
    <row r="23" spans="1:3">
      <c r="A23">
        <v>2003</v>
      </c>
      <c r="C23">
        <f>時系列分析!E39/1000000</f>
        <v>5.9196199999999996E-3</v>
      </c>
    </row>
    <row r="24" spans="1:3">
      <c r="A24">
        <v>2004</v>
      </c>
      <c r="C24">
        <f>時系列分析!E40/1000000</f>
        <v>6.35011E-3</v>
      </c>
    </row>
    <row r="25" spans="1:3">
      <c r="A25">
        <v>2005</v>
      </c>
      <c r="C25">
        <f>時系列分析!E41/1000000</f>
        <v>6.8350399999999997E-3</v>
      </c>
    </row>
    <row r="26" spans="1:3">
      <c r="A26">
        <v>2006</v>
      </c>
      <c r="C26">
        <f>時系列分析!E42/1000000</f>
        <v>7.3873799999999998E-3</v>
      </c>
    </row>
    <row r="27" spans="1:3">
      <c r="A27">
        <v>2007</v>
      </c>
      <c r="C27">
        <f>時系列分析!E43/1000000</f>
        <v>7.9102800000000004E-3</v>
      </c>
    </row>
    <row r="28" spans="1:3">
      <c r="A28">
        <v>2008</v>
      </c>
      <c r="C28">
        <f>時系列分析!E44/1000000</f>
        <v>8.1927700000000003E-3</v>
      </c>
    </row>
    <row r="29" spans="1:3">
      <c r="A29">
        <v>2009</v>
      </c>
      <c r="C29">
        <f>時系列分析!E45/1000000</f>
        <v>7.9961000000000008E-3</v>
      </c>
    </row>
    <row r="30" spans="1:3">
      <c r="A30">
        <v>2010</v>
      </c>
      <c r="C30">
        <f>時系列分析!E46/1000000</f>
        <v>8.6736799999999996E-3</v>
      </c>
    </row>
    <row r="31" spans="1:3">
      <c r="A31">
        <v>2011</v>
      </c>
      <c r="C31">
        <f>時系列分析!E47/1000000</f>
        <v>8.8104899999999989E-3</v>
      </c>
    </row>
    <row r="32" spans="1:3">
      <c r="A32">
        <v>2012</v>
      </c>
      <c r="C32">
        <f>時系列分析!E48/1000000</f>
        <v>9.5029299999999997E-3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zoomScale="87" zoomScaleNormal="56" workbookViewId="0">
      <selection activeCell="N37" sqref="N37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4">
        <v>1920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4">
        <v>1921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4">
        <v>1922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4">
        <v>1923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4">
        <v>1924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4">
        <v>1925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4">
        <v>1926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4">
        <v>1927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4">
        <v>1928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4">
        <v>1929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4">
        <v>1930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4">
        <v>1931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4">
        <v>1932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4">
        <v>1933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4">
        <v>1934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4">
        <v>1935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4">
        <v>1936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4">
        <v>1937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4">
        <v>1938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4">
        <v>1939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4">
        <v>1940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4">
        <v>1941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4">
        <v>1942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4">
        <v>1943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4">
        <v>1944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4">
        <v>1945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4">
        <v>1946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4">
        <v>1947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4">
        <v>1948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4">
        <v>1949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4">
        <v>1950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4">
        <v>1951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4">
        <v>1952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4">
        <v>1953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4">
        <v>1954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4">
        <v>1955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4">
        <v>1956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4">
        <v>1957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4">
        <v>1958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4">
        <v>1959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4">
        <v>1960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4">
        <v>1961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4">
        <v>1962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4">
        <v>1963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4">
        <v>1964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4">
        <v>1965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4">
        <v>1966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鋼材国内消費量</vt:lpstr>
      <vt:lpstr>投入量</vt:lpstr>
      <vt:lpstr>製品使用年数</vt:lpstr>
      <vt:lpstr>ストック量</vt:lpstr>
      <vt:lpstr>時系列分析</vt:lpstr>
      <vt:lpstr>時系列分析2</vt:lpstr>
      <vt:lpstr>国内投入量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2021-05-19T04:46:24Z</dcterms:modified>
</cp:coreProperties>
</file>