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NMIMS\YEAR 2\SEMESTER 3\Operation Research I\Practical 3\"/>
    </mc:Choice>
  </mc:AlternateContent>
  <xr:revisionPtr revIDLastSave="0" documentId="13_ncr:1_{F9517F90-7452-48EB-ADCF-29845AEB9FBF}" xr6:coauthVersionLast="45" xr6:coauthVersionMax="45" xr10:uidLastSave="{00000000-0000-0000-0000-000000000000}"/>
  <bookViews>
    <workbookView xWindow="-110" yWindow="-110" windowWidth="19420" windowHeight="10420" activeTab="4" xr2:uid="{A1CED39D-59E1-4B54-AEBB-5E1800699F69}"/>
  </bookViews>
  <sheets>
    <sheet name="3.1" sheetId="1" r:id="rId1"/>
    <sheet name="3.2" sheetId="2" r:id="rId2"/>
    <sheet name="3.3" sheetId="3" r:id="rId3"/>
    <sheet name="3.4" sheetId="4" r:id="rId4"/>
    <sheet name="3.5" sheetId="5" r:id="rId5"/>
  </sheets>
  <definedNames>
    <definedName name="solver_adj" localSheetId="0" hidden="1">'3.1'!$C$12:$F$15</definedName>
    <definedName name="solver_adj" localSheetId="1" hidden="1">'3.2'!$C$12:$G$16</definedName>
    <definedName name="solver_adj" localSheetId="2" hidden="1">'3.3'!$C$13:$G$17</definedName>
    <definedName name="solver_adj" localSheetId="3" hidden="1">'3.4'!$C$11:$F$14</definedName>
    <definedName name="solver_adj" localSheetId="4" hidden="1">'3.5'!$C$13:$H$18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'3.1'!$C$16:$F$16</definedName>
    <definedName name="solver_lhs1" localSheetId="1" hidden="1">'3.2'!$C$17:$G$17</definedName>
    <definedName name="solver_lhs1" localSheetId="2" hidden="1">'3.3'!$C$18:$G$18</definedName>
    <definedName name="solver_lhs1" localSheetId="3" hidden="1">'3.4'!$C$15:$F$15</definedName>
    <definedName name="solver_lhs1" localSheetId="4" hidden="1">'3.5'!$C$19:$H$19</definedName>
    <definedName name="solver_lhs2" localSheetId="0" hidden="1">'3.1'!$G$12:$G$15</definedName>
    <definedName name="solver_lhs2" localSheetId="1" hidden="1">'3.2'!$H$12:$H$16</definedName>
    <definedName name="solver_lhs2" localSheetId="2" hidden="1">'3.3'!$H$13:$H$17</definedName>
    <definedName name="solver_lhs2" localSheetId="3" hidden="1">'3.4'!$G$11:$G$14</definedName>
    <definedName name="solver_lhs2" localSheetId="4" hidden="1">'3.5'!$I$13:$I$18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'3.1'!$D$20</definedName>
    <definedName name="solver_opt" localSheetId="1" hidden="1">'3.2'!$E$20</definedName>
    <definedName name="solver_opt" localSheetId="2" hidden="1">'3.3'!$D$22</definedName>
    <definedName name="solver_opt" localSheetId="3" hidden="1">'3.4'!$D$19</definedName>
    <definedName name="solver_opt" localSheetId="4" hidden="1">'3.5'!$E$23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hs1" localSheetId="0" hidden="1">'3.1'!$C$17:$F$17</definedName>
    <definedName name="solver_rhs1" localSheetId="1" hidden="1">'3.2'!$C$18:$G$18</definedName>
    <definedName name="solver_rhs1" localSheetId="2" hidden="1">'3.3'!$C$19:$G$19</definedName>
    <definedName name="solver_rhs1" localSheetId="3" hidden="1">'3.4'!$C$16:$F$16</definedName>
    <definedName name="solver_rhs1" localSheetId="4" hidden="1">'3.5'!$C$20:$H$20</definedName>
    <definedName name="solver_rhs2" localSheetId="0" hidden="1">'3.1'!$H$12:$H$15</definedName>
    <definedName name="solver_rhs2" localSheetId="1" hidden="1">'3.2'!$I$12:$I$16</definedName>
    <definedName name="solver_rhs2" localSheetId="2" hidden="1">'3.3'!$I$13:$I$17</definedName>
    <definedName name="solver_rhs2" localSheetId="3" hidden="1">'3.4'!$H$11:$H$14</definedName>
    <definedName name="solver_rhs2" localSheetId="4" hidden="1">'3.5'!$J$13:$J$18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9" i="5" l="1"/>
  <c r="O29" i="5"/>
  <c r="P29" i="5"/>
  <c r="Q29" i="5"/>
  <c r="R29" i="5"/>
  <c r="S29" i="5"/>
  <c r="N30" i="5"/>
  <c r="O30" i="5"/>
  <c r="P30" i="5"/>
  <c r="Q30" i="5"/>
  <c r="R30" i="5"/>
  <c r="S30" i="5"/>
  <c r="N31" i="5"/>
  <c r="O31" i="5"/>
  <c r="P31" i="5"/>
  <c r="Q31" i="5"/>
  <c r="R31" i="5"/>
  <c r="S31" i="5"/>
  <c r="N32" i="5"/>
  <c r="O32" i="5"/>
  <c r="P32" i="5"/>
  <c r="Q32" i="5"/>
  <c r="R32" i="5"/>
  <c r="S32" i="5"/>
  <c r="N33" i="5"/>
  <c r="O33" i="5"/>
  <c r="P33" i="5"/>
  <c r="Q33" i="5"/>
  <c r="R33" i="5"/>
  <c r="S33" i="5"/>
  <c r="O28" i="5"/>
  <c r="P28" i="5"/>
  <c r="Q28" i="5"/>
  <c r="R28" i="5"/>
  <c r="S28" i="5"/>
  <c r="N28" i="5"/>
  <c r="Q26" i="5"/>
  <c r="L25" i="1"/>
  <c r="M25" i="1"/>
  <c r="N25" i="1"/>
  <c r="O25" i="1"/>
  <c r="L26" i="1"/>
  <c r="M26" i="1"/>
  <c r="N26" i="1"/>
  <c r="O26" i="1"/>
  <c r="L27" i="1"/>
  <c r="M27" i="1"/>
  <c r="N27" i="1"/>
  <c r="O27" i="1"/>
  <c r="M24" i="1"/>
  <c r="N24" i="1"/>
  <c r="O24" i="1"/>
  <c r="L24" i="1"/>
  <c r="P22" i="1"/>
  <c r="E23" i="5"/>
  <c r="I14" i="5"/>
  <c r="I15" i="5"/>
  <c r="I16" i="5"/>
  <c r="I17" i="5"/>
  <c r="I18" i="5"/>
  <c r="I13" i="5"/>
  <c r="D19" i="5"/>
  <c r="E19" i="5"/>
  <c r="F19" i="5"/>
  <c r="G19" i="5"/>
  <c r="H19" i="5"/>
  <c r="C19" i="5"/>
  <c r="D19" i="4"/>
  <c r="D15" i="4"/>
  <c r="E15" i="4"/>
  <c r="F15" i="4"/>
  <c r="C15" i="4"/>
  <c r="G12" i="4"/>
  <c r="G13" i="4"/>
  <c r="G14" i="4"/>
  <c r="G11" i="4"/>
  <c r="D22" i="3"/>
  <c r="D18" i="3"/>
  <c r="E18" i="3"/>
  <c r="F18" i="3"/>
  <c r="G18" i="3"/>
  <c r="C18" i="3"/>
  <c r="H14" i="3"/>
  <c r="H15" i="3"/>
  <c r="H16" i="3"/>
  <c r="H17" i="3"/>
  <c r="H13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D4" i="3"/>
  <c r="E4" i="3"/>
  <c r="F4" i="3"/>
  <c r="G4" i="3"/>
  <c r="C4" i="3"/>
  <c r="E20" i="2"/>
  <c r="D17" i="2"/>
  <c r="E17" i="2"/>
  <c r="F17" i="2"/>
  <c r="G17" i="2"/>
  <c r="C17" i="2"/>
  <c r="H13" i="2"/>
  <c r="H14" i="2"/>
  <c r="H15" i="2"/>
  <c r="H16" i="2"/>
  <c r="H12" i="2"/>
  <c r="D20" i="1"/>
  <c r="D16" i="1"/>
  <c r="E16" i="1"/>
  <c r="F16" i="1"/>
  <c r="C16" i="1"/>
  <c r="G13" i="1"/>
  <c r="G14" i="1"/>
  <c r="G15" i="1"/>
  <c r="G12" i="1"/>
  <c r="C7" i="1"/>
  <c r="C5" i="1"/>
  <c r="D5" i="1"/>
  <c r="E5" i="1"/>
  <c r="F5" i="1"/>
  <c r="C6" i="1"/>
  <c r="D6" i="1"/>
  <c r="E6" i="1"/>
  <c r="F6" i="1"/>
  <c r="D7" i="1"/>
  <c r="E7" i="1"/>
  <c r="F7" i="1"/>
  <c r="D4" i="1"/>
  <c r="E4" i="1"/>
  <c r="F4" i="1"/>
  <c r="C4" i="1"/>
  <c r="D9" i="1"/>
  <c r="E9" i="1"/>
  <c r="F9" i="1"/>
  <c r="C9" i="1"/>
  <c r="H8" i="1"/>
</calcChain>
</file>

<file path=xl/sharedStrings.xml><?xml version="1.0" encoding="utf-8"?>
<sst xmlns="http://schemas.openxmlformats.org/spreadsheetml/2006/main" count="138" uniqueCount="45">
  <si>
    <t>I</t>
  </si>
  <si>
    <t>II</t>
  </si>
  <si>
    <t>III</t>
  </si>
  <si>
    <t>IV</t>
  </si>
  <si>
    <t>A</t>
  </si>
  <si>
    <t>B</t>
  </si>
  <si>
    <t>C</t>
  </si>
  <si>
    <t>D</t>
  </si>
  <si>
    <t>Territory</t>
  </si>
  <si>
    <t>Annual Sales (Rs)</t>
  </si>
  <si>
    <t>Salesmen</t>
  </si>
  <si>
    <t>Proportion</t>
  </si>
  <si>
    <t>PROPORTION</t>
  </si>
  <si>
    <t>SALES</t>
  </si>
  <si>
    <t>DEMAND</t>
  </si>
  <si>
    <t>SUPPLY</t>
  </si>
  <si>
    <t>MAXIMUM SALES</t>
  </si>
  <si>
    <t>R1</t>
  </si>
  <si>
    <t>R2</t>
  </si>
  <si>
    <t>R3</t>
  </si>
  <si>
    <t>R4</t>
  </si>
  <si>
    <t>R5</t>
  </si>
  <si>
    <t>C1</t>
  </si>
  <si>
    <t>C2</t>
  </si>
  <si>
    <t>C3</t>
  </si>
  <si>
    <t>C4</t>
  </si>
  <si>
    <t>C5</t>
  </si>
  <si>
    <t>MINIMUM COST</t>
  </si>
  <si>
    <t>lakhs</t>
  </si>
  <si>
    <t>Typist</t>
  </si>
  <si>
    <t>Rate per hour (Rs.)</t>
  </si>
  <si>
    <t>No. of Pages Typed/Hour</t>
  </si>
  <si>
    <t>E</t>
  </si>
  <si>
    <t>Job</t>
  </si>
  <si>
    <t>P</t>
  </si>
  <si>
    <t>Q</t>
  </si>
  <si>
    <t>R</t>
  </si>
  <si>
    <t>S</t>
  </si>
  <si>
    <t>T</t>
  </si>
  <si>
    <t>Number 
of pages</t>
  </si>
  <si>
    <t xml:space="preserve">MINIMUM TIME </t>
  </si>
  <si>
    <t>hours</t>
  </si>
  <si>
    <t>F</t>
  </si>
  <si>
    <t>MAXIMUM EARNINGS</t>
  </si>
  <si>
    <t>MINIMIZATION PROBLEM FOR 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</si>
</sst>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1" fillId="5" borderId="3" xfId="0" applyFont="1" applyFill="1" applyBorder="1" applyAlignment="1">
      <alignment horizontal="center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0" borderId="3" xfId="0" applyFont="1" applyBorder="1"/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1" fillId="0" borderId="7" xfId="0" applyFont="1" applyBorder="1"/>
    <xf numFmtId="0" fontId="1" fillId="2" borderId="3" xfId="0" applyFont="1" applyFill="1" applyBorder="1"/>
    <xf numFmtId="0" fontId="1" fillId="2" borderId="7" xfId="0" applyFont="1" applyFill="1" applyBorder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171450</xdr:rowOff>
    </xdr:from>
    <xdr:to>
      <xdr:col>9</xdr:col>
      <xdr:colOff>844550</xdr:colOff>
      <xdr:row>39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D1EF17-BCF5-4414-B3E4-1D3CC8BD47C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905250"/>
          <a:ext cx="5943600" cy="3343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177800</xdr:rowOff>
    </xdr:from>
    <xdr:to>
      <xdr:col>10</xdr:col>
      <xdr:colOff>457200</xdr:colOff>
      <xdr:row>39</xdr:row>
      <xdr:rowOff>22225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6ABA7B-EDBC-45A7-95F4-0B857E745D8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60800"/>
          <a:ext cx="5943600" cy="3343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12700</xdr:rowOff>
    </xdr:from>
    <xdr:to>
      <xdr:col>10</xdr:col>
      <xdr:colOff>457200</xdr:colOff>
      <xdr:row>41</xdr:row>
      <xdr:rowOff>41275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65052F-AFEA-4576-97B0-514D2F335AB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48150"/>
          <a:ext cx="5943600" cy="3343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19432</xdr:rowOff>
    </xdr:from>
    <xdr:to>
      <xdr:col>10</xdr:col>
      <xdr:colOff>461866</xdr:colOff>
      <xdr:row>38</xdr:row>
      <xdr:rowOff>96992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8E9627-089A-488F-A96A-FB700108569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082" y="3648003"/>
          <a:ext cx="5943600" cy="3343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12700</xdr:rowOff>
    </xdr:from>
    <xdr:to>
      <xdr:col>10</xdr:col>
      <xdr:colOff>349250</xdr:colOff>
      <xdr:row>41</xdr:row>
      <xdr:rowOff>149225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949ABE-D0E5-48AA-BECF-3C35316373F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432300"/>
          <a:ext cx="5943600" cy="3343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574F-9A5E-42AB-9C96-FA8EF9AA5BAF}">
  <dimension ref="B2:P27"/>
  <sheetViews>
    <sheetView topLeftCell="A12" workbookViewId="0">
      <selection activeCell="M30" sqref="M30"/>
    </sheetView>
  </sheetViews>
  <sheetFormatPr defaultRowHeight="14.5" x14ac:dyDescent="0.35"/>
  <cols>
    <col min="1" max="7" width="8.7265625" style="9"/>
    <col min="8" max="8" width="11.90625" style="9" bestFit="1" customWidth="1"/>
    <col min="9" max="9" width="8.7265625" style="9"/>
    <col min="10" max="10" width="19.81640625" style="9" customWidth="1"/>
    <col min="11" max="16384" width="8.7265625" style="9"/>
  </cols>
  <sheetData>
    <row r="2" spans="2:14" ht="15" thickBot="1" x14ac:dyDescent="0.4"/>
    <row r="3" spans="2:14" ht="15" thickBot="1" x14ac:dyDescent="0.4">
      <c r="B3" s="10"/>
      <c r="C3" s="11" t="s">
        <v>0</v>
      </c>
      <c r="D3" s="11" t="s">
        <v>1</v>
      </c>
      <c r="E3" s="11" t="s">
        <v>2</v>
      </c>
      <c r="F3" s="11" t="s">
        <v>3</v>
      </c>
      <c r="H3" s="12" t="s">
        <v>12</v>
      </c>
      <c r="J3" s="1" t="s">
        <v>8</v>
      </c>
      <c r="K3" s="1" t="s">
        <v>0</v>
      </c>
      <c r="L3" s="1" t="s">
        <v>1</v>
      </c>
      <c r="M3" s="1" t="s">
        <v>2</v>
      </c>
      <c r="N3" s="1" t="s">
        <v>3</v>
      </c>
    </row>
    <row r="4" spans="2:14" ht="15" thickBot="1" x14ac:dyDescent="0.4">
      <c r="B4" s="11" t="s">
        <v>4</v>
      </c>
      <c r="C4" s="13">
        <f>C$9*$H4</f>
        <v>42000</v>
      </c>
      <c r="D4" s="13">
        <f>D$9*$H4</f>
        <v>35000</v>
      </c>
      <c r="E4" s="13">
        <f>E$9*$H4</f>
        <v>28000</v>
      </c>
      <c r="F4" s="13">
        <f>F$9*$H4</f>
        <v>21000</v>
      </c>
      <c r="H4" s="13">
        <v>7</v>
      </c>
      <c r="J4" s="1" t="s">
        <v>9</v>
      </c>
      <c r="K4" s="1">
        <v>126000</v>
      </c>
      <c r="L4" s="1">
        <v>105000</v>
      </c>
      <c r="M4" s="1">
        <v>84000</v>
      </c>
      <c r="N4" s="1">
        <v>63000</v>
      </c>
    </row>
    <row r="5" spans="2:14" ht="15" thickBot="1" x14ac:dyDescent="0.4">
      <c r="B5" s="11" t="s">
        <v>5</v>
      </c>
      <c r="C5" s="13">
        <f>C$9*$H5</f>
        <v>30000</v>
      </c>
      <c r="D5" s="13">
        <f>D$9*$H5</f>
        <v>25000</v>
      </c>
      <c r="E5" s="13">
        <f>E$9*$H5</f>
        <v>20000</v>
      </c>
      <c r="F5" s="13">
        <f>F$9*$H5</f>
        <v>15000</v>
      </c>
      <c r="H5" s="13">
        <v>5</v>
      </c>
    </row>
    <row r="6" spans="2:14" ht="15" thickBot="1" x14ac:dyDescent="0.4">
      <c r="B6" s="11" t="s">
        <v>6</v>
      </c>
      <c r="C6" s="13">
        <f>C$9*$H6</f>
        <v>30000</v>
      </c>
      <c r="D6" s="13">
        <f>D$9*$H6</f>
        <v>25000</v>
      </c>
      <c r="E6" s="13">
        <f>E$9*$H6</f>
        <v>20000</v>
      </c>
      <c r="F6" s="13">
        <f>F$9*$H6</f>
        <v>15000</v>
      </c>
      <c r="H6" s="13">
        <v>5</v>
      </c>
      <c r="J6" s="1" t="s">
        <v>10</v>
      </c>
      <c r="K6" s="1" t="s">
        <v>4</v>
      </c>
      <c r="L6" s="1" t="s">
        <v>5</v>
      </c>
      <c r="M6" s="1" t="s">
        <v>6</v>
      </c>
      <c r="N6" s="1" t="s">
        <v>7</v>
      </c>
    </row>
    <row r="7" spans="2:14" ht="15" thickBot="1" x14ac:dyDescent="0.4">
      <c r="B7" s="11" t="s">
        <v>7</v>
      </c>
      <c r="C7" s="13">
        <f>C$9*$H7</f>
        <v>24000</v>
      </c>
      <c r="D7" s="13">
        <f>D$9*$H7</f>
        <v>20000</v>
      </c>
      <c r="E7" s="13">
        <f>E$9*$H7</f>
        <v>16000</v>
      </c>
      <c r="F7" s="13">
        <f>F$9*$H7</f>
        <v>12000</v>
      </c>
      <c r="H7" s="13">
        <v>4</v>
      </c>
      <c r="J7" s="1" t="s">
        <v>11</v>
      </c>
      <c r="K7" s="1">
        <v>7</v>
      </c>
      <c r="L7" s="1">
        <v>5</v>
      </c>
      <c r="M7" s="1">
        <v>5</v>
      </c>
      <c r="N7" s="1">
        <v>4</v>
      </c>
    </row>
    <row r="8" spans="2:14" ht="15" thickBot="1" x14ac:dyDescent="0.4">
      <c r="H8" s="14">
        <f>SUM(H4:H7)</f>
        <v>21</v>
      </c>
    </row>
    <row r="9" spans="2:14" ht="15" thickTop="1" x14ac:dyDescent="0.35">
      <c r="B9" s="12" t="s">
        <v>13</v>
      </c>
      <c r="C9" s="13">
        <f>K4/$H$8</f>
        <v>6000</v>
      </c>
      <c r="D9" s="13">
        <f>L4/$H$8</f>
        <v>5000</v>
      </c>
      <c r="E9" s="13">
        <f>M4/$H$8</f>
        <v>4000</v>
      </c>
      <c r="F9" s="13">
        <f>N4/$H$8</f>
        <v>3000</v>
      </c>
    </row>
    <row r="11" spans="2:14" x14ac:dyDescent="0.35">
      <c r="B11" s="13"/>
      <c r="C11" s="13" t="s">
        <v>0</v>
      </c>
      <c r="D11" s="13" t="s">
        <v>1</v>
      </c>
      <c r="E11" s="13" t="s">
        <v>2</v>
      </c>
      <c r="F11" s="13" t="s">
        <v>3</v>
      </c>
      <c r="H11" s="13" t="s">
        <v>15</v>
      </c>
    </row>
    <row r="12" spans="2:14" x14ac:dyDescent="0.35">
      <c r="B12" s="13" t="s">
        <v>4</v>
      </c>
      <c r="C12" s="15">
        <v>1</v>
      </c>
      <c r="D12" s="15">
        <v>0</v>
      </c>
      <c r="E12" s="15">
        <v>0</v>
      </c>
      <c r="F12" s="15">
        <v>0</v>
      </c>
      <c r="G12" s="9">
        <f>SUM(C12:F12)</f>
        <v>1</v>
      </c>
      <c r="H12" s="13">
        <v>1</v>
      </c>
    </row>
    <row r="13" spans="2:14" x14ac:dyDescent="0.35">
      <c r="B13" s="13" t="s">
        <v>5</v>
      </c>
      <c r="C13" s="15">
        <v>0</v>
      </c>
      <c r="D13" s="15">
        <v>1</v>
      </c>
      <c r="E13" s="15">
        <v>0</v>
      </c>
      <c r="F13" s="15">
        <v>0</v>
      </c>
      <c r="G13" s="9">
        <f t="shared" ref="G13:G15" si="0">SUM(C13:F13)</f>
        <v>1</v>
      </c>
      <c r="H13" s="13">
        <v>1</v>
      </c>
    </row>
    <row r="14" spans="2:14" x14ac:dyDescent="0.35">
      <c r="B14" s="13" t="s">
        <v>6</v>
      </c>
      <c r="C14" s="15">
        <v>0</v>
      </c>
      <c r="D14" s="15">
        <v>0</v>
      </c>
      <c r="E14" s="15">
        <v>1</v>
      </c>
      <c r="F14" s="15">
        <v>0</v>
      </c>
      <c r="G14" s="9">
        <f t="shared" si="0"/>
        <v>1</v>
      </c>
      <c r="H14" s="13">
        <v>1</v>
      </c>
    </row>
    <row r="15" spans="2:14" x14ac:dyDescent="0.35">
      <c r="B15" s="13" t="s">
        <v>7</v>
      </c>
      <c r="C15" s="15">
        <v>0</v>
      </c>
      <c r="D15" s="15">
        <v>0</v>
      </c>
      <c r="E15" s="15">
        <v>0</v>
      </c>
      <c r="F15" s="15">
        <v>1</v>
      </c>
      <c r="G15" s="9">
        <f t="shared" si="0"/>
        <v>1</v>
      </c>
      <c r="H15" s="13">
        <v>1</v>
      </c>
    </row>
    <row r="16" spans="2:14" x14ac:dyDescent="0.35">
      <c r="C16" s="9">
        <f>SUM(C12:C15)</f>
        <v>1</v>
      </c>
      <c r="D16" s="9">
        <f t="shared" ref="D16:F16" si="1">SUM(D12:D15)</f>
        <v>1</v>
      </c>
      <c r="E16" s="9">
        <f t="shared" si="1"/>
        <v>1</v>
      </c>
      <c r="F16" s="9">
        <f t="shared" si="1"/>
        <v>1</v>
      </c>
    </row>
    <row r="17" spans="2:16" x14ac:dyDescent="0.35">
      <c r="B17" s="13" t="s">
        <v>14</v>
      </c>
      <c r="C17" s="13">
        <v>1</v>
      </c>
      <c r="D17" s="13">
        <v>1</v>
      </c>
      <c r="E17" s="13">
        <v>1</v>
      </c>
      <c r="F17" s="13">
        <v>1</v>
      </c>
    </row>
    <row r="20" spans="2:16" x14ac:dyDescent="0.35">
      <c r="B20" s="8" t="s">
        <v>16</v>
      </c>
      <c r="C20" s="8"/>
      <c r="D20" s="16">
        <f>SUMPRODUCT(C4:F7,C12:F15)</f>
        <v>99000</v>
      </c>
    </row>
    <row r="21" spans="2:16" x14ac:dyDescent="0.35">
      <c r="K21" s="25" t="s">
        <v>44</v>
      </c>
      <c r="L21" s="25"/>
      <c r="M21" s="25"/>
      <c r="N21" s="25"/>
    </row>
    <row r="22" spans="2:16" x14ac:dyDescent="0.35">
      <c r="N22" s="29"/>
      <c r="P22" s="23">
        <f>MAX(C4:F7)</f>
        <v>42000</v>
      </c>
    </row>
    <row r="23" spans="2:16" x14ac:dyDescent="0.35">
      <c r="L23" s="11" t="s">
        <v>0</v>
      </c>
      <c r="M23" s="11" t="s">
        <v>1</v>
      </c>
      <c r="N23" s="11" t="s">
        <v>2</v>
      </c>
      <c r="O23" s="11" t="s">
        <v>3</v>
      </c>
    </row>
    <row r="24" spans="2:16" x14ac:dyDescent="0.35">
      <c r="K24" s="11" t="s">
        <v>4</v>
      </c>
      <c r="L24" s="13">
        <f>$P$22-C4</f>
        <v>0</v>
      </c>
      <c r="M24" s="13">
        <f>$P$22-D4</f>
        <v>7000</v>
      </c>
      <c r="N24" s="13">
        <f>$P$22-E4</f>
        <v>14000</v>
      </c>
      <c r="O24" s="13">
        <f>$P$22-F4</f>
        <v>21000</v>
      </c>
    </row>
    <row r="25" spans="2:16" x14ac:dyDescent="0.35">
      <c r="K25" s="11" t="s">
        <v>5</v>
      </c>
      <c r="L25" s="13">
        <f>$P$22-C5</f>
        <v>12000</v>
      </c>
      <c r="M25" s="13">
        <f>$P$22-D5</f>
        <v>17000</v>
      </c>
      <c r="N25" s="13">
        <f>$P$22-E5</f>
        <v>22000</v>
      </c>
      <c r="O25" s="13">
        <f>$P$22-F5</f>
        <v>27000</v>
      </c>
    </row>
    <row r="26" spans="2:16" x14ac:dyDescent="0.35">
      <c r="K26" s="11" t="s">
        <v>6</v>
      </c>
      <c r="L26" s="13">
        <f>$P$22-C6</f>
        <v>12000</v>
      </c>
      <c r="M26" s="13">
        <f>$P$22-D6</f>
        <v>17000</v>
      </c>
      <c r="N26" s="13">
        <f>$P$22-E6</f>
        <v>22000</v>
      </c>
      <c r="O26" s="13">
        <f>$P$22-F6</f>
        <v>27000</v>
      </c>
    </row>
    <row r="27" spans="2:16" x14ac:dyDescent="0.35">
      <c r="K27" s="11" t="s">
        <v>7</v>
      </c>
      <c r="L27" s="13">
        <f>$P$22-C7</f>
        <v>18000</v>
      </c>
      <c r="M27" s="13">
        <f>$P$22-D7</f>
        <v>22000</v>
      </c>
      <c r="N27" s="13">
        <f>$P$22-E7</f>
        <v>26000</v>
      </c>
      <c r="O27" s="13">
        <f>$P$22-F7</f>
        <v>30000</v>
      </c>
    </row>
  </sheetData>
  <mergeCells count="2">
    <mergeCell ref="B20:C20"/>
    <mergeCell ref="K21:N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A6E8-FE67-4504-BA61-151B45C11052}">
  <dimension ref="B3:I20"/>
  <sheetViews>
    <sheetView topLeftCell="A15" workbookViewId="0">
      <selection activeCell="C11" sqref="C11:I11"/>
    </sheetView>
  </sheetViews>
  <sheetFormatPr defaultRowHeight="14.5" x14ac:dyDescent="0.35"/>
  <cols>
    <col min="1" max="16384" width="8.7265625" style="9"/>
  </cols>
  <sheetData>
    <row r="3" spans="2:9" x14ac:dyDescent="0.35">
      <c r="C3" s="28" t="s">
        <v>17</v>
      </c>
      <c r="D3" s="28" t="s">
        <v>18</v>
      </c>
      <c r="E3" s="28" t="s">
        <v>19</v>
      </c>
      <c r="F3" s="28" t="s">
        <v>20</v>
      </c>
      <c r="G3" s="28" t="s">
        <v>21</v>
      </c>
    </row>
    <row r="4" spans="2:9" x14ac:dyDescent="0.35">
      <c r="B4" s="28" t="s">
        <v>22</v>
      </c>
      <c r="C4" s="13">
        <v>9</v>
      </c>
      <c r="D4" s="13">
        <v>14</v>
      </c>
      <c r="E4" s="13">
        <v>19</v>
      </c>
      <c r="F4" s="13">
        <v>15</v>
      </c>
      <c r="G4" s="13">
        <v>0</v>
      </c>
    </row>
    <row r="5" spans="2:9" x14ac:dyDescent="0.35">
      <c r="B5" s="28" t="s">
        <v>23</v>
      </c>
      <c r="C5" s="13">
        <v>7</v>
      </c>
      <c r="D5" s="13">
        <v>17</v>
      </c>
      <c r="E5" s="13">
        <v>20</v>
      </c>
      <c r="F5" s="13">
        <v>19</v>
      </c>
      <c r="G5" s="13">
        <v>0</v>
      </c>
    </row>
    <row r="6" spans="2:9" x14ac:dyDescent="0.35">
      <c r="B6" s="28" t="s">
        <v>24</v>
      </c>
      <c r="C6" s="13">
        <v>9</v>
      </c>
      <c r="D6" s="13">
        <v>18</v>
      </c>
      <c r="E6" s="13">
        <v>21</v>
      </c>
      <c r="F6" s="13">
        <v>18</v>
      </c>
      <c r="G6" s="13">
        <v>0</v>
      </c>
    </row>
    <row r="7" spans="2:9" x14ac:dyDescent="0.35">
      <c r="B7" s="28" t="s">
        <v>25</v>
      </c>
      <c r="C7" s="13">
        <v>10</v>
      </c>
      <c r="D7" s="13">
        <v>12</v>
      </c>
      <c r="E7" s="13">
        <v>18</v>
      </c>
      <c r="F7" s="13">
        <v>19</v>
      </c>
      <c r="G7" s="13">
        <v>0</v>
      </c>
    </row>
    <row r="8" spans="2:9" x14ac:dyDescent="0.35">
      <c r="B8" s="28" t="s">
        <v>26</v>
      </c>
      <c r="C8" s="13">
        <v>10</v>
      </c>
      <c r="D8" s="13">
        <v>15</v>
      </c>
      <c r="E8" s="13">
        <v>21</v>
      </c>
      <c r="F8" s="13">
        <v>16</v>
      </c>
      <c r="G8" s="13">
        <v>0</v>
      </c>
    </row>
    <row r="11" spans="2:9" x14ac:dyDescent="0.35">
      <c r="C11" s="21" t="s">
        <v>17</v>
      </c>
      <c r="D11" s="21" t="s">
        <v>18</v>
      </c>
      <c r="E11" s="21" t="s">
        <v>19</v>
      </c>
      <c r="F11" s="21" t="s">
        <v>20</v>
      </c>
      <c r="G11" s="21" t="s">
        <v>21</v>
      </c>
      <c r="H11" s="29"/>
      <c r="I11" s="21" t="s">
        <v>15</v>
      </c>
    </row>
    <row r="12" spans="2:9" x14ac:dyDescent="0.35">
      <c r="B12" s="21" t="s">
        <v>22</v>
      </c>
      <c r="C12" s="15">
        <v>0</v>
      </c>
      <c r="D12" s="15">
        <v>0</v>
      </c>
      <c r="E12" s="15">
        <v>1</v>
      </c>
      <c r="F12" s="15">
        <v>0</v>
      </c>
      <c r="G12" s="15">
        <v>0</v>
      </c>
      <c r="H12" s="9">
        <f>SUM(C12:G12)</f>
        <v>1</v>
      </c>
      <c r="I12" s="13">
        <v>1</v>
      </c>
    </row>
    <row r="13" spans="2:9" x14ac:dyDescent="0.35">
      <c r="B13" s="21" t="s">
        <v>23</v>
      </c>
      <c r="C13" s="15">
        <v>1</v>
      </c>
      <c r="D13" s="15">
        <v>0</v>
      </c>
      <c r="E13" s="15">
        <v>0</v>
      </c>
      <c r="F13" s="15">
        <v>0</v>
      </c>
      <c r="G13" s="15">
        <v>0</v>
      </c>
      <c r="H13" s="9">
        <f t="shared" ref="H13:H16" si="0">SUM(C13:G13)</f>
        <v>1</v>
      </c>
      <c r="I13" s="13">
        <v>1</v>
      </c>
    </row>
    <row r="14" spans="2:9" x14ac:dyDescent="0.35">
      <c r="B14" s="21" t="s">
        <v>24</v>
      </c>
      <c r="C14" s="15">
        <v>0</v>
      </c>
      <c r="D14" s="15">
        <v>0</v>
      </c>
      <c r="E14" s="15">
        <v>0</v>
      </c>
      <c r="F14" s="15">
        <v>0</v>
      </c>
      <c r="G14" s="15">
        <v>1</v>
      </c>
      <c r="H14" s="9">
        <f t="shared" si="0"/>
        <v>1</v>
      </c>
      <c r="I14" s="13">
        <v>1</v>
      </c>
    </row>
    <row r="15" spans="2:9" x14ac:dyDescent="0.35">
      <c r="B15" s="21" t="s">
        <v>25</v>
      </c>
      <c r="C15" s="15">
        <v>0</v>
      </c>
      <c r="D15" s="15">
        <v>1</v>
      </c>
      <c r="E15" s="15">
        <v>0</v>
      </c>
      <c r="F15" s="15">
        <v>0</v>
      </c>
      <c r="G15" s="15">
        <v>0</v>
      </c>
      <c r="H15" s="9">
        <f t="shared" si="0"/>
        <v>1</v>
      </c>
      <c r="I15" s="13">
        <v>1</v>
      </c>
    </row>
    <row r="16" spans="2:9" x14ac:dyDescent="0.35">
      <c r="B16" s="21" t="s">
        <v>26</v>
      </c>
      <c r="C16" s="15">
        <v>0</v>
      </c>
      <c r="D16" s="15">
        <v>0</v>
      </c>
      <c r="E16" s="15">
        <v>0</v>
      </c>
      <c r="F16" s="15">
        <v>1</v>
      </c>
      <c r="G16" s="15">
        <v>0</v>
      </c>
      <c r="H16" s="9">
        <f t="shared" si="0"/>
        <v>1</v>
      </c>
      <c r="I16" s="13">
        <v>1</v>
      </c>
    </row>
    <row r="17" spans="2:7" x14ac:dyDescent="0.35">
      <c r="B17" s="29"/>
      <c r="C17" s="9">
        <f>SUM(C12:C16)</f>
        <v>1</v>
      </c>
      <c r="D17" s="9">
        <f t="shared" ref="D17:G17" si="1">SUM(D12:D16)</f>
        <v>1</v>
      </c>
      <c r="E17" s="9">
        <f t="shared" si="1"/>
        <v>1</v>
      </c>
      <c r="F17" s="9">
        <f t="shared" si="1"/>
        <v>1</v>
      </c>
      <c r="G17" s="9">
        <f t="shared" si="1"/>
        <v>1</v>
      </c>
    </row>
    <row r="18" spans="2:7" x14ac:dyDescent="0.35">
      <c r="B18" s="21" t="s">
        <v>14</v>
      </c>
      <c r="C18" s="13">
        <v>1</v>
      </c>
      <c r="D18" s="13">
        <v>1</v>
      </c>
      <c r="E18" s="13">
        <v>1</v>
      </c>
      <c r="F18" s="13">
        <v>1</v>
      </c>
      <c r="G18" s="13">
        <v>1</v>
      </c>
    </row>
    <row r="20" spans="2:7" x14ac:dyDescent="0.35">
      <c r="C20" s="8" t="s">
        <v>27</v>
      </c>
      <c r="D20" s="8"/>
      <c r="E20" s="17">
        <f>SUMPRODUCT(C4:G8,C12:G16)</f>
        <v>54</v>
      </c>
      <c r="F20" s="18" t="s">
        <v>28</v>
      </c>
    </row>
  </sheetData>
  <mergeCells count="1">
    <mergeCell ref="C20:D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B0FE-7C1B-4C5A-B17E-5C9B6DEDF412}">
  <dimension ref="B3:P22"/>
  <sheetViews>
    <sheetView topLeftCell="A14" workbookViewId="0">
      <selection activeCell="B3" sqref="B3:G3"/>
    </sheetView>
  </sheetViews>
  <sheetFormatPr defaultRowHeight="14.5" x14ac:dyDescent="0.35"/>
  <cols>
    <col min="11" max="12" width="8.453125" customWidth="1"/>
    <col min="13" max="14" width="9.08984375" customWidth="1"/>
  </cols>
  <sheetData>
    <row r="3" spans="2:16" x14ac:dyDescent="0.35">
      <c r="B3" s="2"/>
      <c r="C3" s="35" t="s">
        <v>34</v>
      </c>
      <c r="D3" s="35" t="s">
        <v>35</v>
      </c>
      <c r="E3" s="35" t="s">
        <v>36</v>
      </c>
      <c r="F3" s="35" t="s">
        <v>37</v>
      </c>
      <c r="G3" s="35" t="s">
        <v>38</v>
      </c>
      <c r="K3" s="30" t="s">
        <v>29</v>
      </c>
      <c r="L3" s="31" t="s">
        <v>30</v>
      </c>
      <c r="M3" s="31"/>
      <c r="N3" s="31" t="s">
        <v>31</v>
      </c>
      <c r="O3" s="31"/>
      <c r="P3" s="31"/>
    </row>
    <row r="4" spans="2:16" x14ac:dyDescent="0.35">
      <c r="B4" s="34" t="s">
        <v>4</v>
      </c>
      <c r="C4" s="3">
        <f>CEILING((L$11/$N4),1)*$L4</f>
        <v>85</v>
      </c>
      <c r="D4" s="3">
        <f t="shared" ref="D4:G4" si="0">CEILING((M$11/$N4),1)*$L4</f>
        <v>75</v>
      </c>
      <c r="E4" s="3">
        <f t="shared" si="0"/>
        <v>65</v>
      </c>
      <c r="F4" s="3">
        <f t="shared" si="0"/>
        <v>125</v>
      </c>
      <c r="G4" s="3">
        <f t="shared" si="0"/>
        <v>75</v>
      </c>
      <c r="K4" s="19" t="s">
        <v>4</v>
      </c>
      <c r="L4" s="4">
        <v>5</v>
      </c>
      <c r="M4" s="4"/>
      <c r="N4" s="4">
        <v>12</v>
      </c>
      <c r="O4" s="4"/>
      <c r="P4" s="4"/>
    </row>
    <row r="5" spans="2:16" x14ac:dyDescent="0.35">
      <c r="B5" s="34" t="s">
        <v>5</v>
      </c>
      <c r="C5" s="3">
        <f t="shared" ref="C5:C8" si="1">CEILING((L$11/$N5),1)*$L5</f>
        <v>90</v>
      </c>
      <c r="D5" s="3">
        <f t="shared" ref="D5:D8" si="2">CEILING((M$11/$N5),1)*$L5</f>
        <v>78</v>
      </c>
      <c r="E5" s="3">
        <f t="shared" ref="E5:E8" si="3">CEILING((N$11/$N5),1)*$L5</f>
        <v>66</v>
      </c>
      <c r="F5" s="3">
        <f t="shared" ref="F5:F8" si="4">CEILING((O$11/$N5),1)*$L5</f>
        <v>132</v>
      </c>
      <c r="G5" s="3">
        <f t="shared" ref="G5:G8" si="5">CEILING((P$11/$N5),1)*$L5</f>
        <v>78</v>
      </c>
      <c r="K5" s="19" t="s">
        <v>5</v>
      </c>
      <c r="L5" s="4">
        <v>6</v>
      </c>
      <c r="M5" s="4"/>
      <c r="N5" s="4">
        <v>14</v>
      </c>
      <c r="O5" s="4"/>
      <c r="P5" s="4"/>
    </row>
    <row r="6" spans="2:16" x14ac:dyDescent="0.35">
      <c r="B6" s="34" t="s">
        <v>6</v>
      </c>
      <c r="C6" s="3">
        <f t="shared" si="1"/>
        <v>75</v>
      </c>
      <c r="D6" s="3">
        <f t="shared" si="2"/>
        <v>66</v>
      </c>
      <c r="E6" s="3">
        <f t="shared" si="3"/>
        <v>57</v>
      </c>
      <c r="F6" s="3">
        <f t="shared" si="4"/>
        <v>114</v>
      </c>
      <c r="G6" s="3">
        <f t="shared" si="5"/>
        <v>69</v>
      </c>
      <c r="K6" s="19" t="s">
        <v>6</v>
      </c>
      <c r="L6" s="4">
        <v>3</v>
      </c>
      <c r="M6" s="4"/>
      <c r="N6" s="4">
        <v>8</v>
      </c>
      <c r="O6" s="4"/>
      <c r="P6" s="4"/>
    </row>
    <row r="7" spans="2:16" x14ac:dyDescent="0.35">
      <c r="B7" s="34" t="s">
        <v>7</v>
      </c>
      <c r="C7" s="3">
        <f t="shared" si="1"/>
        <v>80</v>
      </c>
      <c r="D7" s="3">
        <f t="shared" si="2"/>
        <v>72</v>
      </c>
      <c r="E7" s="3">
        <f t="shared" si="3"/>
        <v>60</v>
      </c>
      <c r="F7" s="3">
        <f t="shared" si="4"/>
        <v>120</v>
      </c>
      <c r="G7" s="3">
        <f t="shared" si="5"/>
        <v>72</v>
      </c>
      <c r="K7" s="19" t="s">
        <v>7</v>
      </c>
      <c r="L7" s="4">
        <v>4</v>
      </c>
      <c r="M7" s="4"/>
      <c r="N7" s="4">
        <v>10</v>
      </c>
      <c r="O7" s="4"/>
      <c r="P7" s="4"/>
    </row>
    <row r="8" spans="2:16" x14ac:dyDescent="0.35">
      <c r="B8" s="34" t="s">
        <v>32</v>
      </c>
      <c r="C8" s="3">
        <f t="shared" si="1"/>
        <v>76</v>
      </c>
      <c r="D8" s="3">
        <f t="shared" si="2"/>
        <v>64</v>
      </c>
      <c r="E8" s="3">
        <f t="shared" si="3"/>
        <v>56</v>
      </c>
      <c r="F8" s="3">
        <f t="shared" si="4"/>
        <v>112</v>
      </c>
      <c r="G8" s="3">
        <f t="shared" si="5"/>
        <v>68</v>
      </c>
      <c r="K8" s="19" t="s">
        <v>32</v>
      </c>
      <c r="L8" s="4">
        <v>4</v>
      </c>
      <c r="M8" s="4"/>
      <c r="N8" s="4">
        <v>11</v>
      </c>
      <c r="O8" s="4"/>
      <c r="P8" s="4"/>
    </row>
    <row r="10" spans="2:16" x14ac:dyDescent="0.35">
      <c r="K10" s="30" t="s">
        <v>33</v>
      </c>
      <c r="L10" s="19" t="s">
        <v>34</v>
      </c>
      <c r="M10" s="19" t="s">
        <v>35</v>
      </c>
      <c r="N10" s="19" t="s">
        <v>36</v>
      </c>
      <c r="O10" s="19" t="s">
        <v>37</v>
      </c>
      <c r="P10" s="19" t="s">
        <v>38</v>
      </c>
    </row>
    <row r="11" spans="2:16" x14ac:dyDescent="0.35">
      <c r="K11" s="32" t="s">
        <v>39</v>
      </c>
      <c r="L11" s="4">
        <v>199</v>
      </c>
      <c r="M11" s="4">
        <v>175</v>
      </c>
      <c r="N11" s="4">
        <v>145</v>
      </c>
      <c r="O11" s="4">
        <v>298</v>
      </c>
      <c r="P11" s="4">
        <v>178</v>
      </c>
    </row>
    <row r="12" spans="2:16" x14ac:dyDescent="0.35">
      <c r="C12" s="33" t="s">
        <v>34</v>
      </c>
      <c r="D12" s="33" t="s">
        <v>35</v>
      </c>
      <c r="E12" s="33" t="s">
        <v>36</v>
      </c>
      <c r="F12" s="33" t="s">
        <v>37</v>
      </c>
      <c r="G12" s="33" t="s">
        <v>38</v>
      </c>
      <c r="H12" s="2"/>
      <c r="I12" s="19" t="s">
        <v>15</v>
      </c>
      <c r="K12" s="31"/>
      <c r="L12" s="4"/>
      <c r="M12" s="4"/>
      <c r="N12" s="4"/>
      <c r="O12" s="4"/>
      <c r="P12" s="4"/>
    </row>
    <row r="13" spans="2:16" x14ac:dyDescent="0.35">
      <c r="B13" s="19" t="s">
        <v>4</v>
      </c>
      <c r="C13" s="5">
        <v>0</v>
      </c>
      <c r="D13" s="5">
        <v>0</v>
      </c>
      <c r="E13" s="5">
        <v>0</v>
      </c>
      <c r="F13" s="5">
        <v>0</v>
      </c>
      <c r="G13" s="5">
        <v>1</v>
      </c>
      <c r="H13">
        <f>SUM(C13:G13)</f>
        <v>1</v>
      </c>
      <c r="I13" s="3">
        <v>1</v>
      </c>
    </row>
    <row r="14" spans="2:16" x14ac:dyDescent="0.35">
      <c r="B14" s="19" t="s">
        <v>5</v>
      </c>
      <c r="C14" s="5">
        <v>0</v>
      </c>
      <c r="D14" s="5">
        <v>0</v>
      </c>
      <c r="E14" s="5">
        <v>1</v>
      </c>
      <c r="F14" s="5">
        <v>0</v>
      </c>
      <c r="G14" s="5">
        <v>0</v>
      </c>
      <c r="H14">
        <f t="shared" ref="H14:H17" si="6">SUM(C14:G14)</f>
        <v>1</v>
      </c>
      <c r="I14" s="3">
        <v>1</v>
      </c>
    </row>
    <row r="15" spans="2:16" x14ac:dyDescent="0.35">
      <c r="B15" s="19" t="s">
        <v>6</v>
      </c>
      <c r="C15" s="5">
        <v>0</v>
      </c>
      <c r="D15" s="5">
        <v>1</v>
      </c>
      <c r="E15" s="5">
        <v>0</v>
      </c>
      <c r="F15" s="5">
        <v>0</v>
      </c>
      <c r="G15" s="5">
        <v>0</v>
      </c>
      <c r="H15">
        <f t="shared" si="6"/>
        <v>1</v>
      </c>
      <c r="I15" s="3">
        <v>1</v>
      </c>
    </row>
    <row r="16" spans="2:16" x14ac:dyDescent="0.35">
      <c r="B16" s="19" t="s">
        <v>7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  <c r="H16">
        <f t="shared" si="6"/>
        <v>1</v>
      </c>
      <c r="I16" s="3">
        <v>1</v>
      </c>
    </row>
    <row r="17" spans="2:9" x14ac:dyDescent="0.35">
      <c r="B17" s="19" t="s">
        <v>32</v>
      </c>
      <c r="C17" s="5">
        <v>0</v>
      </c>
      <c r="D17" s="5">
        <v>0</v>
      </c>
      <c r="E17" s="5">
        <v>0</v>
      </c>
      <c r="F17" s="5">
        <v>1</v>
      </c>
      <c r="G17" s="5">
        <v>0</v>
      </c>
      <c r="H17">
        <f t="shared" si="6"/>
        <v>1</v>
      </c>
      <c r="I17" s="3">
        <v>1</v>
      </c>
    </row>
    <row r="18" spans="2:9" x14ac:dyDescent="0.35">
      <c r="B18" s="2"/>
      <c r="C18">
        <f>SUM(C13:C17)</f>
        <v>1</v>
      </c>
      <c r="D18">
        <f t="shared" ref="D18:G18" si="7">SUM(D13:D17)</f>
        <v>1</v>
      </c>
      <c r="E18">
        <f t="shared" si="7"/>
        <v>1</v>
      </c>
      <c r="F18">
        <f t="shared" si="7"/>
        <v>1</v>
      </c>
      <c r="G18">
        <f t="shared" si="7"/>
        <v>1</v>
      </c>
    </row>
    <row r="19" spans="2:9" x14ac:dyDescent="0.35">
      <c r="B19" s="19" t="s">
        <v>14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</row>
    <row r="22" spans="2:9" x14ac:dyDescent="0.35">
      <c r="B22" s="6" t="s">
        <v>27</v>
      </c>
      <c r="C22" s="6"/>
      <c r="D22" s="7">
        <f>SUMPRODUCT(C4:G8,C13:G17)</f>
        <v>399</v>
      </c>
    </row>
  </sheetData>
  <mergeCells count="19">
    <mergeCell ref="B22:C22"/>
    <mergeCell ref="K11:K12"/>
    <mergeCell ref="L11:L12"/>
    <mergeCell ref="M11:M12"/>
    <mergeCell ref="N11:N12"/>
    <mergeCell ref="O11:O12"/>
    <mergeCell ref="P11:P12"/>
    <mergeCell ref="N3:P3"/>
    <mergeCell ref="N4:P4"/>
    <mergeCell ref="N5:P5"/>
    <mergeCell ref="N6:P6"/>
    <mergeCell ref="N7:P7"/>
    <mergeCell ref="N8:P8"/>
    <mergeCell ref="L3:M3"/>
    <mergeCell ref="L4:M4"/>
    <mergeCell ref="L5:M5"/>
    <mergeCell ref="L6:M6"/>
    <mergeCell ref="L7:M7"/>
    <mergeCell ref="L8:M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6626-DED3-4C9D-AB53-63C42B8B1894}">
  <dimension ref="A3:H19"/>
  <sheetViews>
    <sheetView topLeftCell="A3" zoomScale="98" workbookViewId="0">
      <selection activeCell="C10" sqref="C10:H10"/>
    </sheetView>
  </sheetViews>
  <sheetFormatPr defaultRowHeight="14.5" x14ac:dyDescent="0.35"/>
  <cols>
    <col min="1" max="16384" width="8.7265625" style="9"/>
  </cols>
  <sheetData>
    <row r="3" spans="1:8" x14ac:dyDescent="0.35">
      <c r="B3" s="10"/>
      <c r="C3" s="28" t="s">
        <v>4</v>
      </c>
      <c r="D3" s="28" t="s">
        <v>5</v>
      </c>
      <c r="E3" s="28" t="s">
        <v>6</v>
      </c>
      <c r="F3" s="28" t="s">
        <v>7</v>
      </c>
    </row>
    <row r="4" spans="1:8" x14ac:dyDescent="0.35">
      <c r="B4" s="28">
        <v>1</v>
      </c>
      <c r="C4" s="13">
        <v>4</v>
      </c>
      <c r="D4" s="13">
        <v>7</v>
      </c>
      <c r="E4" s="13">
        <v>5</v>
      </c>
      <c r="F4" s="13">
        <v>6</v>
      </c>
    </row>
    <row r="5" spans="1:8" x14ac:dyDescent="0.35">
      <c r="B5" s="28">
        <v>2</v>
      </c>
      <c r="C5" s="13">
        <v>1000</v>
      </c>
      <c r="D5" s="13">
        <v>8</v>
      </c>
      <c r="E5" s="13">
        <v>7</v>
      </c>
      <c r="F5" s="13">
        <v>4</v>
      </c>
    </row>
    <row r="6" spans="1:8" x14ac:dyDescent="0.35">
      <c r="B6" s="28">
        <v>3</v>
      </c>
      <c r="C6" s="13">
        <v>3</v>
      </c>
      <c r="D6" s="13">
        <v>1000</v>
      </c>
      <c r="E6" s="13">
        <v>5</v>
      </c>
      <c r="F6" s="13">
        <v>3</v>
      </c>
    </row>
    <row r="7" spans="1:8" x14ac:dyDescent="0.35">
      <c r="B7" s="28">
        <v>4</v>
      </c>
      <c r="C7" s="13">
        <v>6</v>
      </c>
      <c r="D7" s="13">
        <v>6</v>
      </c>
      <c r="E7" s="13">
        <v>4</v>
      </c>
      <c r="F7" s="13">
        <v>1000</v>
      </c>
    </row>
    <row r="10" spans="1:8" x14ac:dyDescent="0.35">
      <c r="A10" s="20"/>
      <c r="B10" s="10"/>
      <c r="C10" s="21" t="s">
        <v>4</v>
      </c>
      <c r="D10" s="21" t="s">
        <v>5</v>
      </c>
      <c r="E10" s="21" t="s">
        <v>6</v>
      </c>
      <c r="F10" s="21" t="s">
        <v>7</v>
      </c>
      <c r="G10" s="29"/>
      <c r="H10" s="21" t="s">
        <v>15</v>
      </c>
    </row>
    <row r="11" spans="1:8" x14ac:dyDescent="0.35">
      <c r="B11" s="21">
        <v>1</v>
      </c>
      <c r="C11" s="15">
        <v>0</v>
      </c>
      <c r="D11" s="15">
        <v>1</v>
      </c>
      <c r="E11" s="15">
        <v>0</v>
      </c>
      <c r="F11" s="15">
        <v>0</v>
      </c>
      <c r="G11" s="9">
        <f>SUM(C11:F11)</f>
        <v>1</v>
      </c>
      <c r="H11" s="13">
        <v>1</v>
      </c>
    </row>
    <row r="12" spans="1:8" x14ac:dyDescent="0.35">
      <c r="B12" s="21">
        <v>2</v>
      </c>
      <c r="C12" s="15">
        <v>0</v>
      </c>
      <c r="D12" s="15">
        <v>0</v>
      </c>
      <c r="E12" s="15">
        <v>0</v>
      </c>
      <c r="F12" s="15">
        <v>1</v>
      </c>
      <c r="G12" s="9">
        <f t="shared" ref="G12:G14" si="0">SUM(C12:F12)</f>
        <v>1</v>
      </c>
      <c r="H12" s="13">
        <v>1</v>
      </c>
    </row>
    <row r="13" spans="1:8" x14ac:dyDescent="0.35">
      <c r="B13" s="21">
        <v>3</v>
      </c>
      <c r="C13" s="15">
        <v>1</v>
      </c>
      <c r="D13" s="15">
        <v>0</v>
      </c>
      <c r="E13" s="15">
        <v>0</v>
      </c>
      <c r="F13" s="15">
        <v>0</v>
      </c>
      <c r="G13" s="9">
        <f t="shared" si="0"/>
        <v>1</v>
      </c>
      <c r="H13" s="13">
        <v>1</v>
      </c>
    </row>
    <row r="14" spans="1:8" x14ac:dyDescent="0.35">
      <c r="B14" s="21">
        <v>4</v>
      </c>
      <c r="C14" s="15">
        <v>0</v>
      </c>
      <c r="D14" s="15">
        <v>0</v>
      </c>
      <c r="E14" s="15">
        <v>1</v>
      </c>
      <c r="F14" s="15">
        <v>0</v>
      </c>
      <c r="G14" s="9">
        <f t="shared" si="0"/>
        <v>1</v>
      </c>
      <c r="H14" s="13">
        <v>1</v>
      </c>
    </row>
    <row r="15" spans="1:8" x14ac:dyDescent="0.35">
      <c r="C15" s="9">
        <f>SUM(C11:C14)</f>
        <v>1</v>
      </c>
      <c r="D15" s="9">
        <f t="shared" ref="D15:F15" si="1">SUM(D11:D14)</f>
        <v>1</v>
      </c>
      <c r="E15" s="9">
        <f t="shared" si="1"/>
        <v>1</v>
      </c>
      <c r="F15" s="9">
        <f t="shared" si="1"/>
        <v>1</v>
      </c>
    </row>
    <row r="16" spans="1:8" x14ac:dyDescent="0.35">
      <c r="B16" s="21" t="s">
        <v>14</v>
      </c>
      <c r="C16" s="13">
        <v>1</v>
      </c>
      <c r="D16" s="13">
        <v>1</v>
      </c>
      <c r="E16" s="13">
        <v>1</v>
      </c>
      <c r="F16" s="13">
        <v>1</v>
      </c>
    </row>
    <row r="19" spans="2:5" x14ac:dyDescent="0.35">
      <c r="B19" s="8" t="s">
        <v>40</v>
      </c>
      <c r="C19" s="8"/>
      <c r="D19" s="17">
        <f>SUMPRODUCT(C4:F7,C11:F14)</f>
        <v>18</v>
      </c>
      <c r="E19" s="18" t="s">
        <v>41</v>
      </c>
    </row>
  </sheetData>
  <mergeCells count="1">
    <mergeCell ref="B19:C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9FA0-75CB-487C-BDAB-0C01C953CEAE}">
  <dimension ref="B3:S33"/>
  <sheetViews>
    <sheetView tabSelected="1" topLeftCell="A5" workbookViewId="0">
      <selection activeCell="J12" sqref="J12"/>
    </sheetView>
  </sheetViews>
  <sheetFormatPr defaultRowHeight="14.5" x14ac:dyDescent="0.35"/>
  <cols>
    <col min="1" max="2" width="8.7265625" style="9"/>
    <col min="3" max="3" width="9.36328125" style="9" customWidth="1"/>
    <col min="4" max="4" width="9.6328125" style="9" customWidth="1"/>
    <col min="5" max="16384" width="8.7265625" style="9"/>
  </cols>
  <sheetData>
    <row r="3" spans="2:10" x14ac:dyDescent="0.35">
      <c r="C3" s="26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</row>
    <row r="4" spans="2:10" x14ac:dyDescent="0.35">
      <c r="B4" s="28" t="s">
        <v>4</v>
      </c>
      <c r="C4" s="13">
        <v>15</v>
      </c>
      <c r="D4" s="13">
        <v>35</v>
      </c>
      <c r="E4" s="13">
        <v>0</v>
      </c>
      <c r="F4" s="13">
        <v>25</v>
      </c>
      <c r="G4" s="13">
        <v>10</v>
      </c>
      <c r="H4" s="13">
        <v>45</v>
      </c>
    </row>
    <row r="5" spans="2:10" x14ac:dyDescent="0.35">
      <c r="B5" s="28" t="s">
        <v>5</v>
      </c>
      <c r="C5" s="13">
        <v>40</v>
      </c>
      <c r="D5" s="13">
        <v>5</v>
      </c>
      <c r="E5" s="13">
        <v>45</v>
      </c>
      <c r="F5" s="13">
        <v>20</v>
      </c>
      <c r="G5" s="13">
        <v>15</v>
      </c>
      <c r="H5" s="13">
        <v>20</v>
      </c>
    </row>
    <row r="6" spans="2:10" x14ac:dyDescent="0.35">
      <c r="B6" s="28" t="s">
        <v>6</v>
      </c>
      <c r="C6" s="13">
        <v>25</v>
      </c>
      <c r="D6" s="13">
        <v>60</v>
      </c>
      <c r="E6" s="13">
        <v>10</v>
      </c>
      <c r="F6" s="13">
        <v>65</v>
      </c>
      <c r="G6" s="13">
        <v>25</v>
      </c>
      <c r="H6" s="13">
        <v>10</v>
      </c>
    </row>
    <row r="7" spans="2:10" x14ac:dyDescent="0.35">
      <c r="B7" s="28" t="s">
        <v>7</v>
      </c>
      <c r="C7" s="13">
        <v>25</v>
      </c>
      <c r="D7" s="13">
        <v>20</v>
      </c>
      <c r="E7" s="13">
        <v>35</v>
      </c>
      <c r="F7" s="13">
        <v>10</v>
      </c>
      <c r="G7" s="13">
        <v>25</v>
      </c>
      <c r="H7" s="13">
        <v>60</v>
      </c>
    </row>
    <row r="8" spans="2:10" x14ac:dyDescent="0.35">
      <c r="B8" s="28" t="s">
        <v>32</v>
      </c>
      <c r="C8" s="13">
        <v>30</v>
      </c>
      <c r="D8" s="13">
        <v>70</v>
      </c>
      <c r="E8" s="13">
        <v>40</v>
      </c>
      <c r="F8" s="13">
        <v>5</v>
      </c>
      <c r="G8" s="13">
        <v>40</v>
      </c>
      <c r="H8" s="13">
        <v>50</v>
      </c>
    </row>
    <row r="9" spans="2:10" x14ac:dyDescent="0.35">
      <c r="B9" s="28" t="s">
        <v>42</v>
      </c>
      <c r="C9" s="13">
        <v>10</v>
      </c>
      <c r="D9" s="13">
        <v>25</v>
      </c>
      <c r="E9" s="13">
        <v>30</v>
      </c>
      <c r="F9" s="13">
        <v>40</v>
      </c>
      <c r="G9" s="13">
        <v>50</v>
      </c>
      <c r="H9" s="13">
        <v>15</v>
      </c>
    </row>
    <row r="12" spans="2:10" x14ac:dyDescent="0.35">
      <c r="C12" s="27">
        <v>1</v>
      </c>
      <c r="D12" s="27">
        <v>2</v>
      </c>
      <c r="E12" s="27">
        <v>3</v>
      </c>
      <c r="F12" s="27">
        <v>4</v>
      </c>
      <c r="G12" s="27">
        <v>5</v>
      </c>
      <c r="H12" s="27">
        <v>6</v>
      </c>
      <c r="J12" s="21" t="s">
        <v>15</v>
      </c>
    </row>
    <row r="13" spans="2:10" x14ac:dyDescent="0.35">
      <c r="B13" s="21" t="s">
        <v>4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1</v>
      </c>
      <c r="I13" s="9">
        <f>SUM(C13:H13)</f>
        <v>1</v>
      </c>
      <c r="J13" s="13">
        <v>1</v>
      </c>
    </row>
    <row r="14" spans="2:10" x14ac:dyDescent="0.35">
      <c r="B14" s="21" t="s">
        <v>5</v>
      </c>
      <c r="C14" s="15">
        <v>1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9">
        <f t="shared" ref="I14:I18" si="0">SUM(C14:H14)</f>
        <v>1</v>
      </c>
      <c r="J14" s="13">
        <v>1</v>
      </c>
    </row>
    <row r="15" spans="2:10" x14ac:dyDescent="0.35">
      <c r="B15" s="21" t="s">
        <v>6</v>
      </c>
      <c r="C15" s="15">
        <v>0</v>
      </c>
      <c r="D15" s="15">
        <v>0</v>
      </c>
      <c r="E15" s="15">
        <v>0</v>
      </c>
      <c r="F15" s="15">
        <v>1</v>
      </c>
      <c r="G15" s="15">
        <v>0</v>
      </c>
      <c r="H15" s="15">
        <v>0</v>
      </c>
      <c r="I15" s="9">
        <f t="shared" si="0"/>
        <v>1</v>
      </c>
      <c r="J15" s="13">
        <v>1</v>
      </c>
    </row>
    <row r="16" spans="2:10" x14ac:dyDescent="0.35">
      <c r="B16" s="21" t="s">
        <v>7</v>
      </c>
      <c r="C16" s="15">
        <v>0</v>
      </c>
      <c r="D16" s="15">
        <v>0</v>
      </c>
      <c r="E16" s="15">
        <v>1</v>
      </c>
      <c r="F16" s="15">
        <v>0</v>
      </c>
      <c r="G16" s="15">
        <v>0</v>
      </c>
      <c r="H16" s="15">
        <v>0</v>
      </c>
      <c r="I16" s="9">
        <f t="shared" si="0"/>
        <v>1</v>
      </c>
      <c r="J16" s="13">
        <v>1</v>
      </c>
    </row>
    <row r="17" spans="2:19" x14ac:dyDescent="0.35">
      <c r="B17" s="21" t="s">
        <v>32</v>
      </c>
      <c r="C17" s="15">
        <v>0</v>
      </c>
      <c r="D17" s="15">
        <v>1</v>
      </c>
      <c r="E17" s="15">
        <v>0</v>
      </c>
      <c r="F17" s="15">
        <v>0</v>
      </c>
      <c r="G17" s="15">
        <v>0</v>
      </c>
      <c r="H17" s="15">
        <v>0</v>
      </c>
      <c r="I17" s="9">
        <f t="shared" si="0"/>
        <v>1</v>
      </c>
      <c r="J17" s="13">
        <v>1</v>
      </c>
    </row>
    <row r="18" spans="2:19" x14ac:dyDescent="0.35">
      <c r="B18" s="21" t="s">
        <v>42</v>
      </c>
      <c r="C18" s="15">
        <v>0</v>
      </c>
      <c r="D18" s="15">
        <v>0</v>
      </c>
      <c r="E18" s="15">
        <v>0</v>
      </c>
      <c r="F18" s="15">
        <v>0</v>
      </c>
      <c r="G18" s="15">
        <v>1</v>
      </c>
      <c r="H18" s="15">
        <v>0</v>
      </c>
      <c r="I18" s="9">
        <f t="shared" si="0"/>
        <v>1</v>
      </c>
      <c r="J18" s="13">
        <v>1</v>
      </c>
    </row>
    <row r="19" spans="2:19" x14ac:dyDescent="0.35">
      <c r="B19" s="29"/>
      <c r="C19" s="9">
        <f>SUM(C13:C18)</f>
        <v>1</v>
      </c>
      <c r="D19" s="9">
        <f t="shared" ref="D19:H19" si="1">SUM(D13:D18)</f>
        <v>1</v>
      </c>
      <c r="E19" s="9">
        <f t="shared" si="1"/>
        <v>1</v>
      </c>
      <c r="F19" s="9">
        <f t="shared" si="1"/>
        <v>1</v>
      </c>
      <c r="G19" s="9">
        <f t="shared" si="1"/>
        <v>1</v>
      </c>
      <c r="H19" s="9">
        <f t="shared" si="1"/>
        <v>1</v>
      </c>
    </row>
    <row r="20" spans="2:19" x14ac:dyDescent="0.35">
      <c r="B20" s="21" t="s">
        <v>14</v>
      </c>
      <c r="C20" s="13">
        <v>1</v>
      </c>
      <c r="D20" s="13">
        <v>1</v>
      </c>
      <c r="E20" s="13">
        <v>1</v>
      </c>
      <c r="F20" s="13">
        <v>1</v>
      </c>
      <c r="G20" s="13">
        <v>1</v>
      </c>
      <c r="H20" s="13">
        <v>1</v>
      </c>
    </row>
    <row r="23" spans="2:19" x14ac:dyDescent="0.35">
      <c r="C23" s="8" t="s">
        <v>43</v>
      </c>
      <c r="D23" s="8"/>
      <c r="E23" s="16">
        <f>SUMPRODUCT(C13:H18,C4:H9)</f>
        <v>305</v>
      </c>
    </row>
    <row r="26" spans="2:19" x14ac:dyDescent="0.35">
      <c r="M26" s="25" t="s">
        <v>44</v>
      </c>
      <c r="N26" s="25"/>
      <c r="O26" s="25"/>
      <c r="P26" s="25"/>
      <c r="Q26" s="23">
        <f>MAX(C4:H9)</f>
        <v>70</v>
      </c>
    </row>
    <row r="27" spans="2:19" x14ac:dyDescent="0.35">
      <c r="N27" s="22">
        <v>1</v>
      </c>
      <c r="O27" s="22">
        <v>2</v>
      </c>
      <c r="P27" s="22">
        <v>3</v>
      </c>
      <c r="Q27" s="22">
        <v>4</v>
      </c>
      <c r="R27" s="22">
        <v>5</v>
      </c>
      <c r="S27" s="22">
        <v>6</v>
      </c>
    </row>
    <row r="28" spans="2:19" ht="15.5" x14ac:dyDescent="0.35">
      <c r="M28" s="24" t="s">
        <v>4</v>
      </c>
      <c r="N28" s="13">
        <f>$Q$26-C4</f>
        <v>55</v>
      </c>
      <c r="O28" s="13">
        <f>$Q$26-D4</f>
        <v>35</v>
      </c>
      <c r="P28" s="13">
        <f>$Q$26-E4</f>
        <v>70</v>
      </c>
      <c r="Q28" s="13">
        <f>$Q$26-F4</f>
        <v>45</v>
      </c>
      <c r="R28" s="13">
        <f>$Q$26-G4</f>
        <v>60</v>
      </c>
      <c r="S28" s="13">
        <f>$Q$26-H4</f>
        <v>25</v>
      </c>
    </row>
    <row r="29" spans="2:19" ht="15.5" x14ac:dyDescent="0.35">
      <c r="M29" s="24" t="s">
        <v>5</v>
      </c>
      <c r="N29" s="13">
        <f>$Q$26-C5</f>
        <v>30</v>
      </c>
      <c r="O29" s="13">
        <f>$Q$26-D5</f>
        <v>65</v>
      </c>
      <c r="P29" s="13">
        <f>$Q$26-E5</f>
        <v>25</v>
      </c>
      <c r="Q29" s="13">
        <f>$Q$26-F5</f>
        <v>50</v>
      </c>
      <c r="R29" s="13">
        <f>$Q$26-G5</f>
        <v>55</v>
      </c>
      <c r="S29" s="13">
        <f>$Q$26-H5</f>
        <v>50</v>
      </c>
    </row>
    <row r="30" spans="2:19" ht="15.5" x14ac:dyDescent="0.35">
      <c r="M30" s="24" t="s">
        <v>6</v>
      </c>
      <c r="N30" s="13">
        <f>$Q$26-C6</f>
        <v>45</v>
      </c>
      <c r="O30" s="13">
        <f>$Q$26-D6</f>
        <v>10</v>
      </c>
      <c r="P30" s="13">
        <f>$Q$26-E6</f>
        <v>60</v>
      </c>
      <c r="Q30" s="13">
        <f>$Q$26-F6</f>
        <v>5</v>
      </c>
      <c r="R30" s="13">
        <f>$Q$26-G6</f>
        <v>45</v>
      </c>
      <c r="S30" s="13">
        <f>$Q$26-H6</f>
        <v>60</v>
      </c>
    </row>
    <row r="31" spans="2:19" ht="15.5" x14ac:dyDescent="0.35">
      <c r="M31" s="24" t="s">
        <v>7</v>
      </c>
      <c r="N31" s="13">
        <f>$Q$26-C7</f>
        <v>45</v>
      </c>
      <c r="O31" s="13">
        <f>$Q$26-D7</f>
        <v>50</v>
      </c>
      <c r="P31" s="13">
        <f>$Q$26-E7</f>
        <v>35</v>
      </c>
      <c r="Q31" s="13">
        <f>$Q$26-F7</f>
        <v>60</v>
      </c>
      <c r="R31" s="13">
        <f>$Q$26-G7</f>
        <v>45</v>
      </c>
      <c r="S31" s="13">
        <f>$Q$26-H7</f>
        <v>10</v>
      </c>
    </row>
    <row r="32" spans="2:19" ht="15.5" x14ac:dyDescent="0.35">
      <c r="M32" s="24" t="s">
        <v>32</v>
      </c>
      <c r="N32" s="13">
        <f>$Q$26-C8</f>
        <v>40</v>
      </c>
      <c r="O32" s="13">
        <f>$Q$26-D8</f>
        <v>0</v>
      </c>
      <c r="P32" s="13">
        <f>$Q$26-E8</f>
        <v>30</v>
      </c>
      <c r="Q32" s="13">
        <f>$Q$26-F8</f>
        <v>65</v>
      </c>
      <c r="R32" s="13">
        <f>$Q$26-G8</f>
        <v>30</v>
      </c>
      <c r="S32" s="13">
        <f>$Q$26-H8</f>
        <v>20</v>
      </c>
    </row>
    <row r="33" spans="13:19" ht="15.5" x14ac:dyDescent="0.35">
      <c r="M33" s="24" t="s">
        <v>42</v>
      </c>
      <c r="N33" s="13">
        <f>$Q$26-C9</f>
        <v>60</v>
      </c>
      <c r="O33" s="13">
        <f>$Q$26-D9</f>
        <v>45</v>
      </c>
      <c r="P33" s="13">
        <f>$Q$26-E9</f>
        <v>40</v>
      </c>
      <c r="Q33" s="13">
        <f>$Q$26-F9</f>
        <v>30</v>
      </c>
      <c r="R33" s="13">
        <f>$Q$26-G9</f>
        <v>20</v>
      </c>
      <c r="S33" s="13">
        <f>$Q$26-H9</f>
        <v>55</v>
      </c>
    </row>
  </sheetData>
  <mergeCells count="2">
    <mergeCell ref="C23:D23"/>
    <mergeCell ref="M26:P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3.1</vt:lpstr>
      <vt:lpstr>3.2</vt:lpstr>
      <vt:lpstr>3.3</vt:lpstr>
      <vt:lpstr>3.4</vt:lpstr>
      <vt:lpstr>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Hrishita</dc:creator>
  <cp:lastModifiedBy>Hrishita</cp:lastModifiedBy>
  <dcterms:created xsi:type="dcterms:W3CDTF">2020-08-04T07:35:23Z</dcterms:created>
  <dcterms:modified xsi:type="dcterms:W3CDTF">2020-08-04T09:27:20Z</dcterms:modified>
</cp:coreProperties>
</file>