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45" windowWidth="16215" windowHeight="9210"/>
  </bookViews>
  <sheets>
    <sheet name="Para_FormDeg" sheetId="1" r:id="rId1"/>
    <sheet name="Para_5mainsteps" sheetId="2" r:id="rId2"/>
  </sheets>
  <calcPr calcId="124519"/>
</workbook>
</file>

<file path=xl/calcChain.xml><?xml version="1.0" encoding="utf-8"?>
<calcChain xmlns="http://schemas.openxmlformats.org/spreadsheetml/2006/main">
  <c r="D3" i="1"/>
  <c r="G8"/>
  <c r="H8" s="1"/>
  <c r="J8" s="1"/>
  <c r="K8" s="1"/>
  <c r="D8"/>
  <c r="G7"/>
  <c r="H7" s="1"/>
  <c r="J7" s="1"/>
  <c r="K7" s="1"/>
  <c r="D7"/>
  <c r="H5"/>
  <c r="J5" s="1"/>
  <c r="K5" s="1"/>
  <c r="G5"/>
  <c r="D5"/>
  <c r="G4"/>
  <c r="H4" s="1"/>
  <c r="J4" s="1"/>
  <c r="K4" s="1"/>
  <c r="D4"/>
  <c r="G3"/>
  <c r="H3" s="1"/>
  <c r="J3" s="1"/>
  <c r="K3" s="1"/>
  <c r="G6"/>
  <c r="H6" s="1"/>
  <c r="J6" s="1"/>
  <c r="K6" s="1"/>
  <c r="D6"/>
</calcChain>
</file>

<file path=xl/sharedStrings.xml><?xml version="1.0" encoding="utf-8"?>
<sst xmlns="http://schemas.openxmlformats.org/spreadsheetml/2006/main" count="53" uniqueCount="51">
  <si>
    <t>Protein Names</t>
  </si>
  <si>
    <t>Gene Names</t>
  </si>
  <si>
    <t>Protein half-life average [h]</t>
  </si>
  <si>
    <t>d  {per her}</t>
  </si>
  <si>
    <t>mRNA copy number average [molecules/cell]</t>
  </si>
  <si>
    <t>translation rate constant (ksp) average [molecules/(mRNA*h)]</t>
  </si>
  <si>
    <t>molecules / cell.hr</t>
  </si>
  <si>
    <t>moles</t>
  </si>
  <si>
    <t>Charac vol of human cell (L) 1micrMcube=1e-15L</t>
  </si>
  <si>
    <t>MOLAR (M)</t>
  </si>
  <si>
    <t xml:space="preserve">MicroMolar/hr </t>
  </si>
  <si>
    <t>SUMO-conjugating enzyme UBC9;SUMO-protein ligase;Ubiquitin-conjugating enzyme E2 I;Ubiquitin-protein ligase I;Ubiquitin carrier protein I;Ubiquitin carrier protein 9;Ube2i protein</t>
  </si>
  <si>
    <t>Ube2i;Ubc9;Ubce2i;Ubce9</t>
  </si>
  <si>
    <t>Small ubiquitin-related modifier 1;Ubiquitin-like protein SMT3C;SMT3 homolog 3;Ubiquitin-homology domain protein PIC1</t>
  </si>
  <si>
    <t>Sumo1;Smt3c;Smt3h3;Ubl1</t>
  </si>
  <si>
    <t>SUMO-activating enzyme subunit 1;Ubiquitin-like 1-activating enzyme E1A</t>
  </si>
  <si>
    <t>Sae1;Aos1;Sua1;Ubl1a1;Uble1a</t>
  </si>
  <si>
    <t>SUMO-activating enzyme subunit 2;Ubiquitin-like 1-activating enzyme E1B;Anthracycline-associated resistance ARX</t>
  </si>
  <si>
    <t>Uba2;Sae2;Uble1b</t>
  </si>
  <si>
    <t>Sentrin-specific protease 3;Sentrin/SUMO-specific protease SENP3;SUMO-1-specific protease 3;Smt3-specific isopeptidase 1</t>
  </si>
  <si>
    <t>Senp3;Smt3ip;Smt3ip1</t>
  </si>
  <si>
    <t>Putative uncharacterized protein;Ran GTPase-activating protein 1</t>
  </si>
  <si>
    <t>Rangap1;Fug1</t>
  </si>
  <si>
    <t>Ref:  Schwanhausser, B.r., et al., Global quantification of mammalian gene expression control. Nature. 473(7347): p. 337-342.</t>
  </si>
  <si>
    <t>Value</t>
  </si>
  <si>
    <t>Reference</t>
  </si>
  <si>
    <t>Conjugation</t>
  </si>
  <si>
    <t>Ligation of target(p53) in absence of E3</t>
  </si>
  <si>
    <t>Deconjugation of RanGap1-SUMO1 by SENP2</t>
  </si>
  <si>
    <t>Processing of SUMO1 by SENP2</t>
  </si>
  <si>
    <t>Activation of E1 by SUMO1</t>
  </si>
  <si>
    <t>Reverter, D. and C.D. Lima, Preparation of SUMO proteases and kinetic analysis using endogenous substrates. Methods in molecular biology (Clifton, NJ), 2009. 497: p. 225.</t>
  </si>
  <si>
    <r>
      <t>k</t>
    </r>
    <r>
      <rPr>
        <vertAlign val="subscript"/>
        <sz val="12"/>
        <color theme="1"/>
        <rFont val="Calibri"/>
        <family val="2"/>
      </rPr>
      <t>1m</t>
    </r>
    <r>
      <rPr>
        <sz val="12"/>
        <color theme="1"/>
        <rFont val="Calibri"/>
        <family val="2"/>
      </rPr>
      <t>:27.9 +- 3.7 µM</t>
    </r>
  </si>
  <si>
    <r>
      <t>k</t>
    </r>
    <r>
      <rPr>
        <vertAlign val="subscript"/>
        <sz val="12"/>
        <color theme="1"/>
        <rFont val="Calibri"/>
        <family val="2"/>
      </rPr>
      <t xml:space="preserve">1cat: </t>
    </r>
    <r>
      <rPr>
        <sz val="12"/>
        <color theme="1"/>
        <rFont val="Calibri"/>
        <family val="2"/>
      </rPr>
      <t>:</t>
    </r>
    <r>
      <rPr>
        <vertAlign val="subscript"/>
        <sz val="12"/>
        <color theme="1"/>
        <rFont val="Calibri"/>
        <family val="2"/>
      </rPr>
      <t xml:space="preserve"> </t>
    </r>
    <r>
      <rPr>
        <sz val="12"/>
        <color theme="1"/>
        <rFont val="Calibri"/>
        <family val="2"/>
      </rPr>
      <t>0.72+/-1.5 s</t>
    </r>
    <r>
      <rPr>
        <vertAlign val="superscript"/>
        <sz val="12"/>
        <color theme="1"/>
        <rFont val="Calibri"/>
        <family val="2"/>
      </rPr>
      <t>-1</t>
    </r>
  </si>
  <si>
    <r>
      <t>k</t>
    </r>
    <r>
      <rPr>
        <vertAlign val="subscript"/>
        <sz val="12"/>
        <color theme="1"/>
        <rFont val="Calibri"/>
        <family val="2"/>
      </rPr>
      <t>cat</t>
    </r>
    <r>
      <rPr>
        <sz val="12"/>
        <color theme="1"/>
        <rFont val="Calibri"/>
        <family val="2"/>
      </rPr>
      <t>: 0.78+-0.49 s</t>
    </r>
    <r>
      <rPr>
        <vertAlign val="superscript"/>
        <sz val="12"/>
        <color theme="1"/>
        <rFont val="Calibri"/>
        <family val="2"/>
      </rPr>
      <t>-1</t>
    </r>
  </si>
  <si>
    <r>
      <t>k</t>
    </r>
    <r>
      <rPr>
        <vertAlign val="subscript"/>
        <sz val="12"/>
        <color theme="1"/>
        <rFont val="Calibri"/>
        <family val="2"/>
      </rPr>
      <t xml:space="preserve">m  </t>
    </r>
    <r>
      <rPr>
        <sz val="12"/>
        <color theme="1"/>
        <rFont val="Calibri"/>
        <family val="2"/>
      </rPr>
      <t xml:space="preserve">: 0.17+-0.096 </t>
    </r>
    <r>
      <rPr>
        <u/>
        <sz val="12"/>
        <color theme="1"/>
        <rFont val="Calibri"/>
        <family val="2"/>
      </rPr>
      <t>µ</t>
    </r>
    <r>
      <rPr>
        <sz val="12"/>
        <color theme="1"/>
        <rFont val="Calibri"/>
        <family val="2"/>
      </rPr>
      <t>M</t>
    </r>
  </si>
  <si>
    <r>
      <t>k</t>
    </r>
    <r>
      <rPr>
        <vertAlign val="subscript"/>
        <sz val="12"/>
        <color theme="1"/>
        <rFont val="Calibri"/>
        <family val="2"/>
      </rPr>
      <t>cat</t>
    </r>
    <r>
      <rPr>
        <sz val="12"/>
        <color theme="1"/>
        <rFont val="Calibri"/>
        <family val="2"/>
      </rPr>
      <t>/k</t>
    </r>
    <r>
      <rPr>
        <vertAlign val="subscript"/>
        <sz val="12"/>
        <color theme="1"/>
        <rFont val="Calibri"/>
        <family val="2"/>
      </rPr>
      <t>m</t>
    </r>
    <r>
      <rPr>
        <sz val="12"/>
        <color theme="1"/>
        <rFont val="Calibri"/>
        <family val="2"/>
      </rPr>
      <t>=1.06+-0.05µM</t>
    </r>
    <r>
      <rPr>
        <vertAlign val="superscript"/>
        <sz val="12"/>
        <color theme="1"/>
        <rFont val="Calibri"/>
        <family val="2"/>
      </rPr>
      <t>-1</t>
    </r>
    <r>
      <rPr>
        <sz val="12"/>
        <color theme="1"/>
        <rFont val="Calibri"/>
        <family val="2"/>
      </rPr>
      <t>sec</t>
    </r>
    <r>
      <rPr>
        <vertAlign val="superscript"/>
        <sz val="12"/>
        <color theme="1"/>
        <rFont val="Calibri"/>
        <family val="2"/>
      </rPr>
      <t>-1</t>
    </r>
  </si>
  <si>
    <r>
      <t>k</t>
    </r>
    <r>
      <rPr>
        <vertAlign val="subscript"/>
        <sz val="12"/>
        <color theme="1"/>
        <rFont val="Calibri"/>
        <family val="2"/>
      </rPr>
      <t>2</t>
    </r>
    <r>
      <rPr>
        <sz val="12"/>
        <color theme="1"/>
        <rFont val="Calibri"/>
        <family val="2"/>
      </rPr>
      <t>: 0.66+-0.14 s</t>
    </r>
    <r>
      <rPr>
        <vertAlign val="superscript"/>
        <sz val="12"/>
        <color theme="1"/>
        <rFont val="Calibri"/>
        <family val="2"/>
      </rPr>
      <t>-1</t>
    </r>
  </si>
  <si>
    <r>
      <t>k</t>
    </r>
    <r>
      <rPr>
        <vertAlign val="subscript"/>
        <sz val="12"/>
        <color theme="1"/>
        <rFont val="Calibri"/>
        <family val="2"/>
      </rPr>
      <t xml:space="preserve">d  </t>
    </r>
    <r>
      <rPr>
        <sz val="12"/>
        <color theme="1"/>
        <rFont val="Calibri"/>
        <family val="2"/>
      </rPr>
      <t>: 2.9+-0.95 µM</t>
    </r>
  </si>
  <si>
    <r>
      <t>k</t>
    </r>
    <r>
      <rPr>
        <vertAlign val="subscript"/>
        <sz val="12"/>
        <color theme="1"/>
        <rFont val="Calibri"/>
        <family val="2"/>
      </rPr>
      <t xml:space="preserve">5m </t>
    </r>
    <r>
      <rPr>
        <sz val="12"/>
        <color theme="1"/>
        <rFont val="Calibri"/>
        <family val="2"/>
      </rPr>
      <t>: 33.1 +- 3.2  µM</t>
    </r>
  </si>
  <si>
    <r>
      <t>k</t>
    </r>
    <r>
      <rPr>
        <vertAlign val="subscript"/>
        <sz val="12"/>
        <color theme="1"/>
        <rFont val="Calibri"/>
        <family val="2"/>
      </rPr>
      <t xml:space="preserve">5cat: </t>
    </r>
    <r>
      <rPr>
        <sz val="12"/>
        <color theme="1"/>
        <rFont val="Calibri"/>
        <family val="2"/>
      </rPr>
      <t>: 50.4+/-2.2 s</t>
    </r>
    <r>
      <rPr>
        <vertAlign val="superscript"/>
        <sz val="12"/>
        <color theme="1"/>
        <rFont val="Calibri"/>
        <family val="2"/>
      </rPr>
      <t>-1</t>
    </r>
  </si>
  <si>
    <t>Wang, J. and Y. Chen, Role of the Zn2+ Motif of E1 in SUMO Adenylation. Journal of Biological Chemistry. 285(31): p. 23732-23738.</t>
  </si>
  <si>
    <t>Wang, J., et al., Conformational transition associated with E1-E2 interaction in small ubiquitin-like modifications. Journal of Biological Chemistry, 2009. 284(30): p. 20340-20348.</t>
  </si>
  <si>
    <t>Yunus, A.A. and C.D. Lima, Lysine activation and functional analysis of E2-mediated conjugation in the SUMO pathway. Nature structural &amp; molecular biology, 2006. 13(6): p. 491-499.</t>
  </si>
  <si>
    <t>Reactions</t>
  </si>
  <si>
    <t>Ref:Characteristic cell volume form BIONUMBERS database</t>
  </si>
  <si>
    <t>kcat=0.12+-0.01sec-1</t>
  </si>
  <si>
    <t>km=0.11+-0.02µM</t>
  </si>
  <si>
    <t>Ligation of target(RanGap1) in absence of E3</t>
  </si>
  <si>
    <r>
      <t>k</t>
    </r>
    <r>
      <rPr>
        <vertAlign val="subscript"/>
        <sz val="12"/>
        <color theme="1"/>
        <rFont val="Calibri"/>
        <family val="2"/>
      </rPr>
      <t xml:space="preserve">d  </t>
    </r>
    <r>
      <rPr>
        <sz val="12"/>
        <color theme="1"/>
        <rFont val="Calibri"/>
        <family val="2"/>
      </rPr>
      <t>: 40+-6.2 µM</t>
    </r>
  </si>
  <si>
    <r>
      <t>k</t>
    </r>
    <r>
      <rPr>
        <vertAlign val="subscript"/>
        <sz val="12"/>
        <color theme="1"/>
        <rFont val="Calibri"/>
        <family val="2"/>
      </rPr>
      <t>2</t>
    </r>
    <r>
      <rPr>
        <sz val="12"/>
        <color theme="1"/>
        <rFont val="Calibri"/>
        <family val="2"/>
      </rPr>
      <t>: 0.021+-0.0015 s</t>
    </r>
    <r>
      <rPr>
        <vertAlign val="superscript"/>
        <sz val="12"/>
        <color theme="1"/>
        <rFont val="Calibri"/>
        <family val="2"/>
      </rPr>
      <t>-1</t>
    </r>
  </si>
</sst>
</file>

<file path=xl/styles.xml><?xml version="1.0" encoding="utf-8"?>
<styleSheet xmlns="http://schemas.openxmlformats.org/spreadsheetml/2006/main">
  <numFmts count="1">
    <numFmt numFmtId="164" formatCode="0.0000000E+00"/>
  </numFmts>
  <fonts count="1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4"/>
      <color theme="1"/>
      <name val="Times New Roman"/>
      <family val="1"/>
    </font>
    <font>
      <sz val="11"/>
      <color theme="1"/>
      <name val="Calibri"/>
      <family val="2"/>
    </font>
    <font>
      <sz val="12"/>
      <color theme="1"/>
      <name val="Calibri"/>
      <family val="2"/>
    </font>
    <font>
      <vertAlign val="subscript"/>
      <sz val="12"/>
      <color theme="1"/>
      <name val="Calibri"/>
      <family val="2"/>
    </font>
    <font>
      <vertAlign val="superscript"/>
      <sz val="12"/>
      <color theme="1"/>
      <name val="Calibri"/>
      <family val="2"/>
    </font>
    <font>
      <u/>
      <sz val="12"/>
      <color theme="1"/>
      <name val="Calibri"/>
      <family val="2"/>
    </font>
    <font>
      <u/>
      <sz val="11"/>
      <color theme="1"/>
      <name val="Calibri"/>
      <family val="2"/>
    </font>
    <font>
      <u/>
      <sz val="14"/>
      <color theme="1"/>
      <name val="Calibri"/>
      <family val="2"/>
    </font>
    <font>
      <b/>
      <u/>
      <sz val="11"/>
      <color theme="1"/>
      <name val="Calibri"/>
      <family val="2"/>
      <scheme val="minor"/>
    </font>
    <font>
      <b/>
      <sz val="1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1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62">
    <xf numFmtId="0" fontId="0" fillId="0" borderId="0" xfId="0"/>
    <xf numFmtId="49" fontId="1" fillId="2" borderId="0" xfId="0" applyNumberFormat="1" applyFont="1" applyFill="1" applyAlignment="1">
      <alignment vertical="center" wrapText="1"/>
    </xf>
    <xf numFmtId="0" fontId="1" fillId="2" borderId="0" xfId="0" applyFont="1" applyFill="1" applyAlignment="1">
      <alignment vertical="center" wrapText="1"/>
    </xf>
    <xf numFmtId="0" fontId="2" fillId="2" borderId="0" xfId="0" applyFont="1" applyFill="1" applyAlignment="1">
      <alignment vertical="center" wrapText="1"/>
    </xf>
    <xf numFmtId="0" fontId="1" fillId="2" borderId="0" xfId="0" applyFont="1" applyFill="1" applyAlignment="1">
      <alignment horizontal="center" vertical="center" wrapText="1"/>
    </xf>
    <xf numFmtId="49" fontId="0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Fill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11" fontId="0" fillId="0" borderId="0" xfId="0" applyNumberFormat="1" applyFont="1" applyFill="1" applyAlignment="1">
      <alignment horizontal="center" vertical="center" wrapText="1"/>
    </xf>
    <xf numFmtId="164" fontId="0" fillId="0" borderId="0" xfId="0" applyNumberFormat="1" applyFont="1" applyFill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  <xf numFmtId="0" fontId="5" fillId="0" borderId="0" xfId="0" applyFont="1" applyAlignment="1">
      <alignment horizontal="left" indent="5"/>
    </xf>
    <xf numFmtId="0" fontId="5" fillId="0" borderId="0" xfId="0" applyFont="1"/>
    <xf numFmtId="0" fontId="4" fillId="0" borderId="0" xfId="0" applyFont="1" applyAlignment="1">
      <alignment horizontal="left" indent="5"/>
    </xf>
    <xf numFmtId="0" fontId="0" fillId="0" borderId="7" xfId="0" applyBorder="1" applyAlignment="1">
      <alignment horizontal="center" wrapText="1"/>
    </xf>
    <xf numFmtId="0" fontId="5" fillId="0" borderId="7" xfId="0" applyFont="1" applyBorder="1" applyAlignment="1"/>
    <xf numFmtId="0" fontId="0" fillId="0" borderId="7" xfId="0" applyBorder="1" applyAlignment="1">
      <alignment wrapText="1"/>
    </xf>
    <xf numFmtId="0" fontId="6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5" fillId="0" borderId="0" xfId="0" applyFont="1" applyBorder="1" applyAlignment="1"/>
    <xf numFmtId="0" fontId="0" fillId="0" borderId="0" xfId="0" applyBorder="1" applyAlignment="1">
      <alignment wrapText="1"/>
    </xf>
    <xf numFmtId="0" fontId="10" fillId="0" borderId="0" xfId="0" applyFont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49" fontId="0" fillId="0" borderId="0" xfId="0" applyNumberFormat="1" applyAlignment="1">
      <alignment vertical="top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12" fillId="3" borderId="0" xfId="0" applyFont="1" applyFill="1" applyAlignment="1">
      <alignment vertical="center" wrapText="1"/>
    </xf>
    <xf numFmtId="164" fontId="1" fillId="3" borderId="0" xfId="0" applyNumberFormat="1" applyFont="1" applyFill="1" applyAlignment="1">
      <alignment horizontal="center" vertical="center" wrapText="1"/>
    </xf>
    <xf numFmtId="49" fontId="0" fillId="0" borderId="8" xfId="0" applyNumberFormat="1" applyFont="1" applyBorder="1" applyAlignment="1">
      <alignment wrapText="1"/>
    </xf>
    <xf numFmtId="0" fontId="1" fillId="3" borderId="8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11" fontId="0" fillId="0" borderId="8" xfId="0" applyNumberFormat="1" applyFont="1" applyFill="1" applyBorder="1" applyAlignment="1">
      <alignment horizontal="center" vertical="center" wrapText="1"/>
    </xf>
    <xf numFmtId="164" fontId="0" fillId="0" borderId="8" xfId="0" applyNumberFormat="1" applyFont="1" applyFill="1" applyBorder="1" applyAlignment="1">
      <alignment horizontal="center" vertical="center" wrapText="1"/>
    </xf>
    <xf numFmtId="164" fontId="1" fillId="3" borderId="8" xfId="0" applyNumberFormat="1" applyFont="1" applyFill="1" applyBorder="1" applyAlignment="1">
      <alignment horizontal="center" vertical="center" wrapText="1"/>
    </xf>
    <xf numFmtId="49" fontId="0" fillId="0" borderId="9" xfId="0" applyNumberFormat="1" applyFont="1" applyBorder="1" applyAlignment="1">
      <alignment wrapText="1"/>
    </xf>
    <xf numFmtId="0" fontId="1" fillId="3" borderId="9" xfId="0" applyFont="1" applyFill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9" xfId="0" applyFont="1" applyFill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11" fontId="0" fillId="0" borderId="9" xfId="0" applyNumberFormat="1" applyFont="1" applyFill="1" applyBorder="1" applyAlignment="1">
      <alignment horizontal="center" vertical="center" wrapText="1"/>
    </xf>
    <xf numFmtId="164" fontId="0" fillId="0" borderId="9" xfId="0" applyNumberFormat="1" applyFont="1" applyFill="1" applyBorder="1" applyAlignment="1">
      <alignment horizontal="center" vertical="center" wrapText="1"/>
    </xf>
    <xf numFmtId="164" fontId="1" fillId="3" borderId="9" xfId="0" applyNumberFormat="1" applyFont="1" applyFill="1" applyBorder="1" applyAlignment="1">
      <alignment horizontal="center" vertical="center" wrapText="1"/>
    </xf>
    <xf numFmtId="49" fontId="0" fillId="0" borderId="0" xfId="0" applyNumberFormat="1" applyFont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13" fillId="0" borderId="0" xfId="0" applyFont="1" applyAlignment="1">
      <alignment horizont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0" fillId="0" borderId="2" xfId="0" applyBorder="1" applyAlignment="1">
      <alignment wrapText="1"/>
    </xf>
    <xf numFmtId="0" fontId="6" fillId="0" borderId="10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8"/>
  <sheetViews>
    <sheetView tabSelected="1" zoomScale="80" zoomScaleNormal="80" workbookViewId="0">
      <selection activeCell="I1" sqref="I1:K1"/>
    </sheetView>
  </sheetViews>
  <sheetFormatPr defaultColWidth="20.28515625" defaultRowHeight="15"/>
  <cols>
    <col min="1" max="1" width="31.85546875" style="6" customWidth="1"/>
    <col min="2" max="2" width="13" style="6" customWidth="1"/>
    <col min="3" max="3" width="16.42578125" style="6" customWidth="1"/>
    <col min="4" max="4" width="17.28515625" style="6" customWidth="1"/>
    <col min="5" max="7" width="20.28515625" style="6"/>
    <col min="8" max="8" width="12.42578125" style="6" customWidth="1"/>
    <col min="9" max="16384" width="20.28515625" style="6"/>
  </cols>
  <sheetData>
    <row r="1" spans="1:11" ht="35.25" customHeight="1">
      <c r="A1" s="53" t="s">
        <v>23</v>
      </c>
      <c r="B1" s="53"/>
      <c r="C1" s="53"/>
      <c r="D1" s="53"/>
      <c r="E1" s="53"/>
      <c r="I1" s="53" t="s">
        <v>45</v>
      </c>
      <c r="J1" s="53"/>
      <c r="K1" s="53"/>
    </row>
    <row r="2" spans="1:11" ht="68.25" customHeight="1">
      <c r="A2" s="1" t="s">
        <v>0</v>
      </c>
      <c r="B2" s="1" t="s">
        <v>1</v>
      </c>
      <c r="C2" s="3" t="s">
        <v>2</v>
      </c>
      <c r="D2" s="30" t="s">
        <v>3</v>
      </c>
      <c r="E2" s="3" t="s">
        <v>4</v>
      </c>
      <c r="F2" s="3" t="s">
        <v>5</v>
      </c>
      <c r="G2" s="2" t="s">
        <v>6</v>
      </c>
      <c r="H2" s="4" t="s">
        <v>7</v>
      </c>
      <c r="I2" s="2" t="s">
        <v>8</v>
      </c>
      <c r="J2" s="2" t="s">
        <v>9</v>
      </c>
      <c r="K2" s="30" t="s">
        <v>10</v>
      </c>
    </row>
    <row r="3" spans="1:11" ht="60.75" thickBot="1">
      <c r="A3" s="32" t="s">
        <v>13</v>
      </c>
      <c r="B3" s="32" t="s">
        <v>14</v>
      </c>
      <c r="C3" s="49">
        <v>13.57</v>
      </c>
      <c r="D3" s="33">
        <f>LN(2)/C3</f>
        <v>5.1079379554896484E-2</v>
      </c>
      <c r="E3" s="34">
        <v>51.76</v>
      </c>
      <c r="F3" s="35">
        <v>164.54</v>
      </c>
      <c r="G3" s="36">
        <f>E3*F3</f>
        <v>8516.5903999999991</v>
      </c>
      <c r="H3" s="36">
        <f>G3/(6.022*10^23)</f>
        <v>1.4142461640650947E-20</v>
      </c>
      <c r="I3" s="37">
        <v>2.2499999999999999E-12</v>
      </c>
      <c r="J3" s="38">
        <f>H3/I3</f>
        <v>6.285538506955977E-9</v>
      </c>
      <c r="K3" s="39">
        <f>J3*1000000</f>
        <v>6.2855385069559766E-3</v>
      </c>
    </row>
    <row r="4" spans="1:11" ht="45.75" thickTop="1">
      <c r="A4" s="5" t="s">
        <v>15</v>
      </c>
      <c r="B4" s="5" t="s">
        <v>16</v>
      </c>
      <c r="C4" s="27">
        <v>69.790000000000006</v>
      </c>
      <c r="D4" s="29">
        <f>LN(2)/C4</f>
        <v>9.9318982742505404E-3</v>
      </c>
      <c r="E4" s="7">
        <v>64.73</v>
      </c>
      <c r="F4" s="8">
        <v>507.79</v>
      </c>
      <c r="G4" s="9">
        <f>E4*F4</f>
        <v>32869.246700000003</v>
      </c>
      <c r="H4" s="9">
        <f>G4/(6.022*10^23)</f>
        <v>5.458194403852541E-20</v>
      </c>
      <c r="I4" s="10">
        <v>2.2499999999999999E-12</v>
      </c>
      <c r="J4" s="11">
        <f>H4/I4</f>
        <v>2.4258641794900184E-8</v>
      </c>
      <c r="K4" s="31">
        <f>J4*1000000</f>
        <v>2.4258641794900185E-2</v>
      </c>
    </row>
    <row r="5" spans="1:11" ht="66.75" customHeight="1" thickBot="1">
      <c r="A5" s="32" t="s">
        <v>17</v>
      </c>
      <c r="B5" s="32" t="s">
        <v>18</v>
      </c>
      <c r="C5" s="49">
        <v>102.92</v>
      </c>
      <c r="D5" s="33">
        <f>LN(2)/C5</f>
        <v>6.7348152017095344E-3</v>
      </c>
      <c r="E5" s="34">
        <v>49.64</v>
      </c>
      <c r="F5" s="35">
        <v>171.99</v>
      </c>
      <c r="G5" s="36">
        <f>E5*F5</f>
        <v>8537.5835999999999</v>
      </c>
      <c r="H5" s="36">
        <f>G5/(6.022*10^23)</f>
        <v>1.4177322484224511E-20</v>
      </c>
      <c r="I5" s="37">
        <v>2.2499999999999999E-12</v>
      </c>
      <c r="J5" s="38">
        <f>H5/I5</f>
        <v>6.3010322152108944E-9</v>
      </c>
      <c r="K5" s="39">
        <f>J5*1000000</f>
        <v>6.3010322152108941E-3</v>
      </c>
    </row>
    <row r="6" spans="1:11" ht="96" customHeight="1" thickTop="1" thickBot="1">
      <c r="A6" s="26" t="s">
        <v>11</v>
      </c>
      <c r="B6" s="5" t="s">
        <v>12</v>
      </c>
      <c r="C6" s="27">
        <v>72.849999999999994</v>
      </c>
      <c r="D6" s="29">
        <f>LN(2)/C6</f>
        <v>9.5147176466704921E-3</v>
      </c>
      <c r="E6" s="7">
        <v>28.91</v>
      </c>
      <c r="F6" s="8">
        <v>2069.79</v>
      </c>
      <c r="G6" s="9">
        <f>E6*F6</f>
        <v>59837.628899999996</v>
      </c>
      <c r="H6" s="9">
        <f>G6/(6.022*10^23)</f>
        <v>9.9365043008967117E-20</v>
      </c>
      <c r="I6" s="10">
        <v>2.2499999999999999E-12</v>
      </c>
      <c r="J6" s="11">
        <f>H6/I6</f>
        <v>4.4162241337318718E-8</v>
      </c>
      <c r="K6" s="31">
        <f>J6*1000000</f>
        <v>4.4162241337318719E-2</v>
      </c>
    </row>
    <row r="7" spans="1:11" ht="57.75" customHeight="1" thickTop="1" thickBot="1">
      <c r="A7" s="40" t="s">
        <v>19</v>
      </c>
      <c r="B7" s="40" t="s">
        <v>20</v>
      </c>
      <c r="C7" s="50">
        <v>20.07</v>
      </c>
      <c r="D7" s="41">
        <f t="shared" ref="D7:D8" si="0">LN(2)/C7</f>
        <v>3.4536481343295726E-2</v>
      </c>
      <c r="E7" s="42">
        <v>39.380000000000003</v>
      </c>
      <c r="F7" s="43">
        <v>11.05</v>
      </c>
      <c r="G7" s="44">
        <f t="shared" ref="G7:G8" si="1">E7*F7</f>
        <v>435.14900000000006</v>
      </c>
      <c r="H7" s="44">
        <f t="shared" ref="H7:H8" si="2">G7/(6.022*10^23)</f>
        <v>7.2259880438392576E-22</v>
      </c>
      <c r="I7" s="45">
        <v>2.2499999999999999E-12</v>
      </c>
      <c r="J7" s="46">
        <f t="shared" ref="J7:J8" si="3">H7/I7</f>
        <v>3.2115502417063369E-10</v>
      </c>
      <c r="K7" s="47">
        <f t="shared" ref="K7:K8" si="4">J7*1000000</f>
        <v>3.211550241706337E-4</v>
      </c>
    </row>
    <row r="8" spans="1:11" ht="54" customHeight="1" thickTop="1">
      <c r="A8" s="5" t="s">
        <v>21</v>
      </c>
      <c r="B8" s="48" t="s">
        <v>22</v>
      </c>
      <c r="C8" s="27">
        <v>15.53</v>
      </c>
      <c r="D8" s="29">
        <f t="shared" si="0"/>
        <v>4.4632786900189653E-2</v>
      </c>
      <c r="E8" s="27">
        <v>104.61</v>
      </c>
      <c r="F8" s="28">
        <v>594.66999999999996</v>
      </c>
      <c r="G8" s="9">
        <f t="shared" si="1"/>
        <v>62208.428699999997</v>
      </c>
      <c r="H8" s="9">
        <f t="shared" si="2"/>
        <v>1.0330194071736965E-19</v>
      </c>
      <c r="I8" s="10">
        <v>2.2499999999999999E-12</v>
      </c>
      <c r="J8" s="11">
        <f t="shared" si="3"/>
        <v>4.5911973652164292E-8</v>
      </c>
      <c r="K8" s="31">
        <f t="shared" si="4"/>
        <v>4.591197365216429E-2</v>
      </c>
    </row>
  </sheetData>
  <mergeCells count="2">
    <mergeCell ref="A1:E1"/>
    <mergeCell ref="I1:K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31"/>
  <sheetViews>
    <sheetView workbookViewId="0">
      <selection activeCell="C21" sqref="C21"/>
    </sheetView>
  </sheetViews>
  <sheetFormatPr defaultRowHeight="15"/>
  <cols>
    <col min="1" max="1" width="35.42578125" style="13" customWidth="1"/>
    <col min="2" max="2" width="28.85546875" style="6" customWidth="1"/>
    <col min="3" max="3" width="76.5703125" style="6" customWidth="1"/>
    <col min="4" max="4" width="32.5703125" style="6" customWidth="1"/>
    <col min="5" max="16384" width="9.140625" style="6"/>
  </cols>
  <sheetData>
    <row r="1" spans="1:8" ht="19.5" thickBot="1">
      <c r="A1" s="24" t="s">
        <v>44</v>
      </c>
      <c r="B1" s="25" t="s">
        <v>24</v>
      </c>
      <c r="C1" s="25" t="s">
        <v>25</v>
      </c>
    </row>
    <row r="2" spans="1:8" ht="29.25" customHeight="1">
      <c r="A2" s="54" t="s">
        <v>29</v>
      </c>
      <c r="B2" s="20" t="s">
        <v>32</v>
      </c>
      <c r="C2" s="57" t="s">
        <v>31</v>
      </c>
      <c r="D2" s="18"/>
      <c r="E2" s="22"/>
      <c r="F2" s="22"/>
      <c r="G2" s="22"/>
      <c r="H2" s="22"/>
    </row>
    <row r="3" spans="1:8" ht="20.25" thickBot="1">
      <c r="A3" s="55"/>
      <c r="B3" s="21" t="s">
        <v>33</v>
      </c>
      <c r="C3" s="58"/>
      <c r="D3" s="18"/>
      <c r="E3" s="22"/>
      <c r="F3" s="22"/>
      <c r="G3" s="22"/>
      <c r="H3" s="22"/>
    </row>
    <row r="4" spans="1:8" ht="26.25" customHeight="1">
      <c r="A4" s="54" t="s">
        <v>30</v>
      </c>
      <c r="B4" s="20" t="s">
        <v>34</v>
      </c>
      <c r="C4" s="57" t="s">
        <v>41</v>
      </c>
    </row>
    <row r="5" spans="1:8" ht="27" customHeight="1" thickBot="1">
      <c r="A5" s="55"/>
      <c r="B5" s="21" t="s">
        <v>35</v>
      </c>
      <c r="C5" s="58"/>
    </row>
    <row r="6" spans="1:8" ht="27" customHeight="1">
      <c r="A6" s="54" t="s">
        <v>26</v>
      </c>
      <c r="B6" s="52" t="s">
        <v>36</v>
      </c>
      <c r="C6" s="57" t="s">
        <v>42</v>
      </c>
    </row>
    <row r="7" spans="1:8" ht="27" customHeight="1">
      <c r="A7" s="56"/>
      <c r="B7" s="61" t="s">
        <v>46</v>
      </c>
      <c r="C7" s="59"/>
    </row>
    <row r="8" spans="1:8" ht="24.75" customHeight="1" thickBot="1">
      <c r="A8" s="55"/>
      <c r="B8" s="60" t="s">
        <v>47</v>
      </c>
      <c r="C8" s="58"/>
      <c r="E8" s="12"/>
      <c r="F8" s="12"/>
      <c r="G8" s="12"/>
      <c r="H8" s="12"/>
    </row>
    <row r="9" spans="1:8" ht="27" customHeight="1">
      <c r="A9" s="54" t="s">
        <v>48</v>
      </c>
      <c r="B9" s="20" t="s">
        <v>37</v>
      </c>
      <c r="C9" s="57" t="s">
        <v>43</v>
      </c>
      <c r="D9" s="18"/>
    </row>
    <row r="10" spans="1:8" ht="19.5" thickBot="1">
      <c r="A10" s="55"/>
      <c r="B10" s="21" t="s">
        <v>38</v>
      </c>
      <c r="C10" s="58"/>
      <c r="D10" s="17"/>
    </row>
    <row r="11" spans="1:8" ht="29.25" customHeight="1">
      <c r="A11" s="56" t="s">
        <v>28</v>
      </c>
      <c r="B11" s="20" t="s">
        <v>39</v>
      </c>
      <c r="C11" s="57" t="s">
        <v>31</v>
      </c>
      <c r="D11" s="19"/>
      <c r="E11" s="23"/>
      <c r="F11" s="23"/>
      <c r="G11" s="23"/>
      <c r="H11" s="23"/>
    </row>
    <row r="12" spans="1:8" ht="20.25" thickBot="1">
      <c r="A12" s="55"/>
      <c r="B12" s="21" t="s">
        <v>40</v>
      </c>
      <c r="C12" s="58"/>
      <c r="D12" s="19"/>
      <c r="E12" s="23"/>
      <c r="F12" s="23"/>
      <c r="G12" s="23"/>
      <c r="H12" s="23"/>
    </row>
    <row r="14" spans="1:8" ht="15.75" thickBot="1"/>
    <row r="15" spans="1:8" ht="19.5">
      <c r="A15" s="54" t="s">
        <v>27</v>
      </c>
      <c r="B15" s="52" t="s">
        <v>50</v>
      </c>
      <c r="C15" s="57" t="s">
        <v>43</v>
      </c>
    </row>
    <row r="16" spans="1:8" ht="19.5" thickBot="1">
      <c r="A16" s="55"/>
      <c r="B16" s="51" t="s">
        <v>49</v>
      </c>
      <c r="C16" s="58"/>
    </row>
    <row r="17" spans="1:2">
      <c r="A17" s="14"/>
    </row>
    <row r="18" spans="1:2">
      <c r="A18" s="14"/>
    </row>
    <row r="19" spans="1:2">
      <c r="A19" s="14"/>
    </row>
    <row r="20" spans="1:2">
      <c r="A20" s="14"/>
    </row>
    <row r="21" spans="1:2">
      <c r="A21" s="14"/>
    </row>
    <row r="22" spans="1:2">
      <c r="A22" s="14"/>
    </row>
    <row r="23" spans="1:2">
      <c r="A23" s="14"/>
    </row>
    <row r="24" spans="1:2">
      <c r="A24" s="14"/>
    </row>
    <row r="25" spans="1:2">
      <c r="A25" s="14"/>
    </row>
    <row r="26" spans="1:2">
      <c r="A26" s="14"/>
    </row>
    <row r="27" spans="1:2">
      <c r="A27" s="14"/>
    </row>
    <row r="28" spans="1:2">
      <c r="A28" s="14"/>
    </row>
    <row r="29" spans="1:2">
      <c r="A29" s="14"/>
    </row>
    <row r="30" spans="1:2">
      <c r="A30" s="15"/>
    </row>
    <row r="31" spans="1:2" ht="18.75">
      <c r="A31" s="16"/>
      <c r="B31" s="18"/>
    </row>
  </sheetData>
  <mergeCells count="12">
    <mergeCell ref="A15:A16"/>
    <mergeCell ref="C15:C16"/>
    <mergeCell ref="A9:A10"/>
    <mergeCell ref="A4:A5"/>
    <mergeCell ref="A2:A3"/>
    <mergeCell ref="A11:A12"/>
    <mergeCell ref="C11:C12"/>
    <mergeCell ref="C2:C3"/>
    <mergeCell ref="C4:C5"/>
    <mergeCell ref="C9:C10"/>
    <mergeCell ref="A6:A8"/>
    <mergeCell ref="C6:C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Para_FormDeg</vt:lpstr>
      <vt:lpstr>Para_5mainsteps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Shraddha</dc:creator>
  <cp:lastModifiedBy>Shraddha</cp:lastModifiedBy>
  <dcterms:created xsi:type="dcterms:W3CDTF">2014-08-28T09:11:28Z</dcterms:created>
  <dcterms:modified xsi:type="dcterms:W3CDTF">2015-09-29T09:20:39Z</dcterms:modified>
</cp:coreProperties>
</file>